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A7CB" lockStructure="1"/>
  <bookViews>
    <workbookView xWindow="0" yWindow="330" windowWidth="12180" windowHeight="11640" tabRatio="865"/>
  </bookViews>
  <sheets>
    <sheet name="Cenik" sheetId="1" r:id="rId1"/>
    <sheet name="Popis del-OBMOCJE 2" sheetId="5" r:id="rId2"/>
    <sheet name="Stroski rezije-OBMOCJE 2" sheetId="6" r:id="rId3"/>
    <sheet name="Rekapitulacija-OBMOCJE 2" sheetId="7" r:id="rId4"/>
    <sheet name="010101" sheetId="8" r:id="rId5"/>
    <sheet name="010201" sheetId="9" r:id="rId6"/>
    <sheet name="020101" sheetId="10" r:id="rId7"/>
    <sheet name="020102" sheetId="11" r:id="rId8"/>
    <sheet name="020201" sheetId="12" r:id="rId9"/>
    <sheet name="020301" sheetId="13" r:id="rId10"/>
    <sheet name="020302" sheetId="14" r:id="rId11"/>
    <sheet name="020401" sheetId="15" r:id="rId12"/>
    <sheet name="020501" sheetId="16" r:id="rId13"/>
    <sheet name="020502" sheetId="17" r:id="rId14"/>
    <sheet name="020601" sheetId="18" r:id="rId15"/>
    <sheet name="020701" sheetId="19" r:id="rId16"/>
    <sheet name="020801" sheetId="20" r:id="rId17"/>
    <sheet name="020901" sheetId="21" r:id="rId18"/>
    <sheet name="021001" sheetId="22" r:id="rId19"/>
    <sheet name="021002" sheetId="23" r:id="rId20"/>
    <sheet name="021003" sheetId="24" r:id="rId21"/>
    <sheet name="021004" sheetId="25" r:id="rId22"/>
    <sheet name="021005" sheetId="26" r:id="rId23"/>
    <sheet name="021101" sheetId="27" r:id="rId24"/>
    <sheet name="021102" sheetId="28" r:id="rId25"/>
    <sheet name="021103" sheetId="29" r:id="rId26"/>
    <sheet name="021104" sheetId="30" r:id="rId27"/>
    <sheet name="021105" sheetId="31" r:id="rId28"/>
    <sheet name="021106" sheetId="32" r:id="rId29"/>
    <sheet name="021107" sheetId="33" r:id="rId30"/>
    <sheet name="021108" sheetId="34" r:id="rId31"/>
    <sheet name="021109" sheetId="35" r:id="rId32"/>
    <sheet name="021201" sheetId="36" r:id="rId33"/>
    <sheet name="021202" sheetId="37" r:id="rId34"/>
    <sheet name="021203" sheetId="38" r:id="rId35"/>
    <sheet name="021204" sheetId="39" r:id="rId36"/>
    <sheet name="021205" sheetId="40" r:id="rId37"/>
    <sheet name="021206" sheetId="41" r:id="rId38"/>
    <sheet name="021207" sheetId="42" r:id="rId39"/>
    <sheet name="021301" sheetId="43" r:id="rId40"/>
    <sheet name="021302" sheetId="44" r:id="rId41"/>
    <sheet name="021303" sheetId="45" r:id="rId42"/>
    <sheet name="021304" sheetId="46" r:id="rId43"/>
    <sheet name="021305" sheetId="47" r:id="rId44"/>
    <sheet name="021306" sheetId="48" r:id="rId45"/>
    <sheet name="021307" sheetId="49" r:id="rId46"/>
    <sheet name="021308" sheetId="50" r:id="rId47"/>
    <sheet name="021309" sheetId="51" r:id="rId48"/>
    <sheet name="021310" sheetId="52" r:id="rId49"/>
    <sheet name="021311" sheetId="53" r:id="rId50"/>
    <sheet name="021312" sheetId="54" r:id="rId51"/>
    <sheet name="021313" sheetId="55" r:id="rId52"/>
    <sheet name="021314" sheetId="56" r:id="rId53"/>
    <sheet name="021315" sheetId="57" r:id="rId54"/>
    <sheet name="021316" sheetId="58" r:id="rId55"/>
    <sheet name="021401" sheetId="59" r:id="rId56"/>
    <sheet name="021402" sheetId="60" r:id="rId57"/>
    <sheet name="021403" sheetId="61" r:id="rId58"/>
    <sheet name="030101" sheetId="62" r:id="rId59"/>
    <sheet name="030201" sheetId="63" r:id="rId60"/>
    <sheet name="030202" sheetId="64" r:id="rId61"/>
    <sheet name="040101" sheetId="65" r:id="rId62"/>
    <sheet name="040102" sheetId="66" r:id="rId63"/>
    <sheet name="040201" sheetId="67" r:id="rId64"/>
    <sheet name="050101" sheetId="68" r:id="rId65"/>
    <sheet name="050102" sheetId="69" r:id="rId66"/>
    <sheet name="050201" sheetId="70" r:id="rId67"/>
    <sheet name="050202" sheetId="71" r:id="rId68"/>
    <sheet name="050301" sheetId="72" r:id="rId69"/>
    <sheet name="050401" sheetId="73" r:id="rId70"/>
    <sheet name="050402" sheetId="74" r:id="rId71"/>
    <sheet name="050403" sheetId="75" r:id="rId72"/>
    <sheet name="050404" sheetId="76" r:id="rId73"/>
    <sheet name="050501" sheetId="77" r:id="rId74"/>
    <sheet name="050502" sheetId="78" r:id="rId75"/>
    <sheet name="050601" sheetId="79" r:id="rId76"/>
    <sheet name="050602" sheetId="80" r:id="rId77"/>
    <sheet name="050801" sheetId="81" r:id="rId78"/>
    <sheet name="050802" sheetId="82" r:id="rId79"/>
    <sheet name="050901" sheetId="83" r:id="rId80"/>
    <sheet name="060101" sheetId="84" r:id="rId81"/>
    <sheet name="060201" sheetId="85" r:id="rId82"/>
    <sheet name="060301" sheetId="86" r:id="rId83"/>
    <sheet name="060401" sheetId="87" r:id="rId84"/>
    <sheet name="060501" sheetId="88" r:id="rId85"/>
    <sheet name="070101" sheetId="89" r:id="rId86"/>
    <sheet name="070201" sheetId="90" r:id="rId87"/>
    <sheet name="070202" sheetId="91" r:id="rId88"/>
    <sheet name="070203" sheetId="92" r:id="rId89"/>
    <sheet name="070204" sheetId="93" r:id="rId90"/>
    <sheet name="070205" sheetId="94" r:id="rId91"/>
    <sheet name="070206" sheetId="95" r:id="rId92"/>
    <sheet name="070207" sheetId="96" r:id="rId93"/>
    <sheet name="070208" sheetId="97" r:id="rId94"/>
    <sheet name="070301" sheetId="98" r:id="rId95"/>
    <sheet name="070302" sheetId="99" r:id="rId96"/>
    <sheet name="070303" sheetId="100" r:id="rId97"/>
    <sheet name="070304" sheetId="101" r:id="rId98"/>
    <sheet name="070305" sheetId="102" r:id="rId99"/>
    <sheet name="070306" sheetId="103" r:id="rId100"/>
    <sheet name="070307" sheetId="104" r:id="rId101"/>
    <sheet name="070401" sheetId="105" r:id="rId102"/>
    <sheet name="070402" sheetId="106" r:id="rId103"/>
    <sheet name="070403" sheetId="107" r:id="rId104"/>
    <sheet name="070404" sheetId="108" r:id="rId105"/>
    <sheet name="070405" sheetId="109" r:id="rId106"/>
    <sheet name="070406" sheetId="110" r:id="rId107"/>
    <sheet name="070501" sheetId="111" r:id="rId108"/>
    <sheet name="070502" sheetId="112" r:id="rId109"/>
    <sheet name="070503" sheetId="113" r:id="rId110"/>
    <sheet name="070504" sheetId="114" r:id="rId111"/>
    <sheet name="070505" sheetId="115" r:id="rId112"/>
    <sheet name="070506" sheetId="116" r:id="rId113"/>
    <sheet name="070507" sheetId="117" r:id="rId114"/>
    <sheet name="070508" sheetId="118" r:id="rId115"/>
    <sheet name="070509" sheetId="119" r:id="rId116"/>
    <sheet name="070510" sheetId="120" r:id="rId117"/>
    <sheet name="070511" sheetId="121" r:id="rId118"/>
    <sheet name="070512" sheetId="122" r:id="rId119"/>
    <sheet name="070601" sheetId="123" r:id="rId120"/>
    <sheet name="070602" sheetId="124" r:id="rId121"/>
    <sheet name="070603" sheetId="125" r:id="rId122"/>
    <sheet name="070604" sheetId="126" r:id="rId123"/>
    <sheet name="070701" sheetId="127" r:id="rId124"/>
    <sheet name="070702" sheetId="128" r:id="rId125"/>
    <sheet name="071001" sheetId="129" r:id="rId126"/>
    <sheet name="071101" sheetId="130" r:id="rId127"/>
    <sheet name="071102" sheetId="131" r:id="rId128"/>
    <sheet name="071103" sheetId="132" r:id="rId129"/>
    <sheet name="071104" sheetId="133" r:id="rId130"/>
    <sheet name="071105" sheetId="134" r:id="rId131"/>
    <sheet name="071106" sheetId="135" r:id="rId132"/>
    <sheet name="071107" sheetId="136" r:id="rId133"/>
    <sheet name="071108" sheetId="137" r:id="rId134"/>
    <sheet name="071109" sheetId="138" r:id="rId135"/>
    <sheet name="071110" sheetId="139" r:id="rId136"/>
    <sheet name="071201" sheetId="140" r:id="rId137"/>
    <sheet name="071202" sheetId="141" r:id="rId138"/>
    <sheet name="071203" sheetId="142" r:id="rId139"/>
    <sheet name="071204" sheetId="143" r:id="rId140"/>
    <sheet name="071205" sheetId="144" r:id="rId141"/>
    <sheet name="071206" sheetId="145" r:id="rId142"/>
    <sheet name="071207" sheetId="146" r:id="rId143"/>
    <sheet name="071211" sheetId="147" r:id="rId144"/>
    <sheet name="071212" sheetId="148" r:id="rId145"/>
    <sheet name="071213" sheetId="149" r:id="rId146"/>
    <sheet name="071214" sheetId="150" r:id="rId147"/>
    <sheet name="071215" sheetId="151" r:id="rId148"/>
    <sheet name="071216" sheetId="152" r:id="rId149"/>
    <sheet name="071301" sheetId="153" r:id="rId150"/>
    <sheet name="071401" sheetId="154" r:id="rId151"/>
    <sheet name="071402" sheetId="155" r:id="rId152"/>
    <sheet name="071403" sheetId="156" r:id="rId153"/>
    <sheet name="071404" sheetId="157" r:id="rId154"/>
    <sheet name="071405" sheetId="158" r:id="rId155"/>
    <sheet name="072101" sheetId="159" r:id="rId156"/>
    <sheet name="072102" sheetId="160" r:id="rId157"/>
    <sheet name="072103" sheetId="161" r:id="rId158"/>
    <sheet name="072104" sheetId="162" r:id="rId159"/>
    <sheet name="072105" sheetId="163" r:id="rId160"/>
    <sheet name="072106" sheetId="164" r:id="rId161"/>
    <sheet name="072107" sheetId="165" r:id="rId162"/>
    <sheet name="072108" sheetId="166" r:id="rId163"/>
    <sheet name="072109" sheetId="167" r:id="rId164"/>
    <sheet name="072110" sheetId="168" r:id="rId165"/>
    <sheet name="072111" sheetId="169" r:id="rId166"/>
    <sheet name="072112" sheetId="170" r:id="rId167"/>
    <sheet name="072113" sheetId="171" r:id="rId168"/>
    <sheet name="072114" sheetId="172" r:id="rId169"/>
    <sheet name="072115" sheetId="173" r:id="rId170"/>
    <sheet name="072116" sheetId="174" r:id="rId171"/>
    <sheet name="072117" sheetId="175" r:id="rId172"/>
    <sheet name="072201" sheetId="176" r:id="rId173"/>
    <sheet name="072202" sheetId="177" r:id="rId174"/>
    <sheet name="072203" sheetId="178" r:id="rId175"/>
    <sheet name="072204" sheetId="179" r:id="rId176"/>
    <sheet name="072205" sheetId="180" r:id="rId177"/>
    <sheet name="072206" sheetId="181" r:id="rId178"/>
    <sheet name="072207" sheetId="182" r:id="rId179"/>
    <sheet name="072208" sheetId="183" r:id="rId180"/>
    <sheet name="072301" sheetId="184" r:id="rId181"/>
    <sheet name="072302" sheetId="185" r:id="rId182"/>
    <sheet name="072303" sheetId="186" r:id="rId183"/>
    <sheet name="072304" sheetId="187" r:id="rId184"/>
    <sheet name="072305" sheetId="188" r:id="rId185"/>
    <sheet name="072306" sheetId="189" r:id="rId186"/>
    <sheet name="072307" sheetId="190" r:id="rId187"/>
    <sheet name="072401" sheetId="191" r:id="rId188"/>
    <sheet name="072402" sheetId="192" r:id="rId189"/>
    <sheet name="072403" sheetId="193" r:id="rId190"/>
    <sheet name="072404" sheetId="194" r:id="rId191"/>
    <sheet name="072405" sheetId="195" r:id="rId192"/>
    <sheet name="072406" sheetId="196" r:id="rId193"/>
    <sheet name="072407" sheetId="197" r:id="rId194"/>
    <sheet name="072408" sheetId="198" r:id="rId195"/>
    <sheet name="072409" sheetId="199" r:id="rId196"/>
    <sheet name="072410" sheetId="200" r:id="rId197"/>
    <sheet name="072411" sheetId="201" r:id="rId198"/>
    <sheet name="072412" sheetId="202" r:id="rId199"/>
    <sheet name="072413" sheetId="203" r:id="rId200"/>
    <sheet name="072414" sheetId="204" r:id="rId201"/>
    <sheet name="072415" sheetId="205" r:id="rId202"/>
    <sheet name="072416" sheetId="206" r:id="rId203"/>
    <sheet name="072417" sheetId="207" r:id="rId204"/>
    <sheet name="072418" sheetId="208" r:id="rId205"/>
    <sheet name="072501" sheetId="209" r:id="rId206"/>
    <sheet name="072502" sheetId="210" r:id="rId207"/>
    <sheet name="072503" sheetId="211" r:id="rId208"/>
    <sheet name="072504" sheetId="212" r:id="rId209"/>
    <sheet name="072505" sheetId="213" r:id="rId210"/>
    <sheet name="072506" sheetId="214" r:id="rId211"/>
    <sheet name="072507" sheetId="215" r:id="rId212"/>
    <sheet name="072508" sheetId="216" r:id="rId213"/>
    <sheet name="072601" sheetId="217" r:id="rId214"/>
    <sheet name="072602" sheetId="218" r:id="rId215"/>
    <sheet name="072603" sheetId="219" r:id="rId216"/>
    <sheet name="072604" sheetId="220" r:id="rId217"/>
    <sheet name="072701" sheetId="221" r:id="rId218"/>
    <sheet name="072702" sheetId="222" r:id="rId219"/>
    <sheet name="072703" sheetId="223" r:id="rId220"/>
    <sheet name="072704" sheetId="224" r:id="rId221"/>
    <sheet name="072705" sheetId="225" r:id="rId222"/>
    <sheet name="072706" sheetId="226" r:id="rId223"/>
    <sheet name="072707" sheetId="227" r:id="rId224"/>
    <sheet name="072708" sheetId="228" r:id="rId225"/>
    <sheet name="072709" sheetId="229" r:id="rId226"/>
    <sheet name="072710" sheetId="230" r:id="rId227"/>
    <sheet name="072711" sheetId="231" r:id="rId228"/>
    <sheet name="072712" sheetId="232" r:id="rId229"/>
    <sheet name="090101" sheetId="233" r:id="rId230"/>
    <sheet name="090102" sheetId="234" r:id="rId231"/>
    <sheet name="090201" sheetId="235" r:id="rId232"/>
    <sheet name="090301" sheetId="236" r:id="rId233"/>
    <sheet name="120101" sheetId="237" r:id="rId234"/>
    <sheet name="160101" sheetId="238" r:id="rId235"/>
    <sheet name="160102" sheetId="239" r:id="rId236"/>
    <sheet name="160103" sheetId="240" r:id="rId237"/>
    <sheet name="160104" sheetId="241" r:id="rId238"/>
    <sheet name="160201" sheetId="242" r:id="rId239"/>
    <sheet name="160301" sheetId="243" r:id="rId240"/>
    <sheet name="160302" sheetId="244" r:id="rId241"/>
    <sheet name="160501" sheetId="245" r:id="rId242"/>
    <sheet name="160502" sheetId="246" r:id="rId243"/>
    <sheet name="160503" sheetId="247" r:id="rId244"/>
    <sheet name="160504" sheetId="248" r:id="rId245"/>
    <sheet name="160601" sheetId="249" r:id="rId246"/>
    <sheet name="160602" sheetId="250" r:id="rId247"/>
    <sheet name="160603" sheetId="251" r:id="rId248"/>
    <sheet name="160604" sheetId="252" r:id="rId249"/>
    <sheet name="160605" sheetId="253" r:id="rId250"/>
    <sheet name="160606" sheetId="254" r:id="rId251"/>
    <sheet name="160607" sheetId="255" r:id="rId252"/>
    <sheet name="160608" sheetId="256" r:id="rId253"/>
    <sheet name="170101" sheetId="257" r:id="rId254"/>
    <sheet name="170102" sheetId="258" r:id="rId255"/>
    <sheet name="170103" sheetId="259" r:id="rId256"/>
    <sheet name="170201" sheetId="260" r:id="rId257"/>
    <sheet name="170202" sheetId="261" r:id="rId258"/>
    <sheet name="170203" sheetId="262" r:id="rId259"/>
    <sheet name="170204" sheetId="263" r:id="rId260"/>
    <sheet name="170205" sheetId="264" r:id="rId261"/>
    <sheet name="170206" sheetId="265" r:id="rId262"/>
    <sheet name="170207" sheetId="266" r:id="rId263"/>
    <sheet name="170301" sheetId="267" r:id="rId264"/>
    <sheet name="170302" sheetId="268" r:id="rId265"/>
    <sheet name="170303" sheetId="269" r:id="rId266"/>
    <sheet name="170304" sheetId="270" r:id="rId267"/>
    <sheet name="170305" sheetId="271" r:id="rId268"/>
    <sheet name="170306" sheetId="272" r:id="rId269"/>
    <sheet name="170307" sheetId="273" r:id="rId270"/>
    <sheet name="170308" sheetId="274" r:id="rId271"/>
    <sheet name="170309" sheetId="275" r:id="rId272"/>
    <sheet name="170310" sheetId="276" r:id="rId273"/>
    <sheet name="170311" sheetId="277" r:id="rId274"/>
    <sheet name="170312" sheetId="278" r:id="rId275"/>
    <sheet name="170313" sheetId="279" r:id="rId276"/>
    <sheet name="170314" sheetId="280" r:id="rId277"/>
    <sheet name="170315" sheetId="281" r:id="rId278"/>
    <sheet name="170316" sheetId="282" r:id="rId279"/>
    <sheet name="170317" sheetId="283" r:id="rId280"/>
    <sheet name="170318" sheetId="284" r:id="rId281"/>
    <sheet name="170319" sheetId="285" r:id="rId282"/>
    <sheet name="170320" sheetId="286" r:id="rId283"/>
    <sheet name="170321" sheetId="287" r:id="rId284"/>
    <sheet name="170401" sheetId="288" r:id="rId285"/>
    <sheet name="170402" sheetId="289" r:id="rId286"/>
    <sheet name="170501" sheetId="290" r:id="rId287"/>
    <sheet name="170601" sheetId="291" r:id="rId288"/>
    <sheet name="170602" sheetId="292" r:id="rId289"/>
    <sheet name="170603" sheetId="293" r:id="rId290"/>
    <sheet name="170604" sheetId="294" r:id="rId291"/>
    <sheet name="170605" sheetId="295" r:id="rId292"/>
    <sheet name="170606" sheetId="296" r:id="rId293"/>
    <sheet name="170607" sheetId="297" r:id="rId294"/>
    <sheet name="170608" sheetId="298" r:id="rId295"/>
    <sheet name="170609" sheetId="299" r:id="rId296"/>
    <sheet name="170701" sheetId="300" r:id="rId297"/>
    <sheet name="170702" sheetId="301" r:id="rId298"/>
    <sheet name="170703" sheetId="302" r:id="rId299"/>
    <sheet name="170704" sheetId="303" r:id="rId300"/>
    <sheet name="170801" sheetId="304" r:id="rId301"/>
    <sheet name="170802" sheetId="305" r:id="rId302"/>
    <sheet name="180101" sheetId="306" r:id="rId303"/>
    <sheet name="180102" sheetId="307" r:id="rId304"/>
    <sheet name="180201" sheetId="308" r:id="rId305"/>
    <sheet name="180202" sheetId="309" r:id="rId306"/>
    <sheet name="180203" sheetId="310" r:id="rId307"/>
    <sheet name="180204" sheetId="311" r:id="rId308"/>
    <sheet name="180205" sheetId="312" r:id="rId309"/>
    <sheet name="180206" sheetId="313" r:id="rId310"/>
    <sheet name="180207" sheetId="314" r:id="rId311"/>
    <sheet name="180208" sheetId="315" r:id="rId312"/>
  </sheets>
  <definedNames>
    <definedName name="_xlnm._FilterDatabase" localSheetId="0" hidden="1">Cenik!$A$2:$E$873</definedName>
    <definedName name="Delo">Cenik!$C$3:$C$16</definedName>
    <definedName name="Material">Cenik!$C$20:$C$180</definedName>
    <definedName name="Oprema">Cenik!$C$740:$C$850</definedName>
    <definedName name="_xlnm.Print_Area" localSheetId="0">Cenik!$A$1:$E$873</definedName>
    <definedName name="_xlnm.Print_Area" localSheetId="1">'Popis del-OBMOCJE 2'!$A$1:$F$312</definedName>
    <definedName name="_xlnm.Print_Area" localSheetId="3">'Rekapitulacija-OBMOCJE 2'!$A$1:$B$5</definedName>
    <definedName name="_xlnm.Print_Area" localSheetId="2">'Stroski rezije-OBMOCJE 2'!$A$1:$G$882</definedName>
    <definedName name="_xlnm.Print_Titles" localSheetId="0">Cenik!$2:$2</definedName>
    <definedName name="_xlnm.Print_Titles" localSheetId="1">'Popis del-OBMOCJE 2'!$1:$1</definedName>
    <definedName name="_xlnm.Print_Titles" localSheetId="2">'Stroski rezije-OBMOCJE 2'!$2:$2</definedName>
  </definedNames>
  <calcPr calcId="145621"/>
</workbook>
</file>

<file path=xl/calcChain.xml><?xml version="1.0" encoding="utf-8"?>
<calcChain xmlns="http://schemas.openxmlformats.org/spreadsheetml/2006/main">
  <c r="G44" i="10" l="1"/>
  <c r="G43" i="10"/>
  <c r="G42" i="10"/>
  <c r="G41" i="10"/>
  <c r="G40" i="10"/>
  <c r="G39" i="10"/>
  <c r="G38" i="10"/>
  <c r="G37" i="10"/>
  <c r="G36" i="10"/>
  <c r="G35" i="10"/>
  <c r="G34" i="10"/>
  <c r="G33" i="10"/>
  <c r="G32" i="10"/>
  <c r="G31" i="10"/>
  <c r="G29" i="10"/>
  <c r="G28" i="10"/>
  <c r="G27" i="10"/>
  <c r="G26" i="10"/>
  <c r="G25" i="10"/>
  <c r="G24" i="10"/>
  <c r="G23" i="10"/>
  <c r="G22" i="10"/>
  <c r="G21" i="10"/>
  <c r="G20" i="10"/>
  <c r="G19" i="10"/>
  <c r="G18" i="10"/>
  <c r="G17" i="10"/>
  <c r="G16" i="10"/>
  <c r="G14" i="10"/>
  <c r="G13" i="10"/>
  <c r="G12" i="10"/>
  <c r="G11" i="10"/>
  <c r="G10" i="10"/>
  <c r="G9" i="10"/>
  <c r="G8" i="10"/>
  <c r="G7" i="10"/>
  <c r="G6" i="10"/>
  <c r="G5" i="10"/>
  <c r="G44" i="11"/>
  <c r="G43" i="11"/>
  <c r="G42" i="11"/>
  <c r="G41" i="11"/>
  <c r="G40" i="11"/>
  <c r="G39" i="11"/>
  <c r="G38" i="11"/>
  <c r="G37" i="11"/>
  <c r="G36" i="11"/>
  <c r="G35" i="11"/>
  <c r="G34" i="11"/>
  <c r="G33" i="11"/>
  <c r="G32" i="11"/>
  <c r="G31" i="11"/>
  <c r="G29" i="11"/>
  <c r="G28" i="11"/>
  <c r="G27" i="11"/>
  <c r="G26" i="11"/>
  <c r="G25" i="11"/>
  <c r="G24" i="11"/>
  <c r="G23" i="11"/>
  <c r="G22" i="11"/>
  <c r="G21" i="11"/>
  <c r="G20" i="11"/>
  <c r="G19" i="11"/>
  <c r="G18" i="11"/>
  <c r="G17" i="11"/>
  <c r="G16" i="11"/>
  <c r="G14" i="11"/>
  <c r="G13" i="11"/>
  <c r="G12" i="11"/>
  <c r="G11" i="11"/>
  <c r="G10" i="11"/>
  <c r="G9" i="11"/>
  <c r="G8" i="11"/>
  <c r="G7" i="11"/>
  <c r="G6" i="11"/>
  <c r="G5" i="11"/>
  <c r="G44" i="12"/>
  <c r="G43" i="12"/>
  <c r="G42" i="12"/>
  <c r="G41" i="12"/>
  <c r="G40" i="12"/>
  <c r="G39" i="12"/>
  <c r="G38" i="12"/>
  <c r="G37" i="12"/>
  <c r="G36" i="12"/>
  <c r="G35" i="12"/>
  <c r="G34" i="12"/>
  <c r="G33" i="12"/>
  <c r="G32" i="12"/>
  <c r="G31" i="12"/>
  <c r="G29" i="12"/>
  <c r="G28" i="12"/>
  <c r="G27" i="12"/>
  <c r="G26" i="12"/>
  <c r="G25" i="12"/>
  <c r="G24" i="12"/>
  <c r="G23" i="12"/>
  <c r="G22" i="12"/>
  <c r="G21" i="12"/>
  <c r="G20" i="12"/>
  <c r="G19" i="12"/>
  <c r="G18" i="12"/>
  <c r="G17" i="12"/>
  <c r="G16" i="12"/>
  <c r="G14" i="12"/>
  <c r="G13" i="12"/>
  <c r="G12" i="12"/>
  <c r="G11" i="12"/>
  <c r="G10" i="12"/>
  <c r="G9" i="12"/>
  <c r="G8" i="12"/>
  <c r="G7" i="12"/>
  <c r="G6" i="12"/>
  <c r="G5" i="12"/>
  <c r="G44" i="13"/>
  <c r="G43" i="13"/>
  <c r="G42" i="13"/>
  <c r="G41" i="13"/>
  <c r="G40" i="13"/>
  <c r="G39" i="13"/>
  <c r="G38" i="13"/>
  <c r="G37" i="13"/>
  <c r="G36" i="13"/>
  <c r="G35" i="13"/>
  <c r="G34" i="13"/>
  <c r="G33" i="13"/>
  <c r="G32" i="13"/>
  <c r="G31" i="13"/>
  <c r="G29" i="13"/>
  <c r="G28" i="13"/>
  <c r="G27" i="13"/>
  <c r="G26" i="13"/>
  <c r="G25" i="13"/>
  <c r="G24" i="13"/>
  <c r="G23" i="13"/>
  <c r="G22" i="13"/>
  <c r="G21" i="13"/>
  <c r="G20" i="13"/>
  <c r="G19" i="13"/>
  <c r="G18" i="13"/>
  <c r="G17" i="13"/>
  <c r="G16" i="13"/>
  <c r="G14" i="13"/>
  <c r="G13" i="13"/>
  <c r="G12" i="13"/>
  <c r="G11" i="13"/>
  <c r="G10" i="13"/>
  <c r="G9" i="13"/>
  <c r="G8" i="13"/>
  <c r="G7" i="13"/>
  <c r="G6" i="13"/>
  <c r="G5" i="13"/>
  <c r="G44" i="14"/>
  <c r="G43" i="14"/>
  <c r="G42" i="14"/>
  <c r="G41" i="14"/>
  <c r="G40" i="14"/>
  <c r="G39" i="14"/>
  <c r="G38" i="14"/>
  <c r="G37" i="14"/>
  <c r="G36" i="14"/>
  <c r="G35" i="14"/>
  <c r="G34" i="14"/>
  <c r="G33" i="14"/>
  <c r="G32" i="14"/>
  <c r="G31" i="14"/>
  <c r="G29" i="14"/>
  <c r="G28" i="14"/>
  <c r="G27" i="14"/>
  <c r="G26" i="14"/>
  <c r="G25" i="14"/>
  <c r="G24" i="14"/>
  <c r="G23" i="14"/>
  <c r="G22" i="14"/>
  <c r="G21" i="14"/>
  <c r="G20" i="14"/>
  <c r="G19" i="14"/>
  <c r="G18" i="14"/>
  <c r="G17" i="14"/>
  <c r="G16" i="14"/>
  <c r="G14" i="14"/>
  <c r="G13" i="14"/>
  <c r="G12" i="14"/>
  <c r="G11" i="14"/>
  <c r="G10" i="14"/>
  <c r="G9" i="14"/>
  <c r="G8" i="14"/>
  <c r="G7" i="14"/>
  <c r="G6" i="14"/>
  <c r="G5" i="14"/>
  <c r="G44" i="15"/>
  <c r="G43" i="15"/>
  <c r="G42" i="15"/>
  <c r="G41" i="15"/>
  <c r="G40" i="15"/>
  <c r="G39" i="15"/>
  <c r="G38" i="15"/>
  <c r="G37" i="15"/>
  <c r="G36" i="15"/>
  <c r="G35" i="15"/>
  <c r="G34" i="15"/>
  <c r="G33" i="15"/>
  <c r="G32" i="15"/>
  <c r="G31" i="15"/>
  <c r="G29" i="15"/>
  <c r="G28" i="15"/>
  <c r="G27" i="15"/>
  <c r="G26" i="15"/>
  <c r="G25" i="15"/>
  <c r="G24" i="15"/>
  <c r="G23" i="15"/>
  <c r="G22" i="15"/>
  <c r="G21" i="15"/>
  <c r="G20" i="15"/>
  <c r="G19" i="15"/>
  <c r="G18" i="15"/>
  <c r="G17" i="15"/>
  <c r="G16" i="15"/>
  <c r="G14" i="15"/>
  <c r="G13" i="15"/>
  <c r="G12" i="15"/>
  <c r="G11" i="15"/>
  <c r="G10" i="15"/>
  <c r="G9" i="15"/>
  <c r="G8" i="15"/>
  <c r="G7" i="15"/>
  <c r="G6" i="15"/>
  <c r="G5" i="15"/>
  <c r="G44" i="16"/>
  <c r="G43" i="16"/>
  <c r="G42" i="16"/>
  <c r="G41" i="16"/>
  <c r="G40" i="16"/>
  <c r="G39" i="16"/>
  <c r="G38" i="16"/>
  <c r="G37" i="16"/>
  <c r="G36" i="16"/>
  <c r="G35" i="16"/>
  <c r="G34" i="16"/>
  <c r="G33" i="16"/>
  <c r="G32" i="16"/>
  <c r="G31" i="16"/>
  <c r="G29" i="16"/>
  <c r="G28" i="16"/>
  <c r="G27" i="16"/>
  <c r="G26" i="16"/>
  <c r="G25" i="16"/>
  <c r="G24" i="16"/>
  <c r="G23" i="16"/>
  <c r="G22" i="16"/>
  <c r="G21" i="16"/>
  <c r="G20" i="16"/>
  <c r="G19" i="16"/>
  <c r="G18" i="16"/>
  <c r="G17" i="16"/>
  <c r="G16" i="16"/>
  <c r="G14" i="16"/>
  <c r="G13" i="16"/>
  <c r="G12" i="16"/>
  <c r="G11" i="16"/>
  <c r="G10" i="16"/>
  <c r="G9" i="16"/>
  <c r="G8" i="16"/>
  <c r="G7" i="16"/>
  <c r="G6" i="16"/>
  <c r="G5" i="16"/>
  <c r="G44" i="17"/>
  <c r="G43" i="17"/>
  <c r="G42" i="17"/>
  <c r="G41" i="17"/>
  <c r="G40" i="17"/>
  <c r="G39" i="17"/>
  <c r="G38" i="17"/>
  <c r="G37" i="17"/>
  <c r="G36" i="17"/>
  <c r="G35" i="17"/>
  <c r="G34" i="17"/>
  <c r="G33" i="17"/>
  <c r="G32" i="17"/>
  <c r="G31" i="17"/>
  <c r="G29" i="17"/>
  <c r="G28" i="17"/>
  <c r="G27" i="17"/>
  <c r="G26" i="17"/>
  <c r="G25" i="17"/>
  <c r="G24" i="17"/>
  <c r="G23" i="17"/>
  <c r="G22" i="17"/>
  <c r="G21" i="17"/>
  <c r="G20" i="17"/>
  <c r="G19" i="17"/>
  <c r="G18" i="17"/>
  <c r="G17" i="17"/>
  <c r="G16" i="17"/>
  <c r="G14" i="17"/>
  <c r="G13" i="17"/>
  <c r="G12" i="17"/>
  <c r="G11" i="17"/>
  <c r="G10" i="17"/>
  <c r="G9" i="17"/>
  <c r="G8" i="17"/>
  <c r="G7" i="17"/>
  <c r="G6" i="17"/>
  <c r="G5" i="17"/>
  <c r="G44" i="18"/>
  <c r="G43" i="18"/>
  <c r="G42" i="18"/>
  <c r="G41" i="18"/>
  <c r="G40" i="18"/>
  <c r="G39" i="18"/>
  <c r="G38" i="18"/>
  <c r="G37" i="18"/>
  <c r="G36" i="18"/>
  <c r="G35" i="18"/>
  <c r="G34" i="18"/>
  <c r="G33" i="18"/>
  <c r="G32" i="18"/>
  <c r="G31" i="18"/>
  <c r="G29" i="18"/>
  <c r="G28" i="18"/>
  <c r="G27" i="18"/>
  <c r="G26" i="18"/>
  <c r="G25" i="18"/>
  <c r="G24" i="18"/>
  <c r="G23" i="18"/>
  <c r="G22" i="18"/>
  <c r="G21" i="18"/>
  <c r="G20" i="18"/>
  <c r="G19" i="18"/>
  <c r="G18" i="18"/>
  <c r="G17" i="18"/>
  <c r="G16" i="18"/>
  <c r="G14" i="18"/>
  <c r="G13" i="18"/>
  <c r="G12" i="18"/>
  <c r="G11" i="18"/>
  <c r="G10" i="18"/>
  <c r="G9" i="18"/>
  <c r="G8" i="18"/>
  <c r="G7" i="18"/>
  <c r="G6" i="18"/>
  <c r="G5" i="18"/>
  <c r="G44" i="19"/>
  <c r="G43" i="19"/>
  <c r="G42" i="19"/>
  <c r="G41" i="19"/>
  <c r="G40" i="19"/>
  <c r="G39" i="19"/>
  <c r="G38" i="19"/>
  <c r="G37" i="19"/>
  <c r="G36" i="19"/>
  <c r="G35" i="19"/>
  <c r="G34" i="19"/>
  <c r="G33" i="19"/>
  <c r="G32" i="19"/>
  <c r="G31" i="19"/>
  <c r="G29" i="19"/>
  <c r="G28" i="19"/>
  <c r="G27" i="19"/>
  <c r="G26" i="19"/>
  <c r="G25" i="19"/>
  <c r="G24" i="19"/>
  <c r="G23" i="19"/>
  <c r="G22" i="19"/>
  <c r="G21" i="19"/>
  <c r="G20" i="19"/>
  <c r="G19" i="19"/>
  <c r="G18" i="19"/>
  <c r="G17" i="19"/>
  <c r="G16" i="19"/>
  <c r="G14" i="19"/>
  <c r="G13" i="19"/>
  <c r="G12" i="19"/>
  <c r="G11" i="19"/>
  <c r="G10" i="19"/>
  <c r="G9" i="19"/>
  <c r="G8" i="19"/>
  <c r="G7" i="19"/>
  <c r="G6" i="19"/>
  <c r="G5" i="19"/>
  <c r="G44" i="20"/>
  <c r="G43" i="20"/>
  <c r="G42" i="20"/>
  <c r="G41" i="20"/>
  <c r="G40" i="20"/>
  <c r="G39" i="20"/>
  <c r="G38" i="20"/>
  <c r="G37" i="20"/>
  <c r="G36" i="20"/>
  <c r="G35" i="20"/>
  <c r="G34" i="20"/>
  <c r="G33" i="20"/>
  <c r="G32" i="20"/>
  <c r="G31" i="20"/>
  <c r="G29" i="20"/>
  <c r="G28" i="20"/>
  <c r="G27" i="20"/>
  <c r="G26" i="20"/>
  <c r="G25" i="20"/>
  <c r="G24" i="20"/>
  <c r="G23" i="20"/>
  <c r="G22" i="20"/>
  <c r="G21" i="20"/>
  <c r="G20" i="20"/>
  <c r="G19" i="20"/>
  <c r="G18" i="20"/>
  <c r="G17" i="20"/>
  <c r="G16" i="20"/>
  <c r="G14" i="20"/>
  <c r="G13" i="20"/>
  <c r="G12" i="20"/>
  <c r="G11" i="20"/>
  <c r="G10" i="20"/>
  <c r="G9" i="20"/>
  <c r="G8" i="20"/>
  <c r="G7" i="20"/>
  <c r="G6" i="20"/>
  <c r="G5" i="20"/>
  <c r="G44" i="21"/>
  <c r="G43" i="21"/>
  <c r="G42" i="21"/>
  <c r="G41" i="21"/>
  <c r="G40" i="21"/>
  <c r="G39" i="21"/>
  <c r="G38" i="21"/>
  <c r="G37" i="21"/>
  <c r="G36" i="21"/>
  <c r="G35" i="21"/>
  <c r="G34" i="21"/>
  <c r="G33" i="21"/>
  <c r="G32" i="21"/>
  <c r="G31" i="21"/>
  <c r="G29" i="21"/>
  <c r="G28" i="21"/>
  <c r="G27" i="21"/>
  <c r="G26" i="21"/>
  <c r="G25" i="21"/>
  <c r="G24" i="21"/>
  <c r="G23" i="21"/>
  <c r="G22" i="21"/>
  <c r="G21" i="21"/>
  <c r="G20" i="21"/>
  <c r="G19" i="21"/>
  <c r="G18" i="21"/>
  <c r="G17" i="21"/>
  <c r="G16" i="21"/>
  <c r="G14" i="21"/>
  <c r="G13" i="21"/>
  <c r="G12" i="21"/>
  <c r="G11" i="21"/>
  <c r="G10" i="21"/>
  <c r="G9" i="21"/>
  <c r="G8" i="21"/>
  <c r="G7" i="21"/>
  <c r="G6" i="21"/>
  <c r="G5" i="21"/>
  <c r="G44" i="22"/>
  <c r="G43" i="22"/>
  <c r="G42" i="22"/>
  <c r="G41" i="22"/>
  <c r="G40" i="22"/>
  <c r="G39" i="22"/>
  <c r="G38" i="22"/>
  <c r="G37" i="22"/>
  <c r="G36" i="22"/>
  <c r="G35" i="22"/>
  <c r="G34" i="22"/>
  <c r="G33" i="22"/>
  <c r="G32" i="22"/>
  <c r="G31" i="22"/>
  <c r="G29" i="22"/>
  <c r="G28" i="22"/>
  <c r="G27" i="22"/>
  <c r="G26" i="22"/>
  <c r="G25" i="22"/>
  <c r="G24" i="22"/>
  <c r="G23" i="22"/>
  <c r="G22" i="22"/>
  <c r="G21" i="22"/>
  <c r="G20" i="22"/>
  <c r="G19" i="22"/>
  <c r="G18" i="22"/>
  <c r="G17" i="22"/>
  <c r="G16" i="22"/>
  <c r="G14" i="22"/>
  <c r="G13" i="22"/>
  <c r="G12" i="22"/>
  <c r="G11" i="22"/>
  <c r="G10" i="22"/>
  <c r="G9" i="22"/>
  <c r="G8" i="22"/>
  <c r="G7" i="22"/>
  <c r="G6" i="22"/>
  <c r="G5" i="22"/>
  <c r="G44" i="23"/>
  <c r="G43" i="23"/>
  <c r="G42" i="23"/>
  <c r="G41" i="23"/>
  <c r="G40" i="23"/>
  <c r="G39" i="23"/>
  <c r="G38" i="23"/>
  <c r="G37" i="23"/>
  <c r="G36" i="23"/>
  <c r="G35" i="23"/>
  <c r="G34" i="23"/>
  <c r="G33" i="23"/>
  <c r="G32" i="23"/>
  <c r="G31" i="23"/>
  <c r="G29" i="23"/>
  <c r="G28" i="23"/>
  <c r="G27" i="23"/>
  <c r="G26" i="23"/>
  <c r="G25" i="23"/>
  <c r="G24" i="23"/>
  <c r="G23" i="23"/>
  <c r="G22" i="23"/>
  <c r="G21" i="23"/>
  <c r="G20" i="23"/>
  <c r="G19" i="23"/>
  <c r="G18" i="23"/>
  <c r="G17" i="23"/>
  <c r="G16" i="23"/>
  <c r="G14" i="23"/>
  <c r="G13" i="23"/>
  <c r="G12" i="23"/>
  <c r="G11" i="23"/>
  <c r="G10" i="23"/>
  <c r="G9" i="23"/>
  <c r="G8" i="23"/>
  <c r="G7" i="23"/>
  <c r="G6" i="23"/>
  <c r="G5" i="23"/>
  <c r="G44" i="24"/>
  <c r="G43" i="24"/>
  <c r="G42" i="24"/>
  <c r="G41" i="24"/>
  <c r="G40" i="24"/>
  <c r="G39" i="24"/>
  <c r="G38" i="24"/>
  <c r="G37" i="24"/>
  <c r="G36" i="24"/>
  <c r="G35" i="24"/>
  <c r="G34" i="24"/>
  <c r="G33" i="24"/>
  <c r="G32" i="24"/>
  <c r="G31" i="24"/>
  <c r="G29" i="24"/>
  <c r="G28" i="24"/>
  <c r="G27" i="24"/>
  <c r="G26" i="24"/>
  <c r="G25" i="24"/>
  <c r="G24" i="24"/>
  <c r="G23" i="24"/>
  <c r="G22" i="24"/>
  <c r="G21" i="24"/>
  <c r="G20" i="24"/>
  <c r="G19" i="24"/>
  <c r="G18" i="24"/>
  <c r="G17" i="24"/>
  <c r="G16" i="24"/>
  <c r="G14" i="24"/>
  <c r="G13" i="24"/>
  <c r="G12" i="24"/>
  <c r="G11" i="24"/>
  <c r="G10" i="24"/>
  <c r="G9" i="24"/>
  <c r="G8" i="24"/>
  <c r="G7" i="24"/>
  <c r="G6" i="24"/>
  <c r="G5" i="24"/>
  <c r="G44" i="25"/>
  <c r="G43" i="25"/>
  <c r="G42" i="25"/>
  <c r="G41" i="25"/>
  <c r="G40" i="25"/>
  <c r="G39" i="25"/>
  <c r="G38" i="25"/>
  <c r="G37" i="25"/>
  <c r="G36" i="25"/>
  <c r="G35" i="25"/>
  <c r="G34" i="25"/>
  <c r="G33" i="25"/>
  <c r="G32" i="25"/>
  <c r="G31" i="25"/>
  <c r="G29" i="25"/>
  <c r="G28" i="25"/>
  <c r="G27" i="25"/>
  <c r="G26" i="25"/>
  <c r="G25" i="25"/>
  <c r="G24" i="25"/>
  <c r="G23" i="25"/>
  <c r="G22" i="25"/>
  <c r="G21" i="25"/>
  <c r="G20" i="25"/>
  <c r="G19" i="25"/>
  <c r="G18" i="25"/>
  <c r="G17" i="25"/>
  <c r="G16" i="25"/>
  <c r="G14" i="25"/>
  <c r="G13" i="25"/>
  <c r="G12" i="25"/>
  <c r="G11" i="25"/>
  <c r="G10" i="25"/>
  <c r="G9" i="25"/>
  <c r="G8" i="25"/>
  <c r="G7" i="25"/>
  <c r="G6" i="25"/>
  <c r="G5" i="25"/>
  <c r="G44" i="26"/>
  <c r="G43" i="26"/>
  <c r="G42" i="26"/>
  <c r="G41" i="26"/>
  <c r="G40" i="26"/>
  <c r="G39" i="26"/>
  <c r="G38" i="26"/>
  <c r="G37" i="26"/>
  <c r="G36" i="26"/>
  <c r="G35" i="26"/>
  <c r="G34" i="26"/>
  <c r="G33" i="26"/>
  <c r="G32" i="26"/>
  <c r="G31" i="26"/>
  <c r="G29" i="26"/>
  <c r="G28" i="26"/>
  <c r="G27" i="26"/>
  <c r="G26" i="26"/>
  <c r="G25" i="26"/>
  <c r="G24" i="26"/>
  <c r="G23" i="26"/>
  <c r="G22" i="26"/>
  <c r="G21" i="26"/>
  <c r="G20" i="26"/>
  <c r="G19" i="26"/>
  <c r="G18" i="26"/>
  <c r="G17" i="26"/>
  <c r="G16" i="26"/>
  <c r="G14" i="26"/>
  <c r="G13" i="26"/>
  <c r="G12" i="26"/>
  <c r="G11" i="26"/>
  <c r="G10" i="26"/>
  <c r="G9" i="26"/>
  <c r="G8" i="26"/>
  <c r="G7" i="26"/>
  <c r="G6" i="26"/>
  <c r="G5" i="26"/>
  <c r="G44" i="27"/>
  <c r="G43" i="27"/>
  <c r="G42" i="27"/>
  <c r="G41" i="27"/>
  <c r="G40" i="27"/>
  <c r="G39" i="27"/>
  <c r="G38" i="27"/>
  <c r="G37" i="27"/>
  <c r="G36" i="27"/>
  <c r="G35" i="27"/>
  <c r="G34" i="27"/>
  <c r="G33" i="27"/>
  <c r="G32" i="27"/>
  <c r="G31" i="27"/>
  <c r="G29" i="27"/>
  <c r="G28" i="27"/>
  <c r="G27" i="27"/>
  <c r="G26" i="27"/>
  <c r="G25" i="27"/>
  <c r="G24" i="27"/>
  <c r="G23" i="27"/>
  <c r="G22" i="27"/>
  <c r="G21" i="27"/>
  <c r="G20" i="27"/>
  <c r="G19" i="27"/>
  <c r="G18" i="27"/>
  <c r="G17" i="27"/>
  <c r="G16" i="27"/>
  <c r="G14" i="27"/>
  <c r="G13" i="27"/>
  <c r="G12" i="27"/>
  <c r="G11" i="27"/>
  <c r="G10" i="27"/>
  <c r="G9" i="27"/>
  <c r="G8" i="27"/>
  <c r="G7" i="27"/>
  <c r="G6" i="27"/>
  <c r="G5" i="27"/>
  <c r="G44" i="28"/>
  <c r="G43" i="28"/>
  <c r="G42" i="28"/>
  <c r="G41" i="28"/>
  <c r="G40" i="28"/>
  <c r="G39" i="28"/>
  <c r="G38" i="28"/>
  <c r="G37" i="28"/>
  <c r="G36" i="28"/>
  <c r="G35" i="28"/>
  <c r="G34" i="28"/>
  <c r="G33" i="28"/>
  <c r="G32" i="28"/>
  <c r="G31" i="28"/>
  <c r="G29" i="28"/>
  <c r="G28" i="28"/>
  <c r="G27" i="28"/>
  <c r="G26" i="28"/>
  <c r="G25" i="28"/>
  <c r="G24" i="28"/>
  <c r="G23" i="28"/>
  <c r="G22" i="28"/>
  <c r="G21" i="28"/>
  <c r="G20" i="28"/>
  <c r="G19" i="28"/>
  <c r="G18" i="28"/>
  <c r="G17" i="28"/>
  <c r="G16" i="28"/>
  <c r="G14" i="28"/>
  <c r="G13" i="28"/>
  <c r="G12" i="28"/>
  <c r="G11" i="28"/>
  <c r="G10" i="28"/>
  <c r="G9" i="28"/>
  <c r="G8" i="28"/>
  <c r="G7" i="28"/>
  <c r="G6" i="28"/>
  <c r="G5" i="28"/>
  <c r="G44" i="29"/>
  <c r="G43" i="29"/>
  <c r="G42" i="29"/>
  <c r="G41" i="29"/>
  <c r="G40" i="29"/>
  <c r="G39" i="29"/>
  <c r="G38" i="29"/>
  <c r="G37" i="29"/>
  <c r="G36" i="29"/>
  <c r="G35" i="29"/>
  <c r="G34" i="29"/>
  <c r="G33" i="29"/>
  <c r="G32" i="29"/>
  <c r="G31" i="29"/>
  <c r="G29" i="29"/>
  <c r="G28" i="29"/>
  <c r="G27" i="29"/>
  <c r="G26" i="29"/>
  <c r="G25" i="29"/>
  <c r="G24" i="29"/>
  <c r="G23" i="29"/>
  <c r="G22" i="29"/>
  <c r="G21" i="29"/>
  <c r="G20" i="29"/>
  <c r="G19" i="29"/>
  <c r="G18" i="29"/>
  <c r="G17" i="29"/>
  <c r="G16" i="29"/>
  <c r="G14" i="29"/>
  <c r="G13" i="29"/>
  <c r="G12" i="29"/>
  <c r="G11" i="29"/>
  <c r="G10" i="29"/>
  <c r="G9" i="29"/>
  <c r="G8" i="29"/>
  <c r="G7" i="29"/>
  <c r="G6" i="29"/>
  <c r="G5" i="29"/>
  <c r="G44" i="30"/>
  <c r="G43" i="30"/>
  <c r="G42" i="30"/>
  <c r="G41" i="30"/>
  <c r="G40" i="30"/>
  <c r="G39" i="30"/>
  <c r="G38" i="30"/>
  <c r="G37" i="30"/>
  <c r="G36" i="30"/>
  <c r="G35" i="30"/>
  <c r="G34" i="30"/>
  <c r="G33" i="30"/>
  <c r="G32" i="30"/>
  <c r="G31" i="30"/>
  <c r="G29" i="30"/>
  <c r="G28" i="30"/>
  <c r="G27" i="30"/>
  <c r="G26" i="30"/>
  <c r="G25" i="30"/>
  <c r="G24" i="30"/>
  <c r="G23" i="30"/>
  <c r="G22" i="30"/>
  <c r="G21" i="30"/>
  <c r="G20" i="30"/>
  <c r="G19" i="30"/>
  <c r="G18" i="30"/>
  <c r="G17" i="30"/>
  <c r="G16" i="30"/>
  <c r="G14" i="30"/>
  <c r="G13" i="30"/>
  <c r="G12" i="30"/>
  <c r="G11" i="30"/>
  <c r="G10" i="30"/>
  <c r="G9" i="30"/>
  <c r="G8" i="30"/>
  <c r="G7" i="30"/>
  <c r="G6" i="30"/>
  <c r="G5" i="30"/>
  <c r="G44" i="31"/>
  <c r="G43" i="31"/>
  <c r="G42" i="31"/>
  <c r="G41" i="31"/>
  <c r="G40" i="31"/>
  <c r="G39" i="31"/>
  <c r="G38" i="31"/>
  <c r="G37" i="31"/>
  <c r="G36" i="31"/>
  <c r="G35" i="31"/>
  <c r="G34" i="31"/>
  <c r="G33" i="31"/>
  <c r="G32" i="31"/>
  <c r="G31" i="31"/>
  <c r="G29" i="31"/>
  <c r="G28" i="31"/>
  <c r="G27" i="31"/>
  <c r="G26" i="31"/>
  <c r="G25" i="31"/>
  <c r="G24" i="31"/>
  <c r="G23" i="31"/>
  <c r="G22" i="31"/>
  <c r="G21" i="31"/>
  <c r="G20" i="31"/>
  <c r="G19" i="31"/>
  <c r="G18" i="31"/>
  <c r="G17" i="31"/>
  <c r="G16" i="31"/>
  <c r="G14" i="31"/>
  <c r="G13" i="31"/>
  <c r="G12" i="31"/>
  <c r="G11" i="31"/>
  <c r="G10" i="31"/>
  <c r="G9" i="31"/>
  <c r="G8" i="31"/>
  <c r="G7" i="31"/>
  <c r="G6" i="31"/>
  <c r="G5" i="31"/>
  <c r="G44" i="32"/>
  <c r="G43" i="32"/>
  <c r="G42" i="32"/>
  <c r="G41" i="32"/>
  <c r="G40" i="32"/>
  <c r="G39" i="32"/>
  <c r="G38" i="32"/>
  <c r="G37" i="32"/>
  <c r="G36" i="32"/>
  <c r="G35" i="32"/>
  <c r="G34" i="32"/>
  <c r="G33" i="32"/>
  <c r="G32" i="32"/>
  <c r="G31" i="32"/>
  <c r="G29" i="32"/>
  <c r="G28" i="32"/>
  <c r="G27" i="32"/>
  <c r="G26" i="32"/>
  <c r="G25" i="32"/>
  <c r="G24" i="32"/>
  <c r="G23" i="32"/>
  <c r="G22" i="32"/>
  <c r="G21" i="32"/>
  <c r="G20" i="32"/>
  <c r="G19" i="32"/>
  <c r="G18" i="32"/>
  <c r="G17" i="32"/>
  <c r="G16" i="32"/>
  <c r="G14" i="32"/>
  <c r="G13" i="32"/>
  <c r="G12" i="32"/>
  <c r="G11" i="32"/>
  <c r="G10" i="32"/>
  <c r="G9" i="32"/>
  <c r="G8" i="32"/>
  <c r="G7" i="32"/>
  <c r="G6" i="32"/>
  <c r="G5" i="32"/>
  <c r="G44" i="33"/>
  <c r="G43" i="33"/>
  <c r="G42" i="33"/>
  <c r="G41" i="33"/>
  <c r="G40" i="33"/>
  <c r="G39" i="33"/>
  <c r="G38" i="33"/>
  <c r="G37" i="33"/>
  <c r="G36" i="33"/>
  <c r="G35" i="33"/>
  <c r="G34" i="33"/>
  <c r="G33" i="33"/>
  <c r="G32" i="33"/>
  <c r="G31" i="33"/>
  <c r="G29" i="33"/>
  <c r="G28" i="33"/>
  <c r="G27" i="33"/>
  <c r="G26" i="33"/>
  <c r="G25" i="33"/>
  <c r="G24" i="33"/>
  <c r="G23" i="33"/>
  <c r="G22" i="33"/>
  <c r="G21" i="33"/>
  <c r="G20" i="33"/>
  <c r="G19" i="33"/>
  <c r="G18" i="33"/>
  <c r="G17" i="33"/>
  <c r="G16" i="33"/>
  <c r="G14" i="33"/>
  <c r="G13" i="33"/>
  <c r="G12" i="33"/>
  <c r="G11" i="33"/>
  <c r="G10" i="33"/>
  <c r="G9" i="33"/>
  <c r="G8" i="33"/>
  <c r="G7" i="33"/>
  <c r="G6" i="33"/>
  <c r="G5" i="33"/>
  <c r="G44" i="34"/>
  <c r="G43" i="34"/>
  <c r="G42" i="34"/>
  <c r="G41" i="34"/>
  <c r="G40" i="34"/>
  <c r="G39" i="34"/>
  <c r="G38" i="34"/>
  <c r="G37" i="34"/>
  <c r="G36" i="34"/>
  <c r="G35" i="34"/>
  <c r="G34" i="34"/>
  <c r="G33" i="34"/>
  <c r="G32" i="34"/>
  <c r="G31" i="34"/>
  <c r="G29" i="34"/>
  <c r="G28" i="34"/>
  <c r="G27" i="34"/>
  <c r="G26" i="34"/>
  <c r="G25" i="34"/>
  <c r="G24" i="34"/>
  <c r="G23" i="34"/>
  <c r="G22" i="34"/>
  <c r="G21" i="34"/>
  <c r="G20" i="34"/>
  <c r="G19" i="34"/>
  <c r="G18" i="34"/>
  <c r="G17" i="34"/>
  <c r="G16" i="34"/>
  <c r="G14" i="34"/>
  <c r="G13" i="34"/>
  <c r="G12" i="34"/>
  <c r="G11" i="34"/>
  <c r="G10" i="34"/>
  <c r="G9" i="34"/>
  <c r="G8" i="34"/>
  <c r="G7" i="34"/>
  <c r="G6" i="34"/>
  <c r="G5" i="34"/>
  <c r="G44" i="35"/>
  <c r="G43" i="35"/>
  <c r="G42" i="35"/>
  <c r="G41" i="35"/>
  <c r="G40" i="35"/>
  <c r="G39" i="35"/>
  <c r="G38" i="35"/>
  <c r="G37" i="35"/>
  <c r="G36" i="35"/>
  <c r="G35" i="35"/>
  <c r="G34" i="35"/>
  <c r="G33" i="35"/>
  <c r="G32" i="35"/>
  <c r="G31" i="35"/>
  <c r="G29" i="35"/>
  <c r="G28" i="35"/>
  <c r="G27" i="35"/>
  <c r="G26" i="35"/>
  <c r="G25" i="35"/>
  <c r="G24" i="35"/>
  <c r="G23" i="35"/>
  <c r="G22" i="35"/>
  <c r="G21" i="35"/>
  <c r="G20" i="35"/>
  <c r="G19" i="35"/>
  <c r="G18" i="35"/>
  <c r="G17" i="35"/>
  <c r="G16" i="35"/>
  <c r="G14" i="35"/>
  <c r="G13" i="35"/>
  <c r="G12" i="35"/>
  <c r="G11" i="35"/>
  <c r="G10" i="35"/>
  <c r="G9" i="35"/>
  <c r="G8" i="35"/>
  <c r="G7" i="35"/>
  <c r="G6" i="35"/>
  <c r="G5" i="35"/>
  <c r="G44" i="36"/>
  <c r="G43" i="36"/>
  <c r="G42" i="36"/>
  <c r="G41" i="36"/>
  <c r="G40" i="36"/>
  <c r="G39" i="36"/>
  <c r="G38" i="36"/>
  <c r="G37" i="36"/>
  <c r="G36" i="36"/>
  <c r="G35" i="36"/>
  <c r="G34" i="36"/>
  <c r="G33" i="36"/>
  <c r="G32" i="36"/>
  <c r="G31" i="36"/>
  <c r="G29" i="36"/>
  <c r="G28" i="36"/>
  <c r="G27" i="36"/>
  <c r="G26" i="36"/>
  <c r="G25" i="36"/>
  <c r="G24" i="36"/>
  <c r="G23" i="36"/>
  <c r="G22" i="36"/>
  <c r="G21" i="36"/>
  <c r="G20" i="36"/>
  <c r="G19" i="36"/>
  <c r="G18" i="36"/>
  <c r="G17" i="36"/>
  <c r="G16" i="36"/>
  <c r="G14" i="36"/>
  <c r="G13" i="36"/>
  <c r="G12" i="36"/>
  <c r="G11" i="36"/>
  <c r="G10" i="36"/>
  <c r="G9" i="36"/>
  <c r="G8" i="36"/>
  <c r="G7" i="36"/>
  <c r="G6" i="36"/>
  <c r="G5" i="36"/>
  <c r="G44" i="37"/>
  <c r="G43" i="37"/>
  <c r="G42" i="37"/>
  <c r="G41" i="37"/>
  <c r="G40" i="37"/>
  <c r="G39" i="37"/>
  <c r="G38" i="37"/>
  <c r="G37" i="37"/>
  <c r="G36" i="37"/>
  <c r="G35" i="37"/>
  <c r="G34" i="37"/>
  <c r="G33" i="37"/>
  <c r="G32" i="37"/>
  <c r="G31" i="37"/>
  <c r="G29" i="37"/>
  <c r="G28" i="37"/>
  <c r="G27" i="37"/>
  <c r="G26" i="37"/>
  <c r="G25" i="37"/>
  <c r="G24" i="37"/>
  <c r="G23" i="37"/>
  <c r="G22" i="37"/>
  <c r="G21" i="37"/>
  <c r="G20" i="37"/>
  <c r="G19" i="37"/>
  <c r="G18" i="37"/>
  <c r="G17" i="37"/>
  <c r="G16" i="37"/>
  <c r="G14" i="37"/>
  <c r="G13" i="37"/>
  <c r="G12" i="37"/>
  <c r="G11" i="37"/>
  <c r="G10" i="37"/>
  <c r="G9" i="37"/>
  <c r="G8" i="37"/>
  <c r="G7" i="37"/>
  <c r="G6" i="37"/>
  <c r="G5" i="37"/>
  <c r="G44" i="38"/>
  <c r="G43" i="38"/>
  <c r="G42" i="38"/>
  <c r="G41" i="38"/>
  <c r="G40" i="38"/>
  <c r="G39" i="38"/>
  <c r="G38" i="38"/>
  <c r="G37" i="38"/>
  <c r="G36" i="38"/>
  <c r="G35" i="38"/>
  <c r="G34" i="38"/>
  <c r="G33" i="38"/>
  <c r="G32" i="38"/>
  <c r="G31" i="38"/>
  <c r="G29" i="38"/>
  <c r="G28" i="38"/>
  <c r="G27" i="38"/>
  <c r="G26" i="38"/>
  <c r="G25" i="38"/>
  <c r="G24" i="38"/>
  <c r="G23" i="38"/>
  <c r="G22" i="38"/>
  <c r="G21" i="38"/>
  <c r="G20" i="38"/>
  <c r="G19" i="38"/>
  <c r="G18" i="38"/>
  <c r="G17" i="38"/>
  <c r="G16" i="38"/>
  <c r="G14" i="38"/>
  <c r="G13" i="38"/>
  <c r="G12" i="38"/>
  <c r="G11" i="38"/>
  <c r="G10" i="38"/>
  <c r="G9" i="38"/>
  <c r="G8" i="38"/>
  <c r="G7" i="38"/>
  <c r="G6" i="38"/>
  <c r="G5" i="38"/>
  <c r="G44" i="39"/>
  <c r="G43" i="39"/>
  <c r="G42" i="39"/>
  <c r="G41" i="39"/>
  <c r="G40" i="39"/>
  <c r="G39" i="39"/>
  <c r="G38" i="39"/>
  <c r="G37" i="39"/>
  <c r="G36" i="39"/>
  <c r="G35" i="39"/>
  <c r="G34" i="39"/>
  <c r="G33" i="39"/>
  <c r="G32" i="39"/>
  <c r="G31" i="39"/>
  <c r="G29" i="39"/>
  <c r="G28" i="39"/>
  <c r="G27" i="39"/>
  <c r="G26" i="39"/>
  <c r="G25" i="39"/>
  <c r="G24" i="39"/>
  <c r="G23" i="39"/>
  <c r="G22" i="39"/>
  <c r="G21" i="39"/>
  <c r="G20" i="39"/>
  <c r="G19" i="39"/>
  <c r="G18" i="39"/>
  <c r="G17" i="39"/>
  <c r="G16" i="39"/>
  <c r="G14" i="39"/>
  <c r="G13" i="39"/>
  <c r="G12" i="39"/>
  <c r="G11" i="39"/>
  <c r="G10" i="39"/>
  <c r="G9" i="39"/>
  <c r="G8" i="39"/>
  <c r="G7" i="39"/>
  <c r="G6" i="39"/>
  <c r="G5" i="39"/>
  <c r="G44" i="40"/>
  <c r="G43" i="40"/>
  <c r="G42" i="40"/>
  <c r="G41" i="40"/>
  <c r="G40" i="40"/>
  <c r="G39" i="40"/>
  <c r="G38" i="40"/>
  <c r="G37" i="40"/>
  <c r="G36" i="40"/>
  <c r="G35" i="40"/>
  <c r="G34" i="40"/>
  <c r="G33" i="40"/>
  <c r="G32" i="40"/>
  <c r="G31" i="40"/>
  <c r="G29" i="40"/>
  <c r="G28" i="40"/>
  <c r="G27" i="40"/>
  <c r="G26" i="40"/>
  <c r="G25" i="40"/>
  <c r="G24" i="40"/>
  <c r="G23" i="40"/>
  <c r="G22" i="40"/>
  <c r="G21" i="40"/>
  <c r="G20" i="40"/>
  <c r="G19" i="40"/>
  <c r="G18" i="40"/>
  <c r="G17" i="40"/>
  <c r="G16" i="40"/>
  <c r="G14" i="40"/>
  <c r="G13" i="40"/>
  <c r="G12" i="40"/>
  <c r="G11" i="40"/>
  <c r="G10" i="40"/>
  <c r="G9" i="40"/>
  <c r="G8" i="40"/>
  <c r="G7" i="40"/>
  <c r="G6" i="40"/>
  <c r="G5" i="40"/>
  <c r="G44" i="41"/>
  <c r="G43" i="41"/>
  <c r="G42" i="41"/>
  <c r="G41" i="41"/>
  <c r="G40" i="41"/>
  <c r="G39" i="41"/>
  <c r="G38" i="41"/>
  <c r="G37" i="41"/>
  <c r="G36" i="41"/>
  <c r="G35" i="41"/>
  <c r="G34" i="41"/>
  <c r="G33" i="41"/>
  <c r="G32" i="41"/>
  <c r="G31" i="41"/>
  <c r="G29" i="41"/>
  <c r="G28" i="41"/>
  <c r="G27" i="41"/>
  <c r="G26" i="41"/>
  <c r="G25" i="41"/>
  <c r="G24" i="41"/>
  <c r="G23" i="41"/>
  <c r="G22" i="41"/>
  <c r="G21" i="41"/>
  <c r="G20" i="41"/>
  <c r="G19" i="41"/>
  <c r="G18" i="41"/>
  <c r="G17" i="41"/>
  <c r="G16" i="41"/>
  <c r="G14" i="41"/>
  <c r="G13" i="41"/>
  <c r="G12" i="41"/>
  <c r="G11" i="41"/>
  <c r="G10" i="41"/>
  <c r="G9" i="41"/>
  <c r="G8" i="41"/>
  <c r="G7" i="41"/>
  <c r="G6" i="41"/>
  <c r="G5" i="41"/>
  <c r="G44" i="42"/>
  <c r="G43" i="42"/>
  <c r="G42" i="42"/>
  <c r="G41" i="42"/>
  <c r="G40" i="42"/>
  <c r="G39" i="42"/>
  <c r="G38" i="42"/>
  <c r="G37" i="42"/>
  <c r="G36" i="42"/>
  <c r="G35" i="42"/>
  <c r="G34" i="42"/>
  <c r="G33" i="42"/>
  <c r="G32" i="42"/>
  <c r="G31" i="42"/>
  <c r="G29" i="42"/>
  <c r="G28" i="42"/>
  <c r="G27" i="42"/>
  <c r="G26" i="42"/>
  <c r="G25" i="42"/>
  <c r="G24" i="42"/>
  <c r="G23" i="42"/>
  <c r="G22" i="42"/>
  <c r="G21" i="42"/>
  <c r="G20" i="42"/>
  <c r="G19" i="42"/>
  <c r="G18" i="42"/>
  <c r="G17" i="42"/>
  <c r="G16" i="42"/>
  <c r="G14" i="42"/>
  <c r="G13" i="42"/>
  <c r="G12" i="42"/>
  <c r="G11" i="42"/>
  <c r="G10" i="42"/>
  <c r="G9" i="42"/>
  <c r="G8" i="42"/>
  <c r="G7" i="42"/>
  <c r="G6" i="42"/>
  <c r="G5" i="42"/>
  <c r="G44" i="43"/>
  <c r="G43" i="43"/>
  <c r="G42" i="43"/>
  <c r="G41" i="43"/>
  <c r="G40" i="43"/>
  <c r="G39" i="43"/>
  <c r="G38" i="43"/>
  <c r="G37" i="43"/>
  <c r="G36" i="43"/>
  <c r="G35" i="43"/>
  <c r="G34" i="43"/>
  <c r="G33" i="43"/>
  <c r="G32" i="43"/>
  <c r="G31" i="43"/>
  <c r="G29" i="43"/>
  <c r="G28" i="43"/>
  <c r="G27" i="43"/>
  <c r="G26" i="43"/>
  <c r="G25" i="43"/>
  <c r="G24" i="43"/>
  <c r="G23" i="43"/>
  <c r="G22" i="43"/>
  <c r="G21" i="43"/>
  <c r="G20" i="43"/>
  <c r="G19" i="43"/>
  <c r="G18" i="43"/>
  <c r="G17" i="43"/>
  <c r="G16" i="43"/>
  <c r="G14" i="43"/>
  <c r="G13" i="43"/>
  <c r="G12" i="43"/>
  <c r="G11" i="43"/>
  <c r="G10" i="43"/>
  <c r="G9" i="43"/>
  <c r="G8" i="43"/>
  <c r="G7" i="43"/>
  <c r="G6" i="43"/>
  <c r="G5" i="43"/>
  <c r="G44" i="44"/>
  <c r="G43" i="44"/>
  <c r="G42" i="44"/>
  <c r="G41" i="44"/>
  <c r="G40" i="44"/>
  <c r="G39" i="44"/>
  <c r="G38" i="44"/>
  <c r="G37" i="44"/>
  <c r="G36" i="44"/>
  <c r="G35" i="44"/>
  <c r="G34" i="44"/>
  <c r="G33" i="44"/>
  <c r="G32" i="44"/>
  <c r="G31" i="44"/>
  <c r="G29" i="44"/>
  <c r="G28" i="44"/>
  <c r="G27" i="44"/>
  <c r="G26" i="44"/>
  <c r="G25" i="44"/>
  <c r="G24" i="44"/>
  <c r="G23" i="44"/>
  <c r="G22" i="44"/>
  <c r="G21" i="44"/>
  <c r="G20" i="44"/>
  <c r="G19" i="44"/>
  <c r="G18" i="44"/>
  <c r="G17" i="44"/>
  <c r="G16" i="44"/>
  <c r="G14" i="44"/>
  <c r="G13" i="44"/>
  <c r="G12" i="44"/>
  <c r="G11" i="44"/>
  <c r="G10" i="44"/>
  <c r="G9" i="44"/>
  <c r="G8" i="44"/>
  <c r="G7" i="44"/>
  <c r="G6" i="44"/>
  <c r="G5" i="44"/>
  <c r="G44" i="45"/>
  <c r="G43" i="45"/>
  <c r="G42" i="45"/>
  <c r="G41" i="45"/>
  <c r="G40" i="45"/>
  <c r="G39" i="45"/>
  <c r="G38" i="45"/>
  <c r="G37" i="45"/>
  <c r="G36" i="45"/>
  <c r="G35" i="45"/>
  <c r="G34" i="45"/>
  <c r="G33" i="45"/>
  <c r="G32" i="45"/>
  <c r="G31" i="45"/>
  <c r="G29" i="45"/>
  <c r="G28" i="45"/>
  <c r="G27" i="45"/>
  <c r="G26" i="45"/>
  <c r="G25" i="45"/>
  <c r="G24" i="45"/>
  <c r="G23" i="45"/>
  <c r="G22" i="45"/>
  <c r="G21" i="45"/>
  <c r="G20" i="45"/>
  <c r="G19" i="45"/>
  <c r="G18" i="45"/>
  <c r="G17" i="45"/>
  <c r="G16" i="45"/>
  <c r="G14" i="45"/>
  <c r="G13" i="45"/>
  <c r="G12" i="45"/>
  <c r="G11" i="45"/>
  <c r="G10" i="45"/>
  <c r="G9" i="45"/>
  <c r="G8" i="45"/>
  <c r="G7" i="45"/>
  <c r="G6" i="45"/>
  <c r="G5" i="45"/>
  <c r="G44" i="46"/>
  <c r="G43" i="46"/>
  <c r="G42" i="46"/>
  <c r="G41" i="46"/>
  <c r="G40" i="46"/>
  <c r="G39" i="46"/>
  <c r="G38" i="46"/>
  <c r="G37" i="46"/>
  <c r="G36" i="46"/>
  <c r="G35" i="46"/>
  <c r="G34" i="46"/>
  <c r="G33" i="46"/>
  <c r="G32" i="46"/>
  <c r="G31" i="46"/>
  <c r="G29" i="46"/>
  <c r="G28" i="46"/>
  <c r="G27" i="46"/>
  <c r="G26" i="46"/>
  <c r="G25" i="46"/>
  <c r="G24" i="46"/>
  <c r="G23" i="46"/>
  <c r="G22" i="46"/>
  <c r="G21" i="46"/>
  <c r="G20" i="46"/>
  <c r="G19" i="46"/>
  <c r="G18" i="46"/>
  <c r="G17" i="46"/>
  <c r="G16" i="46"/>
  <c r="G14" i="46"/>
  <c r="G13" i="46"/>
  <c r="G12" i="46"/>
  <c r="G11" i="46"/>
  <c r="G10" i="46"/>
  <c r="G9" i="46"/>
  <c r="G8" i="46"/>
  <c r="G7" i="46"/>
  <c r="G6" i="46"/>
  <c r="G5" i="46"/>
  <c r="G44" i="47"/>
  <c r="G43" i="47"/>
  <c r="G42" i="47"/>
  <c r="G41" i="47"/>
  <c r="G40" i="47"/>
  <c r="G39" i="47"/>
  <c r="G38" i="47"/>
  <c r="G37" i="47"/>
  <c r="G36" i="47"/>
  <c r="G35" i="47"/>
  <c r="G34" i="47"/>
  <c r="G33" i="47"/>
  <c r="G32" i="47"/>
  <c r="G31" i="47"/>
  <c r="G29" i="47"/>
  <c r="G28" i="47"/>
  <c r="G27" i="47"/>
  <c r="G26" i="47"/>
  <c r="G25" i="47"/>
  <c r="G24" i="47"/>
  <c r="G23" i="47"/>
  <c r="G22" i="47"/>
  <c r="G21" i="47"/>
  <c r="G20" i="47"/>
  <c r="G19" i="47"/>
  <c r="G18" i="47"/>
  <c r="G17" i="47"/>
  <c r="G16" i="47"/>
  <c r="G14" i="47"/>
  <c r="G13" i="47"/>
  <c r="G12" i="47"/>
  <c r="G11" i="47"/>
  <c r="G10" i="47"/>
  <c r="G9" i="47"/>
  <c r="G8" i="47"/>
  <c r="G7" i="47"/>
  <c r="G6" i="47"/>
  <c r="G5" i="47"/>
  <c r="G44" i="48"/>
  <c r="G43" i="48"/>
  <c r="G42" i="48"/>
  <c r="G41" i="48"/>
  <c r="G40" i="48"/>
  <c r="G39" i="48"/>
  <c r="G38" i="48"/>
  <c r="G37" i="48"/>
  <c r="G36" i="48"/>
  <c r="G35" i="48"/>
  <c r="G34" i="48"/>
  <c r="G33" i="48"/>
  <c r="G32" i="48"/>
  <c r="G31" i="48"/>
  <c r="G29" i="48"/>
  <c r="G28" i="48"/>
  <c r="G27" i="48"/>
  <c r="G26" i="48"/>
  <c r="G25" i="48"/>
  <c r="G24" i="48"/>
  <c r="G23" i="48"/>
  <c r="G22" i="48"/>
  <c r="G21" i="48"/>
  <c r="G20" i="48"/>
  <c r="G19" i="48"/>
  <c r="G18" i="48"/>
  <c r="G17" i="48"/>
  <c r="G16" i="48"/>
  <c r="G14" i="48"/>
  <c r="G13" i="48"/>
  <c r="G12" i="48"/>
  <c r="G11" i="48"/>
  <c r="G10" i="48"/>
  <c r="G9" i="48"/>
  <c r="G8" i="48"/>
  <c r="G7" i="48"/>
  <c r="G6" i="48"/>
  <c r="G5" i="48"/>
  <c r="G44" i="49"/>
  <c r="G43" i="49"/>
  <c r="G42" i="49"/>
  <c r="G41" i="49"/>
  <c r="G40" i="49"/>
  <c r="G39" i="49"/>
  <c r="G38" i="49"/>
  <c r="G37" i="49"/>
  <c r="G36" i="49"/>
  <c r="G35" i="49"/>
  <c r="G34" i="49"/>
  <c r="G33" i="49"/>
  <c r="G32" i="49"/>
  <c r="G31" i="49"/>
  <c r="G29" i="49"/>
  <c r="G28" i="49"/>
  <c r="G27" i="49"/>
  <c r="G26" i="49"/>
  <c r="G25" i="49"/>
  <c r="G24" i="49"/>
  <c r="G23" i="49"/>
  <c r="G22" i="49"/>
  <c r="G21" i="49"/>
  <c r="G20" i="49"/>
  <c r="G19" i="49"/>
  <c r="G18" i="49"/>
  <c r="G17" i="49"/>
  <c r="G16" i="49"/>
  <c r="G14" i="49"/>
  <c r="G13" i="49"/>
  <c r="G12" i="49"/>
  <c r="G11" i="49"/>
  <c r="G10" i="49"/>
  <c r="G9" i="49"/>
  <c r="G8" i="49"/>
  <c r="G7" i="49"/>
  <c r="G6" i="49"/>
  <c r="G5" i="49"/>
  <c r="G44" i="50"/>
  <c r="G43" i="50"/>
  <c r="G42" i="50"/>
  <c r="G41" i="50"/>
  <c r="G40" i="50"/>
  <c r="G39" i="50"/>
  <c r="G38" i="50"/>
  <c r="G37" i="50"/>
  <c r="G36" i="50"/>
  <c r="G35" i="50"/>
  <c r="G34" i="50"/>
  <c r="G33" i="50"/>
  <c r="G32" i="50"/>
  <c r="G31" i="50"/>
  <c r="G29" i="50"/>
  <c r="G28" i="50"/>
  <c r="G27" i="50"/>
  <c r="G26" i="50"/>
  <c r="G25" i="50"/>
  <c r="G24" i="50"/>
  <c r="G23" i="50"/>
  <c r="G22" i="50"/>
  <c r="G21" i="50"/>
  <c r="G20" i="50"/>
  <c r="G19" i="50"/>
  <c r="G18" i="50"/>
  <c r="G17" i="50"/>
  <c r="G16" i="50"/>
  <c r="G14" i="50"/>
  <c r="G13" i="50"/>
  <c r="G12" i="50"/>
  <c r="G11" i="50"/>
  <c r="G10" i="50"/>
  <c r="G9" i="50"/>
  <c r="G8" i="50"/>
  <c r="G7" i="50"/>
  <c r="G6" i="50"/>
  <c r="G5" i="50"/>
  <c r="G44" i="51"/>
  <c r="G43" i="51"/>
  <c r="G42" i="51"/>
  <c r="G41" i="51"/>
  <c r="G40" i="51"/>
  <c r="G39" i="51"/>
  <c r="G38" i="51"/>
  <c r="G37" i="51"/>
  <c r="G36" i="51"/>
  <c r="G35" i="51"/>
  <c r="G34" i="51"/>
  <c r="G33" i="51"/>
  <c r="G32" i="51"/>
  <c r="G31" i="51"/>
  <c r="G29" i="51"/>
  <c r="G28" i="51"/>
  <c r="G27" i="51"/>
  <c r="G26" i="51"/>
  <c r="G25" i="51"/>
  <c r="G24" i="51"/>
  <c r="G23" i="51"/>
  <c r="G22" i="51"/>
  <c r="G21" i="51"/>
  <c r="G20" i="51"/>
  <c r="G19" i="51"/>
  <c r="G18" i="51"/>
  <c r="G17" i="51"/>
  <c r="G16" i="51"/>
  <c r="G14" i="51"/>
  <c r="G13" i="51"/>
  <c r="G12" i="51"/>
  <c r="G11" i="51"/>
  <c r="G10" i="51"/>
  <c r="G9" i="51"/>
  <c r="G8" i="51"/>
  <c r="G7" i="51"/>
  <c r="G6" i="51"/>
  <c r="G5" i="51"/>
  <c r="G44" i="52"/>
  <c r="G43" i="52"/>
  <c r="G42" i="52"/>
  <c r="G41" i="52"/>
  <c r="G40" i="52"/>
  <c r="G39" i="52"/>
  <c r="G38" i="52"/>
  <c r="G37" i="52"/>
  <c r="G36" i="52"/>
  <c r="G35" i="52"/>
  <c r="G34" i="52"/>
  <c r="G33" i="52"/>
  <c r="G32" i="52"/>
  <c r="G31" i="52"/>
  <c r="G29" i="52"/>
  <c r="G28" i="52"/>
  <c r="G27" i="52"/>
  <c r="G26" i="52"/>
  <c r="G25" i="52"/>
  <c r="G24" i="52"/>
  <c r="G23" i="52"/>
  <c r="G22" i="52"/>
  <c r="G21" i="52"/>
  <c r="G20" i="52"/>
  <c r="G19" i="52"/>
  <c r="G18" i="52"/>
  <c r="G17" i="52"/>
  <c r="G16" i="52"/>
  <c r="G14" i="52"/>
  <c r="G13" i="52"/>
  <c r="G12" i="52"/>
  <c r="G11" i="52"/>
  <c r="G10" i="52"/>
  <c r="G9" i="52"/>
  <c r="G8" i="52"/>
  <c r="G7" i="52"/>
  <c r="G6" i="52"/>
  <c r="G5" i="52"/>
  <c r="G44" i="53"/>
  <c r="G43" i="53"/>
  <c r="G42" i="53"/>
  <c r="G41" i="53"/>
  <c r="G40" i="53"/>
  <c r="G39" i="53"/>
  <c r="G38" i="53"/>
  <c r="G37" i="53"/>
  <c r="G36" i="53"/>
  <c r="G35" i="53"/>
  <c r="G34" i="53"/>
  <c r="G33" i="53"/>
  <c r="G32" i="53"/>
  <c r="G31" i="53"/>
  <c r="G29" i="53"/>
  <c r="G28" i="53"/>
  <c r="G27" i="53"/>
  <c r="G26" i="53"/>
  <c r="G25" i="53"/>
  <c r="G24" i="53"/>
  <c r="G23" i="53"/>
  <c r="G22" i="53"/>
  <c r="G21" i="53"/>
  <c r="G20" i="53"/>
  <c r="G19" i="53"/>
  <c r="G18" i="53"/>
  <c r="G17" i="53"/>
  <c r="G16" i="53"/>
  <c r="G14" i="53"/>
  <c r="G13" i="53"/>
  <c r="G12" i="53"/>
  <c r="G11" i="53"/>
  <c r="G10" i="53"/>
  <c r="G9" i="53"/>
  <c r="G8" i="53"/>
  <c r="G7" i="53"/>
  <c r="G6" i="53"/>
  <c r="G5" i="53"/>
  <c r="G44" i="54"/>
  <c r="G43" i="54"/>
  <c r="G42" i="54"/>
  <c r="G41" i="54"/>
  <c r="G40" i="54"/>
  <c r="G39" i="54"/>
  <c r="G38" i="54"/>
  <c r="G37" i="54"/>
  <c r="G36" i="54"/>
  <c r="G35" i="54"/>
  <c r="G34" i="54"/>
  <c r="G33" i="54"/>
  <c r="G32" i="54"/>
  <c r="G31" i="54"/>
  <c r="G29" i="54"/>
  <c r="G28" i="54"/>
  <c r="G27" i="54"/>
  <c r="G26" i="54"/>
  <c r="G25" i="54"/>
  <c r="G24" i="54"/>
  <c r="G23" i="54"/>
  <c r="G22" i="54"/>
  <c r="G21" i="54"/>
  <c r="G20" i="54"/>
  <c r="G19" i="54"/>
  <c r="G18" i="54"/>
  <c r="G17" i="54"/>
  <c r="G16" i="54"/>
  <c r="G14" i="54"/>
  <c r="G13" i="54"/>
  <c r="G12" i="54"/>
  <c r="G11" i="54"/>
  <c r="G10" i="54"/>
  <c r="G9" i="54"/>
  <c r="G8" i="54"/>
  <c r="G7" i="54"/>
  <c r="G6" i="54"/>
  <c r="G5" i="54"/>
  <c r="G44" i="55"/>
  <c r="G43" i="55"/>
  <c r="G42" i="55"/>
  <c r="G41" i="55"/>
  <c r="G40" i="55"/>
  <c r="G39" i="55"/>
  <c r="G38" i="55"/>
  <c r="G37" i="55"/>
  <c r="G36" i="55"/>
  <c r="G35" i="55"/>
  <c r="G34" i="55"/>
  <c r="G33" i="55"/>
  <c r="G32" i="55"/>
  <c r="G31" i="55"/>
  <c r="G29" i="55"/>
  <c r="G28" i="55"/>
  <c r="G27" i="55"/>
  <c r="G26" i="55"/>
  <c r="G25" i="55"/>
  <c r="G24" i="55"/>
  <c r="G23" i="55"/>
  <c r="G22" i="55"/>
  <c r="G21" i="55"/>
  <c r="G20" i="55"/>
  <c r="G19" i="55"/>
  <c r="G18" i="55"/>
  <c r="G17" i="55"/>
  <c r="G16" i="55"/>
  <c r="G14" i="55"/>
  <c r="G13" i="55"/>
  <c r="G12" i="55"/>
  <c r="G11" i="55"/>
  <c r="G10" i="55"/>
  <c r="G9" i="55"/>
  <c r="G8" i="55"/>
  <c r="G7" i="55"/>
  <c r="G6" i="55"/>
  <c r="G5" i="55"/>
  <c r="G44" i="56"/>
  <c r="G43" i="56"/>
  <c r="G42" i="56"/>
  <c r="G41" i="56"/>
  <c r="G40" i="56"/>
  <c r="G39" i="56"/>
  <c r="G38" i="56"/>
  <c r="G37" i="56"/>
  <c r="G36" i="56"/>
  <c r="G35" i="56"/>
  <c r="G34" i="56"/>
  <c r="G33" i="56"/>
  <c r="G32" i="56"/>
  <c r="G31" i="56"/>
  <c r="G29" i="56"/>
  <c r="G28" i="56"/>
  <c r="G27" i="56"/>
  <c r="G26" i="56"/>
  <c r="G25" i="56"/>
  <c r="G24" i="56"/>
  <c r="G23" i="56"/>
  <c r="G22" i="56"/>
  <c r="G21" i="56"/>
  <c r="G20" i="56"/>
  <c r="G19" i="56"/>
  <c r="G18" i="56"/>
  <c r="G17" i="56"/>
  <c r="G16" i="56"/>
  <c r="G14" i="56"/>
  <c r="G13" i="56"/>
  <c r="G12" i="56"/>
  <c r="G11" i="56"/>
  <c r="G10" i="56"/>
  <c r="G9" i="56"/>
  <c r="G8" i="56"/>
  <c r="G7" i="56"/>
  <c r="G6" i="56"/>
  <c r="G5" i="56"/>
  <c r="G44" i="57"/>
  <c r="G43" i="57"/>
  <c r="G42" i="57"/>
  <c r="G41" i="57"/>
  <c r="G40" i="57"/>
  <c r="G39" i="57"/>
  <c r="G38" i="57"/>
  <c r="G37" i="57"/>
  <c r="G36" i="57"/>
  <c r="G35" i="57"/>
  <c r="G34" i="57"/>
  <c r="G33" i="57"/>
  <c r="G32" i="57"/>
  <c r="G31" i="57"/>
  <c r="G29" i="57"/>
  <c r="G28" i="57"/>
  <c r="G27" i="57"/>
  <c r="G26" i="57"/>
  <c r="G25" i="57"/>
  <c r="G24" i="57"/>
  <c r="G23" i="57"/>
  <c r="G22" i="57"/>
  <c r="G21" i="57"/>
  <c r="G20" i="57"/>
  <c r="G19" i="57"/>
  <c r="G18" i="57"/>
  <c r="G17" i="57"/>
  <c r="G16" i="57"/>
  <c r="G14" i="57"/>
  <c r="G13" i="57"/>
  <c r="G12" i="57"/>
  <c r="G11" i="57"/>
  <c r="G10" i="57"/>
  <c r="G9" i="57"/>
  <c r="G8" i="57"/>
  <c r="G7" i="57"/>
  <c r="G6" i="57"/>
  <c r="G5" i="57"/>
  <c r="G44" i="58"/>
  <c r="G43" i="58"/>
  <c r="G42" i="58"/>
  <c r="G41" i="58"/>
  <c r="G40" i="58"/>
  <c r="G39" i="58"/>
  <c r="G38" i="58"/>
  <c r="G37" i="58"/>
  <c r="G36" i="58"/>
  <c r="G35" i="58"/>
  <c r="G34" i="58"/>
  <c r="G33" i="58"/>
  <c r="G32" i="58"/>
  <c r="G31" i="58"/>
  <c r="G29" i="58"/>
  <c r="G28" i="58"/>
  <c r="G27" i="58"/>
  <c r="G26" i="58"/>
  <c r="G25" i="58"/>
  <c r="G24" i="58"/>
  <c r="G23" i="58"/>
  <c r="G22" i="58"/>
  <c r="G21" i="58"/>
  <c r="G20" i="58"/>
  <c r="G19" i="58"/>
  <c r="G18" i="58"/>
  <c r="G17" i="58"/>
  <c r="G16" i="58"/>
  <c r="G14" i="58"/>
  <c r="G13" i="58"/>
  <c r="G12" i="58"/>
  <c r="G11" i="58"/>
  <c r="G10" i="58"/>
  <c r="G9" i="58"/>
  <c r="G8" i="58"/>
  <c r="G7" i="58"/>
  <c r="G6" i="58"/>
  <c r="G5" i="58"/>
  <c r="G44" i="59"/>
  <c r="G43" i="59"/>
  <c r="G42" i="59"/>
  <c r="G41" i="59"/>
  <c r="G40" i="59"/>
  <c r="G39" i="59"/>
  <c r="G38" i="59"/>
  <c r="G37" i="59"/>
  <c r="G36" i="59"/>
  <c r="G35" i="59"/>
  <c r="G34" i="59"/>
  <c r="G33" i="59"/>
  <c r="G32" i="59"/>
  <c r="G31" i="59"/>
  <c r="G29" i="59"/>
  <c r="G28" i="59"/>
  <c r="G27" i="59"/>
  <c r="G26" i="59"/>
  <c r="G25" i="59"/>
  <c r="G24" i="59"/>
  <c r="G23" i="59"/>
  <c r="G22" i="59"/>
  <c r="G21" i="59"/>
  <c r="G20" i="59"/>
  <c r="G19" i="59"/>
  <c r="G18" i="59"/>
  <c r="G17" i="59"/>
  <c r="G16" i="59"/>
  <c r="G14" i="59"/>
  <c r="G13" i="59"/>
  <c r="G12" i="59"/>
  <c r="G11" i="59"/>
  <c r="G10" i="59"/>
  <c r="G9" i="59"/>
  <c r="G8" i="59"/>
  <c r="G7" i="59"/>
  <c r="G6" i="59"/>
  <c r="G5" i="59"/>
  <c r="G44" i="60"/>
  <c r="G43" i="60"/>
  <c r="G42" i="60"/>
  <c r="G41" i="60"/>
  <c r="G40" i="60"/>
  <c r="G39" i="60"/>
  <c r="G38" i="60"/>
  <c r="G37" i="60"/>
  <c r="G36" i="60"/>
  <c r="G35" i="60"/>
  <c r="G34" i="60"/>
  <c r="G33" i="60"/>
  <c r="G32" i="60"/>
  <c r="G31" i="60"/>
  <c r="G29" i="60"/>
  <c r="G28" i="60"/>
  <c r="G27" i="60"/>
  <c r="G26" i="60"/>
  <c r="G25" i="60"/>
  <c r="G24" i="60"/>
  <c r="G23" i="60"/>
  <c r="G22" i="60"/>
  <c r="G21" i="60"/>
  <c r="G20" i="60"/>
  <c r="G19" i="60"/>
  <c r="G18" i="60"/>
  <c r="G17" i="60"/>
  <c r="G16" i="60"/>
  <c r="G14" i="60"/>
  <c r="G13" i="60"/>
  <c r="G12" i="60"/>
  <c r="G11" i="60"/>
  <c r="G10" i="60"/>
  <c r="G9" i="60"/>
  <c r="G8" i="60"/>
  <c r="G7" i="60"/>
  <c r="G6" i="60"/>
  <c r="G5" i="60"/>
  <c r="G44" i="61"/>
  <c r="G43" i="61"/>
  <c r="G42" i="61"/>
  <c r="G41" i="61"/>
  <c r="G40" i="61"/>
  <c r="G39" i="61"/>
  <c r="G38" i="61"/>
  <c r="G37" i="61"/>
  <c r="G36" i="61"/>
  <c r="G35" i="61"/>
  <c r="G34" i="61"/>
  <c r="G33" i="61"/>
  <c r="G32" i="61"/>
  <c r="G31" i="61"/>
  <c r="G29" i="61"/>
  <c r="G28" i="61"/>
  <c r="G27" i="61"/>
  <c r="G26" i="61"/>
  <c r="G25" i="61"/>
  <c r="G24" i="61"/>
  <c r="G23" i="61"/>
  <c r="G22" i="61"/>
  <c r="G21" i="61"/>
  <c r="G20" i="61"/>
  <c r="G19" i="61"/>
  <c r="G18" i="61"/>
  <c r="G17" i="61"/>
  <c r="G16" i="61"/>
  <c r="G14" i="61"/>
  <c r="G13" i="61"/>
  <c r="G12" i="61"/>
  <c r="G11" i="61"/>
  <c r="G10" i="61"/>
  <c r="G9" i="61"/>
  <c r="G8" i="61"/>
  <c r="G7" i="61"/>
  <c r="G6" i="61"/>
  <c r="G5" i="61"/>
  <c r="G44" i="62"/>
  <c r="G43" i="62"/>
  <c r="G42" i="62"/>
  <c r="G41" i="62"/>
  <c r="G40" i="62"/>
  <c r="G39" i="62"/>
  <c r="G38" i="62"/>
  <c r="G37" i="62"/>
  <c r="G36" i="62"/>
  <c r="G35" i="62"/>
  <c r="G34" i="62"/>
  <c r="G33" i="62"/>
  <c r="G32" i="62"/>
  <c r="G31" i="62"/>
  <c r="G29" i="62"/>
  <c r="G28" i="62"/>
  <c r="G27" i="62"/>
  <c r="G26" i="62"/>
  <c r="G25" i="62"/>
  <c r="G24" i="62"/>
  <c r="G23" i="62"/>
  <c r="G22" i="62"/>
  <c r="G21" i="62"/>
  <c r="G20" i="62"/>
  <c r="G19" i="62"/>
  <c r="G18" i="62"/>
  <c r="G17" i="62"/>
  <c r="G16" i="62"/>
  <c r="G14" i="62"/>
  <c r="G13" i="62"/>
  <c r="G12" i="62"/>
  <c r="G11" i="62"/>
  <c r="G10" i="62"/>
  <c r="G9" i="62"/>
  <c r="G8" i="62"/>
  <c r="G7" i="62"/>
  <c r="G6" i="62"/>
  <c r="G5" i="62"/>
  <c r="G44" i="63"/>
  <c r="G43" i="63"/>
  <c r="G42" i="63"/>
  <c r="G41" i="63"/>
  <c r="G40" i="63"/>
  <c r="G39" i="63"/>
  <c r="G38" i="63"/>
  <c r="G37" i="63"/>
  <c r="G36" i="63"/>
  <c r="G35" i="63"/>
  <c r="G34" i="63"/>
  <c r="G33" i="63"/>
  <c r="G32" i="63"/>
  <c r="G31" i="63"/>
  <c r="G29" i="63"/>
  <c r="G28" i="63"/>
  <c r="G27" i="63"/>
  <c r="G26" i="63"/>
  <c r="G25" i="63"/>
  <c r="G24" i="63"/>
  <c r="G23" i="63"/>
  <c r="G22" i="63"/>
  <c r="G21" i="63"/>
  <c r="G20" i="63"/>
  <c r="G19" i="63"/>
  <c r="G18" i="63"/>
  <c r="G17" i="63"/>
  <c r="G16" i="63"/>
  <c r="G14" i="63"/>
  <c r="G13" i="63"/>
  <c r="G12" i="63"/>
  <c r="G11" i="63"/>
  <c r="G10" i="63"/>
  <c r="G9" i="63"/>
  <c r="G8" i="63"/>
  <c r="G7" i="63"/>
  <c r="G6" i="63"/>
  <c r="G5" i="63"/>
  <c r="G44" i="64"/>
  <c r="G43" i="64"/>
  <c r="G42" i="64"/>
  <c r="G41" i="64"/>
  <c r="G40" i="64"/>
  <c r="G39" i="64"/>
  <c r="G38" i="64"/>
  <c r="G37" i="64"/>
  <c r="G36" i="64"/>
  <c r="G35" i="64"/>
  <c r="G34" i="64"/>
  <c r="G33" i="64"/>
  <c r="G32" i="64"/>
  <c r="G31" i="64"/>
  <c r="G29" i="64"/>
  <c r="G28" i="64"/>
  <c r="G27" i="64"/>
  <c r="G26" i="64"/>
  <c r="G25" i="64"/>
  <c r="G24" i="64"/>
  <c r="G23" i="64"/>
  <c r="G22" i="64"/>
  <c r="G21" i="64"/>
  <c r="G20" i="64"/>
  <c r="G19" i="64"/>
  <c r="G18" i="64"/>
  <c r="G17" i="64"/>
  <c r="G16" i="64"/>
  <c r="G14" i="64"/>
  <c r="G13" i="64"/>
  <c r="G12" i="64"/>
  <c r="G11" i="64"/>
  <c r="G10" i="64"/>
  <c r="G9" i="64"/>
  <c r="G8" i="64"/>
  <c r="G7" i="64"/>
  <c r="G6" i="64"/>
  <c r="G5" i="64"/>
  <c r="G44" i="65"/>
  <c r="G43" i="65"/>
  <c r="G42" i="65"/>
  <c r="G41" i="65"/>
  <c r="G40" i="65"/>
  <c r="G39" i="65"/>
  <c r="G38" i="65"/>
  <c r="G37" i="65"/>
  <c r="G36" i="65"/>
  <c r="G35" i="65"/>
  <c r="G34" i="65"/>
  <c r="G33" i="65"/>
  <c r="G32" i="65"/>
  <c r="G31" i="65"/>
  <c r="G29" i="65"/>
  <c r="G28" i="65"/>
  <c r="G27" i="65"/>
  <c r="G26" i="65"/>
  <c r="G25" i="65"/>
  <c r="G24" i="65"/>
  <c r="G23" i="65"/>
  <c r="G22" i="65"/>
  <c r="G21" i="65"/>
  <c r="G20" i="65"/>
  <c r="G19" i="65"/>
  <c r="G18" i="65"/>
  <c r="G17" i="65"/>
  <c r="G16" i="65"/>
  <c r="G14" i="65"/>
  <c r="G13" i="65"/>
  <c r="G12" i="65"/>
  <c r="G11" i="65"/>
  <c r="G10" i="65"/>
  <c r="G9" i="65"/>
  <c r="G8" i="65"/>
  <c r="G7" i="65"/>
  <c r="G6" i="65"/>
  <c r="G5" i="65"/>
  <c r="G44" i="66"/>
  <c r="G43" i="66"/>
  <c r="G42" i="66"/>
  <c r="G41" i="66"/>
  <c r="G40" i="66"/>
  <c r="G39" i="66"/>
  <c r="G38" i="66"/>
  <c r="G37" i="66"/>
  <c r="G36" i="66"/>
  <c r="G35" i="66"/>
  <c r="G34" i="66"/>
  <c r="G33" i="66"/>
  <c r="G32" i="66"/>
  <c r="G31" i="66"/>
  <c r="G29" i="66"/>
  <c r="G28" i="66"/>
  <c r="G27" i="66"/>
  <c r="G26" i="66"/>
  <c r="G25" i="66"/>
  <c r="G24" i="66"/>
  <c r="G23" i="66"/>
  <c r="G22" i="66"/>
  <c r="G21" i="66"/>
  <c r="G20" i="66"/>
  <c r="G19" i="66"/>
  <c r="G18" i="66"/>
  <c r="G17" i="66"/>
  <c r="G16" i="66"/>
  <c r="G14" i="66"/>
  <c r="G13" i="66"/>
  <c r="G12" i="66"/>
  <c r="G11" i="66"/>
  <c r="G10" i="66"/>
  <c r="G9" i="66"/>
  <c r="G8" i="66"/>
  <c r="G7" i="66"/>
  <c r="G6" i="66"/>
  <c r="G5" i="66"/>
  <c r="G44" i="67"/>
  <c r="G43" i="67"/>
  <c r="G42" i="67"/>
  <c r="G41" i="67"/>
  <c r="G40" i="67"/>
  <c r="G39" i="67"/>
  <c r="G38" i="67"/>
  <c r="G37" i="67"/>
  <c r="G36" i="67"/>
  <c r="G35" i="67"/>
  <c r="G34" i="67"/>
  <c r="G33" i="67"/>
  <c r="G32" i="67"/>
  <c r="G31" i="67"/>
  <c r="G29" i="67"/>
  <c r="G28" i="67"/>
  <c r="G27" i="67"/>
  <c r="G26" i="67"/>
  <c r="G25" i="67"/>
  <c r="G24" i="67"/>
  <c r="G23" i="67"/>
  <c r="G22" i="67"/>
  <c r="G21" i="67"/>
  <c r="G20" i="67"/>
  <c r="G19" i="67"/>
  <c r="G18" i="67"/>
  <c r="G17" i="67"/>
  <c r="G16" i="67"/>
  <c r="G14" i="67"/>
  <c r="G13" i="67"/>
  <c r="G12" i="67"/>
  <c r="G11" i="67"/>
  <c r="G10" i="67"/>
  <c r="G9" i="67"/>
  <c r="G8" i="67"/>
  <c r="G7" i="67"/>
  <c r="G6" i="67"/>
  <c r="G5" i="67"/>
  <c r="G44" i="68"/>
  <c r="G43" i="68"/>
  <c r="G42" i="68"/>
  <c r="G41" i="68"/>
  <c r="G40" i="68"/>
  <c r="G39" i="68"/>
  <c r="G38" i="68"/>
  <c r="G37" i="68"/>
  <c r="G36" i="68"/>
  <c r="G35" i="68"/>
  <c r="G34" i="68"/>
  <c r="G33" i="68"/>
  <c r="G32" i="68"/>
  <c r="G31" i="68"/>
  <c r="G29" i="68"/>
  <c r="G28" i="68"/>
  <c r="G27" i="68"/>
  <c r="G26" i="68"/>
  <c r="G25" i="68"/>
  <c r="G24" i="68"/>
  <c r="G23" i="68"/>
  <c r="G22" i="68"/>
  <c r="G21" i="68"/>
  <c r="G20" i="68"/>
  <c r="G19" i="68"/>
  <c r="G18" i="68"/>
  <c r="G17" i="68"/>
  <c r="G16" i="68"/>
  <c r="G14" i="68"/>
  <c r="G13" i="68"/>
  <c r="G12" i="68"/>
  <c r="G11" i="68"/>
  <c r="G10" i="68"/>
  <c r="G9" i="68"/>
  <c r="G8" i="68"/>
  <c r="G7" i="68"/>
  <c r="G6" i="68"/>
  <c r="G5" i="68"/>
  <c r="G44" i="69"/>
  <c r="G43" i="69"/>
  <c r="G42" i="69"/>
  <c r="G41" i="69"/>
  <c r="G40" i="69"/>
  <c r="G39" i="69"/>
  <c r="G38" i="69"/>
  <c r="G37" i="69"/>
  <c r="G36" i="69"/>
  <c r="G35" i="69"/>
  <c r="G34" i="69"/>
  <c r="G33" i="69"/>
  <c r="G32" i="69"/>
  <c r="G31" i="69"/>
  <c r="G29" i="69"/>
  <c r="G28" i="69"/>
  <c r="G27" i="69"/>
  <c r="G26" i="69"/>
  <c r="G25" i="69"/>
  <c r="G24" i="69"/>
  <c r="G23" i="69"/>
  <c r="G22" i="69"/>
  <c r="G21" i="69"/>
  <c r="G20" i="69"/>
  <c r="G19" i="69"/>
  <c r="G18" i="69"/>
  <c r="G17" i="69"/>
  <c r="G16" i="69"/>
  <c r="G14" i="69"/>
  <c r="G13" i="69"/>
  <c r="G12" i="69"/>
  <c r="G11" i="69"/>
  <c r="G10" i="69"/>
  <c r="G9" i="69"/>
  <c r="G8" i="69"/>
  <c r="G7" i="69"/>
  <c r="G6" i="69"/>
  <c r="G5" i="69"/>
  <c r="G44" i="70"/>
  <c r="G43" i="70"/>
  <c r="G42" i="70"/>
  <c r="G41" i="70"/>
  <c r="G40" i="70"/>
  <c r="G39" i="70"/>
  <c r="G38" i="70"/>
  <c r="G37" i="70"/>
  <c r="G36" i="70"/>
  <c r="G35" i="70"/>
  <c r="G34" i="70"/>
  <c r="G33" i="70"/>
  <c r="G32" i="70"/>
  <c r="G31" i="70"/>
  <c r="G29" i="70"/>
  <c r="G28" i="70"/>
  <c r="G27" i="70"/>
  <c r="G26" i="70"/>
  <c r="G25" i="70"/>
  <c r="G24" i="70"/>
  <c r="G23" i="70"/>
  <c r="G22" i="70"/>
  <c r="G21" i="70"/>
  <c r="G20" i="70"/>
  <c r="G19" i="70"/>
  <c r="G18" i="70"/>
  <c r="G17" i="70"/>
  <c r="G16" i="70"/>
  <c r="G14" i="70"/>
  <c r="G13" i="70"/>
  <c r="G12" i="70"/>
  <c r="G11" i="70"/>
  <c r="G10" i="70"/>
  <c r="G9" i="70"/>
  <c r="G8" i="70"/>
  <c r="G7" i="70"/>
  <c r="G6" i="70"/>
  <c r="G5" i="70"/>
  <c r="G44" i="71"/>
  <c r="G43" i="71"/>
  <c r="G42" i="71"/>
  <c r="G41" i="71"/>
  <c r="G40" i="71"/>
  <c r="G39" i="71"/>
  <c r="G38" i="71"/>
  <c r="G37" i="71"/>
  <c r="G36" i="71"/>
  <c r="G35" i="71"/>
  <c r="G34" i="71"/>
  <c r="G33" i="71"/>
  <c r="G32" i="71"/>
  <c r="G31" i="71"/>
  <c r="G29" i="71"/>
  <c r="G28" i="71"/>
  <c r="G27" i="71"/>
  <c r="G26" i="71"/>
  <c r="G25" i="71"/>
  <c r="G24" i="71"/>
  <c r="G23" i="71"/>
  <c r="G22" i="71"/>
  <c r="G21" i="71"/>
  <c r="G20" i="71"/>
  <c r="G19" i="71"/>
  <c r="G18" i="71"/>
  <c r="G17" i="71"/>
  <c r="G16" i="71"/>
  <c r="G14" i="71"/>
  <c r="G13" i="71"/>
  <c r="G12" i="71"/>
  <c r="G11" i="71"/>
  <c r="G10" i="71"/>
  <c r="G9" i="71"/>
  <c r="G8" i="71"/>
  <c r="G7" i="71"/>
  <c r="G6" i="71"/>
  <c r="G5" i="71"/>
  <c r="G44" i="72"/>
  <c r="G43" i="72"/>
  <c r="G42" i="72"/>
  <c r="G41" i="72"/>
  <c r="G40" i="72"/>
  <c r="G39" i="72"/>
  <c r="G38" i="72"/>
  <c r="G37" i="72"/>
  <c r="G36" i="72"/>
  <c r="G35" i="72"/>
  <c r="G34" i="72"/>
  <c r="G33" i="72"/>
  <c r="G32" i="72"/>
  <c r="G31" i="72"/>
  <c r="G29" i="72"/>
  <c r="G28" i="72"/>
  <c r="G27" i="72"/>
  <c r="G26" i="72"/>
  <c r="G25" i="72"/>
  <c r="G24" i="72"/>
  <c r="G23" i="72"/>
  <c r="G22" i="72"/>
  <c r="G21" i="72"/>
  <c r="G20" i="72"/>
  <c r="G19" i="72"/>
  <c r="G18" i="72"/>
  <c r="G17" i="72"/>
  <c r="G16" i="72"/>
  <c r="G14" i="72"/>
  <c r="G13" i="72"/>
  <c r="G12" i="72"/>
  <c r="G11" i="72"/>
  <c r="G10" i="72"/>
  <c r="G9" i="72"/>
  <c r="G8" i="72"/>
  <c r="G7" i="72"/>
  <c r="G6" i="72"/>
  <c r="G5" i="72"/>
  <c r="G44" i="73"/>
  <c r="G43" i="73"/>
  <c r="G42" i="73"/>
  <c r="G41" i="73"/>
  <c r="G40" i="73"/>
  <c r="G39" i="73"/>
  <c r="G38" i="73"/>
  <c r="G37" i="73"/>
  <c r="G36" i="73"/>
  <c r="G35" i="73"/>
  <c r="G34" i="73"/>
  <c r="G33" i="73"/>
  <c r="G32" i="73"/>
  <c r="G31" i="73"/>
  <c r="G29" i="73"/>
  <c r="G28" i="73"/>
  <c r="G27" i="73"/>
  <c r="G26" i="73"/>
  <c r="G25" i="73"/>
  <c r="G24" i="73"/>
  <c r="G23" i="73"/>
  <c r="G22" i="73"/>
  <c r="G21" i="73"/>
  <c r="G20" i="73"/>
  <c r="G19" i="73"/>
  <c r="G18" i="73"/>
  <c r="G17" i="73"/>
  <c r="G16" i="73"/>
  <c r="G14" i="73"/>
  <c r="G13" i="73"/>
  <c r="G12" i="73"/>
  <c r="G11" i="73"/>
  <c r="G10" i="73"/>
  <c r="G9" i="73"/>
  <c r="G8" i="73"/>
  <c r="G7" i="73"/>
  <c r="G6" i="73"/>
  <c r="G5" i="73"/>
  <c r="G44" i="74"/>
  <c r="G43" i="74"/>
  <c r="G42" i="74"/>
  <c r="G41" i="74"/>
  <c r="G40" i="74"/>
  <c r="G39" i="74"/>
  <c r="G38" i="74"/>
  <c r="G37" i="74"/>
  <c r="G36" i="74"/>
  <c r="G35" i="74"/>
  <c r="G34" i="74"/>
  <c r="G33" i="74"/>
  <c r="G32" i="74"/>
  <c r="G31" i="74"/>
  <c r="G29" i="74"/>
  <c r="G28" i="74"/>
  <c r="G27" i="74"/>
  <c r="G26" i="74"/>
  <c r="G25" i="74"/>
  <c r="G24" i="74"/>
  <c r="G23" i="74"/>
  <c r="G22" i="74"/>
  <c r="G21" i="74"/>
  <c r="G20" i="74"/>
  <c r="G19" i="74"/>
  <c r="G18" i="74"/>
  <c r="G17" i="74"/>
  <c r="G16" i="74"/>
  <c r="G14" i="74"/>
  <c r="G13" i="74"/>
  <c r="G12" i="74"/>
  <c r="G11" i="74"/>
  <c r="G10" i="74"/>
  <c r="G9" i="74"/>
  <c r="G8" i="74"/>
  <c r="G7" i="74"/>
  <c r="G6" i="74"/>
  <c r="G5" i="74"/>
  <c r="G44" i="75"/>
  <c r="G43" i="75"/>
  <c r="G42" i="75"/>
  <c r="G41" i="75"/>
  <c r="G40" i="75"/>
  <c r="G39" i="75"/>
  <c r="G38" i="75"/>
  <c r="G37" i="75"/>
  <c r="G36" i="75"/>
  <c r="G35" i="75"/>
  <c r="G34" i="75"/>
  <c r="G33" i="75"/>
  <c r="G32" i="75"/>
  <c r="G31" i="75"/>
  <c r="G29" i="75"/>
  <c r="G28" i="75"/>
  <c r="G27" i="75"/>
  <c r="G26" i="75"/>
  <c r="G25" i="75"/>
  <c r="G24" i="75"/>
  <c r="G23" i="75"/>
  <c r="G22" i="75"/>
  <c r="G21" i="75"/>
  <c r="G20" i="75"/>
  <c r="G19" i="75"/>
  <c r="G18" i="75"/>
  <c r="G17" i="75"/>
  <c r="G16" i="75"/>
  <c r="G14" i="75"/>
  <c r="G13" i="75"/>
  <c r="G12" i="75"/>
  <c r="G11" i="75"/>
  <c r="G10" i="75"/>
  <c r="G9" i="75"/>
  <c r="G8" i="75"/>
  <c r="G7" i="75"/>
  <c r="G6" i="75"/>
  <c r="G5" i="75"/>
  <c r="G44" i="76"/>
  <c r="G43" i="76"/>
  <c r="G42" i="76"/>
  <c r="G41" i="76"/>
  <c r="G40" i="76"/>
  <c r="G39" i="76"/>
  <c r="G38" i="76"/>
  <c r="G37" i="76"/>
  <c r="G36" i="76"/>
  <c r="G35" i="76"/>
  <c r="G34" i="76"/>
  <c r="G33" i="76"/>
  <c r="G32" i="76"/>
  <c r="G31" i="76"/>
  <c r="G29" i="76"/>
  <c r="G28" i="76"/>
  <c r="G27" i="76"/>
  <c r="G26" i="76"/>
  <c r="G25" i="76"/>
  <c r="G24" i="76"/>
  <c r="G23" i="76"/>
  <c r="G22" i="76"/>
  <c r="G21" i="76"/>
  <c r="G20" i="76"/>
  <c r="G19" i="76"/>
  <c r="G18" i="76"/>
  <c r="G17" i="76"/>
  <c r="G16" i="76"/>
  <c r="G14" i="76"/>
  <c r="G13" i="76"/>
  <c r="G12" i="76"/>
  <c r="G11" i="76"/>
  <c r="G10" i="76"/>
  <c r="G9" i="76"/>
  <c r="G8" i="76"/>
  <c r="G7" i="76"/>
  <c r="G6" i="76"/>
  <c r="G5" i="76"/>
  <c r="G44" i="77"/>
  <c r="G43" i="77"/>
  <c r="G42" i="77"/>
  <c r="G41" i="77"/>
  <c r="G40" i="77"/>
  <c r="G39" i="77"/>
  <c r="G38" i="77"/>
  <c r="G37" i="77"/>
  <c r="G36" i="77"/>
  <c r="G35" i="77"/>
  <c r="G34" i="77"/>
  <c r="G33" i="77"/>
  <c r="G32" i="77"/>
  <c r="G31" i="77"/>
  <c r="G29" i="77"/>
  <c r="G28" i="77"/>
  <c r="G27" i="77"/>
  <c r="G26" i="77"/>
  <c r="G25" i="77"/>
  <c r="G24" i="77"/>
  <c r="G23" i="77"/>
  <c r="G22" i="77"/>
  <c r="G21" i="77"/>
  <c r="G20" i="77"/>
  <c r="G19" i="77"/>
  <c r="G18" i="77"/>
  <c r="G17" i="77"/>
  <c r="G16" i="77"/>
  <c r="G14" i="77"/>
  <c r="G13" i="77"/>
  <c r="G12" i="77"/>
  <c r="G11" i="77"/>
  <c r="G10" i="77"/>
  <c r="G9" i="77"/>
  <c r="G8" i="77"/>
  <c r="G7" i="77"/>
  <c r="G6" i="77"/>
  <c r="G5" i="77"/>
  <c r="G44" i="78"/>
  <c r="G43" i="78"/>
  <c r="G42" i="78"/>
  <c r="G41" i="78"/>
  <c r="G40" i="78"/>
  <c r="G39" i="78"/>
  <c r="G38" i="78"/>
  <c r="G37" i="78"/>
  <c r="G36" i="78"/>
  <c r="G35" i="78"/>
  <c r="G34" i="78"/>
  <c r="G33" i="78"/>
  <c r="G32" i="78"/>
  <c r="G31" i="78"/>
  <c r="G29" i="78"/>
  <c r="G28" i="78"/>
  <c r="G27" i="78"/>
  <c r="G26" i="78"/>
  <c r="G25" i="78"/>
  <c r="G24" i="78"/>
  <c r="G23" i="78"/>
  <c r="G22" i="78"/>
  <c r="G21" i="78"/>
  <c r="G20" i="78"/>
  <c r="G19" i="78"/>
  <c r="G18" i="78"/>
  <c r="G17" i="78"/>
  <c r="G16" i="78"/>
  <c r="G14" i="78"/>
  <c r="G13" i="78"/>
  <c r="G12" i="78"/>
  <c r="G11" i="78"/>
  <c r="G10" i="78"/>
  <c r="G9" i="78"/>
  <c r="G8" i="78"/>
  <c r="G7" i="78"/>
  <c r="G6" i="78"/>
  <c r="G5" i="78"/>
  <c r="G44" i="79"/>
  <c r="G43" i="79"/>
  <c r="G42" i="79"/>
  <c r="G41" i="79"/>
  <c r="G40" i="79"/>
  <c r="G39" i="79"/>
  <c r="G38" i="79"/>
  <c r="G37" i="79"/>
  <c r="G36" i="79"/>
  <c r="G35" i="79"/>
  <c r="G34" i="79"/>
  <c r="G33" i="79"/>
  <c r="G32" i="79"/>
  <c r="G31" i="79"/>
  <c r="G29" i="79"/>
  <c r="G28" i="79"/>
  <c r="G27" i="79"/>
  <c r="G26" i="79"/>
  <c r="G25" i="79"/>
  <c r="G24" i="79"/>
  <c r="G23" i="79"/>
  <c r="G22" i="79"/>
  <c r="G21" i="79"/>
  <c r="G20" i="79"/>
  <c r="G19" i="79"/>
  <c r="G18" i="79"/>
  <c r="G17" i="79"/>
  <c r="G16" i="79"/>
  <c r="G14" i="79"/>
  <c r="G13" i="79"/>
  <c r="G12" i="79"/>
  <c r="G11" i="79"/>
  <c r="G10" i="79"/>
  <c r="G9" i="79"/>
  <c r="G8" i="79"/>
  <c r="G7" i="79"/>
  <c r="G6" i="79"/>
  <c r="G5" i="79"/>
  <c r="G44" i="80"/>
  <c r="G43" i="80"/>
  <c r="G42" i="80"/>
  <c r="G41" i="80"/>
  <c r="G40" i="80"/>
  <c r="G39" i="80"/>
  <c r="G38" i="80"/>
  <c r="G37" i="80"/>
  <c r="G36" i="80"/>
  <c r="G35" i="80"/>
  <c r="G34" i="80"/>
  <c r="G33" i="80"/>
  <c r="G32" i="80"/>
  <c r="G31" i="80"/>
  <c r="G29" i="80"/>
  <c r="G28" i="80"/>
  <c r="G27" i="80"/>
  <c r="G26" i="80"/>
  <c r="G25" i="80"/>
  <c r="G24" i="80"/>
  <c r="G23" i="80"/>
  <c r="G22" i="80"/>
  <c r="G21" i="80"/>
  <c r="G20" i="80"/>
  <c r="G19" i="80"/>
  <c r="G18" i="80"/>
  <c r="G17" i="80"/>
  <c r="G16" i="80"/>
  <c r="G14" i="80"/>
  <c r="G13" i="80"/>
  <c r="G12" i="80"/>
  <c r="G11" i="80"/>
  <c r="G10" i="80"/>
  <c r="G9" i="80"/>
  <c r="G8" i="80"/>
  <c r="G7" i="80"/>
  <c r="G6" i="80"/>
  <c r="G5" i="80"/>
  <c r="G44" i="81"/>
  <c r="G43" i="81"/>
  <c r="G42" i="81"/>
  <c r="G41" i="81"/>
  <c r="G40" i="81"/>
  <c r="G39" i="81"/>
  <c r="G38" i="81"/>
  <c r="G37" i="81"/>
  <c r="G36" i="81"/>
  <c r="G35" i="81"/>
  <c r="G34" i="81"/>
  <c r="G33" i="81"/>
  <c r="G32" i="81"/>
  <c r="G31" i="81"/>
  <c r="G29" i="81"/>
  <c r="G28" i="81"/>
  <c r="G27" i="81"/>
  <c r="G26" i="81"/>
  <c r="G25" i="81"/>
  <c r="G24" i="81"/>
  <c r="G23" i="81"/>
  <c r="G22" i="81"/>
  <c r="G21" i="81"/>
  <c r="G20" i="81"/>
  <c r="G19" i="81"/>
  <c r="G18" i="81"/>
  <c r="G17" i="81"/>
  <c r="G16" i="81"/>
  <c r="G14" i="81"/>
  <c r="G13" i="81"/>
  <c r="G12" i="81"/>
  <c r="G11" i="81"/>
  <c r="G10" i="81"/>
  <c r="G9" i="81"/>
  <c r="G8" i="81"/>
  <c r="G7" i="81"/>
  <c r="G6" i="81"/>
  <c r="G5" i="81"/>
  <c r="G44" i="82"/>
  <c r="G43" i="82"/>
  <c r="G42" i="82"/>
  <c r="G41" i="82"/>
  <c r="G40" i="82"/>
  <c r="G39" i="82"/>
  <c r="G38" i="82"/>
  <c r="G37" i="82"/>
  <c r="G36" i="82"/>
  <c r="G35" i="82"/>
  <c r="G34" i="82"/>
  <c r="G33" i="82"/>
  <c r="G32" i="82"/>
  <c r="G31" i="82"/>
  <c r="G29" i="82"/>
  <c r="G28" i="82"/>
  <c r="G27" i="82"/>
  <c r="G26" i="82"/>
  <c r="G25" i="82"/>
  <c r="G24" i="82"/>
  <c r="G23" i="82"/>
  <c r="G22" i="82"/>
  <c r="G21" i="82"/>
  <c r="G20" i="82"/>
  <c r="G19" i="82"/>
  <c r="G18" i="82"/>
  <c r="G17" i="82"/>
  <c r="G16" i="82"/>
  <c r="G14" i="82"/>
  <c r="G13" i="82"/>
  <c r="G12" i="82"/>
  <c r="G11" i="82"/>
  <c r="G10" i="82"/>
  <c r="G9" i="82"/>
  <c r="G8" i="82"/>
  <c r="G7" i="82"/>
  <c r="G6" i="82"/>
  <c r="G5" i="82"/>
  <c r="G44" i="83"/>
  <c r="G43" i="83"/>
  <c r="G42" i="83"/>
  <c r="G41" i="83"/>
  <c r="G40" i="83"/>
  <c r="G39" i="83"/>
  <c r="G38" i="83"/>
  <c r="G37" i="83"/>
  <c r="G36" i="83"/>
  <c r="G35" i="83"/>
  <c r="G34" i="83"/>
  <c r="G33" i="83"/>
  <c r="G32" i="83"/>
  <c r="G31" i="83"/>
  <c r="G29" i="83"/>
  <c r="G28" i="83"/>
  <c r="G27" i="83"/>
  <c r="G26" i="83"/>
  <c r="G25" i="83"/>
  <c r="G24" i="83"/>
  <c r="G23" i="83"/>
  <c r="G22" i="83"/>
  <c r="G21" i="83"/>
  <c r="G20" i="83"/>
  <c r="G19" i="83"/>
  <c r="G18" i="83"/>
  <c r="G17" i="83"/>
  <c r="G16" i="83"/>
  <c r="G14" i="83"/>
  <c r="G13" i="83"/>
  <c r="G12" i="83"/>
  <c r="G11" i="83"/>
  <c r="G10" i="83"/>
  <c r="G9" i="83"/>
  <c r="G8" i="83"/>
  <c r="G7" i="83"/>
  <c r="G6" i="83"/>
  <c r="G5" i="83"/>
  <c r="G44" i="84"/>
  <c r="G43" i="84"/>
  <c r="G42" i="84"/>
  <c r="G41" i="84"/>
  <c r="G40" i="84"/>
  <c r="G39" i="84"/>
  <c r="G38" i="84"/>
  <c r="G37" i="84"/>
  <c r="G36" i="84"/>
  <c r="G35" i="84"/>
  <c r="G34" i="84"/>
  <c r="G33" i="84"/>
  <c r="G32" i="84"/>
  <c r="G31" i="84"/>
  <c r="G29" i="84"/>
  <c r="G28" i="84"/>
  <c r="G27" i="84"/>
  <c r="G26" i="84"/>
  <c r="G25" i="84"/>
  <c r="G24" i="84"/>
  <c r="G23" i="84"/>
  <c r="G22" i="84"/>
  <c r="G21" i="84"/>
  <c r="G20" i="84"/>
  <c r="G19" i="84"/>
  <c r="G18" i="84"/>
  <c r="G17" i="84"/>
  <c r="G16" i="84"/>
  <c r="G14" i="84"/>
  <c r="G13" i="84"/>
  <c r="G12" i="84"/>
  <c r="G11" i="84"/>
  <c r="G10" i="84"/>
  <c r="G9" i="84"/>
  <c r="G8" i="84"/>
  <c r="G7" i="84"/>
  <c r="G6" i="84"/>
  <c r="G5" i="84"/>
  <c r="G44" i="85"/>
  <c r="G43" i="85"/>
  <c r="G42" i="85"/>
  <c r="G41" i="85"/>
  <c r="G40" i="85"/>
  <c r="G39" i="85"/>
  <c r="G38" i="85"/>
  <c r="G37" i="85"/>
  <c r="G36" i="85"/>
  <c r="G35" i="85"/>
  <c r="G34" i="85"/>
  <c r="G33" i="85"/>
  <c r="G32" i="85"/>
  <c r="G31" i="85"/>
  <c r="G29" i="85"/>
  <c r="G28" i="85"/>
  <c r="G27" i="85"/>
  <c r="G26" i="85"/>
  <c r="G25" i="85"/>
  <c r="G24" i="85"/>
  <c r="G23" i="85"/>
  <c r="G22" i="85"/>
  <c r="G21" i="85"/>
  <c r="G20" i="85"/>
  <c r="G19" i="85"/>
  <c r="G18" i="85"/>
  <c r="G17" i="85"/>
  <c r="G16" i="85"/>
  <c r="G14" i="85"/>
  <c r="G13" i="85"/>
  <c r="G12" i="85"/>
  <c r="G11" i="85"/>
  <c r="G10" i="85"/>
  <c r="G9" i="85"/>
  <c r="G8" i="85"/>
  <c r="G7" i="85"/>
  <c r="G6" i="85"/>
  <c r="G5" i="85"/>
  <c r="G44" i="86"/>
  <c r="G43" i="86"/>
  <c r="G42" i="86"/>
  <c r="G41" i="86"/>
  <c r="G40" i="86"/>
  <c r="G39" i="86"/>
  <c r="G38" i="86"/>
  <c r="G37" i="86"/>
  <c r="G36" i="86"/>
  <c r="G35" i="86"/>
  <c r="G34" i="86"/>
  <c r="G33" i="86"/>
  <c r="G32" i="86"/>
  <c r="G31" i="86"/>
  <c r="G29" i="86"/>
  <c r="G28" i="86"/>
  <c r="G27" i="86"/>
  <c r="G26" i="86"/>
  <c r="G25" i="86"/>
  <c r="G24" i="86"/>
  <c r="G23" i="86"/>
  <c r="G22" i="86"/>
  <c r="G21" i="86"/>
  <c r="G20" i="86"/>
  <c r="G19" i="86"/>
  <c r="G18" i="86"/>
  <c r="G17" i="86"/>
  <c r="G16" i="86"/>
  <c r="G14" i="86"/>
  <c r="G13" i="86"/>
  <c r="G12" i="86"/>
  <c r="G11" i="86"/>
  <c r="G10" i="86"/>
  <c r="G9" i="86"/>
  <c r="G8" i="86"/>
  <c r="G7" i="86"/>
  <c r="G6" i="86"/>
  <c r="G5" i="86"/>
  <c r="G44" i="87"/>
  <c r="G43" i="87"/>
  <c r="G42" i="87"/>
  <c r="G41" i="87"/>
  <c r="G40" i="87"/>
  <c r="G39" i="87"/>
  <c r="G38" i="87"/>
  <c r="G37" i="87"/>
  <c r="G36" i="87"/>
  <c r="G35" i="87"/>
  <c r="G34" i="87"/>
  <c r="G33" i="87"/>
  <c r="G32" i="87"/>
  <c r="G31" i="87"/>
  <c r="G29" i="87"/>
  <c r="G28" i="87"/>
  <c r="G27" i="87"/>
  <c r="G26" i="87"/>
  <c r="G25" i="87"/>
  <c r="G24" i="87"/>
  <c r="G23" i="87"/>
  <c r="G22" i="87"/>
  <c r="G21" i="87"/>
  <c r="G20" i="87"/>
  <c r="G19" i="87"/>
  <c r="G18" i="87"/>
  <c r="G17" i="87"/>
  <c r="G16" i="87"/>
  <c r="G14" i="87"/>
  <c r="G13" i="87"/>
  <c r="G12" i="87"/>
  <c r="G11" i="87"/>
  <c r="G10" i="87"/>
  <c r="G9" i="87"/>
  <c r="G8" i="87"/>
  <c r="G7" i="87"/>
  <c r="G6" i="87"/>
  <c r="G5" i="87"/>
  <c r="G44" i="88"/>
  <c r="G43" i="88"/>
  <c r="G42" i="88"/>
  <c r="G41" i="88"/>
  <c r="G40" i="88"/>
  <c r="G39" i="88"/>
  <c r="G38" i="88"/>
  <c r="G37" i="88"/>
  <c r="G36" i="88"/>
  <c r="G35" i="88"/>
  <c r="G34" i="88"/>
  <c r="G33" i="88"/>
  <c r="G32" i="88"/>
  <c r="G31" i="88"/>
  <c r="G29" i="88"/>
  <c r="G28" i="88"/>
  <c r="G27" i="88"/>
  <c r="G26" i="88"/>
  <c r="G25" i="88"/>
  <c r="G24" i="88"/>
  <c r="G23" i="88"/>
  <c r="G22" i="88"/>
  <c r="G21" i="88"/>
  <c r="G20" i="88"/>
  <c r="G19" i="88"/>
  <c r="G18" i="88"/>
  <c r="G17" i="88"/>
  <c r="G16" i="88"/>
  <c r="G14" i="88"/>
  <c r="G13" i="88"/>
  <c r="G12" i="88"/>
  <c r="G11" i="88"/>
  <c r="G10" i="88"/>
  <c r="G9" i="88"/>
  <c r="G8" i="88"/>
  <c r="G7" i="88"/>
  <c r="G6" i="88"/>
  <c r="G5" i="88"/>
  <c r="G44" i="89"/>
  <c r="G43" i="89"/>
  <c r="G42" i="89"/>
  <c r="G41" i="89"/>
  <c r="G40" i="89"/>
  <c r="G39" i="89"/>
  <c r="G38" i="89"/>
  <c r="G37" i="89"/>
  <c r="G36" i="89"/>
  <c r="G35" i="89"/>
  <c r="G34" i="89"/>
  <c r="G33" i="89"/>
  <c r="G32" i="89"/>
  <c r="G31" i="89"/>
  <c r="G29" i="89"/>
  <c r="G28" i="89"/>
  <c r="G27" i="89"/>
  <c r="G26" i="89"/>
  <c r="G25" i="89"/>
  <c r="G24" i="89"/>
  <c r="G23" i="89"/>
  <c r="G22" i="89"/>
  <c r="G21" i="89"/>
  <c r="G20" i="89"/>
  <c r="G19" i="89"/>
  <c r="G18" i="89"/>
  <c r="G17" i="89"/>
  <c r="G16" i="89"/>
  <c r="G14" i="89"/>
  <c r="G13" i="89"/>
  <c r="G12" i="89"/>
  <c r="G11" i="89"/>
  <c r="G10" i="89"/>
  <c r="G9" i="89"/>
  <c r="G8" i="89"/>
  <c r="G7" i="89"/>
  <c r="G6" i="89"/>
  <c r="G5" i="89"/>
  <c r="G44" i="90"/>
  <c r="G43" i="90"/>
  <c r="G42" i="90"/>
  <c r="G41" i="90"/>
  <c r="G40" i="90"/>
  <c r="G39" i="90"/>
  <c r="G38" i="90"/>
  <c r="G37" i="90"/>
  <c r="G36" i="90"/>
  <c r="G35" i="90"/>
  <c r="G34" i="90"/>
  <c r="G33" i="90"/>
  <c r="G32" i="90"/>
  <c r="G31" i="90"/>
  <c r="G29" i="90"/>
  <c r="G28" i="90"/>
  <c r="G27" i="90"/>
  <c r="G26" i="90"/>
  <c r="G25" i="90"/>
  <c r="G24" i="90"/>
  <c r="G23" i="90"/>
  <c r="G22" i="90"/>
  <c r="G21" i="90"/>
  <c r="G20" i="90"/>
  <c r="G19" i="90"/>
  <c r="G18" i="90"/>
  <c r="G17" i="90"/>
  <c r="G16" i="90"/>
  <c r="G14" i="90"/>
  <c r="G13" i="90"/>
  <c r="G12" i="90"/>
  <c r="G11" i="90"/>
  <c r="G10" i="90"/>
  <c r="G9" i="90"/>
  <c r="G8" i="90"/>
  <c r="G7" i="90"/>
  <c r="G6" i="90"/>
  <c r="G5" i="90"/>
  <c r="G44" i="91"/>
  <c r="G43" i="91"/>
  <c r="G42" i="91"/>
  <c r="G41" i="91"/>
  <c r="G40" i="91"/>
  <c r="G39" i="91"/>
  <c r="G38" i="91"/>
  <c r="G37" i="91"/>
  <c r="G36" i="91"/>
  <c r="G35" i="91"/>
  <c r="G34" i="91"/>
  <c r="G33" i="91"/>
  <c r="G32" i="91"/>
  <c r="G31" i="91"/>
  <c r="G29" i="91"/>
  <c r="G28" i="91"/>
  <c r="G27" i="91"/>
  <c r="G26" i="91"/>
  <c r="G25" i="91"/>
  <c r="G24" i="91"/>
  <c r="G23" i="91"/>
  <c r="G22" i="91"/>
  <c r="G21" i="91"/>
  <c r="G20" i="91"/>
  <c r="G19" i="91"/>
  <c r="G18" i="91"/>
  <c r="G17" i="91"/>
  <c r="G16" i="91"/>
  <c r="G14" i="91"/>
  <c r="G13" i="91"/>
  <c r="G12" i="91"/>
  <c r="G11" i="91"/>
  <c r="G10" i="91"/>
  <c r="G9" i="91"/>
  <c r="G8" i="91"/>
  <c r="G7" i="91"/>
  <c r="G6" i="91"/>
  <c r="G5" i="91"/>
  <c r="G44" i="92"/>
  <c r="G43" i="92"/>
  <c r="G42" i="92"/>
  <c r="G41" i="92"/>
  <c r="G40" i="92"/>
  <c r="G39" i="92"/>
  <c r="G38" i="92"/>
  <c r="G37" i="92"/>
  <c r="G36" i="92"/>
  <c r="G35" i="92"/>
  <c r="G34" i="92"/>
  <c r="G33" i="92"/>
  <c r="G32" i="92"/>
  <c r="G31" i="92"/>
  <c r="G29" i="92"/>
  <c r="G28" i="92"/>
  <c r="G27" i="92"/>
  <c r="G26" i="92"/>
  <c r="G25" i="92"/>
  <c r="G24" i="92"/>
  <c r="G23" i="92"/>
  <c r="G22" i="92"/>
  <c r="G21" i="92"/>
  <c r="G20" i="92"/>
  <c r="G19" i="92"/>
  <c r="G18" i="92"/>
  <c r="G17" i="92"/>
  <c r="G16" i="92"/>
  <c r="G14" i="92"/>
  <c r="G13" i="92"/>
  <c r="G12" i="92"/>
  <c r="G11" i="92"/>
  <c r="G10" i="92"/>
  <c r="G9" i="92"/>
  <c r="G8" i="92"/>
  <c r="G7" i="92"/>
  <c r="G6" i="92"/>
  <c r="G5" i="92"/>
  <c r="G44" i="93"/>
  <c r="G43" i="93"/>
  <c r="G42" i="93"/>
  <c r="G41" i="93"/>
  <c r="G40" i="93"/>
  <c r="G39" i="93"/>
  <c r="G38" i="93"/>
  <c r="G37" i="93"/>
  <c r="G36" i="93"/>
  <c r="G35" i="93"/>
  <c r="G34" i="93"/>
  <c r="G33" i="93"/>
  <c r="G32" i="93"/>
  <c r="G31" i="93"/>
  <c r="G29" i="93"/>
  <c r="G28" i="93"/>
  <c r="G27" i="93"/>
  <c r="G26" i="93"/>
  <c r="G25" i="93"/>
  <c r="G24" i="93"/>
  <c r="G23" i="93"/>
  <c r="G22" i="93"/>
  <c r="G21" i="93"/>
  <c r="G20" i="93"/>
  <c r="G19" i="93"/>
  <c r="G18" i="93"/>
  <c r="G17" i="93"/>
  <c r="G16" i="93"/>
  <c r="G14" i="93"/>
  <c r="G13" i="93"/>
  <c r="G12" i="93"/>
  <c r="G11" i="93"/>
  <c r="G10" i="93"/>
  <c r="G9" i="93"/>
  <c r="G8" i="93"/>
  <c r="G7" i="93"/>
  <c r="G6" i="93"/>
  <c r="G5" i="93"/>
  <c r="G44" i="94"/>
  <c r="G43" i="94"/>
  <c r="G42" i="94"/>
  <c r="G41" i="94"/>
  <c r="G40" i="94"/>
  <c r="G39" i="94"/>
  <c r="G38" i="94"/>
  <c r="G37" i="94"/>
  <c r="G36" i="94"/>
  <c r="G35" i="94"/>
  <c r="G34" i="94"/>
  <c r="G33" i="94"/>
  <c r="G32" i="94"/>
  <c r="G31" i="94"/>
  <c r="G29" i="94"/>
  <c r="G28" i="94"/>
  <c r="G27" i="94"/>
  <c r="G26" i="94"/>
  <c r="G25" i="94"/>
  <c r="G24" i="94"/>
  <c r="G23" i="94"/>
  <c r="G22" i="94"/>
  <c r="G21" i="94"/>
  <c r="G20" i="94"/>
  <c r="G19" i="94"/>
  <c r="G18" i="94"/>
  <c r="G17" i="94"/>
  <c r="G16" i="94"/>
  <c r="G14" i="94"/>
  <c r="G13" i="94"/>
  <c r="G12" i="94"/>
  <c r="G11" i="94"/>
  <c r="G10" i="94"/>
  <c r="G9" i="94"/>
  <c r="G8" i="94"/>
  <c r="G7" i="94"/>
  <c r="G6" i="94"/>
  <c r="G5" i="94"/>
  <c r="G44" i="95"/>
  <c r="G43" i="95"/>
  <c r="G42" i="95"/>
  <c r="G41" i="95"/>
  <c r="G40" i="95"/>
  <c r="G39" i="95"/>
  <c r="G38" i="95"/>
  <c r="G37" i="95"/>
  <c r="G36" i="95"/>
  <c r="G35" i="95"/>
  <c r="G34" i="95"/>
  <c r="G33" i="95"/>
  <c r="G32" i="95"/>
  <c r="G31" i="95"/>
  <c r="G29" i="95"/>
  <c r="G28" i="95"/>
  <c r="G27" i="95"/>
  <c r="G26" i="95"/>
  <c r="G25" i="95"/>
  <c r="G24" i="95"/>
  <c r="G23" i="95"/>
  <c r="G22" i="95"/>
  <c r="G21" i="95"/>
  <c r="G20" i="95"/>
  <c r="G19" i="95"/>
  <c r="G18" i="95"/>
  <c r="G17" i="95"/>
  <c r="G16" i="95"/>
  <c r="G14" i="95"/>
  <c r="G13" i="95"/>
  <c r="G12" i="95"/>
  <c r="G11" i="95"/>
  <c r="G10" i="95"/>
  <c r="G9" i="95"/>
  <c r="G8" i="95"/>
  <c r="G7" i="95"/>
  <c r="G6" i="95"/>
  <c r="G5" i="95"/>
  <c r="G44" i="96"/>
  <c r="G43" i="96"/>
  <c r="G42" i="96"/>
  <c r="G41" i="96"/>
  <c r="G40" i="96"/>
  <c r="G39" i="96"/>
  <c r="G38" i="96"/>
  <c r="G37" i="96"/>
  <c r="G36" i="96"/>
  <c r="G35" i="96"/>
  <c r="G34" i="96"/>
  <c r="G33" i="96"/>
  <c r="G32" i="96"/>
  <c r="G31" i="96"/>
  <c r="G29" i="96"/>
  <c r="G28" i="96"/>
  <c r="G27" i="96"/>
  <c r="G26" i="96"/>
  <c r="G25" i="96"/>
  <c r="G24" i="96"/>
  <c r="G23" i="96"/>
  <c r="G22" i="96"/>
  <c r="G21" i="96"/>
  <c r="G20" i="96"/>
  <c r="G19" i="96"/>
  <c r="G18" i="96"/>
  <c r="G17" i="96"/>
  <c r="G16" i="96"/>
  <c r="G14" i="96"/>
  <c r="G13" i="96"/>
  <c r="G12" i="96"/>
  <c r="G11" i="96"/>
  <c r="G10" i="96"/>
  <c r="G9" i="96"/>
  <c r="G8" i="96"/>
  <c r="G7" i="96"/>
  <c r="G6" i="96"/>
  <c r="G5" i="96"/>
  <c r="G44" i="97"/>
  <c r="G43" i="97"/>
  <c r="G42" i="97"/>
  <c r="G41" i="97"/>
  <c r="G40" i="97"/>
  <c r="G39" i="97"/>
  <c r="G38" i="97"/>
  <c r="G37" i="97"/>
  <c r="G36" i="97"/>
  <c r="G35" i="97"/>
  <c r="G34" i="97"/>
  <c r="G33" i="97"/>
  <c r="G32" i="97"/>
  <c r="G31" i="97"/>
  <c r="G29" i="97"/>
  <c r="G28" i="97"/>
  <c r="G27" i="97"/>
  <c r="G26" i="97"/>
  <c r="G25" i="97"/>
  <c r="G24" i="97"/>
  <c r="G23" i="97"/>
  <c r="G22" i="97"/>
  <c r="G21" i="97"/>
  <c r="G20" i="97"/>
  <c r="G19" i="97"/>
  <c r="G18" i="97"/>
  <c r="G17" i="97"/>
  <c r="G16" i="97"/>
  <c r="G14" i="97"/>
  <c r="G13" i="97"/>
  <c r="G12" i="97"/>
  <c r="G11" i="97"/>
  <c r="G10" i="97"/>
  <c r="G9" i="97"/>
  <c r="G8" i="97"/>
  <c r="G7" i="97"/>
  <c r="G6" i="97"/>
  <c r="G5" i="97"/>
  <c r="G44" i="98"/>
  <c r="G43" i="98"/>
  <c r="G42" i="98"/>
  <c r="G41" i="98"/>
  <c r="G40" i="98"/>
  <c r="G39" i="98"/>
  <c r="G38" i="98"/>
  <c r="G37" i="98"/>
  <c r="G36" i="98"/>
  <c r="G35" i="98"/>
  <c r="G34" i="98"/>
  <c r="G33" i="98"/>
  <c r="G32" i="98"/>
  <c r="G31" i="98"/>
  <c r="G29" i="98"/>
  <c r="G28" i="98"/>
  <c r="G27" i="98"/>
  <c r="G26" i="98"/>
  <c r="G25" i="98"/>
  <c r="G24" i="98"/>
  <c r="G23" i="98"/>
  <c r="G22" i="98"/>
  <c r="G21" i="98"/>
  <c r="G20" i="98"/>
  <c r="G19" i="98"/>
  <c r="G18" i="98"/>
  <c r="G17" i="98"/>
  <c r="G16" i="98"/>
  <c r="G14" i="98"/>
  <c r="G13" i="98"/>
  <c r="G12" i="98"/>
  <c r="G11" i="98"/>
  <c r="G10" i="98"/>
  <c r="G9" i="98"/>
  <c r="G8" i="98"/>
  <c r="G7" i="98"/>
  <c r="G6" i="98"/>
  <c r="G5" i="98"/>
  <c r="G44" i="99"/>
  <c r="G43" i="99"/>
  <c r="G42" i="99"/>
  <c r="G41" i="99"/>
  <c r="G40" i="99"/>
  <c r="G39" i="99"/>
  <c r="G38" i="99"/>
  <c r="G37" i="99"/>
  <c r="G36" i="99"/>
  <c r="G35" i="99"/>
  <c r="G34" i="99"/>
  <c r="G33" i="99"/>
  <c r="G32" i="99"/>
  <c r="G31" i="99"/>
  <c r="G29" i="99"/>
  <c r="G28" i="99"/>
  <c r="G27" i="99"/>
  <c r="G26" i="99"/>
  <c r="G25" i="99"/>
  <c r="G24" i="99"/>
  <c r="G23" i="99"/>
  <c r="G22" i="99"/>
  <c r="G21" i="99"/>
  <c r="G20" i="99"/>
  <c r="G19" i="99"/>
  <c r="G18" i="99"/>
  <c r="G17" i="99"/>
  <c r="G16" i="99"/>
  <c r="G14" i="99"/>
  <c r="G13" i="99"/>
  <c r="G12" i="99"/>
  <c r="G11" i="99"/>
  <c r="G10" i="99"/>
  <c r="G9" i="99"/>
  <c r="G8" i="99"/>
  <c r="G7" i="99"/>
  <c r="G6" i="99"/>
  <c r="G5" i="99"/>
  <c r="G44" i="100"/>
  <c r="G43" i="100"/>
  <c r="G42" i="100"/>
  <c r="G41" i="100"/>
  <c r="G40" i="100"/>
  <c r="G39" i="100"/>
  <c r="G38" i="100"/>
  <c r="G37" i="100"/>
  <c r="G36" i="100"/>
  <c r="G35" i="100"/>
  <c r="G34" i="100"/>
  <c r="G33" i="100"/>
  <c r="G32" i="100"/>
  <c r="G31" i="100"/>
  <c r="G29" i="100"/>
  <c r="G28" i="100"/>
  <c r="G27" i="100"/>
  <c r="G26" i="100"/>
  <c r="G25" i="100"/>
  <c r="G24" i="100"/>
  <c r="G23" i="100"/>
  <c r="G22" i="100"/>
  <c r="G21" i="100"/>
  <c r="G20" i="100"/>
  <c r="G19" i="100"/>
  <c r="G18" i="100"/>
  <c r="G17" i="100"/>
  <c r="G16" i="100"/>
  <c r="G14" i="100"/>
  <c r="G13" i="100"/>
  <c r="G12" i="100"/>
  <c r="G11" i="100"/>
  <c r="G10" i="100"/>
  <c r="G9" i="100"/>
  <c r="G8" i="100"/>
  <c r="G7" i="100"/>
  <c r="G6" i="100"/>
  <c r="G5" i="100"/>
  <c r="G44" i="101"/>
  <c r="G43" i="101"/>
  <c r="G42" i="101"/>
  <c r="G41" i="101"/>
  <c r="G40" i="101"/>
  <c r="G39" i="101"/>
  <c r="G38" i="101"/>
  <c r="G37" i="101"/>
  <c r="G36" i="101"/>
  <c r="G35" i="101"/>
  <c r="G34" i="101"/>
  <c r="G33" i="101"/>
  <c r="G32" i="101"/>
  <c r="G31" i="101"/>
  <c r="G29" i="101"/>
  <c r="G28" i="101"/>
  <c r="G27" i="101"/>
  <c r="G26" i="101"/>
  <c r="G25" i="101"/>
  <c r="G24" i="101"/>
  <c r="G23" i="101"/>
  <c r="G22" i="101"/>
  <c r="G21" i="101"/>
  <c r="G20" i="101"/>
  <c r="G19" i="101"/>
  <c r="G18" i="101"/>
  <c r="G17" i="101"/>
  <c r="G16" i="101"/>
  <c r="G14" i="101"/>
  <c r="G13" i="101"/>
  <c r="G12" i="101"/>
  <c r="G11" i="101"/>
  <c r="G10" i="101"/>
  <c r="G9" i="101"/>
  <c r="G8" i="101"/>
  <c r="G7" i="101"/>
  <c r="G6" i="101"/>
  <c r="G5" i="101"/>
  <c r="G44" i="102"/>
  <c r="G43" i="102"/>
  <c r="G42" i="102"/>
  <c r="G41" i="102"/>
  <c r="G40" i="102"/>
  <c r="G39" i="102"/>
  <c r="G38" i="102"/>
  <c r="G37" i="102"/>
  <c r="G36" i="102"/>
  <c r="G35" i="102"/>
  <c r="G34" i="102"/>
  <c r="G33" i="102"/>
  <c r="G32" i="102"/>
  <c r="G31" i="102"/>
  <c r="G29" i="102"/>
  <c r="G28" i="102"/>
  <c r="G27" i="102"/>
  <c r="G26" i="102"/>
  <c r="G25" i="102"/>
  <c r="G24" i="102"/>
  <c r="G23" i="102"/>
  <c r="G22" i="102"/>
  <c r="G21" i="102"/>
  <c r="G20" i="102"/>
  <c r="G19" i="102"/>
  <c r="G18" i="102"/>
  <c r="G17" i="102"/>
  <c r="G16" i="102"/>
  <c r="G14" i="102"/>
  <c r="G13" i="102"/>
  <c r="G12" i="102"/>
  <c r="G11" i="102"/>
  <c r="G10" i="102"/>
  <c r="G9" i="102"/>
  <c r="G8" i="102"/>
  <c r="G7" i="102"/>
  <c r="G6" i="102"/>
  <c r="G5" i="102"/>
  <c r="G44" i="103"/>
  <c r="G43" i="103"/>
  <c r="G42" i="103"/>
  <c r="G41" i="103"/>
  <c r="G40" i="103"/>
  <c r="G39" i="103"/>
  <c r="G38" i="103"/>
  <c r="G37" i="103"/>
  <c r="G36" i="103"/>
  <c r="G35" i="103"/>
  <c r="G34" i="103"/>
  <c r="G33" i="103"/>
  <c r="G32" i="103"/>
  <c r="G31" i="103"/>
  <c r="G29" i="103"/>
  <c r="G28" i="103"/>
  <c r="G27" i="103"/>
  <c r="G26" i="103"/>
  <c r="G25" i="103"/>
  <c r="G24" i="103"/>
  <c r="G23" i="103"/>
  <c r="G22" i="103"/>
  <c r="G21" i="103"/>
  <c r="G20" i="103"/>
  <c r="G19" i="103"/>
  <c r="G18" i="103"/>
  <c r="G17" i="103"/>
  <c r="G16" i="103"/>
  <c r="G14" i="103"/>
  <c r="G13" i="103"/>
  <c r="G12" i="103"/>
  <c r="G11" i="103"/>
  <c r="G10" i="103"/>
  <c r="G9" i="103"/>
  <c r="G8" i="103"/>
  <c r="G7" i="103"/>
  <c r="G6" i="103"/>
  <c r="G5" i="103"/>
  <c r="G44" i="104"/>
  <c r="G43" i="104"/>
  <c r="G42" i="104"/>
  <c r="G41" i="104"/>
  <c r="G40" i="104"/>
  <c r="G39" i="104"/>
  <c r="G38" i="104"/>
  <c r="G37" i="104"/>
  <c r="G36" i="104"/>
  <c r="G35" i="104"/>
  <c r="G34" i="104"/>
  <c r="G33" i="104"/>
  <c r="G32" i="104"/>
  <c r="G31" i="104"/>
  <c r="G29" i="104"/>
  <c r="G28" i="104"/>
  <c r="G27" i="104"/>
  <c r="G26" i="104"/>
  <c r="G25" i="104"/>
  <c r="G24" i="104"/>
  <c r="G23" i="104"/>
  <c r="G22" i="104"/>
  <c r="G21" i="104"/>
  <c r="G20" i="104"/>
  <c r="G19" i="104"/>
  <c r="G18" i="104"/>
  <c r="G17" i="104"/>
  <c r="G16" i="104"/>
  <c r="G14" i="104"/>
  <c r="G13" i="104"/>
  <c r="G12" i="104"/>
  <c r="G11" i="104"/>
  <c r="G10" i="104"/>
  <c r="G9" i="104"/>
  <c r="G8" i="104"/>
  <c r="G7" i="104"/>
  <c r="G6" i="104"/>
  <c r="G5" i="104"/>
  <c r="G44" i="105"/>
  <c r="G43" i="105"/>
  <c r="G42" i="105"/>
  <c r="G41" i="105"/>
  <c r="G40" i="105"/>
  <c r="G39" i="105"/>
  <c r="G38" i="105"/>
  <c r="G37" i="105"/>
  <c r="G36" i="105"/>
  <c r="G35" i="105"/>
  <c r="G34" i="105"/>
  <c r="G33" i="105"/>
  <c r="G32" i="105"/>
  <c r="G31" i="105"/>
  <c r="G29" i="105"/>
  <c r="G28" i="105"/>
  <c r="G27" i="105"/>
  <c r="G26" i="105"/>
  <c r="G25" i="105"/>
  <c r="G24" i="105"/>
  <c r="G23" i="105"/>
  <c r="G22" i="105"/>
  <c r="G21" i="105"/>
  <c r="G20" i="105"/>
  <c r="G19" i="105"/>
  <c r="G18" i="105"/>
  <c r="G17" i="105"/>
  <c r="G16" i="105"/>
  <c r="G14" i="105"/>
  <c r="G13" i="105"/>
  <c r="G12" i="105"/>
  <c r="G11" i="105"/>
  <c r="G10" i="105"/>
  <c r="G9" i="105"/>
  <c r="G8" i="105"/>
  <c r="G7" i="105"/>
  <c r="G6" i="105"/>
  <c r="G5" i="105"/>
  <c r="G44" i="106"/>
  <c r="G43" i="106"/>
  <c r="G42" i="106"/>
  <c r="G41" i="106"/>
  <c r="G40" i="106"/>
  <c r="G39" i="106"/>
  <c r="G38" i="106"/>
  <c r="G37" i="106"/>
  <c r="G36" i="106"/>
  <c r="G35" i="106"/>
  <c r="G34" i="106"/>
  <c r="G33" i="106"/>
  <c r="G32" i="106"/>
  <c r="G31" i="106"/>
  <c r="G29" i="106"/>
  <c r="G28" i="106"/>
  <c r="G27" i="106"/>
  <c r="G26" i="106"/>
  <c r="G25" i="106"/>
  <c r="G24" i="106"/>
  <c r="G23" i="106"/>
  <c r="G22" i="106"/>
  <c r="G21" i="106"/>
  <c r="G20" i="106"/>
  <c r="G19" i="106"/>
  <c r="G18" i="106"/>
  <c r="G17" i="106"/>
  <c r="G16" i="106"/>
  <c r="G14" i="106"/>
  <c r="G13" i="106"/>
  <c r="G12" i="106"/>
  <c r="G11" i="106"/>
  <c r="G10" i="106"/>
  <c r="G9" i="106"/>
  <c r="G8" i="106"/>
  <c r="G7" i="106"/>
  <c r="G6" i="106"/>
  <c r="G5" i="106"/>
  <c r="G44" i="107"/>
  <c r="G43" i="107"/>
  <c r="G42" i="107"/>
  <c r="G41" i="107"/>
  <c r="G40" i="107"/>
  <c r="G39" i="107"/>
  <c r="G38" i="107"/>
  <c r="G37" i="107"/>
  <c r="G36" i="107"/>
  <c r="G35" i="107"/>
  <c r="G34" i="107"/>
  <c r="G33" i="107"/>
  <c r="G32" i="107"/>
  <c r="G31" i="107"/>
  <c r="G29" i="107"/>
  <c r="G28" i="107"/>
  <c r="G27" i="107"/>
  <c r="G26" i="107"/>
  <c r="G25" i="107"/>
  <c r="G24" i="107"/>
  <c r="G23" i="107"/>
  <c r="G22" i="107"/>
  <c r="G21" i="107"/>
  <c r="G20" i="107"/>
  <c r="G19" i="107"/>
  <c r="G18" i="107"/>
  <c r="G17" i="107"/>
  <c r="G16" i="107"/>
  <c r="G14" i="107"/>
  <c r="G13" i="107"/>
  <c r="G12" i="107"/>
  <c r="G11" i="107"/>
  <c r="G10" i="107"/>
  <c r="G9" i="107"/>
  <c r="G8" i="107"/>
  <c r="G7" i="107"/>
  <c r="G6" i="107"/>
  <c r="G5" i="107"/>
  <c r="G44" i="108"/>
  <c r="G43" i="108"/>
  <c r="G42" i="108"/>
  <c r="G41" i="108"/>
  <c r="G40" i="108"/>
  <c r="G39" i="108"/>
  <c r="G38" i="108"/>
  <c r="G37" i="108"/>
  <c r="G36" i="108"/>
  <c r="G35" i="108"/>
  <c r="G34" i="108"/>
  <c r="G33" i="108"/>
  <c r="G32" i="108"/>
  <c r="G31" i="108"/>
  <c r="G29" i="108"/>
  <c r="G28" i="108"/>
  <c r="G27" i="108"/>
  <c r="G26" i="108"/>
  <c r="G25" i="108"/>
  <c r="G24" i="108"/>
  <c r="G23" i="108"/>
  <c r="G22" i="108"/>
  <c r="G21" i="108"/>
  <c r="G20" i="108"/>
  <c r="G19" i="108"/>
  <c r="G18" i="108"/>
  <c r="G17" i="108"/>
  <c r="G16" i="108"/>
  <c r="G14" i="108"/>
  <c r="G13" i="108"/>
  <c r="G12" i="108"/>
  <c r="G11" i="108"/>
  <c r="G10" i="108"/>
  <c r="G9" i="108"/>
  <c r="G8" i="108"/>
  <c r="G7" i="108"/>
  <c r="G6" i="108"/>
  <c r="G5" i="108"/>
  <c r="G44" i="109"/>
  <c r="G43" i="109"/>
  <c r="G42" i="109"/>
  <c r="G41" i="109"/>
  <c r="G40" i="109"/>
  <c r="G39" i="109"/>
  <c r="G38" i="109"/>
  <c r="G37" i="109"/>
  <c r="G36" i="109"/>
  <c r="G35" i="109"/>
  <c r="G34" i="109"/>
  <c r="G33" i="109"/>
  <c r="G32" i="109"/>
  <c r="G31" i="109"/>
  <c r="G29" i="109"/>
  <c r="G28" i="109"/>
  <c r="G27" i="109"/>
  <c r="G26" i="109"/>
  <c r="G25" i="109"/>
  <c r="G24" i="109"/>
  <c r="G23" i="109"/>
  <c r="G22" i="109"/>
  <c r="G21" i="109"/>
  <c r="G20" i="109"/>
  <c r="G19" i="109"/>
  <c r="G18" i="109"/>
  <c r="G17" i="109"/>
  <c r="G16" i="109"/>
  <c r="G14" i="109"/>
  <c r="G13" i="109"/>
  <c r="G12" i="109"/>
  <c r="G11" i="109"/>
  <c r="G10" i="109"/>
  <c r="G9" i="109"/>
  <c r="G8" i="109"/>
  <c r="G7" i="109"/>
  <c r="G6" i="109"/>
  <c r="G5" i="109"/>
  <c r="G44" i="110"/>
  <c r="G43" i="110"/>
  <c r="G42" i="110"/>
  <c r="G41" i="110"/>
  <c r="G40" i="110"/>
  <c r="G39" i="110"/>
  <c r="G38" i="110"/>
  <c r="G37" i="110"/>
  <c r="G36" i="110"/>
  <c r="G35" i="110"/>
  <c r="G34" i="110"/>
  <c r="G33" i="110"/>
  <c r="G32" i="110"/>
  <c r="G31" i="110"/>
  <c r="G29" i="110"/>
  <c r="G28" i="110"/>
  <c r="G27" i="110"/>
  <c r="G26" i="110"/>
  <c r="G25" i="110"/>
  <c r="G24" i="110"/>
  <c r="G23" i="110"/>
  <c r="G22" i="110"/>
  <c r="G21" i="110"/>
  <c r="G20" i="110"/>
  <c r="G19" i="110"/>
  <c r="G18" i="110"/>
  <c r="G17" i="110"/>
  <c r="G16" i="110"/>
  <c r="G14" i="110"/>
  <c r="G13" i="110"/>
  <c r="G12" i="110"/>
  <c r="G11" i="110"/>
  <c r="G10" i="110"/>
  <c r="G9" i="110"/>
  <c r="G8" i="110"/>
  <c r="G7" i="110"/>
  <c r="G6" i="110"/>
  <c r="G5" i="110"/>
  <c r="G44" i="111"/>
  <c r="G43" i="111"/>
  <c r="G42" i="111"/>
  <c r="G41" i="111"/>
  <c r="G40" i="111"/>
  <c r="G39" i="111"/>
  <c r="G38" i="111"/>
  <c r="G37" i="111"/>
  <c r="G36" i="111"/>
  <c r="G35" i="111"/>
  <c r="G34" i="111"/>
  <c r="G33" i="111"/>
  <c r="G32" i="111"/>
  <c r="G31" i="111"/>
  <c r="G29" i="111"/>
  <c r="G28" i="111"/>
  <c r="G27" i="111"/>
  <c r="G26" i="111"/>
  <c r="G25" i="111"/>
  <c r="G24" i="111"/>
  <c r="G23" i="111"/>
  <c r="G22" i="111"/>
  <c r="G21" i="111"/>
  <c r="G20" i="111"/>
  <c r="G19" i="111"/>
  <c r="G18" i="111"/>
  <c r="G17" i="111"/>
  <c r="G16" i="111"/>
  <c r="G14" i="111"/>
  <c r="G13" i="111"/>
  <c r="G12" i="111"/>
  <c r="G11" i="111"/>
  <c r="G10" i="111"/>
  <c r="G9" i="111"/>
  <c r="G8" i="111"/>
  <c r="G7" i="111"/>
  <c r="G6" i="111"/>
  <c r="G5" i="111"/>
  <c r="G44" i="112"/>
  <c r="G43" i="112"/>
  <c r="G42" i="112"/>
  <c r="G41" i="112"/>
  <c r="G40" i="112"/>
  <c r="G39" i="112"/>
  <c r="G38" i="112"/>
  <c r="G37" i="112"/>
  <c r="G36" i="112"/>
  <c r="G35" i="112"/>
  <c r="G34" i="112"/>
  <c r="G33" i="112"/>
  <c r="G32" i="112"/>
  <c r="G31" i="112"/>
  <c r="G29" i="112"/>
  <c r="G28" i="112"/>
  <c r="G27" i="112"/>
  <c r="G26" i="112"/>
  <c r="G25" i="112"/>
  <c r="G24" i="112"/>
  <c r="G23" i="112"/>
  <c r="G22" i="112"/>
  <c r="G21" i="112"/>
  <c r="G20" i="112"/>
  <c r="G19" i="112"/>
  <c r="G18" i="112"/>
  <c r="G17" i="112"/>
  <c r="G16" i="112"/>
  <c r="G14" i="112"/>
  <c r="G13" i="112"/>
  <c r="G12" i="112"/>
  <c r="G11" i="112"/>
  <c r="G10" i="112"/>
  <c r="G9" i="112"/>
  <c r="G8" i="112"/>
  <c r="G7" i="112"/>
  <c r="G6" i="112"/>
  <c r="G5" i="112"/>
  <c r="G44" i="113"/>
  <c r="G43" i="113"/>
  <c r="G42" i="113"/>
  <c r="G41" i="113"/>
  <c r="G40" i="113"/>
  <c r="G39" i="113"/>
  <c r="G38" i="113"/>
  <c r="G37" i="113"/>
  <c r="G36" i="113"/>
  <c r="G35" i="113"/>
  <c r="G34" i="113"/>
  <c r="G33" i="113"/>
  <c r="G32" i="113"/>
  <c r="G31" i="113"/>
  <c r="G29" i="113"/>
  <c r="G28" i="113"/>
  <c r="G27" i="113"/>
  <c r="G26" i="113"/>
  <c r="G25" i="113"/>
  <c r="G24" i="113"/>
  <c r="G23" i="113"/>
  <c r="G22" i="113"/>
  <c r="G21" i="113"/>
  <c r="G20" i="113"/>
  <c r="G19" i="113"/>
  <c r="G18" i="113"/>
  <c r="G17" i="113"/>
  <c r="G16" i="113"/>
  <c r="G14" i="113"/>
  <c r="G13" i="113"/>
  <c r="G12" i="113"/>
  <c r="G11" i="113"/>
  <c r="G10" i="113"/>
  <c r="G9" i="113"/>
  <c r="G8" i="113"/>
  <c r="G7" i="113"/>
  <c r="G6" i="113"/>
  <c r="G5" i="113"/>
  <c r="G44" i="114"/>
  <c r="G43" i="114"/>
  <c r="G42" i="114"/>
  <c r="G41" i="114"/>
  <c r="G40" i="114"/>
  <c r="G39" i="114"/>
  <c r="G38" i="114"/>
  <c r="G37" i="114"/>
  <c r="G36" i="114"/>
  <c r="G35" i="114"/>
  <c r="G34" i="114"/>
  <c r="G33" i="114"/>
  <c r="G32" i="114"/>
  <c r="G31" i="114"/>
  <c r="G29" i="114"/>
  <c r="G28" i="114"/>
  <c r="G27" i="114"/>
  <c r="G26" i="114"/>
  <c r="G25" i="114"/>
  <c r="G24" i="114"/>
  <c r="G23" i="114"/>
  <c r="G22" i="114"/>
  <c r="G21" i="114"/>
  <c r="G20" i="114"/>
  <c r="G19" i="114"/>
  <c r="G18" i="114"/>
  <c r="G17" i="114"/>
  <c r="G16" i="114"/>
  <c r="G14" i="114"/>
  <c r="G13" i="114"/>
  <c r="G12" i="114"/>
  <c r="G11" i="114"/>
  <c r="G10" i="114"/>
  <c r="G9" i="114"/>
  <c r="G8" i="114"/>
  <c r="G7" i="114"/>
  <c r="G6" i="114"/>
  <c r="G5" i="114"/>
  <c r="G44" i="115"/>
  <c r="G43" i="115"/>
  <c r="G42" i="115"/>
  <c r="G41" i="115"/>
  <c r="G40" i="115"/>
  <c r="G39" i="115"/>
  <c r="G38" i="115"/>
  <c r="G37" i="115"/>
  <c r="G36" i="115"/>
  <c r="G35" i="115"/>
  <c r="G34" i="115"/>
  <c r="G33" i="115"/>
  <c r="G32" i="115"/>
  <c r="G31" i="115"/>
  <c r="G29" i="115"/>
  <c r="G28" i="115"/>
  <c r="G27" i="115"/>
  <c r="G26" i="115"/>
  <c r="G25" i="115"/>
  <c r="G24" i="115"/>
  <c r="G23" i="115"/>
  <c r="G22" i="115"/>
  <c r="G21" i="115"/>
  <c r="G20" i="115"/>
  <c r="G19" i="115"/>
  <c r="G18" i="115"/>
  <c r="G17" i="115"/>
  <c r="G16" i="115"/>
  <c r="G14" i="115"/>
  <c r="G13" i="115"/>
  <c r="G12" i="115"/>
  <c r="G11" i="115"/>
  <c r="G10" i="115"/>
  <c r="G9" i="115"/>
  <c r="G8" i="115"/>
  <c r="G7" i="115"/>
  <c r="G6" i="115"/>
  <c r="G5" i="115"/>
  <c r="G44" i="116"/>
  <c r="G43" i="116"/>
  <c r="G42" i="116"/>
  <c r="G41" i="116"/>
  <c r="G40" i="116"/>
  <c r="G39" i="116"/>
  <c r="G38" i="116"/>
  <c r="G37" i="116"/>
  <c r="G36" i="116"/>
  <c r="G35" i="116"/>
  <c r="G34" i="116"/>
  <c r="G33" i="116"/>
  <c r="G32" i="116"/>
  <c r="G31" i="116"/>
  <c r="G29" i="116"/>
  <c r="G28" i="116"/>
  <c r="G27" i="116"/>
  <c r="G26" i="116"/>
  <c r="G25" i="116"/>
  <c r="G24" i="116"/>
  <c r="G23" i="116"/>
  <c r="G22" i="116"/>
  <c r="G21" i="116"/>
  <c r="G20" i="116"/>
  <c r="G19" i="116"/>
  <c r="G18" i="116"/>
  <c r="G17" i="116"/>
  <c r="G16" i="116"/>
  <c r="G14" i="116"/>
  <c r="G13" i="116"/>
  <c r="G12" i="116"/>
  <c r="G11" i="116"/>
  <c r="G10" i="116"/>
  <c r="G9" i="116"/>
  <c r="G8" i="116"/>
  <c r="G7" i="116"/>
  <c r="G6" i="116"/>
  <c r="G5" i="116"/>
  <c r="G44" i="117"/>
  <c r="G43" i="117"/>
  <c r="G42" i="117"/>
  <c r="G41" i="117"/>
  <c r="G40" i="117"/>
  <c r="G39" i="117"/>
  <c r="G38" i="117"/>
  <c r="G37" i="117"/>
  <c r="G36" i="117"/>
  <c r="G35" i="117"/>
  <c r="G34" i="117"/>
  <c r="G33" i="117"/>
  <c r="G32" i="117"/>
  <c r="G31" i="117"/>
  <c r="G29" i="117"/>
  <c r="G28" i="117"/>
  <c r="G27" i="117"/>
  <c r="G26" i="117"/>
  <c r="G25" i="117"/>
  <c r="G24" i="117"/>
  <c r="G23" i="117"/>
  <c r="G22" i="117"/>
  <c r="G21" i="117"/>
  <c r="G20" i="117"/>
  <c r="G19" i="117"/>
  <c r="G18" i="117"/>
  <c r="G17" i="117"/>
  <c r="G16" i="117"/>
  <c r="G14" i="117"/>
  <c r="G13" i="117"/>
  <c r="G12" i="117"/>
  <c r="G11" i="117"/>
  <c r="G10" i="117"/>
  <c r="G9" i="117"/>
  <c r="G8" i="117"/>
  <c r="G7" i="117"/>
  <c r="G6" i="117"/>
  <c r="G5" i="117"/>
  <c r="G44" i="118"/>
  <c r="G43" i="118"/>
  <c r="G42" i="118"/>
  <c r="G41" i="118"/>
  <c r="G40" i="118"/>
  <c r="G39" i="118"/>
  <c r="G38" i="118"/>
  <c r="G37" i="118"/>
  <c r="G36" i="118"/>
  <c r="G35" i="118"/>
  <c r="G34" i="118"/>
  <c r="G33" i="118"/>
  <c r="G32" i="118"/>
  <c r="G31" i="118"/>
  <c r="G29" i="118"/>
  <c r="G28" i="118"/>
  <c r="G27" i="118"/>
  <c r="G26" i="118"/>
  <c r="G25" i="118"/>
  <c r="G24" i="118"/>
  <c r="G23" i="118"/>
  <c r="G22" i="118"/>
  <c r="G21" i="118"/>
  <c r="G20" i="118"/>
  <c r="G19" i="118"/>
  <c r="G18" i="118"/>
  <c r="G17" i="118"/>
  <c r="G16" i="118"/>
  <c r="G14" i="118"/>
  <c r="G13" i="118"/>
  <c r="G12" i="118"/>
  <c r="G11" i="118"/>
  <c r="G10" i="118"/>
  <c r="G9" i="118"/>
  <c r="G8" i="118"/>
  <c r="G7" i="118"/>
  <c r="G6" i="118"/>
  <c r="G5" i="118"/>
  <c r="G44" i="119"/>
  <c r="G43" i="119"/>
  <c r="G42" i="119"/>
  <c r="G41" i="119"/>
  <c r="G40" i="119"/>
  <c r="G39" i="119"/>
  <c r="G38" i="119"/>
  <c r="G37" i="119"/>
  <c r="G36" i="119"/>
  <c r="G35" i="119"/>
  <c r="G34" i="119"/>
  <c r="G33" i="119"/>
  <c r="G32" i="119"/>
  <c r="G31" i="119"/>
  <c r="G29" i="119"/>
  <c r="G28" i="119"/>
  <c r="G27" i="119"/>
  <c r="G26" i="119"/>
  <c r="G25" i="119"/>
  <c r="G24" i="119"/>
  <c r="G23" i="119"/>
  <c r="G22" i="119"/>
  <c r="G21" i="119"/>
  <c r="G20" i="119"/>
  <c r="G19" i="119"/>
  <c r="G18" i="119"/>
  <c r="G17" i="119"/>
  <c r="G16" i="119"/>
  <c r="G14" i="119"/>
  <c r="G13" i="119"/>
  <c r="G12" i="119"/>
  <c r="G11" i="119"/>
  <c r="G10" i="119"/>
  <c r="G9" i="119"/>
  <c r="G8" i="119"/>
  <c r="G7" i="119"/>
  <c r="G6" i="119"/>
  <c r="G5" i="119"/>
  <c r="G44" i="120"/>
  <c r="G43" i="120"/>
  <c r="G42" i="120"/>
  <c r="G41" i="120"/>
  <c r="G40" i="120"/>
  <c r="G39" i="120"/>
  <c r="G38" i="120"/>
  <c r="G37" i="120"/>
  <c r="G36" i="120"/>
  <c r="G35" i="120"/>
  <c r="G34" i="120"/>
  <c r="G33" i="120"/>
  <c r="G32" i="120"/>
  <c r="G31" i="120"/>
  <c r="G29" i="120"/>
  <c r="G28" i="120"/>
  <c r="G27" i="120"/>
  <c r="G26" i="120"/>
  <c r="G25" i="120"/>
  <c r="G24" i="120"/>
  <c r="G23" i="120"/>
  <c r="G22" i="120"/>
  <c r="G21" i="120"/>
  <c r="G20" i="120"/>
  <c r="G19" i="120"/>
  <c r="G18" i="120"/>
  <c r="G17" i="120"/>
  <c r="G16" i="120"/>
  <c r="G14" i="120"/>
  <c r="G13" i="120"/>
  <c r="G12" i="120"/>
  <c r="G11" i="120"/>
  <c r="G10" i="120"/>
  <c r="G9" i="120"/>
  <c r="G8" i="120"/>
  <c r="G7" i="120"/>
  <c r="G6" i="120"/>
  <c r="G5" i="120"/>
  <c r="G44" i="121"/>
  <c r="G43" i="121"/>
  <c r="G42" i="121"/>
  <c r="G41" i="121"/>
  <c r="G40" i="121"/>
  <c r="G39" i="121"/>
  <c r="G38" i="121"/>
  <c r="G37" i="121"/>
  <c r="G36" i="121"/>
  <c r="G35" i="121"/>
  <c r="G34" i="121"/>
  <c r="G33" i="121"/>
  <c r="G32" i="121"/>
  <c r="G31" i="121"/>
  <c r="G29" i="121"/>
  <c r="G28" i="121"/>
  <c r="G27" i="121"/>
  <c r="G26" i="121"/>
  <c r="G25" i="121"/>
  <c r="G24" i="121"/>
  <c r="G23" i="121"/>
  <c r="G22" i="121"/>
  <c r="G21" i="121"/>
  <c r="G20" i="121"/>
  <c r="G19" i="121"/>
  <c r="G18" i="121"/>
  <c r="G17" i="121"/>
  <c r="G16" i="121"/>
  <c r="G14" i="121"/>
  <c r="G13" i="121"/>
  <c r="G12" i="121"/>
  <c r="G11" i="121"/>
  <c r="G10" i="121"/>
  <c r="G9" i="121"/>
  <c r="G8" i="121"/>
  <c r="G7" i="121"/>
  <c r="G6" i="121"/>
  <c r="G5" i="121"/>
  <c r="G44" i="122"/>
  <c r="G43" i="122"/>
  <c r="G42" i="122"/>
  <c r="G41" i="122"/>
  <c r="G40" i="122"/>
  <c r="G39" i="122"/>
  <c r="G38" i="122"/>
  <c r="G37" i="122"/>
  <c r="G36" i="122"/>
  <c r="G35" i="122"/>
  <c r="G34" i="122"/>
  <c r="G33" i="122"/>
  <c r="G32" i="122"/>
  <c r="G31" i="122"/>
  <c r="G29" i="122"/>
  <c r="G28" i="122"/>
  <c r="G27" i="122"/>
  <c r="G26" i="122"/>
  <c r="G25" i="122"/>
  <c r="G24" i="122"/>
  <c r="G23" i="122"/>
  <c r="G22" i="122"/>
  <c r="G21" i="122"/>
  <c r="G20" i="122"/>
  <c r="G19" i="122"/>
  <c r="G18" i="122"/>
  <c r="G17" i="122"/>
  <c r="G16" i="122"/>
  <c r="G14" i="122"/>
  <c r="G13" i="122"/>
  <c r="G12" i="122"/>
  <c r="G11" i="122"/>
  <c r="G10" i="122"/>
  <c r="G9" i="122"/>
  <c r="G8" i="122"/>
  <c r="G7" i="122"/>
  <c r="G6" i="122"/>
  <c r="G5" i="122"/>
  <c r="G44" i="123"/>
  <c r="G43" i="123"/>
  <c r="G42" i="123"/>
  <c r="G41" i="123"/>
  <c r="G40" i="123"/>
  <c r="G39" i="123"/>
  <c r="G38" i="123"/>
  <c r="G37" i="123"/>
  <c r="G36" i="123"/>
  <c r="G35" i="123"/>
  <c r="G34" i="123"/>
  <c r="G33" i="123"/>
  <c r="G32" i="123"/>
  <c r="G31" i="123"/>
  <c r="G29" i="123"/>
  <c r="G28" i="123"/>
  <c r="G27" i="123"/>
  <c r="G26" i="123"/>
  <c r="G25" i="123"/>
  <c r="G24" i="123"/>
  <c r="G23" i="123"/>
  <c r="G22" i="123"/>
  <c r="G21" i="123"/>
  <c r="G20" i="123"/>
  <c r="G19" i="123"/>
  <c r="G18" i="123"/>
  <c r="G17" i="123"/>
  <c r="G16" i="123"/>
  <c r="G14" i="123"/>
  <c r="G13" i="123"/>
  <c r="G12" i="123"/>
  <c r="G11" i="123"/>
  <c r="G10" i="123"/>
  <c r="G9" i="123"/>
  <c r="G8" i="123"/>
  <c r="G7" i="123"/>
  <c r="G6" i="123"/>
  <c r="G5" i="123"/>
  <c r="G44" i="124"/>
  <c r="G43" i="124"/>
  <c r="G42" i="124"/>
  <c r="G41" i="124"/>
  <c r="G40" i="124"/>
  <c r="G39" i="124"/>
  <c r="G38" i="124"/>
  <c r="G37" i="124"/>
  <c r="G36" i="124"/>
  <c r="G35" i="124"/>
  <c r="G34" i="124"/>
  <c r="G33" i="124"/>
  <c r="G32" i="124"/>
  <c r="G31" i="124"/>
  <c r="G29" i="124"/>
  <c r="G28" i="124"/>
  <c r="G27" i="124"/>
  <c r="G26" i="124"/>
  <c r="G25" i="124"/>
  <c r="G24" i="124"/>
  <c r="G23" i="124"/>
  <c r="G22" i="124"/>
  <c r="G21" i="124"/>
  <c r="G20" i="124"/>
  <c r="G19" i="124"/>
  <c r="G18" i="124"/>
  <c r="G17" i="124"/>
  <c r="G16" i="124"/>
  <c r="G14" i="124"/>
  <c r="G13" i="124"/>
  <c r="G12" i="124"/>
  <c r="G11" i="124"/>
  <c r="G10" i="124"/>
  <c r="G9" i="124"/>
  <c r="G8" i="124"/>
  <c r="G7" i="124"/>
  <c r="G6" i="124"/>
  <c r="G5" i="124"/>
  <c r="G44" i="125"/>
  <c r="G43" i="125"/>
  <c r="G42" i="125"/>
  <c r="G41" i="125"/>
  <c r="G40" i="125"/>
  <c r="G39" i="125"/>
  <c r="G38" i="125"/>
  <c r="G37" i="125"/>
  <c r="G36" i="125"/>
  <c r="G35" i="125"/>
  <c r="G34" i="125"/>
  <c r="G33" i="125"/>
  <c r="G32" i="125"/>
  <c r="G31" i="125"/>
  <c r="G29" i="125"/>
  <c r="G28" i="125"/>
  <c r="G27" i="125"/>
  <c r="G26" i="125"/>
  <c r="G25" i="125"/>
  <c r="G24" i="125"/>
  <c r="G23" i="125"/>
  <c r="G22" i="125"/>
  <c r="G21" i="125"/>
  <c r="G20" i="125"/>
  <c r="G19" i="125"/>
  <c r="G18" i="125"/>
  <c r="G17" i="125"/>
  <c r="G16" i="125"/>
  <c r="G14" i="125"/>
  <c r="G13" i="125"/>
  <c r="G12" i="125"/>
  <c r="G11" i="125"/>
  <c r="G10" i="125"/>
  <c r="G9" i="125"/>
  <c r="G8" i="125"/>
  <c r="G7" i="125"/>
  <c r="G6" i="125"/>
  <c r="G5" i="125"/>
  <c r="G44" i="126"/>
  <c r="G43" i="126"/>
  <c r="G42" i="126"/>
  <c r="G41" i="126"/>
  <c r="G40" i="126"/>
  <c r="G39" i="126"/>
  <c r="G38" i="126"/>
  <c r="G37" i="126"/>
  <c r="G36" i="126"/>
  <c r="G35" i="126"/>
  <c r="G34" i="126"/>
  <c r="G33" i="126"/>
  <c r="G32" i="126"/>
  <c r="G31" i="126"/>
  <c r="G29" i="126"/>
  <c r="G28" i="126"/>
  <c r="G27" i="126"/>
  <c r="G26" i="126"/>
  <c r="G25" i="126"/>
  <c r="G24" i="126"/>
  <c r="G23" i="126"/>
  <c r="G22" i="126"/>
  <c r="G21" i="126"/>
  <c r="G20" i="126"/>
  <c r="G19" i="126"/>
  <c r="G18" i="126"/>
  <c r="G17" i="126"/>
  <c r="G16" i="126"/>
  <c r="G14" i="126"/>
  <c r="G13" i="126"/>
  <c r="G12" i="126"/>
  <c r="G11" i="126"/>
  <c r="G10" i="126"/>
  <c r="G9" i="126"/>
  <c r="G8" i="126"/>
  <c r="G7" i="126"/>
  <c r="G6" i="126"/>
  <c r="G5" i="126"/>
  <c r="G44" i="127"/>
  <c r="G43" i="127"/>
  <c r="G42" i="127"/>
  <c r="G41" i="127"/>
  <c r="G40" i="127"/>
  <c r="G39" i="127"/>
  <c r="G38" i="127"/>
  <c r="G37" i="127"/>
  <c r="G36" i="127"/>
  <c r="G35" i="127"/>
  <c r="G34" i="127"/>
  <c r="G33" i="127"/>
  <c r="G32" i="127"/>
  <c r="G31" i="127"/>
  <c r="G29" i="127"/>
  <c r="G28" i="127"/>
  <c r="G27" i="127"/>
  <c r="G26" i="127"/>
  <c r="G25" i="127"/>
  <c r="G24" i="127"/>
  <c r="G23" i="127"/>
  <c r="G22" i="127"/>
  <c r="G21" i="127"/>
  <c r="G20" i="127"/>
  <c r="G19" i="127"/>
  <c r="G18" i="127"/>
  <c r="G17" i="127"/>
  <c r="G16" i="127"/>
  <c r="G14" i="127"/>
  <c r="G13" i="127"/>
  <c r="G12" i="127"/>
  <c r="G11" i="127"/>
  <c r="G10" i="127"/>
  <c r="G9" i="127"/>
  <c r="G8" i="127"/>
  <c r="G7" i="127"/>
  <c r="G6" i="127"/>
  <c r="G5" i="127"/>
  <c r="G44" i="128"/>
  <c r="G43" i="128"/>
  <c r="G42" i="128"/>
  <c r="G41" i="128"/>
  <c r="G40" i="128"/>
  <c r="G39" i="128"/>
  <c r="G38" i="128"/>
  <c r="G37" i="128"/>
  <c r="G36" i="128"/>
  <c r="G35" i="128"/>
  <c r="G34" i="128"/>
  <c r="G33" i="128"/>
  <c r="G32" i="128"/>
  <c r="G31" i="128"/>
  <c r="G29" i="128"/>
  <c r="G28" i="128"/>
  <c r="G27" i="128"/>
  <c r="G26" i="128"/>
  <c r="G25" i="128"/>
  <c r="G24" i="128"/>
  <c r="G23" i="128"/>
  <c r="G22" i="128"/>
  <c r="G21" i="128"/>
  <c r="G20" i="128"/>
  <c r="G19" i="128"/>
  <c r="G18" i="128"/>
  <c r="G17" i="128"/>
  <c r="G16" i="128"/>
  <c r="G14" i="128"/>
  <c r="G13" i="128"/>
  <c r="G12" i="128"/>
  <c r="G11" i="128"/>
  <c r="G10" i="128"/>
  <c r="G9" i="128"/>
  <c r="G8" i="128"/>
  <c r="G7" i="128"/>
  <c r="G6" i="128"/>
  <c r="G5" i="128"/>
  <c r="G44" i="129"/>
  <c r="G43" i="129"/>
  <c r="G42" i="129"/>
  <c r="G41" i="129"/>
  <c r="G40" i="129"/>
  <c r="G39" i="129"/>
  <c r="G38" i="129"/>
  <c r="G37" i="129"/>
  <c r="G36" i="129"/>
  <c r="G35" i="129"/>
  <c r="G34" i="129"/>
  <c r="G33" i="129"/>
  <c r="G32" i="129"/>
  <c r="G31" i="129"/>
  <c r="G29" i="129"/>
  <c r="G28" i="129"/>
  <c r="G27" i="129"/>
  <c r="G26" i="129"/>
  <c r="G25" i="129"/>
  <c r="G24" i="129"/>
  <c r="G23" i="129"/>
  <c r="G22" i="129"/>
  <c r="G21" i="129"/>
  <c r="G20" i="129"/>
  <c r="G19" i="129"/>
  <c r="G18" i="129"/>
  <c r="G17" i="129"/>
  <c r="G16" i="129"/>
  <c r="G14" i="129"/>
  <c r="G13" i="129"/>
  <c r="G12" i="129"/>
  <c r="G11" i="129"/>
  <c r="G10" i="129"/>
  <c r="G9" i="129"/>
  <c r="G8" i="129"/>
  <c r="G7" i="129"/>
  <c r="G6" i="129"/>
  <c r="G5" i="129"/>
  <c r="G44" i="130"/>
  <c r="G43" i="130"/>
  <c r="G42" i="130"/>
  <c r="G41" i="130"/>
  <c r="G40" i="130"/>
  <c r="G39" i="130"/>
  <c r="G38" i="130"/>
  <c r="G37" i="130"/>
  <c r="G36" i="130"/>
  <c r="G35" i="130"/>
  <c r="G34" i="130"/>
  <c r="G33" i="130"/>
  <c r="G32" i="130"/>
  <c r="G31" i="130"/>
  <c r="G29" i="130"/>
  <c r="G28" i="130"/>
  <c r="G27" i="130"/>
  <c r="G26" i="130"/>
  <c r="G25" i="130"/>
  <c r="G24" i="130"/>
  <c r="G23" i="130"/>
  <c r="G22" i="130"/>
  <c r="G21" i="130"/>
  <c r="G20" i="130"/>
  <c r="G19" i="130"/>
  <c r="G18" i="130"/>
  <c r="G17" i="130"/>
  <c r="G16" i="130"/>
  <c r="G14" i="130"/>
  <c r="G13" i="130"/>
  <c r="G12" i="130"/>
  <c r="G11" i="130"/>
  <c r="G10" i="130"/>
  <c r="G9" i="130"/>
  <c r="G8" i="130"/>
  <c r="G7" i="130"/>
  <c r="G6" i="130"/>
  <c r="G5" i="130"/>
  <c r="G44" i="131"/>
  <c r="G43" i="131"/>
  <c r="G42" i="131"/>
  <c r="G41" i="131"/>
  <c r="G40" i="131"/>
  <c r="G39" i="131"/>
  <c r="G38" i="131"/>
  <c r="G37" i="131"/>
  <c r="G36" i="131"/>
  <c r="G35" i="131"/>
  <c r="G34" i="131"/>
  <c r="G33" i="131"/>
  <c r="G32" i="131"/>
  <c r="G31" i="131"/>
  <c r="G29" i="131"/>
  <c r="G28" i="131"/>
  <c r="G27" i="131"/>
  <c r="G26" i="131"/>
  <c r="G25" i="131"/>
  <c r="G24" i="131"/>
  <c r="G23" i="131"/>
  <c r="G22" i="131"/>
  <c r="G21" i="131"/>
  <c r="G20" i="131"/>
  <c r="G19" i="131"/>
  <c r="G18" i="131"/>
  <c r="G17" i="131"/>
  <c r="G16" i="131"/>
  <c r="G14" i="131"/>
  <c r="G13" i="131"/>
  <c r="G12" i="131"/>
  <c r="G11" i="131"/>
  <c r="G10" i="131"/>
  <c r="G9" i="131"/>
  <c r="G8" i="131"/>
  <c r="G7" i="131"/>
  <c r="G6" i="131"/>
  <c r="G5" i="131"/>
  <c r="G44" i="132"/>
  <c r="G43" i="132"/>
  <c r="G42" i="132"/>
  <c r="G41" i="132"/>
  <c r="G40" i="132"/>
  <c r="G39" i="132"/>
  <c r="G38" i="132"/>
  <c r="G37" i="132"/>
  <c r="G36" i="132"/>
  <c r="G35" i="132"/>
  <c r="G34" i="132"/>
  <c r="G33" i="132"/>
  <c r="G32" i="132"/>
  <c r="G31" i="132"/>
  <c r="G29" i="132"/>
  <c r="G28" i="132"/>
  <c r="G27" i="132"/>
  <c r="G26" i="132"/>
  <c r="G25" i="132"/>
  <c r="G24" i="132"/>
  <c r="G23" i="132"/>
  <c r="G22" i="132"/>
  <c r="G21" i="132"/>
  <c r="G20" i="132"/>
  <c r="G19" i="132"/>
  <c r="G18" i="132"/>
  <c r="G17" i="132"/>
  <c r="G16" i="132"/>
  <c r="G14" i="132"/>
  <c r="G13" i="132"/>
  <c r="G12" i="132"/>
  <c r="G11" i="132"/>
  <c r="G10" i="132"/>
  <c r="G9" i="132"/>
  <c r="G8" i="132"/>
  <c r="G7" i="132"/>
  <c r="G6" i="132"/>
  <c r="G5" i="132"/>
  <c r="G44" i="133"/>
  <c r="G43" i="133"/>
  <c r="G42" i="133"/>
  <c r="G41" i="133"/>
  <c r="G40" i="133"/>
  <c r="G39" i="133"/>
  <c r="G38" i="133"/>
  <c r="G37" i="133"/>
  <c r="G36" i="133"/>
  <c r="G35" i="133"/>
  <c r="G34" i="133"/>
  <c r="G33" i="133"/>
  <c r="G32" i="133"/>
  <c r="G31" i="133"/>
  <c r="G29" i="133"/>
  <c r="G28" i="133"/>
  <c r="G27" i="133"/>
  <c r="G26" i="133"/>
  <c r="G25" i="133"/>
  <c r="G24" i="133"/>
  <c r="G23" i="133"/>
  <c r="G22" i="133"/>
  <c r="G21" i="133"/>
  <c r="G20" i="133"/>
  <c r="G19" i="133"/>
  <c r="G18" i="133"/>
  <c r="G17" i="133"/>
  <c r="G16" i="133"/>
  <c r="G14" i="133"/>
  <c r="G13" i="133"/>
  <c r="G12" i="133"/>
  <c r="G11" i="133"/>
  <c r="G10" i="133"/>
  <c r="G9" i="133"/>
  <c r="G8" i="133"/>
  <c r="G7" i="133"/>
  <c r="G6" i="133"/>
  <c r="G5" i="133"/>
  <c r="G44" i="134"/>
  <c r="G43" i="134"/>
  <c r="G42" i="134"/>
  <c r="G41" i="134"/>
  <c r="G40" i="134"/>
  <c r="G39" i="134"/>
  <c r="G38" i="134"/>
  <c r="G37" i="134"/>
  <c r="G36" i="134"/>
  <c r="G35" i="134"/>
  <c r="G34" i="134"/>
  <c r="G33" i="134"/>
  <c r="G32" i="134"/>
  <c r="G31" i="134"/>
  <c r="G29" i="134"/>
  <c r="G28" i="134"/>
  <c r="G27" i="134"/>
  <c r="G26" i="134"/>
  <c r="G25" i="134"/>
  <c r="G24" i="134"/>
  <c r="G23" i="134"/>
  <c r="G22" i="134"/>
  <c r="G21" i="134"/>
  <c r="G20" i="134"/>
  <c r="G19" i="134"/>
  <c r="G18" i="134"/>
  <c r="G17" i="134"/>
  <c r="G16" i="134"/>
  <c r="G14" i="134"/>
  <c r="G13" i="134"/>
  <c r="G12" i="134"/>
  <c r="G11" i="134"/>
  <c r="G10" i="134"/>
  <c r="G9" i="134"/>
  <c r="G8" i="134"/>
  <c r="G7" i="134"/>
  <c r="G6" i="134"/>
  <c r="G5" i="134"/>
  <c r="G44" i="135"/>
  <c r="G43" i="135"/>
  <c r="G42" i="135"/>
  <c r="G41" i="135"/>
  <c r="G40" i="135"/>
  <c r="G39" i="135"/>
  <c r="G38" i="135"/>
  <c r="G37" i="135"/>
  <c r="G36" i="135"/>
  <c r="G35" i="135"/>
  <c r="G34" i="135"/>
  <c r="G33" i="135"/>
  <c r="G32" i="135"/>
  <c r="G31" i="135"/>
  <c r="G29" i="135"/>
  <c r="G28" i="135"/>
  <c r="G27" i="135"/>
  <c r="G26" i="135"/>
  <c r="G25" i="135"/>
  <c r="G24" i="135"/>
  <c r="G23" i="135"/>
  <c r="G22" i="135"/>
  <c r="G21" i="135"/>
  <c r="G20" i="135"/>
  <c r="G19" i="135"/>
  <c r="G18" i="135"/>
  <c r="G17" i="135"/>
  <c r="G16" i="135"/>
  <c r="G14" i="135"/>
  <c r="G13" i="135"/>
  <c r="G12" i="135"/>
  <c r="G11" i="135"/>
  <c r="G10" i="135"/>
  <c r="G9" i="135"/>
  <c r="G8" i="135"/>
  <c r="G7" i="135"/>
  <c r="G6" i="135"/>
  <c r="G5" i="135"/>
  <c r="G44" i="136"/>
  <c r="G43" i="136"/>
  <c r="G42" i="136"/>
  <c r="G41" i="136"/>
  <c r="G40" i="136"/>
  <c r="G39" i="136"/>
  <c r="G38" i="136"/>
  <c r="G37" i="136"/>
  <c r="G36" i="136"/>
  <c r="G35" i="136"/>
  <c r="G34" i="136"/>
  <c r="G33" i="136"/>
  <c r="G32" i="136"/>
  <c r="G31" i="136"/>
  <c r="G29" i="136"/>
  <c r="G28" i="136"/>
  <c r="G27" i="136"/>
  <c r="G26" i="136"/>
  <c r="G25" i="136"/>
  <c r="G24" i="136"/>
  <c r="G23" i="136"/>
  <c r="G22" i="136"/>
  <c r="G21" i="136"/>
  <c r="G20" i="136"/>
  <c r="G19" i="136"/>
  <c r="G18" i="136"/>
  <c r="G17" i="136"/>
  <c r="G16" i="136"/>
  <c r="G14" i="136"/>
  <c r="G13" i="136"/>
  <c r="G12" i="136"/>
  <c r="G11" i="136"/>
  <c r="G10" i="136"/>
  <c r="G9" i="136"/>
  <c r="G8" i="136"/>
  <c r="G7" i="136"/>
  <c r="G6" i="136"/>
  <c r="G5" i="136"/>
  <c r="G44" i="137"/>
  <c r="G43" i="137"/>
  <c r="G42" i="137"/>
  <c r="G41" i="137"/>
  <c r="G40" i="137"/>
  <c r="G39" i="137"/>
  <c r="G38" i="137"/>
  <c r="G37" i="137"/>
  <c r="G36" i="137"/>
  <c r="G35" i="137"/>
  <c r="G34" i="137"/>
  <c r="G33" i="137"/>
  <c r="G32" i="137"/>
  <c r="G31" i="137"/>
  <c r="G29" i="137"/>
  <c r="G28" i="137"/>
  <c r="G27" i="137"/>
  <c r="G26" i="137"/>
  <c r="G25" i="137"/>
  <c r="G24" i="137"/>
  <c r="G23" i="137"/>
  <c r="G22" i="137"/>
  <c r="G21" i="137"/>
  <c r="G20" i="137"/>
  <c r="G19" i="137"/>
  <c r="G18" i="137"/>
  <c r="G17" i="137"/>
  <c r="G16" i="137"/>
  <c r="G14" i="137"/>
  <c r="G13" i="137"/>
  <c r="G12" i="137"/>
  <c r="G11" i="137"/>
  <c r="G10" i="137"/>
  <c r="G9" i="137"/>
  <c r="G8" i="137"/>
  <c r="G7" i="137"/>
  <c r="G6" i="137"/>
  <c r="G5" i="137"/>
  <c r="G44" i="138"/>
  <c r="G43" i="138"/>
  <c r="G42" i="138"/>
  <c r="G41" i="138"/>
  <c r="G40" i="138"/>
  <c r="G39" i="138"/>
  <c r="G38" i="138"/>
  <c r="G37" i="138"/>
  <c r="G36" i="138"/>
  <c r="G35" i="138"/>
  <c r="G34" i="138"/>
  <c r="G33" i="138"/>
  <c r="G32" i="138"/>
  <c r="G31" i="138"/>
  <c r="G29" i="138"/>
  <c r="G28" i="138"/>
  <c r="G27" i="138"/>
  <c r="G26" i="138"/>
  <c r="G25" i="138"/>
  <c r="G24" i="138"/>
  <c r="G23" i="138"/>
  <c r="G22" i="138"/>
  <c r="G21" i="138"/>
  <c r="G20" i="138"/>
  <c r="G19" i="138"/>
  <c r="G18" i="138"/>
  <c r="G17" i="138"/>
  <c r="G16" i="138"/>
  <c r="G14" i="138"/>
  <c r="G13" i="138"/>
  <c r="G12" i="138"/>
  <c r="G11" i="138"/>
  <c r="G10" i="138"/>
  <c r="G9" i="138"/>
  <c r="G8" i="138"/>
  <c r="G7" i="138"/>
  <c r="G6" i="138"/>
  <c r="G5" i="138"/>
  <c r="G44" i="139"/>
  <c r="G43" i="139"/>
  <c r="G42" i="139"/>
  <c r="G41" i="139"/>
  <c r="G40" i="139"/>
  <c r="G39" i="139"/>
  <c r="G38" i="139"/>
  <c r="G37" i="139"/>
  <c r="G36" i="139"/>
  <c r="G35" i="139"/>
  <c r="G34" i="139"/>
  <c r="G33" i="139"/>
  <c r="G32" i="139"/>
  <c r="G31" i="139"/>
  <c r="G29" i="139"/>
  <c r="G28" i="139"/>
  <c r="G27" i="139"/>
  <c r="G26" i="139"/>
  <c r="G25" i="139"/>
  <c r="G24" i="139"/>
  <c r="G23" i="139"/>
  <c r="G22" i="139"/>
  <c r="G21" i="139"/>
  <c r="G20" i="139"/>
  <c r="G19" i="139"/>
  <c r="G18" i="139"/>
  <c r="G17" i="139"/>
  <c r="G16" i="139"/>
  <c r="G14" i="139"/>
  <c r="G13" i="139"/>
  <c r="G12" i="139"/>
  <c r="G11" i="139"/>
  <c r="G10" i="139"/>
  <c r="G9" i="139"/>
  <c r="G8" i="139"/>
  <c r="G7" i="139"/>
  <c r="G6" i="139"/>
  <c r="G5" i="139"/>
  <c r="G44" i="140"/>
  <c r="G43" i="140"/>
  <c r="G42" i="140"/>
  <c r="G41" i="140"/>
  <c r="G40" i="140"/>
  <c r="G39" i="140"/>
  <c r="G38" i="140"/>
  <c r="G37" i="140"/>
  <c r="G36" i="140"/>
  <c r="G35" i="140"/>
  <c r="G34" i="140"/>
  <c r="G33" i="140"/>
  <c r="G32" i="140"/>
  <c r="G31" i="140"/>
  <c r="G29" i="140"/>
  <c r="G28" i="140"/>
  <c r="G27" i="140"/>
  <c r="G26" i="140"/>
  <c r="G25" i="140"/>
  <c r="G24" i="140"/>
  <c r="G23" i="140"/>
  <c r="G22" i="140"/>
  <c r="G21" i="140"/>
  <c r="G20" i="140"/>
  <c r="G19" i="140"/>
  <c r="G18" i="140"/>
  <c r="G17" i="140"/>
  <c r="G16" i="140"/>
  <c r="G14" i="140"/>
  <c r="G13" i="140"/>
  <c r="G12" i="140"/>
  <c r="G11" i="140"/>
  <c r="G10" i="140"/>
  <c r="G9" i="140"/>
  <c r="G8" i="140"/>
  <c r="G7" i="140"/>
  <c r="G6" i="140"/>
  <c r="G5" i="140"/>
  <c r="G44" i="141"/>
  <c r="G43" i="141"/>
  <c r="G42" i="141"/>
  <c r="G41" i="141"/>
  <c r="G40" i="141"/>
  <c r="G39" i="141"/>
  <c r="G38" i="141"/>
  <c r="G37" i="141"/>
  <c r="G36" i="141"/>
  <c r="G35" i="141"/>
  <c r="G34" i="141"/>
  <c r="G33" i="141"/>
  <c r="G32" i="141"/>
  <c r="G31" i="141"/>
  <c r="G29" i="141"/>
  <c r="G28" i="141"/>
  <c r="G27" i="141"/>
  <c r="G26" i="141"/>
  <c r="G25" i="141"/>
  <c r="G24" i="141"/>
  <c r="G23" i="141"/>
  <c r="G22" i="141"/>
  <c r="G21" i="141"/>
  <c r="G20" i="141"/>
  <c r="G19" i="141"/>
  <c r="G18" i="141"/>
  <c r="G17" i="141"/>
  <c r="G16" i="141"/>
  <c r="G14" i="141"/>
  <c r="G13" i="141"/>
  <c r="G12" i="141"/>
  <c r="G11" i="141"/>
  <c r="G10" i="141"/>
  <c r="G9" i="141"/>
  <c r="G8" i="141"/>
  <c r="G7" i="141"/>
  <c r="G6" i="141"/>
  <c r="G5" i="141"/>
  <c r="G44" i="142"/>
  <c r="G43" i="142"/>
  <c r="G42" i="142"/>
  <c r="G41" i="142"/>
  <c r="G40" i="142"/>
  <c r="G39" i="142"/>
  <c r="G38" i="142"/>
  <c r="G37" i="142"/>
  <c r="G36" i="142"/>
  <c r="G35" i="142"/>
  <c r="G34" i="142"/>
  <c r="G33" i="142"/>
  <c r="G32" i="142"/>
  <c r="G31" i="142"/>
  <c r="G29" i="142"/>
  <c r="G28" i="142"/>
  <c r="G27" i="142"/>
  <c r="G26" i="142"/>
  <c r="G25" i="142"/>
  <c r="G24" i="142"/>
  <c r="G23" i="142"/>
  <c r="G22" i="142"/>
  <c r="G21" i="142"/>
  <c r="G20" i="142"/>
  <c r="G19" i="142"/>
  <c r="G18" i="142"/>
  <c r="G17" i="142"/>
  <c r="G16" i="142"/>
  <c r="G14" i="142"/>
  <c r="G13" i="142"/>
  <c r="G12" i="142"/>
  <c r="G11" i="142"/>
  <c r="G10" i="142"/>
  <c r="G9" i="142"/>
  <c r="G8" i="142"/>
  <c r="G7" i="142"/>
  <c r="G6" i="142"/>
  <c r="G5" i="142"/>
  <c r="G44" i="143"/>
  <c r="G43" i="143"/>
  <c r="G42" i="143"/>
  <c r="G41" i="143"/>
  <c r="G40" i="143"/>
  <c r="G39" i="143"/>
  <c r="G38" i="143"/>
  <c r="G37" i="143"/>
  <c r="G36" i="143"/>
  <c r="G35" i="143"/>
  <c r="G34" i="143"/>
  <c r="G33" i="143"/>
  <c r="G32" i="143"/>
  <c r="G31" i="143"/>
  <c r="G29" i="143"/>
  <c r="G28" i="143"/>
  <c r="G27" i="143"/>
  <c r="G26" i="143"/>
  <c r="G25" i="143"/>
  <c r="G24" i="143"/>
  <c r="G23" i="143"/>
  <c r="G22" i="143"/>
  <c r="G21" i="143"/>
  <c r="G20" i="143"/>
  <c r="G19" i="143"/>
  <c r="G18" i="143"/>
  <c r="G17" i="143"/>
  <c r="G16" i="143"/>
  <c r="G14" i="143"/>
  <c r="G13" i="143"/>
  <c r="G12" i="143"/>
  <c r="G11" i="143"/>
  <c r="G10" i="143"/>
  <c r="G9" i="143"/>
  <c r="G8" i="143"/>
  <c r="G7" i="143"/>
  <c r="G6" i="143"/>
  <c r="G5" i="143"/>
  <c r="G44" i="144"/>
  <c r="G43" i="144"/>
  <c r="G42" i="144"/>
  <c r="G41" i="144"/>
  <c r="G40" i="144"/>
  <c r="G39" i="144"/>
  <c r="G38" i="144"/>
  <c r="G37" i="144"/>
  <c r="G36" i="144"/>
  <c r="G35" i="144"/>
  <c r="G34" i="144"/>
  <c r="G33" i="144"/>
  <c r="G32" i="144"/>
  <c r="G31" i="144"/>
  <c r="G29" i="144"/>
  <c r="G28" i="144"/>
  <c r="G27" i="144"/>
  <c r="G26" i="144"/>
  <c r="G25" i="144"/>
  <c r="G24" i="144"/>
  <c r="G23" i="144"/>
  <c r="G22" i="144"/>
  <c r="G21" i="144"/>
  <c r="G20" i="144"/>
  <c r="G19" i="144"/>
  <c r="G18" i="144"/>
  <c r="G17" i="144"/>
  <c r="G16" i="144"/>
  <c r="G14" i="144"/>
  <c r="G13" i="144"/>
  <c r="G12" i="144"/>
  <c r="G11" i="144"/>
  <c r="G10" i="144"/>
  <c r="G9" i="144"/>
  <c r="G8" i="144"/>
  <c r="G7" i="144"/>
  <c r="G6" i="144"/>
  <c r="G5" i="144"/>
  <c r="G44" i="145"/>
  <c r="G43" i="145"/>
  <c r="G42" i="145"/>
  <c r="G41" i="145"/>
  <c r="G40" i="145"/>
  <c r="G39" i="145"/>
  <c r="G38" i="145"/>
  <c r="G37" i="145"/>
  <c r="G36" i="145"/>
  <c r="G35" i="145"/>
  <c r="G34" i="145"/>
  <c r="G33" i="145"/>
  <c r="G32" i="145"/>
  <c r="G31" i="145"/>
  <c r="G29" i="145"/>
  <c r="G28" i="145"/>
  <c r="G27" i="145"/>
  <c r="G26" i="145"/>
  <c r="G25" i="145"/>
  <c r="G24" i="145"/>
  <c r="G23" i="145"/>
  <c r="G22" i="145"/>
  <c r="G21" i="145"/>
  <c r="G20" i="145"/>
  <c r="G19" i="145"/>
  <c r="G18" i="145"/>
  <c r="G17" i="145"/>
  <c r="G16" i="145"/>
  <c r="G14" i="145"/>
  <c r="G13" i="145"/>
  <c r="G12" i="145"/>
  <c r="G11" i="145"/>
  <c r="G10" i="145"/>
  <c r="G9" i="145"/>
  <c r="G8" i="145"/>
  <c r="G7" i="145"/>
  <c r="G6" i="145"/>
  <c r="G5" i="145"/>
  <c r="G44" i="146"/>
  <c r="G43" i="146"/>
  <c r="G42" i="146"/>
  <c r="G41" i="146"/>
  <c r="G40" i="146"/>
  <c r="G39" i="146"/>
  <c r="G38" i="146"/>
  <c r="G37" i="146"/>
  <c r="G36" i="146"/>
  <c r="G35" i="146"/>
  <c r="G34" i="146"/>
  <c r="G33" i="146"/>
  <c r="G32" i="146"/>
  <c r="G31" i="146"/>
  <c r="G29" i="146"/>
  <c r="G28" i="146"/>
  <c r="G27" i="146"/>
  <c r="G26" i="146"/>
  <c r="G25" i="146"/>
  <c r="G24" i="146"/>
  <c r="G23" i="146"/>
  <c r="G22" i="146"/>
  <c r="G21" i="146"/>
  <c r="G20" i="146"/>
  <c r="G19" i="146"/>
  <c r="G18" i="146"/>
  <c r="G17" i="146"/>
  <c r="G16" i="146"/>
  <c r="G14" i="146"/>
  <c r="G13" i="146"/>
  <c r="G12" i="146"/>
  <c r="G11" i="146"/>
  <c r="G10" i="146"/>
  <c r="G9" i="146"/>
  <c r="G8" i="146"/>
  <c r="G7" i="146"/>
  <c r="G6" i="146"/>
  <c r="G5" i="146"/>
  <c r="G44" i="147"/>
  <c r="G43" i="147"/>
  <c r="G42" i="147"/>
  <c r="G41" i="147"/>
  <c r="G40" i="147"/>
  <c r="G39" i="147"/>
  <c r="G38" i="147"/>
  <c r="G37" i="147"/>
  <c r="G36" i="147"/>
  <c r="G35" i="147"/>
  <c r="G34" i="147"/>
  <c r="G33" i="147"/>
  <c r="G32" i="147"/>
  <c r="G31" i="147"/>
  <c r="G29" i="147"/>
  <c r="G28" i="147"/>
  <c r="G27" i="147"/>
  <c r="G26" i="147"/>
  <c r="G25" i="147"/>
  <c r="G24" i="147"/>
  <c r="G23" i="147"/>
  <c r="G22" i="147"/>
  <c r="G21" i="147"/>
  <c r="G20" i="147"/>
  <c r="G19" i="147"/>
  <c r="G18" i="147"/>
  <c r="G17" i="147"/>
  <c r="G16" i="147"/>
  <c r="G14" i="147"/>
  <c r="G13" i="147"/>
  <c r="G12" i="147"/>
  <c r="G11" i="147"/>
  <c r="G10" i="147"/>
  <c r="G9" i="147"/>
  <c r="G8" i="147"/>
  <c r="G7" i="147"/>
  <c r="G6" i="147"/>
  <c r="G5" i="147"/>
  <c r="G44" i="148"/>
  <c r="G43" i="148"/>
  <c r="G42" i="148"/>
  <c r="G41" i="148"/>
  <c r="G40" i="148"/>
  <c r="G39" i="148"/>
  <c r="G38" i="148"/>
  <c r="G37" i="148"/>
  <c r="G36" i="148"/>
  <c r="G35" i="148"/>
  <c r="G34" i="148"/>
  <c r="G33" i="148"/>
  <c r="G32" i="148"/>
  <c r="G31" i="148"/>
  <c r="G29" i="148"/>
  <c r="G28" i="148"/>
  <c r="G27" i="148"/>
  <c r="G26" i="148"/>
  <c r="G25" i="148"/>
  <c r="G24" i="148"/>
  <c r="G23" i="148"/>
  <c r="G22" i="148"/>
  <c r="G21" i="148"/>
  <c r="G20" i="148"/>
  <c r="G19" i="148"/>
  <c r="G18" i="148"/>
  <c r="G17" i="148"/>
  <c r="G16" i="148"/>
  <c r="G14" i="148"/>
  <c r="G13" i="148"/>
  <c r="G12" i="148"/>
  <c r="G11" i="148"/>
  <c r="G10" i="148"/>
  <c r="G9" i="148"/>
  <c r="G8" i="148"/>
  <c r="G7" i="148"/>
  <c r="G6" i="148"/>
  <c r="G5" i="148"/>
  <c r="G44" i="149"/>
  <c r="G43" i="149"/>
  <c r="G42" i="149"/>
  <c r="G41" i="149"/>
  <c r="G40" i="149"/>
  <c r="G39" i="149"/>
  <c r="G38" i="149"/>
  <c r="G37" i="149"/>
  <c r="G36" i="149"/>
  <c r="G35" i="149"/>
  <c r="G34" i="149"/>
  <c r="G33" i="149"/>
  <c r="G32" i="149"/>
  <c r="G31" i="149"/>
  <c r="G29" i="149"/>
  <c r="G28" i="149"/>
  <c r="G27" i="149"/>
  <c r="G26" i="149"/>
  <c r="G25" i="149"/>
  <c r="G24" i="149"/>
  <c r="G23" i="149"/>
  <c r="G22" i="149"/>
  <c r="G21" i="149"/>
  <c r="G20" i="149"/>
  <c r="G19" i="149"/>
  <c r="G18" i="149"/>
  <c r="G17" i="149"/>
  <c r="G16" i="149"/>
  <c r="G14" i="149"/>
  <c r="G13" i="149"/>
  <c r="G12" i="149"/>
  <c r="G11" i="149"/>
  <c r="G10" i="149"/>
  <c r="G9" i="149"/>
  <c r="G8" i="149"/>
  <c r="G7" i="149"/>
  <c r="G6" i="149"/>
  <c r="G5" i="149"/>
  <c r="G44" i="150"/>
  <c r="G43" i="150"/>
  <c r="G42" i="150"/>
  <c r="G41" i="150"/>
  <c r="G40" i="150"/>
  <c r="G39" i="150"/>
  <c r="G38" i="150"/>
  <c r="G37" i="150"/>
  <c r="G36" i="150"/>
  <c r="G35" i="150"/>
  <c r="G34" i="150"/>
  <c r="G33" i="150"/>
  <c r="G32" i="150"/>
  <c r="G31" i="150"/>
  <c r="G29" i="150"/>
  <c r="G28" i="150"/>
  <c r="G27" i="150"/>
  <c r="G26" i="150"/>
  <c r="G25" i="150"/>
  <c r="G24" i="150"/>
  <c r="G23" i="150"/>
  <c r="G22" i="150"/>
  <c r="G21" i="150"/>
  <c r="G20" i="150"/>
  <c r="G19" i="150"/>
  <c r="G18" i="150"/>
  <c r="G17" i="150"/>
  <c r="G16" i="150"/>
  <c r="G14" i="150"/>
  <c r="G13" i="150"/>
  <c r="G12" i="150"/>
  <c r="G11" i="150"/>
  <c r="G10" i="150"/>
  <c r="G9" i="150"/>
  <c r="G8" i="150"/>
  <c r="G7" i="150"/>
  <c r="G6" i="150"/>
  <c r="G5" i="150"/>
  <c r="G44" i="151"/>
  <c r="G43" i="151"/>
  <c r="G42" i="151"/>
  <c r="G41" i="151"/>
  <c r="G40" i="151"/>
  <c r="G39" i="151"/>
  <c r="G38" i="151"/>
  <c r="G37" i="151"/>
  <c r="G36" i="151"/>
  <c r="G35" i="151"/>
  <c r="G34" i="151"/>
  <c r="G33" i="151"/>
  <c r="G32" i="151"/>
  <c r="G31" i="151"/>
  <c r="G29" i="151"/>
  <c r="G28" i="151"/>
  <c r="G27" i="151"/>
  <c r="G26" i="151"/>
  <c r="G25" i="151"/>
  <c r="G24" i="151"/>
  <c r="G23" i="151"/>
  <c r="G22" i="151"/>
  <c r="G21" i="151"/>
  <c r="G20" i="151"/>
  <c r="G19" i="151"/>
  <c r="G18" i="151"/>
  <c r="G17" i="151"/>
  <c r="G16" i="151"/>
  <c r="G14" i="151"/>
  <c r="G13" i="151"/>
  <c r="G12" i="151"/>
  <c r="G11" i="151"/>
  <c r="G10" i="151"/>
  <c r="G9" i="151"/>
  <c r="G8" i="151"/>
  <c r="G7" i="151"/>
  <c r="G6" i="151"/>
  <c r="G5" i="151"/>
  <c r="G44" i="152"/>
  <c r="G43" i="152"/>
  <c r="G42" i="152"/>
  <c r="G41" i="152"/>
  <c r="G40" i="152"/>
  <c r="G39" i="152"/>
  <c r="G38" i="152"/>
  <c r="G37" i="152"/>
  <c r="G36" i="152"/>
  <c r="G35" i="152"/>
  <c r="G34" i="152"/>
  <c r="G33" i="152"/>
  <c r="G32" i="152"/>
  <c r="G31" i="152"/>
  <c r="G29" i="152"/>
  <c r="G28" i="152"/>
  <c r="G27" i="152"/>
  <c r="G26" i="152"/>
  <c r="G25" i="152"/>
  <c r="G24" i="152"/>
  <c r="G23" i="152"/>
  <c r="G22" i="152"/>
  <c r="G21" i="152"/>
  <c r="G20" i="152"/>
  <c r="G19" i="152"/>
  <c r="G18" i="152"/>
  <c r="G17" i="152"/>
  <c r="G16" i="152"/>
  <c r="G14" i="152"/>
  <c r="G13" i="152"/>
  <c r="G12" i="152"/>
  <c r="G11" i="152"/>
  <c r="G10" i="152"/>
  <c r="G9" i="152"/>
  <c r="G8" i="152"/>
  <c r="G7" i="152"/>
  <c r="G6" i="152"/>
  <c r="G5" i="152"/>
  <c r="G44" i="153"/>
  <c r="G43" i="153"/>
  <c r="G42" i="153"/>
  <c r="G41" i="153"/>
  <c r="G40" i="153"/>
  <c r="G39" i="153"/>
  <c r="G38" i="153"/>
  <c r="G37" i="153"/>
  <c r="G36" i="153"/>
  <c r="G35" i="153"/>
  <c r="G34" i="153"/>
  <c r="G33" i="153"/>
  <c r="G32" i="153"/>
  <c r="G31" i="153"/>
  <c r="G29" i="153"/>
  <c r="G28" i="153"/>
  <c r="G27" i="153"/>
  <c r="G26" i="153"/>
  <c r="G25" i="153"/>
  <c r="G24" i="153"/>
  <c r="G23" i="153"/>
  <c r="G22" i="153"/>
  <c r="G21" i="153"/>
  <c r="G20" i="153"/>
  <c r="G19" i="153"/>
  <c r="G18" i="153"/>
  <c r="G17" i="153"/>
  <c r="G16" i="153"/>
  <c r="G14" i="153"/>
  <c r="G13" i="153"/>
  <c r="G12" i="153"/>
  <c r="G11" i="153"/>
  <c r="G10" i="153"/>
  <c r="G9" i="153"/>
  <c r="G8" i="153"/>
  <c r="G7" i="153"/>
  <c r="G6" i="153"/>
  <c r="G5" i="153"/>
  <c r="G44" i="154"/>
  <c r="G43" i="154"/>
  <c r="G42" i="154"/>
  <c r="G41" i="154"/>
  <c r="G40" i="154"/>
  <c r="G39" i="154"/>
  <c r="G38" i="154"/>
  <c r="G37" i="154"/>
  <c r="G36" i="154"/>
  <c r="G35" i="154"/>
  <c r="G34" i="154"/>
  <c r="G33" i="154"/>
  <c r="G32" i="154"/>
  <c r="G31" i="154"/>
  <c r="G29" i="154"/>
  <c r="G28" i="154"/>
  <c r="G27" i="154"/>
  <c r="G26" i="154"/>
  <c r="G25" i="154"/>
  <c r="G24" i="154"/>
  <c r="G23" i="154"/>
  <c r="G22" i="154"/>
  <c r="G21" i="154"/>
  <c r="G20" i="154"/>
  <c r="G19" i="154"/>
  <c r="G18" i="154"/>
  <c r="G17" i="154"/>
  <c r="G16" i="154"/>
  <c r="G14" i="154"/>
  <c r="G13" i="154"/>
  <c r="G12" i="154"/>
  <c r="G11" i="154"/>
  <c r="G10" i="154"/>
  <c r="G9" i="154"/>
  <c r="G8" i="154"/>
  <c r="G7" i="154"/>
  <c r="G6" i="154"/>
  <c r="G5" i="154"/>
  <c r="G44" i="155"/>
  <c r="G43" i="155"/>
  <c r="G42" i="155"/>
  <c r="G41" i="155"/>
  <c r="G40" i="155"/>
  <c r="G39" i="155"/>
  <c r="G38" i="155"/>
  <c r="G37" i="155"/>
  <c r="G36" i="155"/>
  <c r="G35" i="155"/>
  <c r="G34" i="155"/>
  <c r="G33" i="155"/>
  <c r="G32" i="155"/>
  <c r="G31" i="155"/>
  <c r="G29" i="155"/>
  <c r="G28" i="155"/>
  <c r="G27" i="155"/>
  <c r="G26" i="155"/>
  <c r="G25" i="155"/>
  <c r="G24" i="155"/>
  <c r="G23" i="155"/>
  <c r="G22" i="155"/>
  <c r="G21" i="155"/>
  <c r="G20" i="155"/>
  <c r="G19" i="155"/>
  <c r="G18" i="155"/>
  <c r="G17" i="155"/>
  <c r="G16" i="155"/>
  <c r="G14" i="155"/>
  <c r="G13" i="155"/>
  <c r="G12" i="155"/>
  <c r="G11" i="155"/>
  <c r="G10" i="155"/>
  <c r="G9" i="155"/>
  <c r="G8" i="155"/>
  <c r="G7" i="155"/>
  <c r="G6" i="155"/>
  <c r="G5" i="155"/>
  <c r="G44" i="156"/>
  <c r="G43" i="156"/>
  <c r="G42" i="156"/>
  <c r="G41" i="156"/>
  <c r="G40" i="156"/>
  <c r="G39" i="156"/>
  <c r="G38" i="156"/>
  <c r="G37" i="156"/>
  <c r="G36" i="156"/>
  <c r="G35" i="156"/>
  <c r="G34" i="156"/>
  <c r="G33" i="156"/>
  <c r="G32" i="156"/>
  <c r="G31" i="156"/>
  <c r="G29" i="156"/>
  <c r="G28" i="156"/>
  <c r="G27" i="156"/>
  <c r="G26" i="156"/>
  <c r="G25" i="156"/>
  <c r="G24" i="156"/>
  <c r="G23" i="156"/>
  <c r="G22" i="156"/>
  <c r="G21" i="156"/>
  <c r="G20" i="156"/>
  <c r="G19" i="156"/>
  <c r="G18" i="156"/>
  <c r="G17" i="156"/>
  <c r="G16" i="156"/>
  <c r="G14" i="156"/>
  <c r="G13" i="156"/>
  <c r="G12" i="156"/>
  <c r="G11" i="156"/>
  <c r="G10" i="156"/>
  <c r="G9" i="156"/>
  <c r="G8" i="156"/>
  <c r="G7" i="156"/>
  <c r="G6" i="156"/>
  <c r="G5" i="156"/>
  <c r="G44" i="157"/>
  <c r="G43" i="157"/>
  <c r="G42" i="157"/>
  <c r="G41" i="157"/>
  <c r="G40" i="157"/>
  <c r="G39" i="157"/>
  <c r="G38" i="157"/>
  <c r="G37" i="157"/>
  <c r="G36" i="157"/>
  <c r="G35" i="157"/>
  <c r="G34" i="157"/>
  <c r="G33" i="157"/>
  <c r="G32" i="157"/>
  <c r="G31" i="157"/>
  <c r="G29" i="157"/>
  <c r="G28" i="157"/>
  <c r="G27" i="157"/>
  <c r="G26" i="157"/>
  <c r="G25" i="157"/>
  <c r="G24" i="157"/>
  <c r="G23" i="157"/>
  <c r="G22" i="157"/>
  <c r="G21" i="157"/>
  <c r="G20" i="157"/>
  <c r="G19" i="157"/>
  <c r="G18" i="157"/>
  <c r="G17" i="157"/>
  <c r="G16" i="157"/>
  <c r="G14" i="157"/>
  <c r="G13" i="157"/>
  <c r="G12" i="157"/>
  <c r="G11" i="157"/>
  <c r="G10" i="157"/>
  <c r="G9" i="157"/>
  <c r="G8" i="157"/>
  <c r="G7" i="157"/>
  <c r="G6" i="157"/>
  <c r="G5" i="157"/>
  <c r="G44" i="158"/>
  <c r="G43" i="158"/>
  <c r="G42" i="158"/>
  <c r="G41" i="158"/>
  <c r="G40" i="158"/>
  <c r="G39" i="158"/>
  <c r="G38" i="158"/>
  <c r="G37" i="158"/>
  <c r="G36" i="158"/>
  <c r="G35" i="158"/>
  <c r="G34" i="158"/>
  <c r="G33" i="158"/>
  <c r="G32" i="158"/>
  <c r="G31" i="158"/>
  <c r="G29" i="158"/>
  <c r="G28" i="158"/>
  <c r="G27" i="158"/>
  <c r="G26" i="158"/>
  <c r="G25" i="158"/>
  <c r="G24" i="158"/>
  <c r="G23" i="158"/>
  <c r="G22" i="158"/>
  <c r="G21" i="158"/>
  <c r="G20" i="158"/>
  <c r="G19" i="158"/>
  <c r="G18" i="158"/>
  <c r="G17" i="158"/>
  <c r="G16" i="158"/>
  <c r="G14" i="158"/>
  <c r="G13" i="158"/>
  <c r="G12" i="158"/>
  <c r="G11" i="158"/>
  <c r="G10" i="158"/>
  <c r="G9" i="158"/>
  <c r="G8" i="158"/>
  <c r="G7" i="158"/>
  <c r="G6" i="158"/>
  <c r="G5" i="158"/>
  <c r="G44" i="159"/>
  <c r="G43" i="159"/>
  <c r="G42" i="159"/>
  <c r="G41" i="159"/>
  <c r="G40" i="159"/>
  <c r="G39" i="159"/>
  <c r="G38" i="159"/>
  <c r="G37" i="159"/>
  <c r="G36" i="159"/>
  <c r="G35" i="159"/>
  <c r="G34" i="159"/>
  <c r="G33" i="159"/>
  <c r="G32" i="159"/>
  <c r="G31" i="159"/>
  <c r="G29" i="159"/>
  <c r="G28" i="159"/>
  <c r="G27" i="159"/>
  <c r="G26" i="159"/>
  <c r="G25" i="159"/>
  <c r="G24" i="159"/>
  <c r="G23" i="159"/>
  <c r="G22" i="159"/>
  <c r="G21" i="159"/>
  <c r="G20" i="159"/>
  <c r="G19" i="159"/>
  <c r="G18" i="159"/>
  <c r="G17" i="159"/>
  <c r="G16" i="159"/>
  <c r="G14" i="159"/>
  <c r="G13" i="159"/>
  <c r="G12" i="159"/>
  <c r="G11" i="159"/>
  <c r="G10" i="159"/>
  <c r="G9" i="159"/>
  <c r="G8" i="159"/>
  <c r="G7" i="159"/>
  <c r="G6" i="159"/>
  <c r="G5" i="159"/>
  <c r="G44" i="160"/>
  <c r="G43" i="160"/>
  <c r="G42" i="160"/>
  <c r="G41" i="160"/>
  <c r="G40" i="160"/>
  <c r="G39" i="160"/>
  <c r="G38" i="160"/>
  <c r="G37" i="160"/>
  <c r="G36" i="160"/>
  <c r="G35" i="160"/>
  <c r="G34" i="160"/>
  <c r="G33" i="160"/>
  <c r="G32" i="160"/>
  <c r="G31" i="160"/>
  <c r="G29" i="160"/>
  <c r="G28" i="160"/>
  <c r="G27" i="160"/>
  <c r="G26" i="160"/>
  <c r="G25" i="160"/>
  <c r="G24" i="160"/>
  <c r="G23" i="160"/>
  <c r="G22" i="160"/>
  <c r="G21" i="160"/>
  <c r="G20" i="160"/>
  <c r="G19" i="160"/>
  <c r="G18" i="160"/>
  <c r="G17" i="160"/>
  <c r="G16" i="160"/>
  <c r="G14" i="160"/>
  <c r="G13" i="160"/>
  <c r="G12" i="160"/>
  <c r="G11" i="160"/>
  <c r="G10" i="160"/>
  <c r="G9" i="160"/>
  <c r="G8" i="160"/>
  <c r="G7" i="160"/>
  <c r="G6" i="160"/>
  <c r="G5" i="160"/>
  <c r="G44" i="161"/>
  <c r="G43" i="161"/>
  <c r="G42" i="161"/>
  <c r="G41" i="161"/>
  <c r="G40" i="161"/>
  <c r="G39" i="161"/>
  <c r="G38" i="161"/>
  <c r="G37" i="161"/>
  <c r="G36" i="161"/>
  <c r="G35" i="161"/>
  <c r="G34" i="161"/>
  <c r="G33" i="161"/>
  <c r="G32" i="161"/>
  <c r="G31" i="161"/>
  <c r="G29" i="161"/>
  <c r="G28" i="161"/>
  <c r="G27" i="161"/>
  <c r="G26" i="161"/>
  <c r="G25" i="161"/>
  <c r="G24" i="161"/>
  <c r="G23" i="161"/>
  <c r="G22" i="161"/>
  <c r="G21" i="161"/>
  <c r="G20" i="161"/>
  <c r="G19" i="161"/>
  <c r="G18" i="161"/>
  <c r="G17" i="161"/>
  <c r="G16" i="161"/>
  <c r="G14" i="161"/>
  <c r="G13" i="161"/>
  <c r="G12" i="161"/>
  <c r="G11" i="161"/>
  <c r="G10" i="161"/>
  <c r="G9" i="161"/>
  <c r="G8" i="161"/>
  <c r="G7" i="161"/>
  <c r="G6" i="161"/>
  <c r="G5" i="161"/>
  <c r="G44" i="162"/>
  <c r="G43" i="162"/>
  <c r="G42" i="162"/>
  <c r="G41" i="162"/>
  <c r="G40" i="162"/>
  <c r="G39" i="162"/>
  <c r="G38" i="162"/>
  <c r="G37" i="162"/>
  <c r="G36" i="162"/>
  <c r="G35" i="162"/>
  <c r="G34" i="162"/>
  <c r="G33" i="162"/>
  <c r="G32" i="162"/>
  <c r="G31" i="162"/>
  <c r="G29" i="162"/>
  <c r="G28" i="162"/>
  <c r="G27" i="162"/>
  <c r="G26" i="162"/>
  <c r="G25" i="162"/>
  <c r="G24" i="162"/>
  <c r="G23" i="162"/>
  <c r="G22" i="162"/>
  <c r="G21" i="162"/>
  <c r="G20" i="162"/>
  <c r="G19" i="162"/>
  <c r="G18" i="162"/>
  <c r="G17" i="162"/>
  <c r="G16" i="162"/>
  <c r="G14" i="162"/>
  <c r="G13" i="162"/>
  <c r="G12" i="162"/>
  <c r="G11" i="162"/>
  <c r="G10" i="162"/>
  <c r="G9" i="162"/>
  <c r="G8" i="162"/>
  <c r="G7" i="162"/>
  <c r="G6" i="162"/>
  <c r="G5" i="162"/>
  <c r="G44" i="163"/>
  <c r="G43" i="163"/>
  <c r="G42" i="163"/>
  <c r="G41" i="163"/>
  <c r="G40" i="163"/>
  <c r="G39" i="163"/>
  <c r="G38" i="163"/>
  <c r="G37" i="163"/>
  <c r="G36" i="163"/>
  <c r="G35" i="163"/>
  <c r="G34" i="163"/>
  <c r="G33" i="163"/>
  <c r="G32" i="163"/>
  <c r="G31" i="163"/>
  <c r="G29" i="163"/>
  <c r="G28" i="163"/>
  <c r="G27" i="163"/>
  <c r="G26" i="163"/>
  <c r="G25" i="163"/>
  <c r="G24" i="163"/>
  <c r="G23" i="163"/>
  <c r="G22" i="163"/>
  <c r="G21" i="163"/>
  <c r="G20" i="163"/>
  <c r="G19" i="163"/>
  <c r="G18" i="163"/>
  <c r="G17" i="163"/>
  <c r="G16" i="163"/>
  <c r="G14" i="163"/>
  <c r="G13" i="163"/>
  <c r="G12" i="163"/>
  <c r="G11" i="163"/>
  <c r="G10" i="163"/>
  <c r="G9" i="163"/>
  <c r="G8" i="163"/>
  <c r="G7" i="163"/>
  <c r="G6" i="163"/>
  <c r="G5" i="163"/>
  <c r="G44" i="164"/>
  <c r="G43" i="164"/>
  <c r="G42" i="164"/>
  <c r="G41" i="164"/>
  <c r="G40" i="164"/>
  <c r="G39" i="164"/>
  <c r="G38" i="164"/>
  <c r="G37" i="164"/>
  <c r="G36" i="164"/>
  <c r="G35" i="164"/>
  <c r="G34" i="164"/>
  <c r="G33" i="164"/>
  <c r="G32" i="164"/>
  <c r="G31" i="164"/>
  <c r="G29" i="164"/>
  <c r="G28" i="164"/>
  <c r="G27" i="164"/>
  <c r="G26" i="164"/>
  <c r="G25" i="164"/>
  <c r="G24" i="164"/>
  <c r="G23" i="164"/>
  <c r="G22" i="164"/>
  <c r="G21" i="164"/>
  <c r="G20" i="164"/>
  <c r="G19" i="164"/>
  <c r="G18" i="164"/>
  <c r="G17" i="164"/>
  <c r="G16" i="164"/>
  <c r="G14" i="164"/>
  <c r="G13" i="164"/>
  <c r="G12" i="164"/>
  <c r="G11" i="164"/>
  <c r="G10" i="164"/>
  <c r="G9" i="164"/>
  <c r="G8" i="164"/>
  <c r="G7" i="164"/>
  <c r="G6" i="164"/>
  <c r="G5" i="164"/>
  <c r="G44" i="165"/>
  <c r="G43" i="165"/>
  <c r="G42" i="165"/>
  <c r="G41" i="165"/>
  <c r="G40" i="165"/>
  <c r="G39" i="165"/>
  <c r="G38" i="165"/>
  <c r="G37" i="165"/>
  <c r="G36" i="165"/>
  <c r="G35" i="165"/>
  <c r="G34" i="165"/>
  <c r="G33" i="165"/>
  <c r="G32" i="165"/>
  <c r="G31" i="165"/>
  <c r="G29" i="165"/>
  <c r="G28" i="165"/>
  <c r="G27" i="165"/>
  <c r="G26" i="165"/>
  <c r="G25" i="165"/>
  <c r="G24" i="165"/>
  <c r="G23" i="165"/>
  <c r="G22" i="165"/>
  <c r="G21" i="165"/>
  <c r="G20" i="165"/>
  <c r="G19" i="165"/>
  <c r="G18" i="165"/>
  <c r="G17" i="165"/>
  <c r="G16" i="165"/>
  <c r="G14" i="165"/>
  <c r="G13" i="165"/>
  <c r="G12" i="165"/>
  <c r="G11" i="165"/>
  <c r="G10" i="165"/>
  <c r="G9" i="165"/>
  <c r="G8" i="165"/>
  <c r="G7" i="165"/>
  <c r="G6" i="165"/>
  <c r="G5" i="165"/>
  <c r="G44" i="166"/>
  <c r="G43" i="166"/>
  <c r="G42" i="166"/>
  <c r="G41" i="166"/>
  <c r="G40" i="166"/>
  <c r="G39" i="166"/>
  <c r="G38" i="166"/>
  <c r="G37" i="166"/>
  <c r="G36" i="166"/>
  <c r="G35" i="166"/>
  <c r="G34" i="166"/>
  <c r="G33" i="166"/>
  <c r="G32" i="166"/>
  <c r="G31" i="166"/>
  <c r="G29" i="166"/>
  <c r="G28" i="166"/>
  <c r="G27" i="166"/>
  <c r="G26" i="166"/>
  <c r="G25" i="166"/>
  <c r="G24" i="166"/>
  <c r="G23" i="166"/>
  <c r="G22" i="166"/>
  <c r="G21" i="166"/>
  <c r="G20" i="166"/>
  <c r="G19" i="166"/>
  <c r="G18" i="166"/>
  <c r="G17" i="166"/>
  <c r="G16" i="166"/>
  <c r="G14" i="166"/>
  <c r="G13" i="166"/>
  <c r="G12" i="166"/>
  <c r="G11" i="166"/>
  <c r="G10" i="166"/>
  <c r="G9" i="166"/>
  <c r="G8" i="166"/>
  <c r="G7" i="166"/>
  <c r="G6" i="166"/>
  <c r="G5" i="166"/>
  <c r="G44" i="167"/>
  <c r="G43" i="167"/>
  <c r="G42" i="167"/>
  <c r="G41" i="167"/>
  <c r="G40" i="167"/>
  <c r="G39" i="167"/>
  <c r="G38" i="167"/>
  <c r="G37" i="167"/>
  <c r="G36" i="167"/>
  <c r="G35" i="167"/>
  <c r="G34" i="167"/>
  <c r="G33" i="167"/>
  <c r="G32" i="167"/>
  <c r="G31" i="167"/>
  <c r="G29" i="167"/>
  <c r="G28" i="167"/>
  <c r="G27" i="167"/>
  <c r="G26" i="167"/>
  <c r="G25" i="167"/>
  <c r="G24" i="167"/>
  <c r="G23" i="167"/>
  <c r="G22" i="167"/>
  <c r="G21" i="167"/>
  <c r="G20" i="167"/>
  <c r="G19" i="167"/>
  <c r="G18" i="167"/>
  <c r="G17" i="167"/>
  <c r="G16" i="167"/>
  <c r="G14" i="167"/>
  <c r="G13" i="167"/>
  <c r="G12" i="167"/>
  <c r="G11" i="167"/>
  <c r="G10" i="167"/>
  <c r="G9" i="167"/>
  <c r="G8" i="167"/>
  <c r="G7" i="167"/>
  <c r="G6" i="167"/>
  <c r="G5" i="167"/>
  <c r="G44" i="168"/>
  <c r="G43" i="168"/>
  <c r="G42" i="168"/>
  <c r="G41" i="168"/>
  <c r="G40" i="168"/>
  <c r="G39" i="168"/>
  <c r="G38" i="168"/>
  <c r="G37" i="168"/>
  <c r="G36" i="168"/>
  <c r="G35" i="168"/>
  <c r="G34" i="168"/>
  <c r="G33" i="168"/>
  <c r="G32" i="168"/>
  <c r="G31" i="168"/>
  <c r="G29" i="168"/>
  <c r="G28" i="168"/>
  <c r="G27" i="168"/>
  <c r="G26" i="168"/>
  <c r="G25" i="168"/>
  <c r="G24" i="168"/>
  <c r="G23" i="168"/>
  <c r="G22" i="168"/>
  <c r="G21" i="168"/>
  <c r="G20" i="168"/>
  <c r="G19" i="168"/>
  <c r="G18" i="168"/>
  <c r="G17" i="168"/>
  <c r="G16" i="168"/>
  <c r="G14" i="168"/>
  <c r="G13" i="168"/>
  <c r="G12" i="168"/>
  <c r="G11" i="168"/>
  <c r="G10" i="168"/>
  <c r="G9" i="168"/>
  <c r="G8" i="168"/>
  <c r="G7" i="168"/>
  <c r="G6" i="168"/>
  <c r="G5" i="168"/>
  <c r="G44" i="169"/>
  <c r="G43" i="169"/>
  <c r="G42" i="169"/>
  <c r="G41" i="169"/>
  <c r="G40" i="169"/>
  <c r="G39" i="169"/>
  <c r="G38" i="169"/>
  <c r="G37" i="169"/>
  <c r="G36" i="169"/>
  <c r="G35" i="169"/>
  <c r="G34" i="169"/>
  <c r="G33" i="169"/>
  <c r="G32" i="169"/>
  <c r="G31" i="169"/>
  <c r="G29" i="169"/>
  <c r="G28" i="169"/>
  <c r="G27" i="169"/>
  <c r="G26" i="169"/>
  <c r="G25" i="169"/>
  <c r="G24" i="169"/>
  <c r="G23" i="169"/>
  <c r="G22" i="169"/>
  <c r="G21" i="169"/>
  <c r="G20" i="169"/>
  <c r="G19" i="169"/>
  <c r="G18" i="169"/>
  <c r="G17" i="169"/>
  <c r="G16" i="169"/>
  <c r="G14" i="169"/>
  <c r="G13" i="169"/>
  <c r="G12" i="169"/>
  <c r="G11" i="169"/>
  <c r="G10" i="169"/>
  <c r="G9" i="169"/>
  <c r="G8" i="169"/>
  <c r="G7" i="169"/>
  <c r="G6" i="169"/>
  <c r="G5" i="169"/>
  <c r="G44" i="170"/>
  <c r="G43" i="170"/>
  <c r="G42" i="170"/>
  <c r="G41" i="170"/>
  <c r="G40" i="170"/>
  <c r="G39" i="170"/>
  <c r="G38" i="170"/>
  <c r="G37" i="170"/>
  <c r="G36" i="170"/>
  <c r="G35" i="170"/>
  <c r="G34" i="170"/>
  <c r="G33" i="170"/>
  <c r="G32" i="170"/>
  <c r="G31" i="170"/>
  <c r="G29" i="170"/>
  <c r="G28" i="170"/>
  <c r="G27" i="170"/>
  <c r="G26" i="170"/>
  <c r="G25" i="170"/>
  <c r="G24" i="170"/>
  <c r="G23" i="170"/>
  <c r="G22" i="170"/>
  <c r="G21" i="170"/>
  <c r="G20" i="170"/>
  <c r="G19" i="170"/>
  <c r="G18" i="170"/>
  <c r="G17" i="170"/>
  <c r="G16" i="170"/>
  <c r="G14" i="170"/>
  <c r="G13" i="170"/>
  <c r="G12" i="170"/>
  <c r="G11" i="170"/>
  <c r="G10" i="170"/>
  <c r="G9" i="170"/>
  <c r="G8" i="170"/>
  <c r="G7" i="170"/>
  <c r="G6" i="170"/>
  <c r="G5" i="170"/>
  <c r="G44" i="171"/>
  <c r="G43" i="171"/>
  <c r="G42" i="171"/>
  <c r="G41" i="171"/>
  <c r="G40" i="171"/>
  <c r="G39" i="171"/>
  <c r="G38" i="171"/>
  <c r="G37" i="171"/>
  <c r="G36" i="171"/>
  <c r="G35" i="171"/>
  <c r="G34" i="171"/>
  <c r="G33" i="171"/>
  <c r="G32" i="171"/>
  <c r="G31" i="171"/>
  <c r="G29" i="171"/>
  <c r="G28" i="171"/>
  <c r="G27" i="171"/>
  <c r="G26" i="171"/>
  <c r="G25" i="171"/>
  <c r="G24" i="171"/>
  <c r="G23" i="171"/>
  <c r="G22" i="171"/>
  <c r="G21" i="171"/>
  <c r="G20" i="171"/>
  <c r="G19" i="171"/>
  <c r="G18" i="171"/>
  <c r="G17" i="171"/>
  <c r="G16" i="171"/>
  <c r="G14" i="171"/>
  <c r="G13" i="171"/>
  <c r="G12" i="171"/>
  <c r="G11" i="171"/>
  <c r="G10" i="171"/>
  <c r="G9" i="171"/>
  <c r="G8" i="171"/>
  <c r="G7" i="171"/>
  <c r="G6" i="171"/>
  <c r="G5" i="171"/>
  <c r="G44" i="172"/>
  <c r="G43" i="172"/>
  <c r="G42" i="172"/>
  <c r="G41" i="172"/>
  <c r="G40" i="172"/>
  <c r="G39" i="172"/>
  <c r="G38" i="172"/>
  <c r="G37" i="172"/>
  <c r="G36" i="172"/>
  <c r="G35" i="172"/>
  <c r="G34" i="172"/>
  <c r="G33" i="172"/>
  <c r="G32" i="172"/>
  <c r="G31" i="172"/>
  <c r="G29" i="172"/>
  <c r="G28" i="172"/>
  <c r="G27" i="172"/>
  <c r="G26" i="172"/>
  <c r="G25" i="172"/>
  <c r="G24" i="172"/>
  <c r="G23" i="172"/>
  <c r="G22" i="172"/>
  <c r="G21" i="172"/>
  <c r="G20" i="172"/>
  <c r="G19" i="172"/>
  <c r="G18" i="172"/>
  <c r="G17" i="172"/>
  <c r="G16" i="172"/>
  <c r="G14" i="172"/>
  <c r="G13" i="172"/>
  <c r="G12" i="172"/>
  <c r="G11" i="172"/>
  <c r="G10" i="172"/>
  <c r="G9" i="172"/>
  <c r="G8" i="172"/>
  <c r="G7" i="172"/>
  <c r="G6" i="172"/>
  <c r="G5" i="172"/>
  <c r="G44" i="173"/>
  <c r="G43" i="173"/>
  <c r="G42" i="173"/>
  <c r="G41" i="173"/>
  <c r="G40" i="173"/>
  <c r="G39" i="173"/>
  <c r="G38" i="173"/>
  <c r="G37" i="173"/>
  <c r="G36" i="173"/>
  <c r="G35" i="173"/>
  <c r="G34" i="173"/>
  <c r="G33" i="173"/>
  <c r="G32" i="173"/>
  <c r="G31" i="173"/>
  <c r="G29" i="173"/>
  <c r="G28" i="173"/>
  <c r="G27" i="173"/>
  <c r="G26" i="173"/>
  <c r="G25" i="173"/>
  <c r="G24" i="173"/>
  <c r="G23" i="173"/>
  <c r="G22" i="173"/>
  <c r="G21" i="173"/>
  <c r="G20" i="173"/>
  <c r="G19" i="173"/>
  <c r="G18" i="173"/>
  <c r="G17" i="173"/>
  <c r="G16" i="173"/>
  <c r="G14" i="173"/>
  <c r="G13" i="173"/>
  <c r="G12" i="173"/>
  <c r="G11" i="173"/>
  <c r="G10" i="173"/>
  <c r="G9" i="173"/>
  <c r="G8" i="173"/>
  <c r="G7" i="173"/>
  <c r="G6" i="173"/>
  <c r="G5" i="173"/>
  <c r="G44" i="174"/>
  <c r="G43" i="174"/>
  <c r="G42" i="174"/>
  <c r="G41" i="174"/>
  <c r="G40" i="174"/>
  <c r="G39" i="174"/>
  <c r="G38" i="174"/>
  <c r="G37" i="174"/>
  <c r="G36" i="174"/>
  <c r="G35" i="174"/>
  <c r="G34" i="174"/>
  <c r="G33" i="174"/>
  <c r="G32" i="174"/>
  <c r="G31" i="174"/>
  <c r="G29" i="174"/>
  <c r="G28" i="174"/>
  <c r="G27" i="174"/>
  <c r="G26" i="174"/>
  <c r="G25" i="174"/>
  <c r="G24" i="174"/>
  <c r="G23" i="174"/>
  <c r="G22" i="174"/>
  <c r="G21" i="174"/>
  <c r="G20" i="174"/>
  <c r="G19" i="174"/>
  <c r="G18" i="174"/>
  <c r="G17" i="174"/>
  <c r="G16" i="174"/>
  <c r="G14" i="174"/>
  <c r="G13" i="174"/>
  <c r="G12" i="174"/>
  <c r="G11" i="174"/>
  <c r="G10" i="174"/>
  <c r="G9" i="174"/>
  <c r="G8" i="174"/>
  <c r="G7" i="174"/>
  <c r="G6" i="174"/>
  <c r="G5" i="174"/>
  <c r="G44" i="175"/>
  <c r="G43" i="175"/>
  <c r="G42" i="175"/>
  <c r="G41" i="175"/>
  <c r="G40" i="175"/>
  <c r="G39" i="175"/>
  <c r="G38" i="175"/>
  <c r="G37" i="175"/>
  <c r="G36" i="175"/>
  <c r="G35" i="175"/>
  <c r="G34" i="175"/>
  <c r="G33" i="175"/>
  <c r="G32" i="175"/>
  <c r="G31" i="175"/>
  <c r="G29" i="175"/>
  <c r="G28" i="175"/>
  <c r="G27" i="175"/>
  <c r="G26" i="175"/>
  <c r="G25" i="175"/>
  <c r="G24" i="175"/>
  <c r="G23" i="175"/>
  <c r="G22" i="175"/>
  <c r="G21" i="175"/>
  <c r="G20" i="175"/>
  <c r="G19" i="175"/>
  <c r="G18" i="175"/>
  <c r="G17" i="175"/>
  <c r="G16" i="175"/>
  <c r="G14" i="175"/>
  <c r="G13" i="175"/>
  <c r="G12" i="175"/>
  <c r="G11" i="175"/>
  <c r="G10" i="175"/>
  <c r="G9" i="175"/>
  <c r="G8" i="175"/>
  <c r="G7" i="175"/>
  <c r="G6" i="175"/>
  <c r="G5" i="175"/>
  <c r="G44" i="176"/>
  <c r="G43" i="176"/>
  <c r="G42" i="176"/>
  <c r="G41" i="176"/>
  <c r="G40" i="176"/>
  <c r="G39" i="176"/>
  <c r="G38" i="176"/>
  <c r="G37" i="176"/>
  <c r="G36" i="176"/>
  <c r="G35" i="176"/>
  <c r="G34" i="176"/>
  <c r="G33" i="176"/>
  <c r="G32" i="176"/>
  <c r="G31" i="176"/>
  <c r="G29" i="176"/>
  <c r="G28" i="176"/>
  <c r="G27" i="176"/>
  <c r="G26" i="176"/>
  <c r="G25" i="176"/>
  <c r="G24" i="176"/>
  <c r="G23" i="176"/>
  <c r="G22" i="176"/>
  <c r="G21" i="176"/>
  <c r="G20" i="176"/>
  <c r="G19" i="176"/>
  <c r="G18" i="176"/>
  <c r="G17" i="176"/>
  <c r="G16" i="176"/>
  <c r="G14" i="176"/>
  <c r="G13" i="176"/>
  <c r="G12" i="176"/>
  <c r="G11" i="176"/>
  <c r="G10" i="176"/>
  <c r="G9" i="176"/>
  <c r="G8" i="176"/>
  <c r="G7" i="176"/>
  <c r="G6" i="176"/>
  <c r="G5" i="176"/>
  <c r="G44" i="177"/>
  <c r="G43" i="177"/>
  <c r="G42" i="177"/>
  <c r="G41" i="177"/>
  <c r="G40" i="177"/>
  <c r="G39" i="177"/>
  <c r="G38" i="177"/>
  <c r="G37" i="177"/>
  <c r="G36" i="177"/>
  <c r="G35" i="177"/>
  <c r="G34" i="177"/>
  <c r="G33" i="177"/>
  <c r="G32" i="177"/>
  <c r="G31" i="177"/>
  <c r="G29" i="177"/>
  <c r="G28" i="177"/>
  <c r="G27" i="177"/>
  <c r="G26" i="177"/>
  <c r="G25" i="177"/>
  <c r="G24" i="177"/>
  <c r="G23" i="177"/>
  <c r="G22" i="177"/>
  <c r="G21" i="177"/>
  <c r="G20" i="177"/>
  <c r="G19" i="177"/>
  <c r="G18" i="177"/>
  <c r="G17" i="177"/>
  <c r="G16" i="177"/>
  <c r="G14" i="177"/>
  <c r="G13" i="177"/>
  <c r="G12" i="177"/>
  <c r="G11" i="177"/>
  <c r="G10" i="177"/>
  <c r="G9" i="177"/>
  <c r="G8" i="177"/>
  <c r="G7" i="177"/>
  <c r="G6" i="177"/>
  <c r="G5" i="177"/>
  <c r="G44" i="178"/>
  <c r="G43" i="178"/>
  <c r="G42" i="178"/>
  <c r="G41" i="178"/>
  <c r="G40" i="178"/>
  <c r="G39" i="178"/>
  <c r="G38" i="178"/>
  <c r="G37" i="178"/>
  <c r="G36" i="178"/>
  <c r="G35" i="178"/>
  <c r="G34" i="178"/>
  <c r="G33" i="178"/>
  <c r="G32" i="178"/>
  <c r="G31" i="178"/>
  <c r="G29" i="178"/>
  <c r="G28" i="178"/>
  <c r="G27" i="178"/>
  <c r="G26" i="178"/>
  <c r="G25" i="178"/>
  <c r="G24" i="178"/>
  <c r="G23" i="178"/>
  <c r="G22" i="178"/>
  <c r="G21" i="178"/>
  <c r="G20" i="178"/>
  <c r="G19" i="178"/>
  <c r="G18" i="178"/>
  <c r="G17" i="178"/>
  <c r="G16" i="178"/>
  <c r="G14" i="178"/>
  <c r="G13" i="178"/>
  <c r="G12" i="178"/>
  <c r="G11" i="178"/>
  <c r="G10" i="178"/>
  <c r="G9" i="178"/>
  <c r="G8" i="178"/>
  <c r="G7" i="178"/>
  <c r="G6" i="178"/>
  <c r="G5" i="178"/>
  <c r="G44" i="179"/>
  <c r="G43" i="179"/>
  <c r="G42" i="179"/>
  <c r="G41" i="179"/>
  <c r="G40" i="179"/>
  <c r="G39" i="179"/>
  <c r="G38" i="179"/>
  <c r="G37" i="179"/>
  <c r="G36" i="179"/>
  <c r="G35" i="179"/>
  <c r="G34" i="179"/>
  <c r="G33" i="179"/>
  <c r="G32" i="179"/>
  <c r="G31" i="179"/>
  <c r="G29" i="179"/>
  <c r="G28" i="179"/>
  <c r="G27" i="179"/>
  <c r="G26" i="179"/>
  <c r="G25" i="179"/>
  <c r="G24" i="179"/>
  <c r="G23" i="179"/>
  <c r="G22" i="179"/>
  <c r="G21" i="179"/>
  <c r="G20" i="179"/>
  <c r="G19" i="179"/>
  <c r="G18" i="179"/>
  <c r="G17" i="179"/>
  <c r="G16" i="179"/>
  <c r="G14" i="179"/>
  <c r="G13" i="179"/>
  <c r="G12" i="179"/>
  <c r="G11" i="179"/>
  <c r="G10" i="179"/>
  <c r="G9" i="179"/>
  <c r="G8" i="179"/>
  <c r="G7" i="179"/>
  <c r="G6" i="179"/>
  <c r="G5" i="179"/>
  <c r="G44" i="180"/>
  <c r="G43" i="180"/>
  <c r="G42" i="180"/>
  <c r="G41" i="180"/>
  <c r="G40" i="180"/>
  <c r="G39" i="180"/>
  <c r="G38" i="180"/>
  <c r="G37" i="180"/>
  <c r="G36" i="180"/>
  <c r="G35" i="180"/>
  <c r="G34" i="180"/>
  <c r="G33" i="180"/>
  <c r="G32" i="180"/>
  <c r="G31" i="180"/>
  <c r="G29" i="180"/>
  <c r="G28" i="180"/>
  <c r="G27" i="180"/>
  <c r="G26" i="180"/>
  <c r="G25" i="180"/>
  <c r="G24" i="180"/>
  <c r="G23" i="180"/>
  <c r="G22" i="180"/>
  <c r="G21" i="180"/>
  <c r="G20" i="180"/>
  <c r="G19" i="180"/>
  <c r="G18" i="180"/>
  <c r="G17" i="180"/>
  <c r="G16" i="180"/>
  <c r="G14" i="180"/>
  <c r="G13" i="180"/>
  <c r="G12" i="180"/>
  <c r="G11" i="180"/>
  <c r="G10" i="180"/>
  <c r="G9" i="180"/>
  <c r="G8" i="180"/>
  <c r="G7" i="180"/>
  <c r="G6" i="180"/>
  <c r="G5" i="180"/>
  <c r="G44" i="181"/>
  <c r="G43" i="181"/>
  <c r="G42" i="181"/>
  <c r="G41" i="181"/>
  <c r="G40" i="181"/>
  <c r="G39" i="181"/>
  <c r="G38" i="181"/>
  <c r="G37" i="181"/>
  <c r="G36" i="181"/>
  <c r="G35" i="181"/>
  <c r="G34" i="181"/>
  <c r="G33" i="181"/>
  <c r="G32" i="181"/>
  <c r="G31" i="181"/>
  <c r="G29" i="181"/>
  <c r="G28" i="181"/>
  <c r="G27" i="181"/>
  <c r="G26" i="181"/>
  <c r="G25" i="181"/>
  <c r="G24" i="181"/>
  <c r="G23" i="181"/>
  <c r="G22" i="181"/>
  <c r="G21" i="181"/>
  <c r="G20" i="181"/>
  <c r="G19" i="181"/>
  <c r="G18" i="181"/>
  <c r="G17" i="181"/>
  <c r="G16" i="181"/>
  <c r="G14" i="181"/>
  <c r="G13" i="181"/>
  <c r="G12" i="181"/>
  <c r="G11" i="181"/>
  <c r="G10" i="181"/>
  <c r="G9" i="181"/>
  <c r="G8" i="181"/>
  <c r="G7" i="181"/>
  <c r="G6" i="181"/>
  <c r="G5" i="181"/>
  <c r="G44" i="182"/>
  <c r="G43" i="182"/>
  <c r="G42" i="182"/>
  <c r="G41" i="182"/>
  <c r="G40" i="182"/>
  <c r="G39" i="182"/>
  <c r="G38" i="182"/>
  <c r="G37" i="182"/>
  <c r="G36" i="182"/>
  <c r="G35" i="182"/>
  <c r="G34" i="182"/>
  <c r="G33" i="182"/>
  <c r="G32" i="182"/>
  <c r="G31" i="182"/>
  <c r="G29" i="182"/>
  <c r="G28" i="182"/>
  <c r="G27" i="182"/>
  <c r="G26" i="182"/>
  <c r="G25" i="182"/>
  <c r="G24" i="182"/>
  <c r="G23" i="182"/>
  <c r="G22" i="182"/>
  <c r="G21" i="182"/>
  <c r="G20" i="182"/>
  <c r="G19" i="182"/>
  <c r="G18" i="182"/>
  <c r="G17" i="182"/>
  <c r="G16" i="182"/>
  <c r="G14" i="182"/>
  <c r="G13" i="182"/>
  <c r="G12" i="182"/>
  <c r="G11" i="182"/>
  <c r="G10" i="182"/>
  <c r="G9" i="182"/>
  <c r="G8" i="182"/>
  <c r="G7" i="182"/>
  <c r="G6" i="182"/>
  <c r="G5" i="182"/>
  <c r="G44" i="183"/>
  <c r="G43" i="183"/>
  <c r="G42" i="183"/>
  <c r="G41" i="183"/>
  <c r="G40" i="183"/>
  <c r="G39" i="183"/>
  <c r="G38" i="183"/>
  <c r="G37" i="183"/>
  <c r="G36" i="183"/>
  <c r="G35" i="183"/>
  <c r="G34" i="183"/>
  <c r="G33" i="183"/>
  <c r="G32" i="183"/>
  <c r="G31" i="183"/>
  <c r="G29" i="183"/>
  <c r="G28" i="183"/>
  <c r="G27" i="183"/>
  <c r="G26" i="183"/>
  <c r="G25" i="183"/>
  <c r="G24" i="183"/>
  <c r="G23" i="183"/>
  <c r="G22" i="183"/>
  <c r="G21" i="183"/>
  <c r="G20" i="183"/>
  <c r="G19" i="183"/>
  <c r="G18" i="183"/>
  <c r="G17" i="183"/>
  <c r="G16" i="183"/>
  <c r="G14" i="183"/>
  <c r="G13" i="183"/>
  <c r="G12" i="183"/>
  <c r="G11" i="183"/>
  <c r="G10" i="183"/>
  <c r="G9" i="183"/>
  <c r="G8" i="183"/>
  <c r="G7" i="183"/>
  <c r="G6" i="183"/>
  <c r="G5" i="183"/>
  <c r="G44" i="184"/>
  <c r="G43" i="184"/>
  <c r="G42" i="184"/>
  <c r="G41" i="184"/>
  <c r="G40" i="184"/>
  <c r="G39" i="184"/>
  <c r="G38" i="184"/>
  <c r="G37" i="184"/>
  <c r="G36" i="184"/>
  <c r="G35" i="184"/>
  <c r="G34" i="184"/>
  <c r="G33" i="184"/>
  <c r="G32" i="184"/>
  <c r="G31" i="184"/>
  <c r="G29" i="184"/>
  <c r="G28" i="184"/>
  <c r="G27" i="184"/>
  <c r="G26" i="184"/>
  <c r="G25" i="184"/>
  <c r="G24" i="184"/>
  <c r="G23" i="184"/>
  <c r="G22" i="184"/>
  <c r="G21" i="184"/>
  <c r="G20" i="184"/>
  <c r="G19" i="184"/>
  <c r="G18" i="184"/>
  <c r="G17" i="184"/>
  <c r="G16" i="184"/>
  <c r="G14" i="184"/>
  <c r="G13" i="184"/>
  <c r="G12" i="184"/>
  <c r="G11" i="184"/>
  <c r="G10" i="184"/>
  <c r="G9" i="184"/>
  <c r="G8" i="184"/>
  <c r="G7" i="184"/>
  <c r="G6" i="184"/>
  <c r="G5" i="184"/>
  <c r="G44" i="185"/>
  <c r="G43" i="185"/>
  <c r="G42" i="185"/>
  <c r="G41" i="185"/>
  <c r="G40" i="185"/>
  <c r="G39" i="185"/>
  <c r="G38" i="185"/>
  <c r="G37" i="185"/>
  <c r="G36" i="185"/>
  <c r="G35" i="185"/>
  <c r="G34" i="185"/>
  <c r="G33" i="185"/>
  <c r="G32" i="185"/>
  <c r="G31" i="185"/>
  <c r="G29" i="185"/>
  <c r="G28" i="185"/>
  <c r="G27" i="185"/>
  <c r="G26" i="185"/>
  <c r="G25" i="185"/>
  <c r="G24" i="185"/>
  <c r="G23" i="185"/>
  <c r="G22" i="185"/>
  <c r="G21" i="185"/>
  <c r="G20" i="185"/>
  <c r="G19" i="185"/>
  <c r="G18" i="185"/>
  <c r="G17" i="185"/>
  <c r="G16" i="185"/>
  <c r="G14" i="185"/>
  <c r="G13" i="185"/>
  <c r="G12" i="185"/>
  <c r="G11" i="185"/>
  <c r="G10" i="185"/>
  <c r="G9" i="185"/>
  <c r="G8" i="185"/>
  <c r="G7" i="185"/>
  <c r="G6" i="185"/>
  <c r="G5" i="185"/>
  <c r="G44" i="186"/>
  <c r="G43" i="186"/>
  <c r="G42" i="186"/>
  <c r="G41" i="186"/>
  <c r="G40" i="186"/>
  <c r="G39" i="186"/>
  <c r="G38" i="186"/>
  <c r="G37" i="186"/>
  <c r="G36" i="186"/>
  <c r="G35" i="186"/>
  <c r="G34" i="186"/>
  <c r="G33" i="186"/>
  <c r="G32" i="186"/>
  <c r="G31" i="186"/>
  <c r="G29" i="186"/>
  <c r="G28" i="186"/>
  <c r="G27" i="186"/>
  <c r="G26" i="186"/>
  <c r="G25" i="186"/>
  <c r="G24" i="186"/>
  <c r="G23" i="186"/>
  <c r="G22" i="186"/>
  <c r="G21" i="186"/>
  <c r="G20" i="186"/>
  <c r="G19" i="186"/>
  <c r="G18" i="186"/>
  <c r="G17" i="186"/>
  <c r="G16" i="186"/>
  <c r="G14" i="186"/>
  <c r="G13" i="186"/>
  <c r="G12" i="186"/>
  <c r="G11" i="186"/>
  <c r="G10" i="186"/>
  <c r="G9" i="186"/>
  <c r="G8" i="186"/>
  <c r="G7" i="186"/>
  <c r="G6" i="186"/>
  <c r="G5" i="186"/>
  <c r="G44" i="187"/>
  <c r="G43" i="187"/>
  <c r="G42" i="187"/>
  <c r="G41" i="187"/>
  <c r="G40" i="187"/>
  <c r="G39" i="187"/>
  <c r="G38" i="187"/>
  <c r="G37" i="187"/>
  <c r="G36" i="187"/>
  <c r="G35" i="187"/>
  <c r="G34" i="187"/>
  <c r="G33" i="187"/>
  <c r="G32" i="187"/>
  <c r="G31" i="187"/>
  <c r="G29" i="187"/>
  <c r="G28" i="187"/>
  <c r="G27" i="187"/>
  <c r="G26" i="187"/>
  <c r="G25" i="187"/>
  <c r="G24" i="187"/>
  <c r="G23" i="187"/>
  <c r="G22" i="187"/>
  <c r="G21" i="187"/>
  <c r="G20" i="187"/>
  <c r="G19" i="187"/>
  <c r="G18" i="187"/>
  <c r="G17" i="187"/>
  <c r="G16" i="187"/>
  <c r="G14" i="187"/>
  <c r="G13" i="187"/>
  <c r="G12" i="187"/>
  <c r="G11" i="187"/>
  <c r="G10" i="187"/>
  <c r="G9" i="187"/>
  <c r="G8" i="187"/>
  <c r="G7" i="187"/>
  <c r="G6" i="187"/>
  <c r="G5" i="187"/>
  <c r="G44" i="188"/>
  <c r="G43" i="188"/>
  <c r="G42" i="188"/>
  <c r="G41" i="188"/>
  <c r="G40" i="188"/>
  <c r="G39" i="188"/>
  <c r="G38" i="188"/>
  <c r="G37" i="188"/>
  <c r="G36" i="188"/>
  <c r="G35" i="188"/>
  <c r="G34" i="188"/>
  <c r="G33" i="188"/>
  <c r="G32" i="188"/>
  <c r="G31" i="188"/>
  <c r="G29" i="188"/>
  <c r="G28" i="188"/>
  <c r="G27" i="188"/>
  <c r="G26" i="188"/>
  <c r="G25" i="188"/>
  <c r="G24" i="188"/>
  <c r="G23" i="188"/>
  <c r="G22" i="188"/>
  <c r="G21" i="188"/>
  <c r="G20" i="188"/>
  <c r="G19" i="188"/>
  <c r="G18" i="188"/>
  <c r="G17" i="188"/>
  <c r="G16" i="188"/>
  <c r="G14" i="188"/>
  <c r="G13" i="188"/>
  <c r="G12" i="188"/>
  <c r="G11" i="188"/>
  <c r="G10" i="188"/>
  <c r="G9" i="188"/>
  <c r="G8" i="188"/>
  <c r="G7" i="188"/>
  <c r="G6" i="188"/>
  <c r="G5" i="188"/>
  <c r="G44" i="189"/>
  <c r="G43" i="189"/>
  <c r="G42" i="189"/>
  <c r="G41" i="189"/>
  <c r="G40" i="189"/>
  <c r="G39" i="189"/>
  <c r="G38" i="189"/>
  <c r="G37" i="189"/>
  <c r="G36" i="189"/>
  <c r="G35" i="189"/>
  <c r="G34" i="189"/>
  <c r="G33" i="189"/>
  <c r="G32" i="189"/>
  <c r="G31" i="189"/>
  <c r="G29" i="189"/>
  <c r="G28" i="189"/>
  <c r="G27" i="189"/>
  <c r="G26" i="189"/>
  <c r="G25" i="189"/>
  <c r="G24" i="189"/>
  <c r="G23" i="189"/>
  <c r="G22" i="189"/>
  <c r="G21" i="189"/>
  <c r="G20" i="189"/>
  <c r="G19" i="189"/>
  <c r="G18" i="189"/>
  <c r="G17" i="189"/>
  <c r="G16" i="189"/>
  <c r="G14" i="189"/>
  <c r="G13" i="189"/>
  <c r="G12" i="189"/>
  <c r="G11" i="189"/>
  <c r="G10" i="189"/>
  <c r="G9" i="189"/>
  <c r="G8" i="189"/>
  <c r="G7" i="189"/>
  <c r="G6" i="189"/>
  <c r="G5" i="189"/>
  <c r="G44" i="190"/>
  <c r="G43" i="190"/>
  <c r="G42" i="190"/>
  <c r="G41" i="190"/>
  <c r="G40" i="190"/>
  <c r="G39" i="190"/>
  <c r="G38" i="190"/>
  <c r="G37" i="190"/>
  <c r="G36" i="190"/>
  <c r="G35" i="190"/>
  <c r="G34" i="190"/>
  <c r="G33" i="190"/>
  <c r="G32" i="190"/>
  <c r="G31" i="190"/>
  <c r="G29" i="190"/>
  <c r="G28" i="190"/>
  <c r="G27" i="190"/>
  <c r="G26" i="190"/>
  <c r="G25" i="190"/>
  <c r="G24" i="190"/>
  <c r="G23" i="190"/>
  <c r="G22" i="190"/>
  <c r="G21" i="190"/>
  <c r="G20" i="190"/>
  <c r="G19" i="190"/>
  <c r="G18" i="190"/>
  <c r="G17" i="190"/>
  <c r="G16" i="190"/>
  <c r="G14" i="190"/>
  <c r="G13" i="190"/>
  <c r="G12" i="190"/>
  <c r="G11" i="190"/>
  <c r="G10" i="190"/>
  <c r="G9" i="190"/>
  <c r="G8" i="190"/>
  <c r="G7" i="190"/>
  <c r="G6" i="190"/>
  <c r="G5" i="190"/>
  <c r="G44" i="191"/>
  <c r="G43" i="191"/>
  <c r="G42" i="191"/>
  <c r="G41" i="191"/>
  <c r="G40" i="191"/>
  <c r="G39" i="191"/>
  <c r="G38" i="191"/>
  <c r="G37" i="191"/>
  <c r="G36" i="191"/>
  <c r="G35" i="191"/>
  <c r="G34" i="191"/>
  <c r="G33" i="191"/>
  <c r="G32" i="191"/>
  <c r="G31" i="191"/>
  <c r="G29" i="191"/>
  <c r="G28" i="191"/>
  <c r="G27" i="191"/>
  <c r="G26" i="191"/>
  <c r="G25" i="191"/>
  <c r="G24" i="191"/>
  <c r="G23" i="191"/>
  <c r="G22" i="191"/>
  <c r="G21" i="191"/>
  <c r="G20" i="191"/>
  <c r="G19" i="191"/>
  <c r="G18" i="191"/>
  <c r="G17" i="191"/>
  <c r="G16" i="191"/>
  <c r="G14" i="191"/>
  <c r="G13" i="191"/>
  <c r="G12" i="191"/>
  <c r="G11" i="191"/>
  <c r="G10" i="191"/>
  <c r="G9" i="191"/>
  <c r="G8" i="191"/>
  <c r="G7" i="191"/>
  <c r="G6" i="191"/>
  <c r="G5" i="191"/>
  <c r="G44" i="192"/>
  <c r="G43" i="192"/>
  <c r="G42" i="192"/>
  <c r="G41" i="192"/>
  <c r="G40" i="192"/>
  <c r="G39" i="192"/>
  <c r="G38" i="192"/>
  <c r="G37" i="192"/>
  <c r="G36" i="192"/>
  <c r="G35" i="192"/>
  <c r="G34" i="192"/>
  <c r="G33" i="192"/>
  <c r="G32" i="192"/>
  <c r="G31" i="192"/>
  <c r="G29" i="192"/>
  <c r="G28" i="192"/>
  <c r="G27" i="192"/>
  <c r="G26" i="192"/>
  <c r="G25" i="192"/>
  <c r="G24" i="192"/>
  <c r="G23" i="192"/>
  <c r="G22" i="192"/>
  <c r="G21" i="192"/>
  <c r="G20" i="192"/>
  <c r="G19" i="192"/>
  <c r="G18" i="192"/>
  <c r="G17" i="192"/>
  <c r="G16" i="192"/>
  <c r="G14" i="192"/>
  <c r="G13" i="192"/>
  <c r="G12" i="192"/>
  <c r="G11" i="192"/>
  <c r="G10" i="192"/>
  <c r="G9" i="192"/>
  <c r="G8" i="192"/>
  <c r="G7" i="192"/>
  <c r="G6" i="192"/>
  <c r="G5" i="192"/>
  <c r="G44" i="193"/>
  <c r="G43" i="193"/>
  <c r="G42" i="193"/>
  <c r="G41" i="193"/>
  <c r="G40" i="193"/>
  <c r="G39" i="193"/>
  <c r="G38" i="193"/>
  <c r="G37" i="193"/>
  <c r="G36" i="193"/>
  <c r="G35" i="193"/>
  <c r="G34" i="193"/>
  <c r="G33" i="193"/>
  <c r="G32" i="193"/>
  <c r="G31" i="193"/>
  <c r="G29" i="193"/>
  <c r="G28" i="193"/>
  <c r="G27" i="193"/>
  <c r="G26" i="193"/>
  <c r="G25" i="193"/>
  <c r="G24" i="193"/>
  <c r="G23" i="193"/>
  <c r="G22" i="193"/>
  <c r="G21" i="193"/>
  <c r="G20" i="193"/>
  <c r="G19" i="193"/>
  <c r="G18" i="193"/>
  <c r="G17" i="193"/>
  <c r="G16" i="193"/>
  <c r="G14" i="193"/>
  <c r="G13" i="193"/>
  <c r="G12" i="193"/>
  <c r="G11" i="193"/>
  <c r="G10" i="193"/>
  <c r="G9" i="193"/>
  <c r="G8" i="193"/>
  <c r="G7" i="193"/>
  <c r="G6" i="193"/>
  <c r="G5" i="193"/>
  <c r="G44" i="194"/>
  <c r="G43" i="194"/>
  <c r="G42" i="194"/>
  <c r="G41" i="194"/>
  <c r="G40" i="194"/>
  <c r="G39" i="194"/>
  <c r="G38" i="194"/>
  <c r="G37" i="194"/>
  <c r="G36" i="194"/>
  <c r="G35" i="194"/>
  <c r="G34" i="194"/>
  <c r="G33" i="194"/>
  <c r="G32" i="194"/>
  <c r="G31" i="194"/>
  <c r="G29" i="194"/>
  <c r="G28" i="194"/>
  <c r="G27" i="194"/>
  <c r="G26" i="194"/>
  <c r="G25" i="194"/>
  <c r="G24" i="194"/>
  <c r="G23" i="194"/>
  <c r="G22" i="194"/>
  <c r="G21" i="194"/>
  <c r="G20" i="194"/>
  <c r="G19" i="194"/>
  <c r="G18" i="194"/>
  <c r="G17" i="194"/>
  <c r="G16" i="194"/>
  <c r="G14" i="194"/>
  <c r="G13" i="194"/>
  <c r="G12" i="194"/>
  <c r="G11" i="194"/>
  <c r="G10" i="194"/>
  <c r="G9" i="194"/>
  <c r="G8" i="194"/>
  <c r="G7" i="194"/>
  <c r="G6" i="194"/>
  <c r="G5" i="194"/>
  <c r="G44" i="195"/>
  <c r="G43" i="195"/>
  <c r="G42" i="195"/>
  <c r="G41" i="195"/>
  <c r="G40" i="195"/>
  <c r="G39" i="195"/>
  <c r="G38" i="195"/>
  <c r="G37" i="195"/>
  <c r="G36" i="195"/>
  <c r="G35" i="195"/>
  <c r="G34" i="195"/>
  <c r="G33" i="195"/>
  <c r="G32" i="195"/>
  <c r="G31" i="195"/>
  <c r="G29" i="195"/>
  <c r="G28" i="195"/>
  <c r="G27" i="195"/>
  <c r="G26" i="195"/>
  <c r="G25" i="195"/>
  <c r="G24" i="195"/>
  <c r="G23" i="195"/>
  <c r="G22" i="195"/>
  <c r="G21" i="195"/>
  <c r="G20" i="195"/>
  <c r="G19" i="195"/>
  <c r="G18" i="195"/>
  <c r="G17" i="195"/>
  <c r="G16" i="195"/>
  <c r="G14" i="195"/>
  <c r="G13" i="195"/>
  <c r="G12" i="195"/>
  <c r="G11" i="195"/>
  <c r="G10" i="195"/>
  <c r="G9" i="195"/>
  <c r="G8" i="195"/>
  <c r="G7" i="195"/>
  <c r="G6" i="195"/>
  <c r="G5" i="195"/>
  <c r="G44" i="196"/>
  <c r="G43" i="196"/>
  <c r="G42" i="196"/>
  <c r="G41" i="196"/>
  <c r="G40" i="196"/>
  <c r="G39" i="196"/>
  <c r="G38" i="196"/>
  <c r="G37" i="196"/>
  <c r="G36" i="196"/>
  <c r="G35" i="196"/>
  <c r="G34" i="196"/>
  <c r="G33" i="196"/>
  <c r="G32" i="196"/>
  <c r="G31" i="196"/>
  <c r="G29" i="196"/>
  <c r="G28" i="196"/>
  <c r="G27" i="196"/>
  <c r="G26" i="196"/>
  <c r="G25" i="196"/>
  <c r="G24" i="196"/>
  <c r="G23" i="196"/>
  <c r="G22" i="196"/>
  <c r="G21" i="196"/>
  <c r="G20" i="196"/>
  <c r="G19" i="196"/>
  <c r="G18" i="196"/>
  <c r="G17" i="196"/>
  <c r="G16" i="196"/>
  <c r="G14" i="196"/>
  <c r="G13" i="196"/>
  <c r="G12" i="196"/>
  <c r="G11" i="196"/>
  <c r="G10" i="196"/>
  <c r="G9" i="196"/>
  <c r="G8" i="196"/>
  <c r="G7" i="196"/>
  <c r="G6" i="196"/>
  <c r="G5" i="196"/>
  <c r="G44" i="197"/>
  <c r="G43" i="197"/>
  <c r="G42" i="197"/>
  <c r="G41" i="197"/>
  <c r="G40" i="197"/>
  <c r="G39" i="197"/>
  <c r="G38" i="197"/>
  <c r="G37" i="197"/>
  <c r="G36" i="197"/>
  <c r="G35" i="197"/>
  <c r="G34" i="197"/>
  <c r="G33" i="197"/>
  <c r="G32" i="197"/>
  <c r="G31" i="197"/>
  <c r="G29" i="197"/>
  <c r="G28" i="197"/>
  <c r="G27" i="197"/>
  <c r="G26" i="197"/>
  <c r="G25" i="197"/>
  <c r="G24" i="197"/>
  <c r="G23" i="197"/>
  <c r="G22" i="197"/>
  <c r="G21" i="197"/>
  <c r="G20" i="197"/>
  <c r="G19" i="197"/>
  <c r="G18" i="197"/>
  <c r="G17" i="197"/>
  <c r="G16" i="197"/>
  <c r="G14" i="197"/>
  <c r="G13" i="197"/>
  <c r="G12" i="197"/>
  <c r="G11" i="197"/>
  <c r="G10" i="197"/>
  <c r="G9" i="197"/>
  <c r="G8" i="197"/>
  <c r="G7" i="197"/>
  <c r="G6" i="197"/>
  <c r="G5" i="197"/>
  <c r="G44" i="198"/>
  <c r="G43" i="198"/>
  <c r="G42" i="198"/>
  <c r="G41" i="198"/>
  <c r="G40" i="198"/>
  <c r="G39" i="198"/>
  <c r="G38" i="198"/>
  <c r="G37" i="198"/>
  <c r="G36" i="198"/>
  <c r="G35" i="198"/>
  <c r="G34" i="198"/>
  <c r="G33" i="198"/>
  <c r="G32" i="198"/>
  <c r="G31" i="198"/>
  <c r="G29" i="198"/>
  <c r="G28" i="198"/>
  <c r="G27" i="198"/>
  <c r="G26" i="198"/>
  <c r="G25" i="198"/>
  <c r="G24" i="198"/>
  <c r="G23" i="198"/>
  <c r="G22" i="198"/>
  <c r="G21" i="198"/>
  <c r="G20" i="198"/>
  <c r="G19" i="198"/>
  <c r="G18" i="198"/>
  <c r="G17" i="198"/>
  <c r="G16" i="198"/>
  <c r="G14" i="198"/>
  <c r="G13" i="198"/>
  <c r="G12" i="198"/>
  <c r="G11" i="198"/>
  <c r="G10" i="198"/>
  <c r="G9" i="198"/>
  <c r="G8" i="198"/>
  <c r="G7" i="198"/>
  <c r="G6" i="198"/>
  <c r="G5" i="198"/>
  <c r="G44" i="199"/>
  <c r="G43" i="199"/>
  <c r="G42" i="199"/>
  <c r="G41" i="199"/>
  <c r="G40" i="199"/>
  <c r="G39" i="199"/>
  <c r="G38" i="199"/>
  <c r="G37" i="199"/>
  <c r="G36" i="199"/>
  <c r="G35" i="199"/>
  <c r="G34" i="199"/>
  <c r="G33" i="199"/>
  <c r="G32" i="199"/>
  <c r="G31" i="199"/>
  <c r="G29" i="199"/>
  <c r="G28" i="199"/>
  <c r="G27" i="199"/>
  <c r="G26" i="199"/>
  <c r="G25" i="199"/>
  <c r="G24" i="199"/>
  <c r="G23" i="199"/>
  <c r="G22" i="199"/>
  <c r="G21" i="199"/>
  <c r="G20" i="199"/>
  <c r="G19" i="199"/>
  <c r="G18" i="199"/>
  <c r="G17" i="199"/>
  <c r="G16" i="199"/>
  <c r="G14" i="199"/>
  <c r="G13" i="199"/>
  <c r="G12" i="199"/>
  <c r="G11" i="199"/>
  <c r="G10" i="199"/>
  <c r="G9" i="199"/>
  <c r="G8" i="199"/>
  <c r="G7" i="199"/>
  <c r="G6" i="199"/>
  <c r="G5" i="199"/>
  <c r="G44" i="200"/>
  <c r="G43" i="200"/>
  <c r="G42" i="200"/>
  <c r="G41" i="200"/>
  <c r="G40" i="200"/>
  <c r="G39" i="200"/>
  <c r="G38" i="200"/>
  <c r="G37" i="200"/>
  <c r="G36" i="200"/>
  <c r="G35" i="200"/>
  <c r="G34" i="200"/>
  <c r="G33" i="200"/>
  <c r="G32" i="200"/>
  <c r="G31" i="200"/>
  <c r="G29" i="200"/>
  <c r="G28" i="200"/>
  <c r="G27" i="200"/>
  <c r="G26" i="200"/>
  <c r="G25" i="200"/>
  <c r="G24" i="200"/>
  <c r="G23" i="200"/>
  <c r="G22" i="200"/>
  <c r="G21" i="200"/>
  <c r="G20" i="200"/>
  <c r="G19" i="200"/>
  <c r="G18" i="200"/>
  <c r="G17" i="200"/>
  <c r="G16" i="200"/>
  <c r="G14" i="200"/>
  <c r="G13" i="200"/>
  <c r="G12" i="200"/>
  <c r="G11" i="200"/>
  <c r="G10" i="200"/>
  <c r="G9" i="200"/>
  <c r="G8" i="200"/>
  <c r="G7" i="200"/>
  <c r="G6" i="200"/>
  <c r="G5" i="200"/>
  <c r="G44" i="201"/>
  <c r="G43" i="201"/>
  <c r="G42" i="201"/>
  <c r="G41" i="201"/>
  <c r="G40" i="201"/>
  <c r="G39" i="201"/>
  <c r="G38" i="201"/>
  <c r="G37" i="201"/>
  <c r="G36" i="201"/>
  <c r="G35" i="201"/>
  <c r="G34" i="201"/>
  <c r="G33" i="201"/>
  <c r="G32" i="201"/>
  <c r="G31" i="201"/>
  <c r="G29" i="201"/>
  <c r="G28" i="201"/>
  <c r="G27" i="201"/>
  <c r="G26" i="201"/>
  <c r="G25" i="201"/>
  <c r="G24" i="201"/>
  <c r="G23" i="201"/>
  <c r="G22" i="201"/>
  <c r="G21" i="201"/>
  <c r="G20" i="201"/>
  <c r="G19" i="201"/>
  <c r="G18" i="201"/>
  <c r="G17" i="201"/>
  <c r="G16" i="201"/>
  <c r="G14" i="201"/>
  <c r="G13" i="201"/>
  <c r="G12" i="201"/>
  <c r="G11" i="201"/>
  <c r="G10" i="201"/>
  <c r="G9" i="201"/>
  <c r="G8" i="201"/>
  <c r="G7" i="201"/>
  <c r="G6" i="201"/>
  <c r="G5" i="201"/>
  <c r="G44" i="202"/>
  <c r="G43" i="202"/>
  <c r="G42" i="202"/>
  <c r="G41" i="202"/>
  <c r="G40" i="202"/>
  <c r="G39" i="202"/>
  <c r="G38" i="202"/>
  <c r="G37" i="202"/>
  <c r="G36" i="202"/>
  <c r="G35" i="202"/>
  <c r="G34" i="202"/>
  <c r="G33" i="202"/>
  <c r="G32" i="202"/>
  <c r="G31" i="202"/>
  <c r="G29" i="202"/>
  <c r="G28" i="202"/>
  <c r="G27" i="202"/>
  <c r="G26" i="202"/>
  <c r="G25" i="202"/>
  <c r="G24" i="202"/>
  <c r="G23" i="202"/>
  <c r="G22" i="202"/>
  <c r="G21" i="202"/>
  <c r="G20" i="202"/>
  <c r="G19" i="202"/>
  <c r="G18" i="202"/>
  <c r="G17" i="202"/>
  <c r="G16" i="202"/>
  <c r="G14" i="202"/>
  <c r="G13" i="202"/>
  <c r="G12" i="202"/>
  <c r="G11" i="202"/>
  <c r="G10" i="202"/>
  <c r="G9" i="202"/>
  <c r="G8" i="202"/>
  <c r="G7" i="202"/>
  <c r="G6" i="202"/>
  <c r="G5" i="202"/>
  <c r="G44" i="203"/>
  <c r="G43" i="203"/>
  <c r="G42" i="203"/>
  <c r="G41" i="203"/>
  <c r="G40" i="203"/>
  <c r="G39" i="203"/>
  <c r="G38" i="203"/>
  <c r="G37" i="203"/>
  <c r="G36" i="203"/>
  <c r="G35" i="203"/>
  <c r="G34" i="203"/>
  <c r="G33" i="203"/>
  <c r="G32" i="203"/>
  <c r="G31" i="203"/>
  <c r="G29" i="203"/>
  <c r="G28" i="203"/>
  <c r="G27" i="203"/>
  <c r="G26" i="203"/>
  <c r="G25" i="203"/>
  <c r="G24" i="203"/>
  <c r="G23" i="203"/>
  <c r="G22" i="203"/>
  <c r="G21" i="203"/>
  <c r="G20" i="203"/>
  <c r="G19" i="203"/>
  <c r="G18" i="203"/>
  <c r="G17" i="203"/>
  <c r="G16" i="203"/>
  <c r="G14" i="203"/>
  <c r="G13" i="203"/>
  <c r="G12" i="203"/>
  <c r="G11" i="203"/>
  <c r="G10" i="203"/>
  <c r="G9" i="203"/>
  <c r="G8" i="203"/>
  <c r="G7" i="203"/>
  <c r="G6" i="203"/>
  <c r="G5" i="203"/>
  <c r="G44" i="204"/>
  <c r="G43" i="204"/>
  <c r="G42" i="204"/>
  <c r="G41" i="204"/>
  <c r="G40" i="204"/>
  <c r="G39" i="204"/>
  <c r="G38" i="204"/>
  <c r="G37" i="204"/>
  <c r="G36" i="204"/>
  <c r="G35" i="204"/>
  <c r="G34" i="204"/>
  <c r="G33" i="204"/>
  <c r="G32" i="204"/>
  <c r="G31" i="204"/>
  <c r="G29" i="204"/>
  <c r="G28" i="204"/>
  <c r="G27" i="204"/>
  <c r="G26" i="204"/>
  <c r="G25" i="204"/>
  <c r="G24" i="204"/>
  <c r="G23" i="204"/>
  <c r="G22" i="204"/>
  <c r="G21" i="204"/>
  <c r="G20" i="204"/>
  <c r="G19" i="204"/>
  <c r="G18" i="204"/>
  <c r="G17" i="204"/>
  <c r="G16" i="204"/>
  <c r="G14" i="204"/>
  <c r="G13" i="204"/>
  <c r="G12" i="204"/>
  <c r="G11" i="204"/>
  <c r="G10" i="204"/>
  <c r="G9" i="204"/>
  <c r="G8" i="204"/>
  <c r="G7" i="204"/>
  <c r="G6" i="204"/>
  <c r="G5" i="204"/>
  <c r="G44" i="205"/>
  <c r="G43" i="205"/>
  <c r="G42" i="205"/>
  <c r="G41" i="205"/>
  <c r="G40" i="205"/>
  <c r="G39" i="205"/>
  <c r="G38" i="205"/>
  <c r="G37" i="205"/>
  <c r="G36" i="205"/>
  <c r="G35" i="205"/>
  <c r="G34" i="205"/>
  <c r="G33" i="205"/>
  <c r="G32" i="205"/>
  <c r="G31" i="205"/>
  <c r="G29" i="205"/>
  <c r="G28" i="205"/>
  <c r="G27" i="205"/>
  <c r="G26" i="205"/>
  <c r="G25" i="205"/>
  <c r="G24" i="205"/>
  <c r="G23" i="205"/>
  <c r="G22" i="205"/>
  <c r="G21" i="205"/>
  <c r="G20" i="205"/>
  <c r="G19" i="205"/>
  <c r="G18" i="205"/>
  <c r="G17" i="205"/>
  <c r="G16" i="205"/>
  <c r="G14" i="205"/>
  <c r="G13" i="205"/>
  <c r="G12" i="205"/>
  <c r="G11" i="205"/>
  <c r="G10" i="205"/>
  <c r="G9" i="205"/>
  <c r="G8" i="205"/>
  <c r="G7" i="205"/>
  <c r="G6" i="205"/>
  <c r="G5" i="205"/>
  <c r="G44" i="206"/>
  <c r="G43" i="206"/>
  <c r="G42" i="206"/>
  <c r="G41" i="206"/>
  <c r="G40" i="206"/>
  <c r="G39" i="206"/>
  <c r="G38" i="206"/>
  <c r="G37" i="206"/>
  <c r="G36" i="206"/>
  <c r="G35" i="206"/>
  <c r="G34" i="206"/>
  <c r="G33" i="206"/>
  <c r="G32" i="206"/>
  <c r="G31" i="206"/>
  <c r="G29" i="206"/>
  <c r="G28" i="206"/>
  <c r="G27" i="206"/>
  <c r="G26" i="206"/>
  <c r="G25" i="206"/>
  <c r="G24" i="206"/>
  <c r="G23" i="206"/>
  <c r="G22" i="206"/>
  <c r="G21" i="206"/>
  <c r="G20" i="206"/>
  <c r="G19" i="206"/>
  <c r="G18" i="206"/>
  <c r="G17" i="206"/>
  <c r="G16" i="206"/>
  <c r="G14" i="206"/>
  <c r="G13" i="206"/>
  <c r="G12" i="206"/>
  <c r="G11" i="206"/>
  <c r="G10" i="206"/>
  <c r="G9" i="206"/>
  <c r="G8" i="206"/>
  <c r="G7" i="206"/>
  <c r="G6" i="206"/>
  <c r="G5" i="206"/>
  <c r="G44" i="207"/>
  <c r="G43" i="207"/>
  <c r="G42" i="207"/>
  <c r="G41" i="207"/>
  <c r="G40" i="207"/>
  <c r="G39" i="207"/>
  <c r="G38" i="207"/>
  <c r="G37" i="207"/>
  <c r="G36" i="207"/>
  <c r="G35" i="207"/>
  <c r="G34" i="207"/>
  <c r="G33" i="207"/>
  <c r="G32" i="207"/>
  <c r="G31" i="207"/>
  <c r="G29" i="207"/>
  <c r="G28" i="207"/>
  <c r="G27" i="207"/>
  <c r="G26" i="207"/>
  <c r="G25" i="207"/>
  <c r="G24" i="207"/>
  <c r="G23" i="207"/>
  <c r="G22" i="207"/>
  <c r="G21" i="207"/>
  <c r="G20" i="207"/>
  <c r="G19" i="207"/>
  <c r="G18" i="207"/>
  <c r="G17" i="207"/>
  <c r="G16" i="207"/>
  <c r="G14" i="207"/>
  <c r="G13" i="207"/>
  <c r="G12" i="207"/>
  <c r="G11" i="207"/>
  <c r="G10" i="207"/>
  <c r="G9" i="207"/>
  <c r="G8" i="207"/>
  <c r="G7" i="207"/>
  <c r="G6" i="207"/>
  <c r="G5" i="207"/>
  <c r="G44" i="208"/>
  <c r="G43" i="208"/>
  <c r="G42" i="208"/>
  <c r="G41" i="208"/>
  <c r="G40" i="208"/>
  <c r="G39" i="208"/>
  <c r="G38" i="208"/>
  <c r="G37" i="208"/>
  <c r="G36" i="208"/>
  <c r="G35" i="208"/>
  <c r="G34" i="208"/>
  <c r="G33" i="208"/>
  <c r="G32" i="208"/>
  <c r="G31" i="208"/>
  <c r="G29" i="208"/>
  <c r="G28" i="208"/>
  <c r="G27" i="208"/>
  <c r="G26" i="208"/>
  <c r="G25" i="208"/>
  <c r="G24" i="208"/>
  <c r="G23" i="208"/>
  <c r="G22" i="208"/>
  <c r="G21" i="208"/>
  <c r="G20" i="208"/>
  <c r="G19" i="208"/>
  <c r="G18" i="208"/>
  <c r="G17" i="208"/>
  <c r="G16" i="208"/>
  <c r="G14" i="208"/>
  <c r="G13" i="208"/>
  <c r="G12" i="208"/>
  <c r="G11" i="208"/>
  <c r="G10" i="208"/>
  <c r="G9" i="208"/>
  <c r="G8" i="208"/>
  <c r="G7" i="208"/>
  <c r="G6" i="208"/>
  <c r="G5" i="208"/>
  <c r="G44" i="209"/>
  <c r="G43" i="209"/>
  <c r="G42" i="209"/>
  <c r="G41" i="209"/>
  <c r="G40" i="209"/>
  <c r="G39" i="209"/>
  <c r="G38" i="209"/>
  <c r="G37" i="209"/>
  <c r="G36" i="209"/>
  <c r="G35" i="209"/>
  <c r="G34" i="209"/>
  <c r="G33" i="209"/>
  <c r="G32" i="209"/>
  <c r="G31" i="209"/>
  <c r="G29" i="209"/>
  <c r="G28" i="209"/>
  <c r="G27" i="209"/>
  <c r="G26" i="209"/>
  <c r="G25" i="209"/>
  <c r="G24" i="209"/>
  <c r="G23" i="209"/>
  <c r="G22" i="209"/>
  <c r="G21" i="209"/>
  <c r="G20" i="209"/>
  <c r="G19" i="209"/>
  <c r="G18" i="209"/>
  <c r="G17" i="209"/>
  <c r="G16" i="209"/>
  <c r="G14" i="209"/>
  <c r="G13" i="209"/>
  <c r="G12" i="209"/>
  <c r="G11" i="209"/>
  <c r="G10" i="209"/>
  <c r="G9" i="209"/>
  <c r="G8" i="209"/>
  <c r="G7" i="209"/>
  <c r="G6" i="209"/>
  <c r="G5" i="209"/>
  <c r="G44" i="210"/>
  <c r="G43" i="210"/>
  <c r="G42" i="210"/>
  <c r="G41" i="210"/>
  <c r="G40" i="210"/>
  <c r="G39" i="210"/>
  <c r="G38" i="210"/>
  <c r="G37" i="210"/>
  <c r="G36" i="210"/>
  <c r="G35" i="210"/>
  <c r="G34" i="210"/>
  <c r="G33" i="210"/>
  <c r="G32" i="210"/>
  <c r="G31" i="210"/>
  <c r="G29" i="210"/>
  <c r="G28" i="210"/>
  <c r="G27" i="210"/>
  <c r="G26" i="210"/>
  <c r="G25" i="210"/>
  <c r="G24" i="210"/>
  <c r="G23" i="210"/>
  <c r="G22" i="210"/>
  <c r="G21" i="210"/>
  <c r="G20" i="210"/>
  <c r="G19" i="210"/>
  <c r="G18" i="210"/>
  <c r="G17" i="210"/>
  <c r="G16" i="210"/>
  <c r="G14" i="210"/>
  <c r="G13" i="210"/>
  <c r="G12" i="210"/>
  <c r="G11" i="210"/>
  <c r="G10" i="210"/>
  <c r="G9" i="210"/>
  <c r="G8" i="210"/>
  <c r="G7" i="210"/>
  <c r="G6" i="210"/>
  <c r="G5" i="210"/>
  <c r="G44" i="211"/>
  <c r="G43" i="211"/>
  <c r="G42" i="211"/>
  <c r="G41" i="211"/>
  <c r="G40" i="211"/>
  <c r="G39" i="211"/>
  <c r="G38" i="211"/>
  <c r="G37" i="211"/>
  <c r="G36" i="211"/>
  <c r="G35" i="211"/>
  <c r="G34" i="211"/>
  <c r="G33" i="211"/>
  <c r="G32" i="211"/>
  <c r="G31" i="211"/>
  <c r="G29" i="211"/>
  <c r="G28" i="211"/>
  <c r="G27" i="211"/>
  <c r="G26" i="211"/>
  <c r="G25" i="211"/>
  <c r="G24" i="211"/>
  <c r="G23" i="211"/>
  <c r="G22" i="211"/>
  <c r="G21" i="211"/>
  <c r="G20" i="211"/>
  <c r="G19" i="211"/>
  <c r="G18" i="211"/>
  <c r="G17" i="211"/>
  <c r="G16" i="211"/>
  <c r="G14" i="211"/>
  <c r="G13" i="211"/>
  <c r="G12" i="211"/>
  <c r="G11" i="211"/>
  <c r="G10" i="211"/>
  <c r="G9" i="211"/>
  <c r="G8" i="211"/>
  <c r="G7" i="211"/>
  <c r="G6" i="211"/>
  <c r="G5" i="211"/>
  <c r="G44" i="212"/>
  <c r="G43" i="212"/>
  <c r="G42" i="212"/>
  <c r="G41" i="212"/>
  <c r="G40" i="212"/>
  <c r="G39" i="212"/>
  <c r="G38" i="212"/>
  <c r="G37" i="212"/>
  <c r="G36" i="212"/>
  <c r="G35" i="212"/>
  <c r="G34" i="212"/>
  <c r="G33" i="212"/>
  <c r="G32" i="212"/>
  <c r="G31" i="212"/>
  <c r="G29" i="212"/>
  <c r="G28" i="212"/>
  <c r="G27" i="212"/>
  <c r="G26" i="212"/>
  <c r="G25" i="212"/>
  <c r="G24" i="212"/>
  <c r="G23" i="212"/>
  <c r="G22" i="212"/>
  <c r="G21" i="212"/>
  <c r="G20" i="212"/>
  <c r="G19" i="212"/>
  <c r="G18" i="212"/>
  <c r="G17" i="212"/>
  <c r="G16" i="212"/>
  <c r="G14" i="212"/>
  <c r="G13" i="212"/>
  <c r="G12" i="212"/>
  <c r="G11" i="212"/>
  <c r="G10" i="212"/>
  <c r="G9" i="212"/>
  <c r="G8" i="212"/>
  <c r="G7" i="212"/>
  <c r="G6" i="212"/>
  <c r="G5" i="212"/>
  <c r="G44" i="213"/>
  <c r="G43" i="213"/>
  <c r="G42" i="213"/>
  <c r="G41" i="213"/>
  <c r="G40" i="213"/>
  <c r="G39" i="213"/>
  <c r="G38" i="213"/>
  <c r="G37" i="213"/>
  <c r="G36" i="213"/>
  <c r="G35" i="213"/>
  <c r="G34" i="213"/>
  <c r="G33" i="213"/>
  <c r="G32" i="213"/>
  <c r="G31" i="213"/>
  <c r="G29" i="213"/>
  <c r="G28" i="213"/>
  <c r="G27" i="213"/>
  <c r="G26" i="213"/>
  <c r="G25" i="213"/>
  <c r="G24" i="213"/>
  <c r="G23" i="213"/>
  <c r="G22" i="213"/>
  <c r="G21" i="213"/>
  <c r="G20" i="213"/>
  <c r="G19" i="213"/>
  <c r="G18" i="213"/>
  <c r="G17" i="213"/>
  <c r="G16" i="213"/>
  <c r="G14" i="213"/>
  <c r="G13" i="213"/>
  <c r="G12" i="213"/>
  <c r="G11" i="213"/>
  <c r="G10" i="213"/>
  <c r="G9" i="213"/>
  <c r="G8" i="213"/>
  <c r="G7" i="213"/>
  <c r="G6" i="213"/>
  <c r="G5" i="213"/>
  <c r="G44" i="214"/>
  <c r="G43" i="214"/>
  <c r="G42" i="214"/>
  <c r="G41" i="214"/>
  <c r="G40" i="214"/>
  <c r="G39" i="214"/>
  <c r="G38" i="214"/>
  <c r="G37" i="214"/>
  <c r="G36" i="214"/>
  <c r="G35" i="214"/>
  <c r="G34" i="214"/>
  <c r="G33" i="214"/>
  <c r="G32" i="214"/>
  <c r="G31" i="214"/>
  <c r="G29" i="214"/>
  <c r="G28" i="214"/>
  <c r="G27" i="214"/>
  <c r="G26" i="214"/>
  <c r="G25" i="214"/>
  <c r="G24" i="214"/>
  <c r="G23" i="214"/>
  <c r="G22" i="214"/>
  <c r="G21" i="214"/>
  <c r="G20" i="214"/>
  <c r="G19" i="214"/>
  <c r="G18" i="214"/>
  <c r="G17" i="214"/>
  <c r="G16" i="214"/>
  <c r="G14" i="214"/>
  <c r="G13" i="214"/>
  <c r="G12" i="214"/>
  <c r="G11" i="214"/>
  <c r="G10" i="214"/>
  <c r="G9" i="214"/>
  <c r="G8" i="214"/>
  <c r="G7" i="214"/>
  <c r="G6" i="214"/>
  <c r="G5" i="214"/>
  <c r="G44" i="215"/>
  <c r="G43" i="215"/>
  <c r="G42" i="215"/>
  <c r="G41" i="215"/>
  <c r="G40" i="215"/>
  <c r="G39" i="215"/>
  <c r="G38" i="215"/>
  <c r="G37" i="215"/>
  <c r="G36" i="215"/>
  <c r="G35" i="215"/>
  <c r="G34" i="215"/>
  <c r="G33" i="215"/>
  <c r="G32" i="215"/>
  <c r="G31" i="215"/>
  <c r="G29" i="215"/>
  <c r="G28" i="215"/>
  <c r="G27" i="215"/>
  <c r="G26" i="215"/>
  <c r="G25" i="215"/>
  <c r="G24" i="215"/>
  <c r="G23" i="215"/>
  <c r="G22" i="215"/>
  <c r="G21" i="215"/>
  <c r="G20" i="215"/>
  <c r="G19" i="215"/>
  <c r="G18" i="215"/>
  <c r="G17" i="215"/>
  <c r="G16" i="215"/>
  <c r="G14" i="215"/>
  <c r="G13" i="215"/>
  <c r="G12" i="215"/>
  <c r="G11" i="215"/>
  <c r="G10" i="215"/>
  <c r="G9" i="215"/>
  <c r="G8" i="215"/>
  <c r="G7" i="215"/>
  <c r="G6" i="215"/>
  <c r="G5" i="215"/>
  <c r="G44" i="216"/>
  <c r="G43" i="216"/>
  <c r="G42" i="216"/>
  <c r="G41" i="216"/>
  <c r="G40" i="216"/>
  <c r="G39" i="216"/>
  <c r="G38" i="216"/>
  <c r="G37" i="216"/>
  <c r="G36" i="216"/>
  <c r="G35" i="216"/>
  <c r="G34" i="216"/>
  <c r="G33" i="216"/>
  <c r="G32" i="216"/>
  <c r="G31" i="216"/>
  <c r="G29" i="216"/>
  <c r="G28" i="216"/>
  <c r="G27" i="216"/>
  <c r="G26" i="216"/>
  <c r="G25" i="216"/>
  <c r="G24" i="216"/>
  <c r="G23" i="216"/>
  <c r="G22" i="216"/>
  <c r="G21" i="216"/>
  <c r="G20" i="216"/>
  <c r="G19" i="216"/>
  <c r="G18" i="216"/>
  <c r="G17" i="216"/>
  <c r="G16" i="216"/>
  <c r="G14" i="216"/>
  <c r="G13" i="216"/>
  <c r="G12" i="216"/>
  <c r="G11" i="216"/>
  <c r="G10" i="216"/>
  <c r="G9" i="216"/>
  <c r="G8" i="216"/>
  <c r="G7" i="216"/>
  <c r="G6" i="216"/>
  <c r="G5" i="216"/>
  <c r="G44" i="217"/>
  <c r="G43" i="217"/>
  <c r="G42" i="217"/>
  <c r="G41" i="217"/>
  <c r="G40" i="217"/>
  <c r="G39" i="217"/>
  <c r="G38" i="217"/>
  <c r="G37" i="217"/>
  <c r="G36" i="217"/>
  <c r="G35" i="217"/>
  <c r="G34" i="217"/>
  <c r="G33" i="217"/>
  <c r="G32" i="217"/>
  <c r="G31" i="217"/>
  <c r="G29" i="217"/>
  <c r="G28" i="217"/>
  <c r="G27" i="217"/>
  <c r="G26" i="217"/>
  <c r="G25" i="217"/>
  <c r="G24" i="217"/>
  <c r="G23" i="217"/>
  <c r="G22" i="217"/>
  <c r="G21" i="217"/>
  <c r="G20" i="217"/>
  <c r="G19" i="217"/>
  <c r="G18" i="217"/>
  <c r="G17" i="217"/>
  <c r="G16" i="217"/>
  <c r="G14" i="217"/>
  <c r="G13" i="217"/>
  <c r="G12" i="217"/>
  <c r="G11" i="217"/>
  <c r="G10" i="217"/>
  <c r="G9" i="217"/>
  <c r="G8" i="217"/>
  <c r="G7" i="217"/>
  <c r="G6" i="217"/>
  <c r="G5" i="217"/>
  <c r="G44" i="218"/>
  <c r="G43" i="218"/>
  <c r="G42" i="218"/>
  <c r="G41" i="218"/>
  <c r="G40" i="218"/>
  <c r="G39" i="218"/>
  <c r="G38" i="218"/>
  <c r="G37" i="218"/>
  <c r="G36" i="218"/>
  <c r="G35" i="218"/>
  <c r="G34" i="218"/>
  <c r="G33" i="218"/>
  <c r="G32" i="218"/>
  <c r="G31" i="218"/>
  <c r="G29" i="218"/>
  <c r="G28" i="218"/>
  <c r="G27" i="218"/>
  <c r="G26" i="218"/>
  <c r="G25" i="218"/>
  <c r="G24" i="218"/>
  <c r="G23" i="218"/>
  <c r="G22" i="218"/>
  <c r="G21" i="218"/>
  <c r="G20" i="218"/>
  <c r="G19" i="218"/>
  <c r="G18" i="218"/>
  <c r="G17" i="218"/>
  <c r="G16" i="218"/>
  <c r="G14" i="218"/>
  <c r="G13" i="218"/>
  <c r="G12" i="218"/>
  <c r="G11" i="218"/>
  <c r="G10" i="218"/>
  <c r="G9" i="218"/>
  <c r="G8" i="218"/>
  <c r="G7" i="218"/>
  <c r="G6" i="218"/>
  <c r="G5" i="218"/>
  <c r="G44" i="219"/>
  <c r="G43" i="219"/>
  <c r="G42" i="219"/>
  <c r="G41" i="219"/>
  <c r="G40" i="219"/>
  <c r="G39" i="219"/>
  <c r="G38" i="219"/>
  <c r="G37" i="219"/>
  <c r="G36" i="219"/>
  <c r="G35" i="219"/>
  <c r="G34" i="219"/>
  <c r="G33" i="219"/>
  <c r="G32" i="219"/>
  <c r="G31" i="219"/>
  <c r="G29" i="219"/>
  <c r="G28" i="219"/>
  <c r="G27" i="219"/>
  <c r="G26" i="219"/>
  <c r="G25" i="219"/>
  <c r="G24" i="219"/>
  <c r="G23" i="219"/>
  <c r="G22" i="219"/>
  <c r="G21" i="219"/>
  <c r="G20" i="219"/>
  <c r="G19" i="219"/>
  <c r="G18" i="219"/>
  <c r="G17" i="219"/>
  <c r="G16" i="219"/>
  <c r="G14" i="219"/>
  <c r="G13" i="219"/>
  <c r="G12" i="219"/>
  <c r="G11" i="219"/>
  <c r="G10" i="219"/>
  <c r="G9" i="219"/>
  <c r="G8" i="219"/>
  <c r="G7" i="219"/>
  <c r="G6" i="219"/>
  <c r="G5" i="219"/>
  <c r="G44" i="220"/>
  <c r="G43" i="220"/>
  <c r="G42" i="220"/>
  <c r="G41" i="220"/>
  <c r="G40" i="220"/>
  <c r="G39" i="220"/>
  <c r="G38" i="220"/>
  <c r="G37" i="220"/>
  <c r="G36" i="220"/>
  <c r="G35" i="220"/>
  <c r="G34" i="220"/>
  <c r="G33" i="220"/>
  <c r="G32" i="220"/>
  <c r="G31" i="220"/>
  <c r="G29" i="220"/>
  <c r="G28" i="220"/>
  <c r="G27" i="220"/>
  <c r="G26" i="220"/>
  <c r="G25" i="220"/>
  <c r="G24" i="220"/>
  <c r="G23" i="220"/>
  <c r="G22" i="220"/>
  <c r="G21" i="220"/>
  <c r="G20" i="220"/>
  <c r="G19" i="220"/>
  <c r="G18" i="220"/>
  <c r="G17" i="220"/>
  <c r="G16" i="220"/>
  <c r="G14" i="220"/>
  <c r="G13" i="220"/>
  <c r="G12" i="220"/>
  <c r="G11" i="220"/>
  <c r="G10" i="220"/>
  <c r="G9" i="220"/>
  <c r="G8" i="220"/>
  <c r="G7" i="220"/>
  <c r="G6" i="220"/>
  <c r="G5" i="220"/>
  <c r="G44" i="221"/>
  <c r="G43" i="221"/>
  <c r="G42" i="221"/>
  <c r="G41" i="221"/>
  <c r="G40" i="221"/>
  <c r="G39" i="221"/>
  <c r="G38" i="221"/>
  <c r="G37" i="221"/>
  <c r="G36" i="221"/>
  <c r="G35" i="221"/>
  <c r="G34" i="221"/>
  <c r="G33" i="221"/>
  <c r="G32" i="221"/>
  <c r="G31" i="221"/>
  <c r="G29" i="221"/>
  <c r="G28" i="221"/>
  <c r="G27" i="221"/>
  <c r="G26" i="221"/>
  <c r="G25" i="221"/>
  <c r="G24" i="221"/>
  <c r="G23" i="221"/>
  <c r="G22" i="221"/>
  <c r="G21" i="221"/>
  <c r="G20" i="221"/>
  <c r="G19" i="221"/>
  <c r="G18" i="221"/>
  <c r="G17" i="221"/>
  <c r="G16" i="221"/>
  <c r="G14" i="221"/>
  <c r="G13" i="221"/>
  <c r="G12" i="221"/>
  <c r="G11" i="221"/>
  <c r="G10" i="221"/>
  <c r="G9" i="221"/>
  <c r="G8" i="221"/>
  <c r="G7" i="221"/>
  <c r="G6" i="221"/>
  <c r="G5" i="221"/>
  <c r="G44" i="222"/>
  <c r="G43" i="222"/>
  <c r="G42" i="222"/>
  <c r="G41" i="222"/>
  <c r="G40" i="222"/>
  <c r="G39" i="222"/>
  <c r="G38" i="222"/>
  <c r="G37" i="222"/>
  <c r="G36" i="222"/>
  <c r="G35" i="222"/>
  <c r="G34" i="222"/>
  <c r="G33" i="222"/>
  <c r="G32" i="222"/>
  <c r="G31" i="222"/>
  <c r="G29" i="222"/>
  <c r="G28" i="222"/>
  <c r="G27" i="222"/>
  <c r="G26" i="222"/>
  <c r="G25" i="222"/>
  <c r="G24" i="222"/>
  <c r="G23" i="222"/>
  <c r="G22" i="222"/>
  <c r="G21" i="222"/>
  <c r="G20" i="222"/>
  <c r="G19" i="222"/>
  <c r="G18" i="222"/>
  <c r="G17" i="222"/>
  <c r="G16" i="222"/>
  <c r="G14" i="222"/>
  <c r="G13" i="222"/>
  <c r="G12" i="222"/>
  <c r="G11" i="222"/>
  <c r="G10" i="222"/>
  <c r="G9" i="222"/>
  <c r="G8" i="222"/>
  <c r="G7" i="222"/>
  <c r="G6" i="222"/>
  <c r="G5" i="222"/>
  <c r="G44" i="223"/>
  <c r="G43" i="223"/>
  <c r="G42" i="223"/>
  <c r="G41" i="223"/>
  <c r="G40" i="223"/>
  <c r="G39" i="223"/>
  <c r="G38" i="223"/>
  <c r="G37" i="223"/>
  <c r="G36" i="223"/>
  <c r="G35" i="223"/>
  <c r="G34" i="223"/>
  <c r="G33" i="223"/>
  <c r="G32" i="223"/>
  <c r="G31" i="223"/>
  <c r="G29" i="223"/>
  <c r="G28" i="223"/>
  <c r="G27" i="223"/>
  <c r="G26" i="223"/>
  <c r="G25" i="223"/>
  <c r="G24" i="223"/>
  <c r="G23" i="223"/>
  <c r="G22" i="223"/>
  <c r="G21" i="223"/>
  <c r="G20" i="223"/>
  <c r="G19" i="223"/>
  <c r="G18" i="223"/>
  <c r="G17" i="223"/>
  <c r="G16" i="223"/>
  <c r="G14" i="223"/>
  <c r="G13" i="223"/>
  <c r="G12" i="223"/>
  <c r="G11" i="223"/>
  <c r="G10" i="223"/>
  <c r="G9" i="223"/>
  <c r="G8" i="223"/>
  <c r="G7" i="223"/>
  <c r="G6" i="223"/>
  <c r="G5" i="223"/>
  <c r="G44" i="224"/>
  <c r="G43" i="224"/>
  <c r="G42" i="224"/>
  <c r="G41" i="224"/>
  <c r="G40" i="224"/>
  <c r="G39" i="224"/>
  <c r="G38" i="224"/>
  <c r="G37" i="224"/>
  <c r="G36" i="224"/>
  <c r="G35" i="224"/>
  <c r="G34" i="224"/>
  <c r="G33" i="224"/>
  <c r="G32" i="224"/>
  <c r="G31" i="224"/>
  <c r="G29" i="224"/>
  <c r="G28" i="224"/>
  <c r="G27" i="224"/>
  <c r="G26" i="224"/>
  <c r="G25" i="224"/>
  <c r="G24" i="224"/>
  <c r="G23" i="224"/>
  <c r="G22" i="224"/>
  <c r="G21" i="224"/>
  <c r="G20" i="224"/>
  <c r="G19" i="224"/>
  <c r="G18" i="224"/>
  <c r="G17" i="224"/>
  <c r="G16" i="224"/>
  <c r="G14" i="224"/>
  <c r="G13" i="224"/>
  <c r="G12" i="224"/>
  <c r="G11" i="224"/>
  <c r="G10" i="224"/>
  <c r="G9" i="224"/>
  <c r="G8" i="224"/>
  <c r="G7" i="224"/>
  <c r="G6" i="224"/>
  <c r="G5" i="224"/>
  <c r="G44" i="225"/>
  <c r="G43" i="225"/>
  <c r="G42" i="225"/>
  <c r="G41" i="225"/>
  <c r="G40" i="225"/>
  <c r="G39" i="225"/>
  <c r="G38" i="225"/>
  <c r="G37" i="225"/>
  <c r="G36" i="225"/>
  <c r="G35" i="225"/>
  <c r="G34" i="225"/>
  <c r="G33" i="225"/>
  <c r="G32" i="225"/>
  <c r="G31" i="225"/>
  <c r="G29" i="225"/>
  <c r="G28" i="225"/>
  <c r="G27" i="225"/>
  <c r="G26" i="225"/>
  <c r="G25" i="225"/>
  <c r="G24" i="225"/>
  <c r="G23" i="225"/>
  <c r="G22" i="225"/>
  <c r="G21" i="225"/>
  <c r="G20" i="225"/>
  <c r="G19" i="225"/>
  <c r="G18" i="225"/>
  <c r="G17" i="225"/>
  <c r="G16" i="225"/>
  <c r="G14" i="225"/>
  <c r="G13" i="225"/>
  <c r="G12" i="225"/>
  <c r="G11" i="225"/>
  <c r="G10" i="225"/>
  <c r="G9" i="225"/>
  <c r="G8" i="225"/>
  <c r="G7" i="225"/>
  <c r="G6" i="225"/>
  <c r="G5" i="225"/>
  <c r="G44" i="226"/>
  <c r="G43" i="226"/>
  <c r="G42" i="226"/>
  <c r="G41" i="226"/>
  <c r="G40" i="226"/>
  <c r="G39" i="226"/>
  <c r="G38" i="226"/>
  <c r="G37" i="226"/>
  <c r="G36" i="226"/>
  <c r="G35" i="226"/>
  <c r="G34" i="226"/>
  <c r="G33" i="226"/>
  <c r="G32" i="226"/>
  <c r="G31" i="226"/>
  <c r="G29" i="226"/>
  <c r="G28" i="226"/>
  <c r="G27" i="226"/>
  <c r="G26" i="226"/>
  <c r="G25" i="226"/>
  <c r="G24" i="226"/>
  <c r="G23" i="226"/>
  <c r="G22" i="226"/>
  <c r="G21" i="226"/>
  <c r="G20" i="226"/>
  <c r="G19" i="226"/>
  <c r="G18" i="226"/>
  <c r="G17" i="226"/>
  <c r="G16" i="226"/>
  <c r="G14" i="226"/>
  <c r="G13" i="226"/>
  <c r="G12" i="226"/>
  <c r="G11" i="226"/>
  <c r="G10" i="226"/>
  <c r="G9" i="226"/>
  <c r="G8" i="226"/>
  <c r="G7" i="226"/>
  <c r="G6" i="226"/>
  <c r="G5" i="226"/>
  <c r="G44" i="227"/>
  <c r="G43" i="227"/>
  <c r="G42" i="227"/>
  <c r="G41" i="227"/>
  <c r="G40" i="227"/>
  <c r="G39" i="227"/>
  <c r="G38" i="227"/>
  <c r="G37" i="227"/>
  <c r="G36" i="227"/>
  <c r="G35" i="227"/>
  <c r="G34" i="227"/>
  <c r="G33" i="227"/>
  <c r="G32" i="227"/>
  <c r="G31" i="227"/>
  <c r="G29" i="227"/>
  <c r="G28" i="227"/>
  <c r="G27" i="227"/>
  <c r="G26" i="227"/>
  <c r="G25" i="227"/>
  <c r="G24" i="227"/>
  <c r="G23" i="227"/>
  <c r="G22" i="227"/>
  <c r="G21" i="227"/>
  <c r="G20" i="227"/>
  <c r="G19" i="227"/>
  <c r="G18" i="227"/>
  <c r="G17" i="227"/>
  <c r="G16" i="227"/>
  <c r="G14" i="227"/>
  <c r="G13" i="227"/>
  <c r="G12" i="227"/>
  <c r="G11" i="227"/>
  <c r="G10" i="227"/>
  <c r="G9" i="227"/>
  <c r="G8" i="227"/>
  <c r="G7" i="227"/>
  <c r="G6" i="227"/>
  <c r="G5" i="227"/>
  <c r="G44" i="228"/>
  <c r="G43" i="228"/>
  <c r="G42" i="228"/>
  <c r="G41" i="228"/>
  <c r="G40" i="228"/>
  <c r="G39" i="228"/>
  <c r="G38" i="228"/>
  <c r="G37" i="228"/>
  <c r="G36" i="228"/>
  <c r="G35" i="228"/>
  <c r="G34" i="228"/>
  <c r="G33" i="228"/>
  <c r="G32" i="228"/>
  <c r="G31" i="228"/>
  <c r="G29" i="228"/>
  <c r="G28" i="228"/>
  <c r="G27" i="228"/>
  <c r="G26" i="228"/>
  <c r="G25" i="228"/>
  <c r="G24" i="228"/>
  <c r="G23" i="228"/>
  <c r="G22" i="228"/>
  <c r="G21" i="228"/>
  <c r="G20" i="228"/>
  <c r="G19" i="228"/>
  <c r="G18" i="228"/>
  <c r="G17" i="228"/>
  <c r="G16" i="228"/>
  <c r="G14" i="228"/>
  <c r="G13" i="228"/>
  <c r="G12" i="228"/>
  <c r="G11" i="228"/>
  <c r="G10" i="228"/>
  <c r="G9" i="228"/>
  <c r="G8" i="228"/>
  <c r="G7" i="228"/>
  <c r="G6" i="228"/>
  <c r="G5" i="228"/>
  <c r="G44" i="229"/>
  <c r="G43" i="229"/>
  <c r="G42" i="229"/>
  <c r="G41" i="229"/>
  <c r="G40" i="229"/>
  <c r="G39" i="229"/>
  <c r="G38" i="229"/>
  <c r="G37" i="229"/>
  <c r="G36" i="229"/>
  <c r="G35" i="229"/>
  <c r="G34" i="229"/>
  <c r="G33" i="229"/>
  <c r="G32" i="229"/>
  <c r="G31" i="229"/>
  <c r="G29" i="229"/>
  <c r="G28" i="229"/>
  <c r="G27" i="229"/>
  <c r="G26" i="229"/>
  <c r="G25" i="229"/>
  <c r="G24" i="229"/>
  <c r="G23" i="229"/>
  <c r="G22" i="229"/>
  <c r="G21" i="229"/>
  <c r="G20" i="229"/>
  <c r="G19" i="229"/>
  <c r="G18" i="229"/>
  <c r="G17" i="229"/>
  <c r="G16" i="229"/>
  <c r="G14" i="229"/>
  <c r="G13" i="229"/>
  <c r="G12" i="229"/>
  <c r="G11" i="229"/>
  <c r="G10" i="229"/>
  <c r="G9" i="229"/>
  <c r="G8" i="229"/>
  <c r="G7" i="229"/>
  <c r="G6" i="229"/>
  <c r="G5" i="229"/>
  <c r="G44" i="230"/>
  <c r="G43" i="230"/>
  <c r="G42" i="230"/>
  <c r="G41" i="230"/>
  <c r="G40" i="230"/>
  <c r="G39" i="230"/>
  <c r="G38" i="230"/>
  <c r="G37" i="230"/>
  <c r="G36" i="230"/>
  <c r="G35" i="230"/>
  <c r="G34" i="230"/>
  <c r="G33" i="230"/>
  <c r="G32" i="230"/>
  <c r="G31" i="230"/>
  <c r="G29" i="230"/>
  <c r="G28" i="230"/>
  <c r="G27" i="230"/>
  <c r="G26" i="230"/>
  <c r="G25" i="230"/>
  <c r="G24" i="230"/>
  <c r="G23" i="230"/>
  <c r="G22" i="230"/>
  <c r="G21" i="230"/>
  <c r="G20" i="230"/>
  <c r="G19" i="230"/>
  <c r="G18" i="230"/>
  <c r="G17" i="230"/>
  <c r="G16" i="230"/>
  <c r="G14" i="230"/>
  <c r="G13" i="230"/>
  <c r="G12" i="230"/>
  <c r="G11" i="230"/>
  <c r="G10" i="230"/>
  <c r="G9" i="230"/>
  <c r="G8" i="230"/>
  <c r="G7" i="230"/>
  <c r="G6" i="230"/>
  <c r="G5" i="230"/>
  <c r="G44" i="231"/>
  <c r="G43" i="231"/>
  <c r="G42" i="231"/>
  <c r="G41" i="231"/>
  <c r="G40" i="231"/>
  <c r="G39" i="231"/>
  <c r="G38" i="231"/>
  <c r="G37" i="231"/>
  <c r="G36" i="231"/>
  <c r="G35" i="231"/>
  <c r="G34" i="231"/>
  <c r="G33" i="231"/>
  <c r="G32" i="231"/>
  <c r="G31" i="231"/>
  <c r="G29" i="231"/>
  <c r="G28" i="231"/>
  <c r="G27" i="231"/>
  <c r="G26" i="231"/>
  <c r="G25" i="231"/>
  <c r="G24" i="231"/>
  <c r="G23" i="231"/>
  <c r="G22" i="231"/>
  <c r="G21" i="231"/>
  <c r="G20" i="231"/>
  <c r="G19" i="231"/>
  <c r="G18" i="231"/>
  <c r="G17" i="231"/>
  <c r="G16" i="231"/>
  <c r="G14" i="231"/>
  <c r="G13" i="231"/>
  <c r="G12" i="231"/>
  <c r="G11" i="231"/>
  <c r="G10" i="231"/>
  <c r="G9" i="231"/>
  <c r="G8" i="231"/>
  <c r="G7" i="231"/>
  <c r="G6" i="231"/>
  <c r="G5" i="231"/>
  <c r="G44" i="232"/>
  <c r="G43" i="232"/>
  <c r="G42" i="232"/>
  <c r="G41" i="232"/>
  <c r="G40" i="232"/>
  <c r="G39" i="232"/>
  <c r="G38" i="232"/>
  <c r="G37" i="232"/>
  <c r="G36" i="232"/>
  <c r="G35" i="232"/>
  <c r="G34" i="232"/>
  <c r="G33" i="232"/>
  <c r="G32" i="232"/>
  <c r="G31" i="232"/>
  <c r="G29" i="232"/>
  <c r="G28" i="232"/>
  <c r="G27" i="232"/>
  <c r="G26" i="232"/>
  <c r="G25" i="232"/>
  <c r="G24" i="232"/>
  <c r="G23" i="232"/>
  <c r="G22" i="232"/>
  <c r="G21" i="232"/>
  <c r="G20" i="232"/>
  <c r="G19" i="232"/>
  <c r="G18" i="232"/>
  <c r="G17" i="232"/>
  <c r="G16" i="232"/>
  <c r="G14" i="232"/>
  <c r="G13" i="232"/>
  <c r="G12" i="232"/>
  <c r="G11" i="232"/>
  <c r="G10" i="232"/>
  <c r="G9" i="232"/>
  <c r="G8" i="232"/>
  <c r="G7" i="232"/>
  <c r="G6" i="232"/>
  <c r="G5" i="232"/>
  <c r="G44" i="233"/>
  <c r="G43" i="233"/>
  <c r="G42" i="233"/>
  <c r="G41" i="233"/>
  <c r="G40" i="233"/>
  <c r="G39" i="233"/>
  <c r="G38" i="233"/>
  <c r="G37" i="233"/>
  <c r="G36" i="233"/>
  <c r="G35" i="233"/>
  <c r="G34" i="233"/>
  <c r="G33" i="233"/>
  <c r="G32" i="233"/>
  <c r="G31" i="233"/>
  <c r="G29" i="233"/>
  <c r="G28" i="233"/>
  <c r="G27" i="233"/>
  <c r="G26" i="233"/>
  <c r="G25" i="233"/>
  <c r="G24" i="233"/>
  <c r="G23" i="233"/>
  <c r="G22" i="233"/>
  <c r="G21" i="233"/>
  <c r="G20" i="233"/>
  <c r="G19" i="233"/>
  <c r="G18" i="233"/>
  <c r="G17" i="233"/>
  <c r="G16" i="233"/>
  <c r="G14" i="233"/>
  <c r="G13" i="233"/>
  <c r="G12" i="233"/>
  <c r="G11" i="233"/>
  <c r="G10" i="233"/>
  <c r="G9" i="233"/>
  <c r="G8" i="233"/>
  <c r="G7" i="233"/>
  <c r="G6" i="233"/>
  <c r="G5" i="233"/>
  <c r="G44" i="234"/>
  <c r="G43" i="234"/>
  <c r="G42" i="234"/>
  <c r="G41" i="234"/>
  <c r="G40" i="234"/>
  <c r="G39" i="234"/>
  <c r="G38" i="234"/>
  <c r="G37" i="234"/>
  <c r="G36" i="234"/>
  <c r="G35" i="234"/>
  <c r="G34" i="234"/>
  <c r="G33" i="234"/>
  <c r="G32" i="234"/>
  <c r="G31" i="234"/>
  <c r="G29" i="234"/>
  <c r="G28" i="234"/>
  <c r="G27" i="234"/>
  <c r="G26" i="234"/>
  <c r="G25" i="234"/>
  <c r="G24" i="234"/>
  <c r="G23" i="234"/>
  <c r="G22" i="234"/>
  <c r="G21" i="234"/>
  <c r="G20" i="234"/>
  <c r="G19" i="234"/>
  <c r="G18" i="234"/>
  <c r="G17" i="234"/>
  <c r="G16" i="234"/>
  <c r="G14" i="234"/>
  <c r="G13" i="234"/>
  <c r="G12" i="234"/>
  <c r="G11" i="234"/>
  <c r="G10" i="234"/>
  <c r="G9" i="234"/>
  <c r="G8" i="234"/>
  <c r="G7" i="234"/>
  <c r="G6" i="234"/>
  <c r="G5" i="234"/>
  <c r="G44" i="235"/>
  <c r="G43" i="235"/>
  <c r="G42" i="235"/>
  <c r="G41" i="235"/>
  <c r="G40" i="235"/>
  <c r="G39" i="235"/>
  <c r="G38" i="235"/>
  <c r="G37" i="235"/>
  <c r="G36" i="235"/>
  <c r="G35" i="235"/>
  <c r="G34" i="235"/>
  <c r="G33" i="235"/>
  <c r="G32" i="235"/>
  <c r="G31" i="235"/>
  <c r="G29" i="235"/>
  <c r="G28" i="235"/>
  <c r="G27" i="235"/>
  <c r="G26" i="235"/>
  <c r="G25" i="235"/>
  <c r="G24" i="235"/>
  <c r="G23" i="235"/>
  <c r="G22" i="235"/>
  <c r="G21" i="235"/>
  <c r="G20" i="235"/>
  <c r="G19" i="235"/>
  <c r="G18" i="235"/>
  <c r="G17" i="235"/>
  <c r="G16" i="235"/>
  <c r="G14" i="235"/>
  <c r="G13" i="235"/>
  <c r="G12" i="235"/>
  <c r="G11" i="235"/>
  <c r="G10" i="235"/>
  <c r="G9" i="235"/>
  <c r="G8" i="235"/>
  <c r="G7" i="235"/>
  <c r="G6" i="235"/>
  <c r="G5" i="235"/>
  <c r="G44" i="236"/>
  <c r="G43" i="236"/>
  <c r="G42" i="236"/>
  <c r="G41" i="236"/>
  <c r="G40" i="236"/>
  <c r="G39" i="236"/>
  <c r="G38" i="236"/>
  <c r="G37" i="236"/>
  <c r="G36" i="236"/>
  <c r="G35" i="236"/>
  <c r="G34" i="236"/>
  <c r="G33" i="236"/>
  <c r="G32" i="236"/>
  <c r="G31" i="236"/>
  <c r="G29" i="236"/>
  <c r="G28" i="236"/>
  <c r="G27" i="236"/>
  <c r="G26" i="236"/>
  <c r="G25" i="236"/>
  <c r="G24" i="236"/>
  <c r="G23" i="236"/>
  <c r="G22" i="236"/>
  <c r="G21" i="236"/>
  <c r="G20" i="236"/>
  <c r="G19" i="236"/>
  <c r="G18" i="236"/>
  <c r="G17" i="236"/>
  <c r="G16" i="236"/>
  <c r="G14" i="236"/>
  <c r="G13" i="236"/>
  <c r="G12" i="236"/>
  <c r="G11" i="236"/>
  <c r="G10" i="236"/>
  <c r="G9" i="236"/>
  <c r="G8" i="236"/>
  <c r="G7" i="236"/>
  <c r="G6" i="236"/>
  <c r="G5" i="236"/>
  <c r="G44" i="237"/>
  <c r="G43" i="237"/>
  <c r="G42" i="237"/>
  <c r="G41" i="237"/>
  <c r="G40" i="237"/>
  <c r="G39" i="237"/>
  <c r="G38" i="237"/>
  <c r="G37" i="237"/>
  <c r="G36" i="237"/>
  <c r="G35" i="237"/>
  <c r="G34" i="237"/>
  <c r="G33" i="237"/>
  <c r="G32" i="237"/>
  <c r="G31" i="237"/>
  <c r="G29" i="237"/>
  <c r="G28" i="237"/>
  <c r="G27" i="237"/>
  <c r="G26" i="237"/>
  <c r="G25" i="237"/>
  <c r="G24" i="237"/>
  <c r="G23" i="237"/>
  <c r="G22" i="237"/>
  <c r="G21" i="237"/>
  <c r="G20" i="237"/>
  <c r="G19" i="237"/>
  <c r="G18" i="237"/>
  <c r="G17" i="237"/>
  <c r="G16" i="237"/>
  <c r="G14" i="237"/>
  <c r="G13" i="237"/>
  <c r="G12" i="237"/>
  <c r="G11" i="237"/>
  <c r="G10" i="237"/>
  <c r="G9" i="237"/>
  <c r="G8" i="237"/>
  <c r="G7" i="237"/>
  <c r="G6" i="237"/>
  <c r="G5" i="237"/>
  <c r="G44" i="238"/>
  <c r="G43" i="238"/>
  <c r="G42" i="238"/>
  <c r="G41" i="238"/>
  <c r="G40" i="238"/>
  <c r="G39" i="238"/>
  <c r="G38" i="238"/>
  <c r="G37" i="238"/>
  <c r="G36" i="238"/>
  <c r="G35" i="238"/>
  <c r="G34" i="238"/>
  <c r="G33" i="238"/>
  <c r="G32" i="238"/>
  <c r="G31" i="238"/>
  <c r="G29" i="238"/>
  <c r="G28" i="238"/>
  <c r="G27" i="238"/>
  <c r="G26" i="238"/>
  <c r="G25" i="238"/>
  <c r="G24" i="238"/>
  <c r="G23" i="238"/>
  <c r="G22" i="238"/>
  <c r="G21" i="238"/>
  <c r="G20" i="238"/>
  <c r="G19" i="238"/>
  <c r="G18" i="238"/>
  <c r="G17" i="238"/>
  <c r="G16" i="238"/>
  <c r="G14" i="238"/>
  <c r="G13" i="238"/>
  <c r="G12" i="238"/>
  <c r="G11" i="238"/>
  <c r="G10" i="238"/>
  <c r="G9" i="238"/>
  <c r="G8" i="238"/>
  <c r="G7" i="238"/>
  <c r="G6" i="238"/>
  <c r="G5" i="238"/>
  <c r="G44" i="239"/>
  <c r="G43" i="239"/>
  <c r="G42" i="239"/>
  <c r="G41" i="239"/>
  <c r="G40" i="239"/>
  <c r="G39" i="239"/>
  <c r="G38" i="239"/>
  <c r="G37" i="239"/>
  <c r="G36" i="239"/>
  <c r="G35" i="239"/>
  <c r="G34" i="239"/>
  <c r="G33" i="239"/>
  <c r="G32" i="239"/>
  <c r="G31" i="239"/>
  <c r="G29" i="239"/>
  <c r="G28" i="239"/>
  <c r="G27" i="239"/>
  <c r="G26" i="239"/>
  <c r="G25" i="239"/>
  <c r="G24" i="239"/>
  <c r="G23" i="239"/>
  <c r="G22" i="239"/>
  <c r="G21" i="239"/>
  <c r="G20" i="239"/>
  <c r="G19" i="239"/>
  <c r="G18" i="239"/>
  <c r="G17" i="239"/>
  <c r="G16" i="239"/>
  <c r="G14" i="239"/>
  <c r="G13" i="239"/>
  <c r="G12" i="239"/>
  <c r="G11" i="239"/>
  <c r="G10" i="239"/>
  <c r="G9" i="239"/>
  <c r="G8" i="239"/>
  <c r="G7" i="239"/>
  <c r="G6" i="239"/>
  <c r="G5" i="239"/>
  <c r="G44" i="240"/>
  <c r="G43" i="240"/>
  <c r="G42" i="240"/>
  <c r="G41" i="240"/>
  <c r="G40" i="240"/>
  <c r="G39" i="240"/>
  <c r="G38" i="240"/>
  <c r="G37" i="240"/>
  <c r="G36" i="240"/>
  <c r="G35" i="240"/>
  <c r="G34" i="240"/>
  <c r="G33" i="240"/>
  <c r="G32" i="240"/>
  <c r="G31" i="240"/>
  <c r="G29" i="240"/>
  <c r="G28" i="240"/>
  <c r="G27" i="240"/>
  <c r="G26" i="240"/>
  <c r="G25" i="240"/>
  <c r="G24" i="240"/>
  <c r="G23" i="240"/>
  <c r="G22" i="240"/>
  <c r="G21" i="240"/>
  <c r="G20" i="240"/>
  <c r="G19" i="240"/>
  <c r="G18" i="240"/>
  <c r="G17" i="240"/>
  <c r="G16" i="240"/>
  <c r="G14" i="240"/>
  <c r="G13" i="240"/>
  <c r="G12" i="240"/>
  <c r="G11" i="240"/>
  <c r="G10" i="240"/>
  <c r="G9" i="240"/>
  <c r="G8" i="240"/>
  <c r="G7" i="240"/>
  <c r="G6" i="240"/>
  <c r="G5" i="240"/>
  <c r="G44" i="241"/>
  <c r="G43" i="241"/>
  <c r="G42" i="241"/>
  <c r="G41" i="241"/>
  <c r="G40" i="241"/>
  <c r="G39" i="241"/>
  <c r="G38" i="241"/>
  <c r="G37" i="241"/>
  <c r="G36" i="241"/>
  <c r="G35" i="241"/>
  <c r="G34" i="241"/>
  <c r="G33" i="241"/>
  <c r="G32" i="241"/>
  <c r="G31" i="241"/>
  <c r="G29" i="241"/>
  <c r="G28" i="241"/>
  <c r="G27" i="241"/>
  <c r="G26" i="241"/>
  <c r="G25" i="241"/>
  <c r="G24" i="241"/>
  <c r="G23" i="241"/>
  <c r="G22" i="241"/>
  <c r="G21" i="241"/>
  <c r="G20" i="241"/>
  <c r="G19" i="241"/>
  <c r="G18" i="241"/>
  <c r="G17" i="241"/>
  <c r="G16" i="241"/>
  <c r="G14" i="241"/>
  <c r="G13" i="241"/>
  <c r="G12" i="241"/>
  <c r="G11" i="241"/>
  <c r="G10" i="241"/>
  <c r="G9" i="241"/>
  <c r="G8" i="241"/>
  <c r="G7" i="241"/>
  <c r="G6" i="241"/>
  <c r="G5" i="241"/>
  <c r="G44" i="242"/>
  <c r="G43" i="242"/>
  <c r="G42" i="242"/>
  <c r="G41" i="242"/>
  <c r="G40" i="242"/>
  <c r="G39" i="242"/>
  <c r="G38" i="242"/>
  <c r="G37" i="242"/>
  <c r="G36" i="242"/>
  <c r="G35" i="242"/>
  <c r="G34" i="242"/>
  <c r="G33" i="242"/>
  <c r="G32" i="242"/>
  <c r="G31" i="242"/>
  <c r="G29" i="242"/>
  <c r="G28" i="242"/>
  <c r="G27" i="242"/>
  <c r="G26" i="242"/>
  <c r="G25" i="242"/>
  <c r="G24" i="242"/>
  <c r="G23" i="242"/>
  <c r="G22" i="242"/>
  <c r="G21" i="242"/>
  <c r="G20" i="242"/>
  <c r="G19" i="242"/>
  <c r="G18" i="242"/>
  <c r="G17" i="242"/>
  <c r="G16" i="242"/>
  <c r="G14" i="242"/>
  <c r="G13" i="242"/>
  <c r="G12" i="242"/>
  <c r="G11" i="242"/>
  <c r="G10" i="242"/>
  <c r="G9" i="242"/>
  <c r="G8" i="242"/>
  <c r="G7" i="242"/>
  <c r="G6" i="242"/>
  <c r="G5" i="242"/>
  <c r="G44" i="243"/>
  <c r="G43" i="243"/>
  <c r="G42" i="243"/>
  <c r="G41" i="243"/>
  <c r="G40" i="243"/>
  <c r="G39" i="243"/>
  <c r="G38" i="243"/>
  <c r="G37" i="243"/>
  <c r="G36" i="243"/>
  <c r="G35" i="243"/>
  <c r="G34" i="243"/>
  <c r="G33" i="243"/>
  <c r="G32" i="243"/>
  <c r="G31" i="243"/>
  <c r="G29" i="243"/>
  <c r="G28" i="243"/>
  <c r="G27" i="243"/>
  <c r="G26" i="243"/>
  <c r="G25" i="243"/>
  <c r="G24" i="243"/>
  <c r="G23" i="243"/>
  <c r="G22" i="243"/>
  <c r="G21" i="243"/>
  <c r="G20" i="243"/>
  <c r="G19" i="243"/>
  <c r="G18" i="243"/>
  <c r="G17" i="243"/>
  <c r="G16" i="243"/>
  <c r="G14" i="243"/>
  <c r="G13" i="243"/>
  <c r="G12" i="243"/>
  <c r="G11" i="243"/>
  <c r="G10" i="243"/>
  <c r="G9" i="243"/>
  <c r="G8" i="243"/>
  <c r="G7" i="243"/>
  <c r="G6" i="243"/>
  <c r="G5" i="243"/>
  <c r="G44" i="244"/>
  <c r="G43" i="244"/>
  <c r="G42" i="244"/>
  <c r="G41" i="244"/>
  <c r="G40" i="244"/>
  <c r="G39" i="244"/>
  <c r="G38" i="244"/>
  <c r="G37" i="244"/>
  <c r="G36" i="244"/>
  <c r="G35" i="244"/>
  <c r="G34" i="244"/>
  <c r="G33" i="244"/>
  <c r="G32" i="244"/>
  <c r="G31" i="244"/>
  <c r="G29" i="244"/>
  <c r="G28" i="244"/>
  <c r="G27" i="244"/>
  <c r="G26" i="244"/>
  <c r="G25" i="244"/>
  <c r="G24" i="244"/>
  <c r="G23" i="244"/>
  <c r="G22" i="244"/>
  <c r="G21" i="244"/>
  <c r="G20" i="244"/>
  <c r="G19" i="244"/>
  <c r="G18" i="244"/>
  <c r="G17" i="244"/>
  <c r="G16" i="244"/>
  <c r="G14" i="244"/>
  <c r="G13" i="244"/>
  <c r="G12" i="244"/>
  <c r="G11" i="244"/>
  <c r="G10" i="244"/>
  <c r="G9" i="244"/>
  <c r="G8" i="244"/>
  <c r="G7" i="244"/>
  <c r="G6" i="244"/>
  <c r="G5" i="244"/>
  <c r="G44" i="245"/>
  <c r="G43" i="245"/>
  <c r="G42" i="245"/>
  <c r="G41" i="245"/>
  <c r="G40" i="245"/>
  <c r="G39" i="245"/>
  <c r="G38" i="245"/>
  <c r="G37" i="245"/>
  <c r="G36" i="245"/>
  <c r="G35" i="245"/>
  <c r="G34" i="245"/>
  <c r="G33" i="245"/>
  <c r="G32" i="245"/>
  <c r="G31" i="245"/>
  <c r="G29" i="245"/>
  <c r="G28" i="245"/>
  <c r="G27" i="245"/>
  <c r="G26" i="245"/>
  <c r="G25" i="245"/>
  <c r="G24" i="245"/>
  <c r="G23" i="245"/>
  <c r="G22" i="245"/>
  <c r="G21" i="245"/>
  <c r="G20" i="245"/>
  <c r="G19" i="245"/>
  <c r="G18" i="245"/>
  <c r="G17" i="245"/>
  <c r="G16" i="245"/>
  <c r="G14" i="245"/>
  <c r="G13" i="245"/>
  <c r="G12" i="245"/>
  <c r="G11" i="245"/>
  <c r="G10" i="245"/>
  <c r="G9" i="245"/>
  <c r="G8" i="245"/>
  <c r="G7" i="245"/>
  <c r="G6" i="245"/>
  <c r="G5" i="245"/>
  <c r="G44" i="246"/>
  <c r="G43" i="246"/>
  <c r="G42" i="246"/>
  <c r="G41" i="246"/>
  <c r="G40" i="246"/>
  <c r="G39" i="246"/>
  <c r="G38" i="246"/>
  <c r="G37" i="246"/>
  <c r="G36" i="246"/>
  <c r="G35" i="246"/>
  <c r="G34" i="246"/>
  <c r="G33" i="246"/>
  <c r="G32" i="246"/>
  <c r="G31" i="246"/>
  <c r="G29" i="246"/>
  <c r="G28" i="246"/>
  <c r="G27" i="246"/>
  <c r="G26" i="246"/>
  <c r="G25" i="246"/>
  <c r="G24" i="246"/>
  <c r="G23" i="246"/>
  <c r="G22" i="246"/>
  <c r="G21" i="246"/>
  <c r="G20" i="246"/>
  <c r="G19" i="246"/>
  <c r="G18" i="246"/>
  <c r="G17" i="246"/>
  <c r="G16" i="246"/>
  <c r="G14" i="246"/>
  <c r="G13" i="246"/>
  <c r="G12" i="246"/>
  <c r="G11" i="246"/>
  <c r="G10" i="246"/>
  <c r="G9" i="246"/>
  <c r="G8" i="246"/>
  <c r="G7" i="246"/>
  <c r="G6" i="246"/>
  <c r="G5" i="246"/>
  <c r="G44" i="247"/>
  <c r="G43" i="247"/>
  <c r="G42" i="247"/>
  <c r="G41" i="247"/>
  <c r="G40" i="247"/>
  <c r="G39" i="247"/>
  <c r="G38" i="247"/>
  <c r="G37" i="247"/>
  <c r="G36" i="247"/>
  <c r="G35" i="247"/>
  <c r="G34" i="247"/>
  <c r="G33" i="247"/>
  <c r="G32" i="247"/>
  <c r="G31" i="247"/>
  <c r="G29" i="247"/>
  <c r="G28" i="247"/>
  <c r="G27" i="247"/>
  <c r="G26" i="247"/>
  <c r="G25" i="247"/>
  <c r="G24" i="247"/>
  <c r="G23" i="247"/>
  <c r="G22" i="247"/>
  <c r="G21" i="247"/>
  <c r="G20" i="247"/>
  <c r="G19" i="247"/>
  <c r="G18" i="247"/>
  <c r="G17" i="247"/>
  <c r="G16" i="247"/>
  <c r="G14" i="247"/>
  <c r="G13" i="247"/>
  <c r="G12" i="247"/>
  <c r="G11" i="247"/>
  <c r="G10" i="247"/>
  <c r="G9" i="247"/>
  <c r="G8" i="247"/>
  <c r="G7" i="247"/>
  <c r="G6" i="247"/>
  <c r="G5" i="247"/>
  <c r="G44" i="248"/>
  <c r="G43" i="248"/>
  <c r="G42" i="248"/>
  <c r="G41" i="248"/>
  <c r="G40" i="248"/>
  <c r="G39" i="248"/>
  <c r="G38" i="248"/>
  <c r="G37" i="248"/>
  <c r="G36" i="248"/>
  <c r="G35" i="248"/>
  <c r="G34" i="248"/>
  <c r="G33" i="248"/>
  <c r="G32" i="248"/>
  <c r="G31" i="248"/>
  <c r="G29" i="248"/>
  <c r="G28" i="248"/>
  <c r="G27" i="248"/>
  <c r="G26" i="248"/>
  <c r="G25" i="248"/>
  <c r="G24" i="248"/>
  <c r="G23" i="248"/>
  <c r="G22" i="248"/>
  <c r="G21" i="248"/>
  <c r="G20" i="248"/>
  <c r="G19" i="248"/>
  <c r="G18" i="248"/>
  <c r="G17" i="248"/>
  <c r="G16" i="248"/>
  <c r="G14" i="248"/>
  <c r="G13" i="248"/>
  <c r="G12" i="248"/>
  <c r="G11" i="248"/>
  <c r="G10" i="248"/>
  <c r="G9" i="248"/>
  <c r="G8" i="248"/>
  <c r="G7" i="248"/>
  <c r="G6" i="248"/>
  <c r="G5" i="248"/>
  <c r="G44" i="249"/>
  <c r="G43" i="249"/>
  <c r="G42" i="249"/>
  <c r="G41" i="249"/>
  <c r="G40" i="249"/>
  <c r="G39" i="249"/>
  <c r="G38" i="249"/>
  <c r="G37" i="249"/>
  <c r="G36" i="249"/>
  <c r="G35" i="249"/>
  <c r="G34" i="249"/>
  <c r="G33" i="249"/>
  <c r="G32" i="249"/>
  <c r="G31" i="249"/>
  <c r="G29" i="249"/>
  <c r="G28" i="249"/>
  <c r="G27" i="249"/>
  <c r="G26" i="249"/>
  <c r="G25" i="249"/>
  <c r="G24" i="249"/>
  <c r="G23" i="249"/>
  <c r="G22" i="249"/>
  <c r="G21" i="249"/>
  <c r="G20" i="249"/>
  <c r="G19" i="249"/>
  <c r="G18" i="249"/>
  <c r="G17" i="249"/>
  <c r="G16" i="249"/>
  <c r="G14" i="249"/>
  <c r="G13" i="249"/>
  <c r="G12" i="249"/>
  <c r="G11" i="249"/>
  <c r="G10" i="249"/>
  <c r="G9" i="249"/>
  <c r="G8" i="249"/>
  <c r="G7" i="249"/>
  <c r="G6" i="249"/>
  <c r="G5" i="249"/>
  <c r="G44" i="250"/>
  <c r="G43" i="250"/>
  <c r="G42" i="250"/>
  <c r="G41" i="250"/>
  <c r="G40" i="250"/>
  <c r="G39" i="250"/>
  <c r="G38" i="250"/>
  <c r="G37" i="250"/>
  <c r="G36" i="250"/>
  <c r="G35" i="250"/>
  <c r="G34" i="250"/>
  <c r="G33" i="250"/>
  <c r="G32" i="250"/>
  <c r="G31" i="250"/>
  <c r="G29" i="250"/>
  <c r="G28" i="250"/>
  <c r="G27" i="250"/>
  <c r="G26" i="250"/>
  <c r="G25" i="250"/>
  <c r="G24" i="250"/>
  <c r="G23" i="250"/>
  <c r="G22" i="250"/>
  <c r="G21" i="250"/>
  <c r="G20" i="250"/>
  <c r="G19" i="250"/>
  <c r="G18" i="250"/>
  <c r="G17" i="250"/>
  <c r="G16" i="250"/>
  <c r="G14" i="250"/>
  <c r="G13" i="250"/>
  <c r="G12" i="250"/>
  <c r="G11" i="250"/>
  <c r="G10" i="250"/>
  <c r="G9" i="250"/>
  <c r="G8" i="250"/>
  <c r="G7" i="250"/>
  <c r="G6" i="250"/>
  <c r="G5" i="250"/>
  <c r="G44" i="251"/>
  <c r="G43" i="251"/>
  <c r="G42" i="251"/>
  <c r="G41" i="251"/>
  <c r="G40" i="251"/>
  <c r="G39" i="251"/>
  <c r="G38" i="251"/>
  <c r="G37" i="251"/>
  <c r="G36" i="251"/>
  <c r="G35" i="251"/>
  <c r="G34" i="251"/>
  <c r="G33" i="251"/>
  <c r="G32" i="251"/>
  <c r="G31" i="251"/>
  <c r="G29" i="251"/>
  <c r="G28" i="251"/>
  <c r="G27" i="251"/>
  <c r="G26" i="251"/>
  <c r="G25" i="251"/>
  <c r="G24" i="251"/>
  <c r="G23" i="251"/>
  <c r="G22" i="251"/>
  <c r="G21" i="251"/>
  <c r="G20" i="251"/>
  <c r="G19" i="251"/>
  <c r="G18" i="251"/>
  <c r="G17" i="251"/>
  <c r="G16" i="251"/>
  <c r="G14" i="251"/>
  <c r="G13" i="251"/>
  <c r="G12" i="251"/>
  <c r="G11" i="251"/>
  <c r="G10" i="251"/>
  <c r="G9" i="251"/>
  <c r="G8" i="251"/>
  <c r="G7" i="251"/>
  <c r="G6" i="251"/>
  <c r="G5" i="251"/>
  <c r="G44" i="252"/>
  <c r="G43" i="252"/>
  <c r="G42" i="252"/>
  <c r="G41" i="252"/>
  <c r="G40" i="252"/>
  <c r="G39" i="252"/>
  <c r="G38" i="252"/>
  <c r="G37" i="252"/>
  <c r="G36" i="252"/>
  <c r="G35" i="252"/>
  <c r="G34" i="252"/>
  <c r="G33" i="252"/>
  <c r="G32" i="252"/>
  <c r="G31" i="252"/>
  <c r="G29" i="252"/>
  <c r="G28" i="252"/>
  <c r="G27" i="252"/>
  <c r="G26" i="252"/>
  <c r="G25" i="252"/>
  <c r="G24" i="252"/>
  <c r="G23" i="252"/>
  <c r="G22" i="252"/>
  <c r="G21" i="252"/>
  <c r="G20" i="252"/>
  <c r="G19" i="252"/>
  <c r="G18" i="252"/>
  <c r="G17" i="252"/>
  <c r="G16" i="252"/>
  <c r="G14" i="252"/>
  <c r="G13" i="252"/>
  <c r="G12" i="252"/>
  <c r="G11" i="252"/>
  <c r="G10" i="252"/>
  <c r="G9" i="252"/>
  <c r="G8" i="252"/>
  <c r="G7" i="252"/>
  <c r="G6" i="252"/>
  <c r="G5" i="252"/>
  <c r="G44" i="253"/>
  <c r="G43" i="253"/>
  <c r="G42" i="253"/>
  <c r="G41" i="253"/>
  <c r="G40" i="253"/>
  <c r="G39" i="253"/>
  <c r="G38" i="253"/>
  <c r="G37" i="253"/>
  <c r="G36" i="253"/>
  <c r="G35" i="253"/>
  <c r="G34" i="253"/>
  <c r="G33" i="253"/>
  <c r="G32" i="253"/>
  <c r="G31" i="253"/>
  <c r="G29" i="253"/>
  <c r="G28" i="253"/>
  <c r="G27" i="253"/>
  <c r="G26" i="253"/>
  <c r="G25" i="253"/>
  <c r="G24" i="253"/>
  <c r="G23" i="253"/>
  <c r="G22" i="253"/>
  <c r="G21" i="253"/>
  <c r="G20" i="253"/>
  <c r="G19" i="253"/>
  <c r="G18" i="253"/>
  <c r="G17" i="253"/>
  <c r="G16" i="253"/>
  <c r="G14" i="253"/>
  <c r="G13" i="253"/>
  <c r="G12" i="253"/>
  <c r="G11" i="253"/>
  <c r="G10" i="253"/>
  <c r="G9" i="253"/>
  <c r="G8" i="253"/>
  <c r="G7" i="253"/>
  <c r="G6" i="253"/>
  <c r="G5" i="253"/>
  <c r="G44" i="254"/>
  <c r="G43" i="254"/>
  <c r="G42" i="254"/>
  <c r="G41" i="254"/>
  <c r="G40" i="254"/>
  <c r="G39" i="254"/>
  <c r="G38" i="254"/>
  <c r="G37" i="254"/>
  <c r="G36" i="254"/>
  <c r="G35" i="254"/>
  <c r="G34" i="254"/>
  <c r="G33" i="254"/>
  <c r="G32" i="254"/>
  <c r="G31" i="254"/>
  <c r="G29" i="254"/>
  <c r="G28" i="254"/>
  <c r="G27" i="254"/>
  <c r="G26" i="254"/>
  <c r="G25" i="254"/>
  <c r="G24" i="254"/>
  <c r="G23" i="254"/>
  <c r="G22" i="254"/>
  <c r="G21" i="254"/>
  <c r="G20" i="254"/>
  <c r="G19" i="254"/>
  <c r="G18" i="254"/>
  <c r="G17" i="254"/>
  <c r="G16" i="254"/>
  <c r="G14" i="254"/>
  <c r="G13" i="254"/>
  <c r="G12" i="254"/>
  <c r="G11" i="254"/>
  <c r="G10" i="254"/>
  <c r="G9" i="254"/>
  <c r="G8" i="254"/>
  <c r="G7" i="254"/>
  <c r="G6" i="254"/>
  <c r="G5" i="254"/>
  <c r="G44" i="255"/>
  <c r="G43" i="255"/>
  <c r="G42" i="255"/>
  <c r="G41" i="255"/>
  <c r="G40" i="255"/>
  <c r="G39" i="255"/>
  <c r="G38" i="255"/>
  <c r="G37" i="255"/>
  <c r="G36" i="255"/>
  <c r="G35" i="255"/>
  <c r="G34" i="255"/>
  <c r="G33" i="255"/>
  <c r="G32" i="255"/>
  <c r="G31" i="255"/>
  <c r="G29" i="255"/>
  <c r="G28" i="255"/>
  <c r="G27" i="255"/>
  <c r="G26" i="255"/>
  <c r="G25" i="255"/>
  <c r="G24" i="255"/>
  <c r="G23" i="255"/>
  <c r="G22" i="255"/>
  <c r="G21" i="255"/>
  <c r="G20" i="255"/>
  <c r="G19" i="255"/>
  <c r="G18" i="255"/>
  <c r="G17" i="255"/>
  <c r="G16" i="255"/>
  <c r="G14" i="255"/>
  <c r="G13" i="255"/>
  <c r="G12" i="255"/>
  <c r="G11" i="255"/>
  <c r="G10" i="255"/>
  <c r="G9" i="255"/>
  <c r="G8" i="255"/>
  <c r="G7" i="255"/>
  <c r="G6" i="255"/>
  <c r="G5" i="255"/>
  <c r="G44" i="256"/>
  <c r="G43" i="256"/>
  <c r="G42" i="256"/>
  <c r="G41" i="256"/>
  <c r="G40" i="256"/>
  <c r="G39" i="256"/>
  <c r="G38" i="256"/>
  <c r="G37" i="256"/>
  <c r="G36" i="256"/>
  <c r="G35" i="256"/>
  <c r="G34" i="256"/>
  <c r="G33" i="256"/>
  <c r="G32" i="256"/>
  <c r="G31" i="256"/>
  <c r="G29" i="256"/>
  <c r="G28" i="256"/>
  <c r="G27" i="256"/>
  <c r="G26" i="256"/>
  <c r="G25" i="256"/>
  <c r="G24" i="256"/>
  <c r="G23" i="256"/>
  <c r="G22" i="256"/>
  <c r="G21" i="256"/>
  <c r="G20" i="256"/>
  <c r="G19" i="256"/>
  <c r="G18" i="256"/>
  <c r="G17" i="256"/>
  <c r="G16" i="256"/>
  <c r="G14" i="256"/>
  <c r="G13" i="256"/>
  <c r="G12" i="256"/>
  <c r="G11" i="256"/>
  <c r="G10" i="256"/>
  <c r="G9" i="256"/>
  <c r="G8" i="256"/>
  <c r="G7" i="256"/>
  <c r="G6" i="256"/>
  <c r="G5" i="256"/>
  <c r="G44" i="257"/>
  <c r="G43" i="257"/>
  <c r="G42" i="257"/>
  <c r="G41" i="257"/>
  <c r="G40" i="257"/>
  <c r="G39" i="257"/>
  <c r="G38" i="257"/>
  <c r="G37" i="257"/>
  <c r="G36" i="257"/>
  <c r="G35" i="257"/>
  <c r="G34" i="257"/>
  <c r="G33" i="257"/>
  <c r="G32" i="257"/>
  <c r="G31" i="257"/>
  <c r="G29" i="257"/>
  <c r="G28" i="257"/>
  <c r="G27" i="257"/>
  <c r="G26" i="257"/>
  <c r="G25" i="257"/>
  <c r="G24" i="257"/>
  <c r="G23" i="257"/>
  <c r="G22" i="257"/>
  <c r="G21" i="257"/>
  <c r="G20" i="257"/>
  <c r="G19" i="257"/>
  <c r="G18" i="257"/>
  <c r="G17" i="257"/>
  <c r="G16" i="257"/>
  <c r="G14" i="257"/>
  <c r="G13" i="257"/>
  <c r="G12" i="257"/>
  <c r="G11" i="257"/>
  <c r="G10" i="257"/>
  <c r="G9" i="257"/>
  <c r="G8" i="257"/>
  <c r="G7" i="257"/>
  <c r="G6" i="257"/>
  <c r="G5" i="257"/>
  <c r="G44" i="258"/>
  <c r="G43" i="258"/>
  <c r="G42" i="258"/>
  <c r="G41" i="258"/>
  <c r="G40" i="258"/>
  <c r="G39" i="258"/>
  <c r="G38" i="258"/>
  <c r="G37" i="258"/>
  <c r="G36" i="258"/>
  <c r="G35" i="258"/>
  <c r="G34" i="258"/>
  <c r="G33" i="258"/>
  <c r="G32" i="258"/>
  <c r="G31" i="258"/>
  <c r="G29" i="258"/>
  <c r="G28" i="258"/>
  <c r="G27" i="258"/>
  <c r="G26" i="258"/>
  <c r="G25" i="258"/>
  <c r="G24" i="258"/>
  <c r="G23" i="258"/>
  <c r="G22" i="258"/>
  <c r="G21" i="258"/>
  <c r="G20" i="258"/>
  <c r="G19" i="258"/>
  <c r="G18" i="258"/>
  <c r="G17" i="258"/>
  <c r="G16" i="258"/>
  <c r="G14" i="258"/>
  <c r="G13" i="258"/>
  <c r="G12" i="258"/>
  <c r="G11" i="258"/>
  <c r="G10" i="258"/>
  <c r="G9" i="258"/>
  <c r="G8" i="258"/>
  <c r="G7" i="258"/>
  <c r="G6" i="258"/>
  <c r="G5" i="258"/>
  <c r="G44" i="259"/>
  <c r="G43" i="259"/>
  <c r="G42" i="259"/>
  <c r="G41" i="259"/>
  <c r="G40" i="259"/>
  <c r="G39" i="259"/>
  <c r="G38" i="259"/>
  <c r="G37" i="259"/>
  <c r="G36" i="259"/>
  <c r="G35" i="259"/>
  <c r="G34" i="259"/>
  <c r="G33" i="259"/>
  <c r="G32" i="259"/>
  <c r="G31" i="259"/>
  <c r="G29" i="259"/>
  <c r="G28" i="259"/>
  <c r="G27" i="259"/>
  <c r="G26" i="259"/>
  <c r="G25" i="259"/>
  <c r="G24" i="259"/>
  <c r="G23" i="259"/>
  <c r="G22" i="259"/>
  <c r="G21" i="259"/>
  <c r="G20" i="259"/>
  <c r="G19" i="259"/>
  <c r="G18" i="259"/>
  <c r="G17" i="259"/>
  <c r="G16" i="259"/>
  <c r="G14" i="259"/>
  <c r="G13" i="259"/>
  <c r="G12" i="259"/>
  <c r="G11" i="259"/>
  <c r="G10" i="259"/>
  <c r="G9" i="259"/>
  <c r="G8" i="259"/>
  <c r="G7" i="259"/>
  <c r="G6" i="259"/>
  <c r="G5" i="259"/>
  <c r="G44" i="260"/>
  <c r="G43" i="260"/>
  <c r="G42" i="260"/>
  <c r="G41" i="260"/>
  <c r="G40" i="260"/>
  <c r="G39" i="260"/>
  <c r="G38" i="260"/>
  <c r="G37" i="260"/>
  <c r="G36" i="260"/>
  <c r="G35" i="260"/>
  <c r="G34" i="260"/>
  <c r="G33" i="260"/>
  <c r="G32" i="260"/>
  <c r="G31" i="260"/>
  <c r="G29" i="260"/>
  <c r="G28" i="260"/>
  <c r="G27" i="260"/>
  <c r="G26" i="260"/>
  <c r="G25" i="260"/>
  <c r="G24" i="260"/>
  <c r="G23" i="260"/>
  <c r="G22" i="260"/>
  <c r="G21" i="260"/>
  <c r="G20" i="260"/>
  <c r="G19" i="260"/>
  <c r="G18" i="260"/>
  <c r="G17" i="260"/>
  <c r="G16" i="260"/>
  <c r="G14" i="260"/>
  <c r="G13" i="260"/>
  <c r="G12" i="260"/>
  <c r="G11" i="260"/>
  <c r="G10" i="260"/>
  <c r="G9" i="260"/>
  <c r="G8" i="260"/>
  <c r="G7" i="260"/>
  <c r="G6" i="260"/>
  <c r="G5" i="260"/>
  <c r="G44" i="261"/>
  <c r="G43" i="261"/>
  <c r="G42" i="261"/>
  <c r="G41" i="261"/>
  <c r="G40" i="261"/>
  <c r="G39" i="261"/>
  <c r="G38" i="261"/>
  <c r="G37" i="261"/>
  <c r="G36" i="261"/>
  <c r="G35" i="261"/>
  <c r="G34" i="261"/>
  <c r="G33" i="261"/>
  <c r="G32" i="261"/>
  <c r="G31" i="261"/>
  <c r="G29" i="261"/>
  <c r="G28" i="261"/>
  <c r="G27" i="261"/>
  <c r="G26" i="261"/>
  <c r="G25" i="261"/>
  <c r="G24" i="261"/>
  <c r="G23" i="261"/>
  <c r="G22" i="261"/>
  <c r="G21" i="261"/>
  <c r="G20" i="261"/>
  <c r="G19" i="261"/>
  <c r="G18" i="261"/>
  <c r="G17" i="261"/>
  <c r="G16" i="261"/>
  <c r="G14" i="261"/>
  <c r="G13" i="261"/>
  <c r="G12" i="261"/>
  <c r="G11" i="261"/>
  <c r="G10" i="261"/>
  <c r="G9" i="261"/>
  <c r="G8" i="261"/>
  <c r="G7" i="261"/>
  <c r="G6" i="261"/>
  <c r="G5" i="261"/>
  <c r="G44" i="262"/>
  <c r="G43" i="262"/>
  <c r="G42" i="262"/>
  <c r="G41" i="262"/>
  <c r="G40" i="262"/>
  <c r="G39" i="262"/>
  <c r="G38" i="262"/>
  <c r="G37" i="262"/>
  <c r="G36" i="262"/>
  <c r="G35" i="262"/>
  <c r="G34" i="262"/>
  <c r="G33" i="262"/>
  <c r="G32" i="262"/>
  <c r="G31" i="262"/>
  <c r="G29" i="262"/>
  <c r="G28" i="262"/>
  <c r="G27" i="262"/>
  <c r="G26" i="262"/>
  <c r="G25" i="262"/>
  <c r="G24" i="262"/>
  <c r="G23" i="262"/>
  <c r="G22" i="262"/>
  <c r="G21" i="262"/>
  <c r="G20" i="262"/>
  <c r="G19" i="262"/>
  <c r="G18" i="262"/>
  <c r="G17" i="262"/>
  <c r="G16" i="262"/>
  <c r="G14" i="262"/>
  <c r="G13" i="262"/>
  <c r="G12" i="262"/>
  <c r="G11" i="262"/>
  <c r="G10" i="262"/>
  <c r="G9" i="262"/>
  <c r="G8" i="262"/>
  <c r="G7" i="262"/>
  <c r="G6" i="262"/>
  <c r="G5" i="262"/>
  <c r="G44" i="263"/>
  <c r="G43" i="263"/>
  <c r="G42" i="263"/>
  <c r="G41" i="263"/>
  <c r="G40" i="263"/>
  <c r="G39" i="263"/>
  <c r="G38" i="263"/>
  <c r="G37" i="263"/>
  <c r="G36" i="263"/>
  <c r="G35" i="263"/>
  <c r="G34" i="263"/>
  <c r="G33" i="263"/>
  <c r="G32" i="263"/>
  <c r="G31" i="263"/>
  <c r="G29" i="263"/>
  <c r="G28" i="263"/>
  <c r="G27" i="263"/>
  <c r="G26" i="263"/>
  <c r="G25" i="263"/>
  <c r="G24" i="263"/>
  <c r="G23" i="263"/>
  <c r="G22" i="263"/>
  <c r="G21" i="263"/>
  <c r="G20" i="263"/>
  <c r="G19" i="263"/>
  <c r="G18" i="263"/>
  <c r="G17" i="263"/>
  <c r="G16" i="263"/>
  <c r="G14" i="263"/>
  <c r="G13" i="263"/>
  <c r="G12" i="263"/>
  <c r="G11" i="263"/>
  <c r="G10" i="263"/>
  <c r="G9" i="263"/>
  <c r="G8" i="263"/>
  <c r="G7" i="263"/>
  <c r="G6" i="263"/>
  <c r="G5" i="263"/>
  <c r="G44" i="264"/>
  <c r="G43" i="264"/>
  <c r="G42" i="264"/>
  <c r="G41" i="264"/>
  <c r="G40" i="264"/>
  <c r="G39" i="264"/>
  <c r="G38" i="264"/>
  <c r="G37" i="264"/>
  <c r="G36" i="264"/>
  <c r="G35" i="264"/>
  <c r="G34" i="264"/>
  <c r="G33" i="264"/>
  <c r="G32" i="264"/>
  <c r="G31" i="264"/>
  <c r="G29" i="264"/>
  <c r="G28" i="264"/>
  <c r="G27" i="264"/>
  <c r="G26" i="264"/>
  <c r="G25" i="264"/>
  <c r="G24" i="264"/>
  <c r="G23" i="264"/>
  <c r="G22" i="264"/>
  <c r="G21" i="264"/>
  <c r="G20" i="264"/>
  <c r="G19" i="264"/>
  <c r="G18" i="264"/>
  <c r="G17" i="264"/>
  <c r="G16" i="264"/>
  <c r="G14" i="264"/>
  <c r="G13" i="264"/>
  <c r="G12" i="264"/>
  <c r="G11" i="264"/>
  <c r="G10" i="264"/>
  <c r="G9" i="264"/>
  <c r="G8" i="264"/>
  <c r="G7" i="264"/>
  <c r="G6" i="264"/>
  <c r="G5" i="264"/>
  <c r="G44" i="265"/>
  <c r="G43" i="265"/>
  <c r="G42" i="265"/>
  <c r="G41" i="265"/>
  <c r="G40" i="265"/>
  <c r="G39" i="265"/>
  <c r="G38" i="265"/>
  <c r="G37" i="265"/>
  <c r="G36" i="265"/>
  <c r="G35" i="265"/>
  <c r="G34" i="265"/>
  <c r="G33" i="265"/>
  <c r="G32" i="265"/>
  <c r="G31" i="265"/>
  <c r="G29" i="265"/>
  <c r="G28" i="265"/>
  <c r="G27" i="265"/>
  <c r="G26" i="265"/>
  <c r="G25" i="265"/>
  <c r="G24" i="265"/>
  <c r="G23" i="265"/>
  <c r="G22" i="265"/>
  <c r="G21" i="265"/>
  <c r="G20" i="265"/>
  <c r="G19" i="265"/>
  <c r="G18" i="265"/>
  <c r="G17" i="265"/>
  <c r="G16" i="265"/>
  <c r="G14" i="265"/>
  <c r="G13" i="265"/>
  <c r="G12" i="265"/>
  <c r="G11" i="265"/>
  <c r="G10" i="265"/>
  <c r="G9" i="265"/>
  <c r="G8" i="265"/>
  <c r="G7" i="265"/>
  <c r="G6" i="265"/>
  <c r="G5" i="265"/>
  <c r="G44" i="266"/>
  <c r="G43" i="266"/>
  <c r="G42" i="266"/>
  <c r="G41" i="266"/>
  <c r="G40" i="266"/>
  <c r="G39" i="266"/>
  <c r="G38" i="266"/>
  <c r="G37" i="266"/>
  <c r="G36" i="266"/>
  <c r="G35" i="266"/>
  <c r="G34" i="266"/>
  <c r="G33" i="266"/>
  <c r="G32" i="266"/>
  <c r="G31" i="266"/>
  <c r="G29" i="266"/>
  <c r="G28" i="266"/>
  <c r="G27" i="266"/>
  <c r="G26" i="266"/>
  <c r="G25" i="266"/>
  <c r="G24" i="266"/>
  <c r="G23" i="266"/>
  <c r="G22" i="266"/>
  <c r="G21" i="266"/>
  <c r="G20" i="266"/>
  <c r="G19" i="266"/>
  <c r="G18" i="266"/>
  <c r="G17" i="266"/>
  <c r="G16" i="266"/>
  <c r="G14" i="266"/>
  <c r="G13" i="266"/>
  <c r="G12" i="266"/>
  <c r="G11" i="266"/>
  <c r="G10" i="266"/>
  <c r="G9" i="266"/>
  <c r="G8" i="266"/>
  <c r="G7" i="266"/>
  <c r="G6" i="266"/>
  <c r="G5" i="266"/>
  <c r="G44" i="267"/>
  <c r="G43" i="267"/>
  <c r="G42" i="267"/>
  <c r="G41" i="267"/>
  <c r="G40" i="267"/>
  <c r="G39" i="267"/>
  <c r="G38" i="267"/>
  <c r="G37" i="267"/>
  <c r="G36" i="267"/>
  <c r="G35" i="267"/>
  <c r="G34" i="267"/>
  <c r="G33" i="267"/>
  <c r="G32" i="267"/>
  <c r="G31" i="267"/>
  <c r="G29" i="267"/>
  <c r="G28" i="267"/>
  <c r="G27" i="267"/>
  <c r="G26" i="267"/>
  <c r="G25" i="267"/>
  <c r="G24" i="267"/>
  <c r="G23" i="267"/>
  <c r="G22" i="267"/>
  <c r="G21" i="267"/>
  <c r="G20" i="267"/>
  <c r="G19" i="267"/>
  <c r="G18" i="267"/>
  <c r="G17" i="267"/>
  <c r="G16" i="267"/>
  <c r="G14" i="267"/>
  <c r="G13" i="267"/>
  <c r="G12" i="267"/>
  <c r="G11" i="267"/>
  <c r="G10" i="267"/>
  <c r="G9" i="267"/>
  <c r="G8" i="267"/>
  <c r="G7" i="267"/>
  <c r="G6" i="267"/>
  <c r="G5" i="267"/>
  <c r="G44" i="268"/>
  <c r="G43" i="268"/>
  <c r="G42" i="268"/>
  <c r="G41" i="268"/>
  <c r="G40" i="268"/>
  <c r="G39" i="268"/>
  <c r="G38" i="268"/>
  <c r="G37" i="268"/>
  <c r="G36" i="268"/>
  <c r="G35" i="268"/>
  <c r="G34" i="268"/>
  <c r="G33" i="268"/>
  <c r="G32" i="268"/>
  <c r="G31" i="268"/>
  <c r="G29" i="268"/>
  <c r="G28" i="268"/>
  <c r="G27" i="268"/>
  <c r="G26" i="268"/>
  <c r="G25" i="268"/>
  <c r="G24" i="268"/>
  <c r="G23" i="268"/>
  <c r="G22" i="268"/>
  <c r="G21" i="268"/>
  <c r="G20" i="268"/>
  <c r="G19" i="268"/>
  <c r="G18" i="268"/>
  <c r="G17" i="268"/>
  <c r="G16" i="268"/>
  <c r="G14" i="268"/>
  <c r="G13" i="268"/>
  <c r="G12" i="268"/>
  <c r="G11" i="268"/>
  <c r="G10" i="268"/>
  <c r="G9" i="268"/>
  <c r="G8" i="268"/>
  <c r="G7" i="268"/>
  <c r="G6" i="268"/>
  <c r="G5" i="268"/>
  <c r="G44" i="269"/>
  <c r="G43" i="269"/>
  <c r="G42" i="269"/>
  <c r="G41" i="269"/>
  <c r="G40" i="269"/>
  <c r="G39" i="269"/>
  <c r="G38" i="269"/>
  <c r="G37" i="269"/>
  <c r="G36" i="269"/>
  <c r="G35" i="269"/>
  <c r="G34" i="269"/>
  <c r="G33" i="269"/>
  <c r="G32" i="269"/>
  <c r="G31" i="269"/>
  <c r="G29" i="269"/>
  <c r="G28" i="269"/>
  <c r="G27" i="269"/>
  <c r="G26" i="269"/>
  <c r="G25" i="269"/>
  <c r="G24" i="269"/>
  <c r="G23" i="269"/>
  <c r="G22" i="269"/>
  <c r="G21" i="269"/>
  <c r="G20" i="269"/>
  <c r="G19" i="269"/>
  <c r="G18" i="269"/>
  <c r="G17" i="269"/>
  <c r="G16" i="269"/>
  <c r="G14" i="269"/>
  <c r="G13" i="269"/>
  <c r="G12" i="269"/>
  <c r="G11" i="269"/>
  <c r="G10" i="269"/>
  <c r="G9" i="269"/>
  <c r="G8" i="269"/>
  <c r="G7" i="269"/>
  <c r="G6" i="269"/>
  <c r="G5" i="269"/>
  <c r="G44" i="270"/>
  <c r="G43" i="270"/>
  <c r="G42" i="270"/>
  <c r="G41" i="270"/>
  <c r="G40" i="270"/>
  <c r="G39" i="270"/>
  <c r="G38" i="270"/>
  <c r="G37" i="270"/>
  <c r="G36" i="270"/>
  <c r="G35" i="270"/>
  <c r="G34" i="270"/>
  <c r="G33" i="270"/>
  <c r="G32" i="270"/>
  <c r="G31" i="270"/>
  <c r="G29" i="270"/>
  <c r="G28" i="270"/>
  <c r="G27" i="270"/>
  <c r="G26" i="270"/>
  <c r="G25" i="270"/>
  <c r="G24" i="270"/>
  <c r="G23" i="270"/>
  <c r="G22" i="270"/>
  <c r="G21" i="270"/>
  <c r="G20" i="270"/>
  <c r="G19" i="270"/>
  <c r="G18" i="270"/>
  <c r="G17" i="270"/>
  <c r="G16" i="270"/>
  <c r="G14" i="270"/>
  <c r="G13" i="270"/>
  <c r="G12" i="270"/>
  <c r="G11" i="270"/>
  <c r="G10" i="270"/>
  <c r="G9" i="270"/>
  <c r="G8" i="270"/>
  <c r="G7" i="270"/>
  <c r="G6" i="270"/>
  <c r="G5" i="270"/>
  <c r="G44" i="271"/>
  <c r="G43" i="271"/>
  <c r="G42" i="271"/>
  <c r="G41" i="271"/>
  <c r="G40" i="271"/>
  <c r="G39" i="271"/>
  <c r="G38" i="271"/>
  <c r="G37" i="271"/>
  <c r="G36" i="271"/>
  <c r="G35" i="271"/>
  <c r="G34" i="271"/>
  <c r="G33" i="271"/>
  <c r="G32" i="271"/>
  <c r="G31" i="271"/>
  <c r="G29" i="271"/>
  <c r="G28" i="271"/>
  <c r="G27" i="271"/>
  <c r="G26" i="271"/>
  <c r="G25" i="271"/>
  <c r="G24" i="271"/>
  <c r="G23" i="271"/>
  <c r="G22" i="271"/>
  <c r="G21" i="271"/>
  <c r="G20" i="271"/>
  <c r="G19" i="271"/>
  <c r="G18" i="271"/>
  <c r="G17" i="271"/>
  <c r="G16" i="271"/>
  <c r="G14" i="271"/>
  <c r="G13" i="271"/>
  <c r="G12" i="271"/>
  <c r="G11" i="271"/>
  <c r="G10" i="271"/>
  <c r="G9" i="271"/>
  <c r="G8" i="271"/>
  <c r="G7" i="271"/>
  <c r="G6" i="271"/>
  <c r="G5" i="271"/>
  <c r="G44" i="272"/>
  <c r="G43" i="272"/>
  <c r="G42" i="272"/>
  <c r="G41" i="272"/>
  <c r="G40" i="272"/>
  <c r="G39" i="272"/>
  <c r="G38" i="272"/>
  <c r="G37" i="272"/>
  <c r="G36" i="272"/>
  <c r="G35" i="272"/>
  <c r="G34" i="272"/>
  <c r="G33" i="272"/>
  <c r="G32" i="272"/>
  <c r="G31" i="272"/>
  <c r="G29" i="272"/>
  <c r="G28" i="272"/>
  <c r="G27" i="272"/>
  <c r="G26" i="272"/>
  <c r="G25" i="272"/>
  <c r="G24" i="272"/>
  <c r="G23" i="272"/>
  <c r="G22" i="272"/>
  <c r="G21" i="272"/>
  <c r="G20" i="272"/>
  <c r="G19" i="272"/>
  <c r="G18" i="272"/>
  <c r="G17" i="272"/>
  <c r="G16" i="272"/>
  <c r="G14" i="272"/>
  <c r="G13" i="272"/>
  <c r="G12" i="272"/>
  <c r="G11" i="272"/>
  <c r="G10" i="272"/>
  <c r="G9" i="272"/>
  <c r="G8" i="272"/>
  <c r="G7" i="272"/>
  <c r="G6" i="272"/>
  <c r="G5" i="272"/>
  <c r="G44" i="273"/>
  <c r="G43" i="273"/>
  <c r="G42" i="273"/>
  <c r="G41" i="273"/>
  <c r="G40" i="273"/>
  <c r="G39" i="273"/>
  <c r="G38" i="273"/>
  <c r="G37" i="273"/>
  <c r="G36" i="273"/>
  <c r="G35" i="273"/>
  <c r="G34" i="273"/>
  <c r="G33" i="273"/>
  <c r="G32" i="273"/>
  <c r="G31" i="273"/>
  <c r="G29" i="273"/>
  <c r="G28" i="273"/>
  <c r="G27" i="273"/>
  <c r="G26" i="273"/>
  <c r="G25" i="273"/>
  <c r="G24" i="273"/>
  <c r="G23" i="273"/>
  <c r="G22" i="273"/>
  <c r="G21" i="273"/>
  <c r="G20" i="273"/>
  <c r="G19" i="273"/>
  <c r="G18" i="273"/>
  <c r="G17" i="273"/>
  <c r="G16" i="273"/>
  <c r="G14" i="273"/>
  <c r="G13" i="273"/>
  <c r="G12" i="273"/>
  <c r="G11" i="273"/>
  <c r="G10" i="273"/>
  <c r="G9" i="273"/>
  <c r="G8" i="273"/>
  <c r="G7" i="273"/>
  <c r="G6" i="273"/>
  <c r="G5" i="273"/>
  <c r="G44" i="274"/>
  <c r="G43" i="274"/>
  <c r="G42" i="274"/>
  <c r="G41" i="274"/>
  <c r="G40" i="274"/>
  <c r="G39" i="274"/>
  <c r="G38" i="274"/>
  <c r="G37" i="274"/>
  <c r="G36" i="274"/>
  <c r="G35" i="274"/>
  <c r="G34" i="274"/>
  <c r="G33" i="274"/>
  <c r="G32" i="274"/>
  <c r="G31" i="274"/>
  <c r="G29" i="274"/>
  <c r="G28" i="274"/>
  <c r="G27" i="274"/>
  <c r="G26" i="274"/>
  <c r="G25" i="274"/>
  <c r="G24" i="274"/>
  <c r="G23" i="274"/>
  <c r="G22" i="274"/>
  <c r="G21" i="274"/>
  <c r="G20" i="274"/>
  <c r="G19" i="274"/>
  <c r="G18" i="274"/>
  <c r="G17" i="274"/>
  <c r="G16" i="274"/>
  <c r="G14" i="274"/>
  <c r="G13" i="274"/>
  <c r="G12" i="274"/>
  <c r="G11" i="274"/>
  <c r="G10" i="274"/>
  <c r="G9" i="274"/>
  <c r="G8" i="274"/>
  <c r="G7" i="274"/>
  <c r="G6" i="274"/>
  <c r="G5" i="274"/>
  <c r="G44" i="275"/>
  <c r="G43" i="275"/>
  <c r="G42" i="275"/>
  <c r="G41" i="275"/>
  <c r="G40" i="275"/>
  <c r="G39" i="275"/>
  <c r="G38" i="275"/>
  <c r="G37" i="275"/>
  <c r="G36" i="275"/>
  <c r="G35" i="275"/>
  <c r="G34" i="275"/>
  <c r="G33" i="275"/>
  <c r="G32" i="275"/>
  <c r="G31" i="275"/>
  <c r="G29" i="275"/>
  <c r="G28" i="275"/>
  <c r="G27" i="275"/>
  <c r="G26" i="275"/>
  <c r="G25" i="275"/>
  <c r="G24" i="275"/>
  <c r="G23" i="275"/>
  <c r="G22" i="275"/>
  <c r="G21" i="275"/>
  <c r="G20" i="275"/>
  <c r="G19" i="275"/>
  <c r="G18" i="275"/>
  <c r="G17" i="275"/>
  <c r="G16" i="275"/>
  <c r="G14" i="275"/>
  <c r="G13" i="275"/>
  <c r="G12" i="275"/>
  <c r="G11" i="275"/>
  <c r="G10" i="275"/>
  <c r="G9" i="275"/>
  <c r="G8" i="275"/>
  <c r="G7" i="275"/>
  <c r="G6" i="275"/>
  <c r="G5" i="275"/>
  <c r="G44" i="276"/>
  <c r="G43" i="276"/>
  <c r="G42" i="276"/>
  <c r="G41" i="276"/>
  <c r="G40" i="276"/>
  <c r="G39" i="276"/>
  <c r="G38" i="276"/>
  <c r="G37" i="276"/>
  <c r="G36" i="276"/>
  <c r="G35" i="276"/>
  <c r="G34" i="276"/>
  <c r="G33" i="276"/>
  <c r="G32" i="276"/>
  <c r="G31" i="276"/>
  <c r="G29" i="276"/>
  <c r="G28" i="276"/>
  <c r="G27" i="276"/>
  <c r="G26" i="276"/>
  <c r="G25" i="276"/>
  <c r="G24" i="276"/>
  <c r="G23" i="276"/>
  <c r="G22" i="276"/>
  <c r="G21" i="276"/>
  <c r="G20" i="276"/>
  <c r="G19" i="276"/>
  <c r="G18" i="276"/>
  <c r="G17" i="276"/>
  <c r="G16" i="276"/>
  <c r="G14" i="276"/>
  <c r="G13" i="276"/>
  <c r="G12" i="276"/>
  <c r="G11" i="276"/>
  <c r="G10" i="276"/>
  <c r="G9" i="276"/>
  <c r="G8" i="276"/>
  <c r="G7" i="276"/>
  <c r="G6" i="276"/>
  <c r="G5" i="276"/>
  <c r="G44" i="277"/>
  <c r="G43" i="277"/>
  <c r="G42" i="277"/>
  <c r="G41" i="277"/>
  <c r="G40" i="277"/>
  <c r="G39" i="277"/>
  <c r="G38" i="277"/>
  <c r="G37" i="277"/>
  <c r="G36" i="277"/>
  <c r="G35" i="277"/>
  <c r="G34" i="277"/>
  <c r="G33" i="277"/>
  <c r="G32" i="277"/>
  <c r="G31" i="277"/>
  <c r="G29" i="277"/>
  <c r="G28" i="277"/>
  <c r="G27" i="277"/>
  <c r="G26" i="277"/>
  <c r="G25" i="277"/>
  <c r="G24" i="277"/>
  <c r="G23" i="277"/>
  <c r="G22" i="277"/>
  <c r="G21" i="277"/>
  <c r="G20" i="277"/>
  <c r="G19" i="277"/>
  <c r="G18" i="277"/>
  <c r="G17" i="277"/>
  <c r="G16" i="277"/>
  <c r="G14" i="277"/>
  <c r="G13" i="277"/>
  <c r="G12" i="277"/>
  <c r="G11" i="277"/>
  <c r="G10" i="277"/>
  <c r="G9" i="277"/>
  <c r="G8" i="277"/>
  <c r="G7" i="277"/>
  <c r="G6" i="277"/>
  <c r="G5" i="277"/>
  <c r="G44" i="278"/>
  <c r="G43" i="278"/>
  <c r="G42" i="278"/>
  <c r="G41" i="278"/>
  <c r="G40" i="278"/>
  <c r="G39" i="278"/>
  <c r="G38" i="278"/>
  <c r="G37" i="278"/>
  <c r="G36" i="278"/>
  <c r="G35" i="278"/>
  <c r="G34" i="278"/>
  <c r="G33" i="278"/>
  <c r="G32" i="278"/>
  <c r="G31" i="278"/>
  <c r="G29" i="278"/>
  <c r="G28" i="278"/>
  <c r="G27" i="278"/>
  <c r="G26" i="278"/>
  <c r="G25" i="278"/>
  <c r="G24" i="278"/>
  <c r="G23" i="278"/>
  <c r="G22" i="278"/>
  <c r="G21" i="278"/>
  <c r="G20" i="278"/>
  <c r="G19" i="278"/>
  <c r="G18" i="278"/>
  <c r="G17" i="278"/>
  <c r="G16" i="278"/>
  <c r="G14" i="278"/>
  <c r="G13" i="278"/>
  <c r="G12" i="278"/>
  <c r="G11" i="278"/>
  <c r="G10" i="278"/>
  <c r="G9" i="278"/>
  <c r="G8" i="278"/>
  <c r="G7" i="278"/>
  <c r="G6" i="278"/>
  <c r="G5" i="278"/>
  <c r="G44" i="279"/>
  <c r="G43" i="279"/>
  <c r="G42" i="279"/>
  <c r="G41" i="279"/>
  <c r="G40" i="279"/>
  <c r="G39" i="279"/>
  <c r="G38" i="279"/>
  <c r="G37" i="279"/>
  <c r="G36" i="279"/>
  <c r="G35" i="279"/>
  <c r="G34" i="279"/>
  <c r="G33" i="279"/>
  <c r="G32" i="279"/>
  <c r="G31" i="279"/>
  <c r="G29" i="279"/>
  <c r="G28" i="279"/>
  <c r="G27" i="279"/>
  <c r="G26" i="279"/>
  <c r="G25" i="279"/>
  <c r="G24" i="279"/>
  <c r="G23" i="279"/>
  <c r="G22" i="279"/>
  <c r="G21" i="279"/>
  <c r="G20" i="279"/>
  <c r="G19" i="279"/>
  <c r="G18" i="279"/>
  <c r="G17" i="279"/>
  <c r="G16" i="279"/>
  <c r="G14" i="279"/>
  <c r="G13" i="279"/>
  <c r="G12" i="279"/>
  <c r="G11" i="279"/>
  <c r="G10" i="279"/>
  <c r="G9" i="279"/>
  <c r="G8" i="279"/>
  <c r="G7" i="279"/>
  <c r="G6" i="279"/>
  <c r="G5" i="279"/>
  <c r="G44" i="280"/>
  <c r="G43" i="280"/>
  <c r="G42" i="280"/>
  <c r="G41" i="280"/>
  <c r="G40" i="280"/>
  <c r="G39" i="280"/>
  <c r="G38" i="280"/>
  <c r="G37" i="280"/>
  <c r="G36" i="280"/>
  <c r="G35" i="280"/>
  <c r="G34" i="280"/>
  <c r="G33" i="280"/>
  <c r="G32" i="280"/>
  <c r="G31" i="280"/>
  <c r="G29" i="280"/>
  <c r="G28" i="280"/>
  <c r="G27" i="280"/>
  <c r="G26" i="280"/>
  <c r="G25" i="280"/>
  <c r="G24" i="280"/>
  <c r="G23" i="280"/>
  <c r="G22" i="280"/>
  <c r="G21" i="280"/>
  <c r="G20" i="280"/>
  <c r="G19" i="280"/>
  <c r="G18" i="280"/>
  <c r="G17" i="280"/>
  <c r="G16" i="280"/>
  <c r="G14" i="280"/>
  <c r="G13" i="280"/>
  <c r="G12" i="280"/>
  <c r="G11" i="280"/>
  <c r="G10" i="280"/>
  <c r="G9" i="280"/>
  <c r="G8" i="280"/>
  <c r="G7" i="280"/>
  <c r="G6" i="280"/>
  <c r="G5" i="280"/>
  <c r="G44" i="281"/>
  <c r="G43" i="281"/>
  <c r="G42" i="281"/>
  <c r="G41" i="281"/>
  <c r="G40" i="281"/>
  <c r="G39" i="281"/>
  <c r="G38" i="281"/>
  <c r="G37" i="281"/>
  <c r="G36" i="281"/>
  <c r="G35" i="281"/>
  <c r="G34" i="281"/>
  <c r="G33" i="281"/>
  <c r="G32" i="281"/>
  <c r="G31" i="281"/>
  <c r="G29" i="281"/>
  <c r="G28" i="281"/>
  <c r="G27" i="281"/>
  <c r="G26" i="281"/>
  <c r="G25" i="281"/>
  <c r="G24" i="281"/>
  <c r="G23" i="281"/>
  <c r="G22" i="281"/>
  <c r="G21" i="281"/>
  <c r="G20" i="281"/>
  <c r="G19" i="281"/>
  <c r="G18" i="281"/>
  <c r="G17" i="281"/>
  <c r="G16" i="281"/>
  <c r="G14" i="281"/>
  <c r="G13" i="281"/>
  <c r="G12" i="281"/>
  <c r="G11" i="281"/>
  <c r="G10" i="281"/>
  <c r="G9" i="281"/>
  <c r="G8" i="281"/>
  <c r="G7" i="281"/>
  <c r="G6" i="281"/>
  <c r="G5" i="281"/>
  <c r="G44" i="282"/>
  <c r="G43" i="282"/>
  <c r="G42" i="282"/>
  <c r="G41" i="282"/>
  <c r="G40" i="282"/>
  <c r="G39" i="282"/>
  <c r="G38" i="282"/>
  <c r="G37" i="282"/>
  <c r="G36" i="282"/>
  <c r="G35" i="282"/>
  <c r="G34" i="282"/>
  <c r="G33" i="282"/>
  <c r="G32" i="282"/>
  <c r="G31" i="282"/>
  <c r="G29" i="282"/>
  <c r="G28" i="282"/>
  <c r="G27" i="282"/>
  <c r="G26" i="282"/>
  <c r="G25" i="282"/>
  <c r="G24" i="282"/>
  <c r="G23" i="282"/>
  <c r="G22" i="282"/>
  <c r="G21" i="282"/>
  <c r="G20" i="282"/>
  <c r="G19" i="282"/>
  <c r="G18" i="282"/>
  <c r="G17" i="282"/>
  <c r="G16" i="282"/>
  <c r="G14" i="282"/>
  <c r="G13" i="282"/>
  <c r="G12" i="282"/>
  <c r="G11" i="282"/>
  <c r="G10" i="282"/>
  <c r="G9" i="282"/>
  <c r="G8" i="282"/>
  <c r="G7" i="282"/>
  <c r="G6" i="282"/>
  <c r="G5" i="282"/>
  <c r="G44" i="283"/>
  <c r="G43" i="283"/>
  <c r="G42" i="283"/>
  <c r="G41" i="283"/>
  <c r="G40" i="283"/>
  <c r="G39" i="283"/>
  <c r="G38" i="283"/>
  <c r="G37" i="283"/>
  <c r="G36" i="283"/>
  <c r="G35" i="283"/>
  <c r="G34" i="283"/>
  <c r="G33" i="283"/>
  <c r="G32" i="283"/>
  <c r="G31" i="283"/>
  <c r="G29" i="283"/>
  <c r="G28" i="283"/>
  <c r="G27" i="283"/>
  <c r="G26" i="283"/>
  <c r="G25" i="283"/>
  <c r="G24" i="283"/>
  <c r="G23" i="283"/>
  <c r="G22" i="283"/>
  <c r="G21" i="283"/>
  <c r="G20" i="283"/>
  <c r="G19" i="283"/>
  <c r="G18" i="283"/>
  <c r="G17" i="283"/>
  <c r="G16" i="283"/>
  <c r="G14" i="283"/>
  <c r="G13" i="283"/>
  <c r="G12" i="283"/>
  <c r="G11" i="283"/>
  <c r="G10" i="283"/>
  <c r="G9" i="283"/>
  <c r="G8" i="283"/>
  <c r="G7" i="283"/>
  <c r="G6" i="283"/>
  <c r="G5" i="283"/>
  <c r="G44" i="284"/>
  <c r="G43" i="284"/>
  <c r="G42" i="284"/>
  <c r="G41" i="284"/>
  <c r="G40" i="284"/>
  <c r="G39" i="284"/>
  <c r="G38" i="284"/>
  <c r="G37" i="284"/>
  <c r="G36" i="284"/>
  <c r="G35" i="284"/>
  <c r="G34" i="284"/>
  <c r="G33" i="284"/>
  <c r="G32" i="284"/>
  <c r="G31" i="284"/>
  <c r="G29" i="284"/>
  <c r="G28" i="284"/>
  <c r="G27" i="284"/>
  <c r="G26" i="284"/>
  <c r="G25" i="284"/>
  <c r="G24" i="284"/>
  <c r="G23" i="284"/>
  <c r="G22" i="284"/>
  <c r="G21" i="284"/>
  <c r="G20" i="284"/>
  <c r="G19" i="284"/>
  <c r="G18" i="284"/>
  <c r="G17" i="284"/>
  <c r="G16" i="284"/>
  <c r="G14" i="284"/>
  <c r="G13" i="284"/>
  <c r="G12" i="284"/>
  <c r="G11" i="284"/>
  <c r="G10" i="284"/>
  <c r="G9" i="284"/>
  <c r="G8" i="284"/>
  <c r="G7" i="284"/>
  <c r="G6" i="284"/>
  <c r="G5" i="284"/>
  <c r="G44" i="285"/>
  <c r="G43" i="285"/>
  <c r="G42" i="285"/>
  <c r="G41" i="285"/>
  <c r="G40" i="285"/>
  <c r="G39" i="285"/>
  <c r="G38" i="285"/>
  <c r="G37" i="285"/>
  <c r="G36" i="285"/>
  <c r="G35" i="285"/>
  <c r="G34" i="285"/>
  <c r="G33" i="285"/>
  <c r="G32" i="285"/>
  <c r="G31" i="285"/>
  <c r="G29" i="285"/>
  <c r="G28" i="285"/>
  <c r="G27" i="285"/>
  <c r="G26" i="285"/>
  <c r="G25" i="285"/>
  <c r="G24" i="285"/>
  <c r="G23" i="285"/>
  <c r="G22" i="285"/>
  <c r="G21" i="285"/>
  <c r="G20" i="285"/>
  <c r="G19" i="285"/>
  <c r="G18" i="285"/>
  <c r="G17" i="285"/>
  <c r="G16" i="285"/>
  <c r="G14" i="285"/>
  <c r="G13" i="285"/>
  <c r="G12" i="285"/>
  <c r="G11" i="285"/>
  <c r="G10" i="285"/>
  <c r="G9" i="285"/>
  <c r="G8" i="285"/>
  <c r="G7" i="285"/>
  <c r="G6" i="285"/>
  <c r="G5" i="285"/>
  <c r="G44" i="286"/>
  <c r="G43" i="286"/>
  <c r="G42" i="286"/>
  <c r="G41" i="286"/>
  <c r="G40" i="286"/>
  <c r="G39" i="286"/>
  <c r="G38" i="286"/>
  <c r="G37" i="286"/>
  <c r="G36" i="286"/>
  <c r="G35" i="286"/>
  <c r="G34" i="286"/>
  <c r="G33" i="286"/>
  <c r="G32" i="286"/>
  <c r="G31" i="286"/>
  <c r="G29" i="286"/>
  <c r="G28" i="286"/>
  <c r="G27" i="286"/>
  <c r="G26" i="286"/>
  <c r="G25" i="286"/>
  <c r="G24" i="286"/>
  <c r="G23" i="286"/>
  <c r="G22" i="286"/>
  <c r="G21" i="286"/>
  <c r="G20" i="286"/>
  <c r="G19" i="286"/>
  <c r="G18" i="286"/>
  <c r="G17" i="286"/>
  <c r="G16" i="286"/>
  <c r="G14" i="286"/>
  <c r="G13" i="286"/>
  <c r="G12" i="286"/>
  <c r="G11" i="286"/>
  <c r="G10" i="286"/>
  <c r="G9" i="286"/>
  <c r="G8" i="286"/>
  <c r="G7" i="286"/>
  <c r="G6" i="286"/>
  <c r="G5" i="286"/>
  <c r="G44" i="287"/>
  <c r="G43" i="287"/>
  <c r="G42" i="287"/>
  <c r="G41" i="287"/>
  <c r="G40" i="287"/>
  <c r="G39" i="287"/>
  <c r="G38" i="287"/>
  <c r="G37" i="287"/>
  <c r="G36" i="287"/>
  <c r="G35" i="287"/>
  <c r="G34" i="287"/>
  <c r="G33" i="287"/>
  <c r="G32" i="287"/>
  <c r="G31" i="287"/>
  <c r="G29" i="287"/>
  <c r="G28" i="287"/>
  <c r="G27" i="287"/>
  <c r="G26" i="287"/>
  <c r="G25" i="287"/>
  <c r="G24" i="287"/>
  <c r="G23" i="287"/>
  <c r="G22" i="287"/>
  <c r="G21" i="287"/>
  <c r="G20" i="287"/>
  <c r="G19" i="287"/>
  <c r="G18" i="287"/>
  <c r="G17" i="287"/>
  <c r="G16" i="287"/>
  <c r="G14" i="287"/>
  <c r="G13" i="287"/>
  <c r="G12" i="287"/>
  <c r="G11" i="287"/>
  <c r="G10" i="287"/>
  <c r="G9" i="287"/>
  <c r="G8" i="287"/>
  <c r="G7" i="287"/>
  <c r="G6" i="287"/>
  <c r="G5" i="287"/>
  <c r="G44" i="288"/>
  <c r="G43" i="288"/>
  <c r="G42" i="288"/>
  <c r="G41" i="288"/>
  <c r="G40" i="288"/>
  <c r="G39" i="288"/>
  <c r="G38" i="288"/>
  <c r="G37" i="288"/>
  <c r="G36" i="288"/>
  <c r="G35" i="288"/>
  <c r="G34" i="288"/>
  <c r="G33" i="288"/>
  <c r="G32" i="288"/>
  <c r="G31" i="288"/>
  <c r="G29" i="288"/>
  <c r="G28" i="288"/>
  <c r="G27" i="288"/>
  <c r="G26" i="288"/>
  <c r="G25" i="288"/>
  <c r="G24" i="288"/>
  <c r="G23" i="288"/>
  <c r="G22" i="288"/>
  <c r="G21" i="288"/>
  <c r="G20" i="288"/>
  <c r="G19" i="288"/>
  <c r="G18" i="288"/>
  <c r="G17" i="288"/>
  <c r="G16" i="288"/>
  <c r="G14" i="288"/>
  <c r="G13" i="288"/>
  <c r="G12" i="288"/>
  <c r="G11" i="288"/>
  <c r="G10" i="288"/>
  <c r="G9" i="288"/>
  <c r="G8" i="288"/>
  <c r="G7" i="288"/>
  <c r="G6" i="288"/>
  <c r="G5" i="288"/>
  <c r="G44" i="289"/>
  <c r="G43" i="289"/>
  <c r="G42" i="289"/>
  <c r="G41" i="289"/>
  <c r="G40" i="289"/>
  <c r="G39" i="289"/>
  <c r="G38" i="289"/>
  <c r="G37" i="289"/>
  <c r="G36" i="289"/>
  <c r="G35" i="289"/>
  <c r="G34" i="289"/>
  <c r="G33" i="289"/>
  <c r="G32" i="289"/>
  <c r="G31" i="289"/>
  <c r="G29" i="289"/>
  <c r="G28" i="289"/>
  <c r="G27" i="289"/>
  <c r="G26" i="289"/>
  <c r="G25" i="289"/>
  <c r="G24" i="289"/>
  <c r="G23" i="289"/>
  <c r="G22" i="289"/>
  <c r="G21" i="289"/>
  <c r="G20" i="289"/>
  <c r="G19" i="289"/>
  <c r="G18" i="289"/>
  <c r="G17" i="289"/>
  <c r="G16" i="289"/>
  <c r="G14" i="289"/>
  <c r="G13" i="289"/>
  <c r="G12" i="289"/>
  <c r="G11" i="289"/>
  <c r="G10" i="289"/>
  <c r="G9" i="289"/>
  <c r="G8" i="289"/>
  <c r="G7" i="289"/>
  <c r="G6" i="289"/>
  <c r="G5" i="289"/>
  <c r="G44" i="290"/>
  <c r="G43" i="290"/>
  <c r="G42" i="290"/>
  <c r="G41" i="290"/>
  <c r="G40" i="290"/>
  <c r="G39" i="290"/>
  <c r="G38" i="290"/>
  <c r="G37" i="290"/>
  <c r="G36" i="290"/>
  <c r="G35" i="290"/>
  <c r="G34" i="290"/>
  <c r="G33" i="290"/>
  <c r="G32" i="290"/>
  <c r="G31" i="290"/>
  <c r="G29" i="290"/>
  <c r="G28" i="290"/>
  <c r="G27" i="290"/>
  <c r="G26" i="290"/>
  <c r="G25" i="290"/>
  <c r="G24" i="290"/>
  <c r="G23" i="290"/>
  <c r="G22" i="290"/>
  <c r="G21" i="290"/>
  <c r="G20" i="290"/>
  <c r="G19" i="290"/>
  <c r="G18" i="290"/>
  <c r="G17" i="290"/>
  <c r="G16" i="290"/>
  <c r="G14" i="290"/>
  <c r="G13" i="290"/>
  <c r="G12" i="290"/>
  <c r="G11" i="290"/>
  <c r="G10" i="290"/>
  <c r="G9" i="290"/>
  <c r="G8" i="290"/>
  <c r="G7" i="290"/>
  <c r="G6" i="290"/>
  <c r="G5" i="290"/>
  <c r="G44" i="291"/>
  <c r="G43" i="291"/>
  <c r="G42" i="291"/>
  <c r="G41" i="291"/>
  <c r="G40" i="291"/>
  <c r="G39" i="291"/>
  <c r="G38" i="291"/>
  <c r="G37" i="291"/>
  <c r="G36" i="291"/>
  <c r="G35" i="291"/>
  <c r="G34" i="291"/>
  <c r="G33" i="291"/>
  <c r="G32" i="291"/>
  <c r="G31" i="291"/>
  <c r="G29" i="291"/>
  <c r="G28" i="291"/>
  <c r="G27" i="291"/>
  <c r="G26" i="291"/>
  <c r="G25" i="291"/>
  <c r="G24" i="291"/>
  <c r="G23" i="291"/>
  <c r="G22" i="291"/>
  <c r="G21" i="291"/>
  <c r="G20" i="291"/>
  <c r="G19" i="291"/>
  <c r="G18" i="291"/>
  <c r="G17" i="291"/>
  <c r="G16" i="291"/>
  <c r="G14" i="291"/>
  <c r="G13" i="291"/>
  <c r="G12" i="291"/>
  <c r="G11" i="291"/>
  <c r="G10" i="291"/>
  <c r="G9" i="291"/>
  <c r="G8" i="291"/>
  <c r="G7" i="291"/>
  <c r="G6" i="291"/>
  <c r="G5" i="291"/>
  <c r="G44" i="292"/>
  <c r="G43" i="292"/>
  <c r="G42" i="292"/>
  <c r="G41" i="292"/>
  <c r="G40" i="292"/>
  <c r="G39" i="292"/>
  <c r="G38" i="292"/>
  <c r="G37" i="292"/>
  <c r="G36" i="292"/>
  <c r="G35" i="292"/>
  <c r="G34" i="292"/>
  <c r="G33" i="292"/>
  <c r="G32" i="292"/>
  <c r="G31" i="292"/>
  <c r="G29" i="292"/>
  <c r="G28" i="292"/>
  <c r="G27" i="292"/>
  <c r="G26" i="292"/>
  <c r="G25" i="292"/>
  <c r="G24" i="292"/>
  <c r="G23" i="292"/>
  <c r="G22" i="292"/>
  <c r="G21" i="292"/>
  <c r="G20" i="292"/>
  <c r="G19" i="292"/>
  <c r="G18" i="292"/>
  <c r="G17" i="292"/>
  <c r="G16" i="292"/>
  <c r="G14" i="292"/>
  <c r="G13" i="292"/>
  <c r="G12" i="292"/>
  <c r="G11" i="292"/>
  <c r="G10" i="292"/>
  <c r="G9" i="292"/>
  <c r="G8" i="292"/>
  <c r="G7" i="292"/>
  <c r="G6" i="292"/>
  <c r="G5" i="292"/>
  <c r="G44" i="293"/>
  <c r="G43" i="293"/>
  <c r="G42" i="293"/>
  <c r="G41" i="293"/>
  <c r="G40" i="293"/>
  <c r="G39" i="293"/>
  <c r="G38" i="293"/>
  <c r="G37" i="293"/>
  <c r="G36" i="293"/>
  <c r="G35" i="293"/>
  <c r="G34" i="293"/>
  <c r="G33" i="293"/>
  <c r="G32" i="293"/>
  <c r="G31" i="293"/>
  <c r="G29" i="293"/>
  <c r="G28" i="293"/>
  <c r="G27" i="293"/>
  <c r="G26" i="293"/>
  <c r="G25" i="293"/>
  <c r="G24" i="293"/>
  <c r="G23" i="293"/>
  <c r="G22" i="293"/>
  <c r="G21" i="293"/>
  <c r="G20" i="293"/>
  <c r="G19" i="293"/>
  <c r="G18" i="293"/>
  <c r="G17" i="293"/>
  <c r="G16" i="293"/>
  <c r="G14" i="293"/>
  <c r="G13" i="293"/>
  <c r="G12" i="293"/>
  <c r="G11" i="293"/>
  <c r="G10" i="293"/>
  <c r="G9" i="293"/>
  <c r="G8" i="293"/>
  <c r="G7" i="293"/>
  <c r="G6" i="293"/>
  <c r="G5" i="293"/>
  <c r="G44" i="294"/>
  <c r="G43" i="294"/>
  <c r="G42" i="294"/>
  <c r="G41" i="294"/>
  <c r="G40" i="294"/>
  <c r="G39" i="294"/>
  <c r="G38" i="294"/>
  <c r="G37" i="294"/>
  <c r="G36" i="294"/>
  <c r="G35" i="294"/>
  <c r="G34" i="294"/>
  <c r="G33" i="294"/>
  <c r="G32" i="294"/>
  <c r="G31" i="294"/>
  <c r="G29" i="294"/>
  <c r="G28" i="294"/>
  <c r="G27" i="294"/>
  <c r="G26" i="294"/>
  <c r="G25" i="294"/>
  <c r="G24" i="294"/>
  <c r="G23" i="294"/>
  <c r="G22" i="294"/>
  <c r="G21" i="294"/>
  <c r="G20" i="294"/>
  <c r="G19" i="294"/>
  <c r="G18" i="294"/>
  <c r="G17" i="294"/>
  <c r="G16" i="294"/>
  <c r="G14" i="294"/>
  <c r="G13" i="294"/>
  <c r="G12" i="294"/>
  <c r="G11" i="294"/>
  <c r="G10" i="294"/>
  <c r="G9" i="294"/>
  <c r="G8" i="294"/>
  <c r="G7" i="294"/>
  <c r="G6" i="294"/>
  <c r="G5" i="294"/>
  <c r="G44" i="295"/>
  <c r="G43" i="295"/>
  <c r="G42" i="295"/>
  <c r="G41" i="295"/>
  <c r="G40" i="295"/>
  <c r="G39" i="295"/>
  <c r="G38" i="295"/>
  <c r="G37" i="295"/>
  <c r="G36" i="295"/>
  <c r="G35" i="295"/>
  <c r="G34" i="295"/>
  <c r="G33" i="295"/>
  <c r="G32" i="295"/>
  <c r="G31" i="295"/>
  <c r="G29" i="295"/>
  <c r="G28" i="295"/>
  <c r="G27" i="295"/>
  <c r="G26" i="295"/>
  <c r="G25" i="295"/>
  <c r="G24" i="295"/>
  <c r="G23" i="295"/>
  <c r="G22" i="295"/>
  <c r="G21" i="295"/>
  <c r="G20" i="295"/>
  <c r="G19" i="295"/>
  <c r="G18" i="295"/>
  <c r="G17" i="295"/>
  <c r="G16" i="295"/>
  <c r="G14" i="295"/>
  <c r="G13" i="295"/>
  <c r="G12" i="295"/>
  <c r="G11" i="295"/>
  <c r="G10" i="295"/>
  <c r="G9" i="295"/>
  <c r="G8" i="295"/>
  <c r="G7" i="295"/>
  <c r="G6" i="295"/>
  <c r="G5" i="295"/>
  <c r="G44" i="296"/>
  <c r="G43" i="296"/>
  <c r="G42" i="296"/>
  <c r="G41" i="296"/>
  <c r="G40" i="296"/>
  <c r="G39" i="296"/>
  <c r="G38" i="296"/>
  <c r="G37" i="296"/>
  <c r="G36" i="296"/>
  <c r="G35" i="296"/>
  <c r="G34" i="296"/>
  <c r="G33" i="296"/>
  <c r="G32" i="296"/>
  <c r="G31" i="296"/>
  <c r="G29" i="296"/>
  <c r="G28" i="296"/>
  <c r="G27" i="296"/>
  <c r="G26" i="296"/>
  <c r="G25" i="296"/>
  <c r="G24" i="296"/>
  <c r="G23" i="296"/>
  <c r="G22" i="296"/>
  <c r="G21" i="296"/>
  <c r="G20" i="296"/>
  <c r="G19" i="296"/>
  <c r="G18" i="296"/>
  <c r="G17" i="296"/>
  <c r="G16" i="296"/>
  <c r="G14" i="296"/>
  <c r="G13" i="296"/>
  <c r="G12" i="296"/>
  <c r="G11" i="296"/>
  <c r="G10" i="296"/>
  <c r="G9" i="296"/>
  <c r="G8" i="296"/>
  <c r="G7" i="296"/>
  <c r="G6" i="296"/>
  <c r="G5" i="296"/>
  <c r="G44" i="297"/>
  <c r="G43" i="297"/>
  <c r="G42" i="297"/>
  <c r="G41" i="297"/>
  <c r="G40" i="297"/>
  <c r="G39" i="297"/>
  <c r="G38" i="297"/>
  <c r="G37" i="297"/>
  <c r="G36" i="297"/>
  <c r="G35" i="297"/>
  <c r="G34" i="297"/>
  <c r="G33" i="297"/>
  <c r="G32" i="297"/>
  <c r="G31" i="297"/>
  <c r="G29" i="297"/>
  <c r="G28" i="297"/>
  <c r="G27" i="297"/>
  <c r="G26" i="297"/>
  <c r="G25" i="297"/>
  <c r="G24" i="297"/>
  <c r="G23" i="297"/>
  <c r="G22" i="297"/>
  <c r="G21" i="297"/>
  <c r="G20" i="297"/>
  <c r="G19" i="297"/>
  <c r="G18" i="297"/>
  <c r="G17" i="297"/>
  <c r="G16" i="297"/>
  <c r="G14" i="297"/>
  <c r="G13" i="297"/>
  <c r="G12" i="297"/>
  <c r="G11" i="297"/>
  <c r="G10" i="297"/>
  <c r="G9" i="297"/>
  <c r="G8" i="297"/>
  <c r="G7" i="297"/>
  <c r="G6" i="297"/>
  <c r="G5" i="297"/>
  <c r="G44" i="298"/>
  <c r="G43" i="298"/>
  <c r="G42" i="298"/>
  <c r="G41" i="298"/>
  <c r="G40" i="298"/>
  <c r="G39" i="298"/>
  <c r="G38" i="298"/>
  <c r="G37" i="298"/>
  <c r="G36" i="298"/>
  <c r="G35" i="298"/>
  <c r="G34" i="298"/>
  <c r="G33" i="298"/>
  <c r="G32" i="298"/>
  <c r="G31" i="298"/>
  <c r="G29" i="298"/>
  <c r="G28" i="298"/>
  <c r="G27" i="298"/>
  <c r="G26" i="298"/>
  <c r="G25" i="298"/>
  <c r="G24" i="298"/>
  <c r="G23" i="298"/>
  <c r="G22" i="298"/>
  <c r="G21" i="298"/>
  <c r="G20" i="298"/>
  <c r="G19" i="298"/>
  <c r="G18" i="298"/>
  <c r="G17" i="298"/>
  <c r="G16" i="298"/>
  <c r="G14" i="298"/>
  <c r="G13" i="298"/>
  <c r="G12" i="298"/>
  <c r="G11" i="298"/>
  <c r="G10" i="298"/>
  <c r="G9" i="298"/>
  <c r="G8" i="298"/>
  <c r="G7" i="298"/>
  <c r="G6" i="298"/>
  <c r="G5" i="298"/>
  <c r="G44" i="299"/>
  <c r="G43" i="299"/>
  <c r="G42" i="299"/>
  <c r="G41" i="299"/>
  <c r="G40" i="299"/>
  <c r="G39" i="299"/>
  <c r="G38" i="299"/>
  <c r="G37" i="299"/>
  <c r="G36" i="299"/>
  <c r="G35" i="299"/>
  <c r="G34" i="299"/>
  <c r="G33" i="299"/>
  <c r="G32" i="299"/>
  <c r="G31" i="299"/>
  <c r="G29" i="299"/>
  <c r="G28" i="299"/>
  <c r="G27" i="299"/>
  <c r="G26" i="299"/>
  <c r="G25" i="299"/>
  <c r="G24" i="299"/>
  <c r="G23" i="299"/>
  <c r="G22" i="299"/>
  <c r="G21" i="299"/>
  <c r="G20" i="299"/>
  <c r="G19" i="299"/>
  <c r="G18" i="299"/>
  <c r="G17" i="299"/>
  <c r="G16" i="299"/>
  <c r="G14" i="299"/>
  <c r="G13" i="299"/>
  <c r="G12" i="299"/>
  <c r="G11" i="299"/>
  <c r="G10" i="299"/>
  <c r="G9" i="299"/>
  <c r="G8" i="299"/>
  <c r="G7" i="299"/>
  <c r="G6" i="299"/>
  <c r="G5" i="299"/>
  <c r="G44" i="300"/>
  <c r="G43" i="300"/>
  <c r="G42" i="300"/>
  <c r="G41" i="300"/>
  <c r="G40" i="300"/>
  <c r="G39" i="300"/>
  <c r="G38" i="300"/>
  <c r="G37" i="300"/>
  <c r="G36" i="300"/>
  <c r="G35" i="300"/>
  <c r="G34" i="300"/>
  <c r="G33" i="300"/>
  <c r="G32" i="300"/>
  <c r="G31" i="300"/>
  <c r="G29" i="300"/>
  <c r="G28" i="300"/>
  <c r="G27" i="300"/>
  <c r="G26" i="300"/>
  <c r="G25" i="300"/>
  <c r="G24" i="300"/>
  <c r="G23" i="300"/>
  <c r="G22" i="300"/>
  <c r="G21" i="300"/>
  <c r="G20" i="300"/>
  <c r="G19" i="300"/>
  <c r="G18" i="300"/>
  <c r="G17" i="300"/>
  <c r="G16" i="300"/>
  <c r="G14" i="300"/>
  <c r="G13" i="300"/>
  <c r="G12" i="300"/>
  <c r="G11" i="300"/>
  <c r="G10" i="300"/>
  <c r="G9" i="300"/>
  <c r="G8" i="300"/>
  <c r="G7" i="300"/>
  <c r="G6" i="300"/>
  <c r="G5" i="300"/>
  <c r="G44" i="301"/>
  <c r="G43" i="301"/>
  <c r="G42" i="301"/>
  <c r="G41" i="301"/>
  <c r="G40" i="301"/>
  <c r="G39" i="301"/>
  <c r="G38" i="301"/>
  <c r="G37" i="301"/>
  <c r="G36" i="301"/>
  <c r="G35" i="301"/>
  <c r="G34" i="301"/>
  <c r="G33" i="301"/>
  <c r="G32" i="301"/>
  <c r="G31" i="301"/>
  <c r="G29" i="301"/>
  <c r="G28" i="301"/>
  <c r="G27" i="301"/>
  <c r="G26" i="301"/>
  <c r="G25" i="301"/>
  <c r="G24" i="301"/>
  <c r="G23" i="301"/>
  <c r="G22" i="301"/>
  <c r="G21" i="301"/>
  <c r="G20" i="301"/>
  <c r="G19" i="301"/>
  <c r="G18" i="301"/>
  <c r="G17" i="301"/>
  <c r="G16" i="301"/>
  <c r="G14" i="301"/>
  <c r="G13" i="301"/>
  <c r="G12" i="301"/>
  <c r="G11" i="301"/>
  <c r="G10" i="301"/>
  <c r="G9" i="301"/>
  <c r="G8" i="301"/>
  <c r="G7" i="301"/>
  <c r="G6" i="301"/>
  <c r="G5" i="301"/>
  <c r="G44" i="302"/>
  <c r="G43" i="302"/>
  <c r="G42" i="302"/>
  <c r="G41" i="302"/>
  <c r="G40" i="302"/>
  <c r="G39" i="302"/>
  <c r="G38" i="302"/>
  <c r="G37" i="302"/>
  <c r="G36" i="302"/>
  <c r="G35" i="302"/>
  <c r="G34" i="302"/>
  <c r="G33" i="302"/>
  <c r="G32" i="302"/>
  <c r="G31" i="302"/>
  <c r="G29" i="302"/>
  <c r="G28" i="302"/>
  <c r="G27" i="302"/>
  <c r="G26" i="302"/>
  <c r="G25" i="302"/>
  <c r="G24" i="302"/>
  <c r="G23" i="302"/>
  <c r="G22" i="302"/>
  <c r="G21" i="302"/>
  <c r="G20" i="302"/>
  <c r="G19" i="302"/>
  <c r="G18" i="302"/>
  <c r="G17" i="302"/>
  <c r="G16" i="302"/>
  <c r="G14" i="302"/>
  <c r="G13" i="302"/>
  <c r="G12" i="302"/>
  <c r="G11" i="302"/>
  <c r="G10" i="302"/>
  <c r="G9" i="302"/>
  <c r="G8" i="302"/>
  <c r="G7" i="302"/>
  <c r="G6" i="302"/>
  <c r="G5" i="302"/>
  <c r="G44" i="303"/>
  <c r="G43" i="303"/>
  <c r="G42" i="303"/>
  <c r="G41" i="303"/>
  <c r="G40" i="303"/>
  <c r="G39" i="303"/>
  <c r="G38" i="303"/>
  <c r="G37" i="303"/>
  <c r="G36" i="303"/>
  <c r="G35" i="303"/>
  <c r="G34" i="303"/>
  <c r="G33" i="303"/>
  <c r="G32" i="303"/>
  <c r="G31" i="303"/>
  <c r="G29" i="303"/>
  <c r="G28" i="303"/>
  <c r="G27" i="303"/>
  <c r="G26" i="303"/>
  <c r="G25" i="303"/>
  <c r="G24" i="303"/>
  <c r="G23" i="303"/>
  <c r="G22" i="303"/>
  <c r="G21" i="303"/>
  <c r="G20" i="303"/>
  <c r="G19" i="303"/>
  <c r="G18" i="303"/>
  <c r="G17" i="303"/>
  <c r="G16" i="303"/>
  <c r="G14" i="303"/>
  <c r="G13" i="303"/>
  <c r="G12" i="303"/>
  <c r="G11" i="303"/>
  <c r="G10" i="303"/>
  <c r="G9" i="303"/>
  <c r="G8" i="303"/>
  <c r="G7" i="303"/>
  <c r="G6" i="303"/>
  <c r="G5" i="303"/>
  <c r="G44" i="304"/>
  <c r="G43" i="304"/>
  <c r="G42" i="304"/>
  <c r="G41" i="304"/>
  <c r="G40" i="304"/>
  <c r="G39" i="304"/>
  <c r="G38" i="304"/>
  <c r="G37" i="304"/>
  <c r="G36" i="304"/>
  <c r="G35" i="304"/>
  <c r="G34" i="304"/>
  <c r="G33" i="304"/>
  <c r="G32" i="304"/>
  <c r="G31" i="304"/>
  <c r="G29" i="304"/>
  <c r="G28" i="304"/>
  <c r="G27" i="304"/>
  <c r="G26" i="304"/>
  <c r="G25" i="304"/>
  <c r="G24" i="304"/>
  <c r="G23" i="304"/>
  <c r="G22" i="304"/>
  <c r="G21" i="304"/>
  <c r="G20" i="304"/>
  <c r="G19" i="304"/>
  <c r="G18" i="304"/>
  <c r="G17" i="304"/>
  <c r="G16" i="304"/>
  <c r="G14" i="304"/>
  <c r="G13" i="304"/>
  <c r="G12" i="304"/>
  <c r="G11" i="304"/>
  <c r="G10" i="304"/>
  <c r="G9" i="304"/>
  <c r="G8" i="304"/>
  <c r="G7" i="304"/>
  <c r="G6" i="304"/>
  <c r="G5" i="304"/>
  <c r="G44" i="305"/>
  <c r="G43" i="305"/>
  <c r="G42" i="305"/>
  <c r="G41" i="305"/>
  <c r="G40" i="305"/>
  <c r="G39" i="305"/>
  <c r="G38" i="305"/>
  <c r="G37" i="305"/>
  <c r="G36" i="305"/>
  <c r="G35" i="305"/>
  <c r="G34" i="305"/>
  <c r="G33" i="305"/>
  <c r="G32" i="305"/>
  <c r="G31" i="305"/>
  <c r="G29" i="305"/>
  <c r="G28" i="305"/>
  <c r="G27" i="305"/>
  <c r="G26" i="305"/>
  <c r="G25" i="305"/>
  <c r="G24" i="305"/>
  <c r="G23" i="305"/>
  <c r="G22" i="305"/>
  <c r="G21" i="305"/>
  <c r="G20" i="305"/>
  <c r="G19" i="305"/>
  <c r="G18" i="305"/>
  <c r="G17" i="305"/>
  <c r="G16" i="305"/>
  <c r="G14" i="305"/>
  <c r="G13" i="305"/>
  <c r="G12" i="305"/>
  <c r="G11" i="305"/>
  <c r="G10" i="305"/>
  <c r="G9" i="305"/>
  <c r="G8" i="305"/>
  <c r="G7" i="305"/>
  <c r="G6" i="305"/>
  <c r="G5" i="305"/>
  <c r="G44" i="306"/>
  <c r="G43" i="306"/>
  <c r="G42" i="306"/>
  <c r="G41" i="306"/>
  <c r="G40" i="306"/>
  <c r="G39" i="306"/>
  <c r="G38" i="306"/>
  <c r="G37" i="306"/>
  <c r="G36" i="306"/>
  <c r="G35" i="306"/>
  <c r="G34" i="306"/>
  <c r="G33" i="306"/>
  <c r="G32" i="306"/>
  <c r="G31" i="306"/>
  <c r="G29" i="306"/>
  <c r="G28" i="306"/>
  <c r="G27" i="306"/>
  <c r="G26" i="306"/>
  <c r="G25" i="306"/>
  <c r="G24" i="306"/>
  <c r="G23" i="306"/>
  <c r="G22" i="306"/>
  <c r="G21" i="306"/>
  <c r="G20" i="306"/>
  <c r="G19" i="306"/>
  <c r="G18" i="306"/>
  <c r="G17" i="306"/>
  <c r="G16" i="306"/>
  <c r="G14" i="306"/>
  <c r="G13" i="306"/>
  <c r="G12" i="306"/>
  <c r="G11" i="306"/>
  <c r="G10" i="306"/>
  <c r="G9" i="306"/>
  <c r="G8" i="306"/>
  <c r="G7" i="306"/>
  <c r="G6" i="306"/>
  <c r="G5" i="306"/>
  <c r="G44" i="307"/>
  <c r="G43" i="307"/>
  <c r="G42" i="307"/>
  <c r="G41" i="307"/>
  <c r="G40" i="307"/>
  <c r="G39" i="307"/>
  <c r="G38" i="307"/>
  <c r="G37" i="307"/>
  <c r="G36" i="307"/>
  <c r="G35" i="307"/>
  <c r="G34" i="307"/>
  <c r="G33" i="307"/>
  <c r="G32" i="307"/>
  <c r="G31" i="307"/>
  <c r="G29" i="307"/>
  <c r="G28" i="307"/>
  <c r="G27" i="307"/>
  <c r="G26" i="307"/>
  <c r="G25" i="307"/>
  <c r="G24" i="307"/>
  <c r="G23" i="307"/>
  <c r="G22" i="307"/>
  <c r="G21" i="307"/>
  <c r="G20" i="307"/>
  <c r="G19" i="307"/>
  <c r="G18" i="307"/>
  <c r="G17" i="307"/>
  <c r="G16" i="307"/>
  <c r="G14" i="307"/>
  <c r="G13" i="307"/>
  <c r="G12" i="307"/>
  <c r="G11" i="307"/>
  <c r="G10" i="307"/>
  <c r="G9" i="307"/>
  <c r="G8" i="307"/>
  <c r="G7" i="307"/>
  <c r="G6" i="307"/>
  <c r="G5" i="307"/>
  <c r="G44" i="308"/>
  <c r="G43" i="308"/>
  <c r="G42" i="308"/>
  <c r="G41" i="308"/>
  <c r="G40" i="308"/>
  <c r="G39" i="308"/>
  <c r="G38" i="308"/>
  <c r="G37" i="308"/>
  <c r="G36" i="308"/>
  <c r="G35" i="308"/>
  <c r="G34" i="308"/>
  <c r="G33" i="308"/>
  <c r="G32" i="308"/>
  <c r="G31" i="308"/>
  <c r="G29" i="308"/>
  <c r="G28" i="308"/>
  <c r="G27" i="308"/>
  <c r="G26" i="308"/>
  <c r="G25" i="308"/>
  <c r="G24" i="308"/>
  <c r="G23" i="308"/>
  <c r="G22" i="308"/>
  <c r="G21" i="308"/>
  <c r="G20" i="308"/>
  <c r="G19" i="308"/>
  <c r="G18" i="308"/>
  <c r="G17" i="308"/>
  <c r="G16" i="308"/>
  <c r="G14" i="308"/>
  <c r="G13" i="308"/>
  <c r="G12" i="308"/>
  <c r="G11" i="308"/>
  <c r="G10" i="308"/>
  <c r="G9" i="308"/>
  <c r="G8" i="308"/>
  <c r="G7" i="308"/>
  <c r="G6" i="308"/>
  <c r="G5" i="308"/>
  <c r="G44" i="309"/>
  <c r="G43" i="309"/>
  <c r="G42" i="309"/>
  <c r="G41" i="309"/>
  <c r="G40" i="309"/>
  <c r="G39" i="309"/>
  <c r="G38" i="309"/>
  <c r="G37" i="309"/>
  <c r="G36" i="309"/>
  <c r="G35" i="309"/>
  <c r="G34" i="309"/>
  <c r="G33" i="309"/>
  <c r="G32" i="309"/>
  <c r="G31" i="309"/>
  <c r="G29" i="309"/>
  <c r="G28" i="309"/>
  <c r="G27" i="309"/>
  <c r="G26" i="309"/>
  <c r="G25" i="309"/>
  <c r="G24" i="309"/>
  <c r="G23" i="309"/>
  <c r="G22" i="309"/>
  <c r="G21" i="309"/>
  <c r="G20" i="309"/>
  <c r="G19" i="309"/>
  <c r="G18" i="309"/>
  <c r="G17" i="309"/>
  <c r="G16" i="309"/>
  <c r="G14" i="309"/>
  <c r="G13" i="309"/>
  <c r="G12" i="309"/>
  <c r="G11" i="309"/>
  <c r="G10" i="309"/>
  <c r="G9" i="309"/>
  <c r="G8" i="309"/>
  <c r="G7" i="309"/>
  <c r="G6" i="309"/>
  <c r="G5" i="309"/>
  <c r="G44" i="310"/>
  <c r="G43" i="310"/>
  <c r="G42" i="310"/>
  <c r="G41" i="310"/>
  <c r="G40" i="310"/>
  <c r="G39" i="310"/>
  <c r="G38" i="310"/>
  <c r="G37" i="310"/>
  <c r="G36" i="310"/>
  <c r="G35" i="310"/>
  <c r="G34" i="310"/>
  <c r="G33" i="310"/>
  <c r="G32" i="310"/>
  <c r="G31" i="310"/>
  <c r="G29" i="310"/>
  <c r="G28" i="310"/>
  <c r="G27" i="310"/>
  <c r="G26" i="310"/>
  <c r="G25" i="310"/>
  <c r="G24" i="310"/>
  <c r="G23" i="310"/>
  <c r="G22" i="310"/>
  <c r="G21" i="310"/>
  <c r="G20" i="310"/>
  <c r="G19" i="310"/>
  <c r="G18" i="310"/>
  <c r="G17" i="310"/>
  <c r="G16" i="310"/>
  <c r="G14" i="310"/>
  <c r="G13" i="310"/>
  <c r="G12" i="310"/>
  <c r="G11" i="310"/>
  <c r="G10" i="310"/>
  <c r="G9" i="310"/>
  <c r="G8" i="310"/>
  <c r="G7" i="310"/>
  <c r="G6" i="310"/>
  <c r="G5" i="310"/>
  <c r="G44" i="311"/>
  <c r="G43" i="311"/>
  <c r="G42" i="311"/>
  <c r="G41" i="311"/>
  <c r="G40" i="311"/>
  <c r="G39" i="311"/>
  <c r="G38" i="311"/>
  <c r="G37" i="311"/>
  <c r="G36" i="311"/>
  <c r="G35" i="311"/>
  <c r="G34" i="311"/>
  <c r="G33" i="311"/>
  <c r="G32" i="311"/>
  <c r="G31" i="311"/>
  <c r="G29" i="311"/>
  <c r="G28" i="311"/>
  <c r="G27" i="311"/>
  <c r="G26" i="311"/>
  <c r="G25" i="311"/>
  <c r="G24" i="311"/>
  <c r="G23" i="311"/>
  <c r="G22" i="311"/>
  <c r="G21" i="311"/>
  <c r="G20" i="311"/>
  <c r="G19" i="311"/>
  <c r="G18" i="311"/>
  <c r="G17" i="311"/>
  <c r="G16" i="311"/>
  <c r="G14" i="311"/>
  <c r="G13" i="311"/>
  <c r="G12" i="311"/>
  <c r="G11" i="311"/>
  <c r="G10" i="311"/>
  <c r="G9" i="311"/>
  <c r="G8" i="311"/>
  <c r="G7" i="311"/>
  <c r="G6" i="311"/>
  <c r="G5" i="311"/>
  <c r="G44" i="312"/>
  <c r="G43" i="312"/>
  <c r="G42" i="312"/>
  <c r="G41" i="312"/>
  <c r="G40" i="312"/>
  <c r="G39" i="312"/>
  <c r="G38" i="312"/>
  <c r="G37" i="312"/>
  <c r="G36" i="312"/>
  <c r="G35" i="312"/>
  <c r="G34" i="312"/>
  <c r="G33" i="312"/>
  <c r="G32" i="312"/>
  <c r="G31" i="312"/>
  <c r="G29" i="312"/>
  <c r="G28" i="312"/>
  <c r="G27" i="312"/>
  <c r="G26" i="312"/>
  <c r="G25" i="312"/>
  <c r="G24" i="312"/>
  <c r="G23" i="312"/>
  <c r="G22" i="312"/>
  <c r="G21" i="312"/>
  <c r="G20" i="312"/>
  <c r="G19" i="312"/>
  <c r="G18" i="312"/>
  <c r="G17" i="312"/>
  <c r="G16" i="312"/>
  <c r="G14" i="312"/>
  <c r="G13" i="312"/>
  <c r="G12" i="312"/>
  <c r="G11" i="312"/>
  <c r="G10" i="312"/>
  <c r="G9" i="312"/>
  <c r="G8" i="312"/>
  <c r="G7" i="312"/>
  <c r="G6" i="312"/>
  <c r="G5" i="312"/>
  <c r="G44" i="313"/>
  <c r="G43" i="313"/>
  <c r="G42" i="313"/>
  <c r="G41" i="313"/>
  <c r="G40" i="313"/>
  <c r="G39" i="313"/>
  <c r="G38" i="313"/>
  <c r="G37" i="313"/>
  <c r="G36" i="313"/>
  <c r="G35" i="313"/>
  <c r="G34" i="313"/>
  <c r="G33" i="313"/>
  <c r="G32" i="313"/>
  <c r="G31" i="313"/>
  <c r="G29" i="313"/>
  <c r="G28" i="313"/>
  <c r="G27" i="313"/>
  <c r="G26" i="313"/>
  <c r="G25" i="313"/>
  <c r="G24" i="313"/>
  <c r="G23" i="313"/>
  <c r="G22" i="313"/>
  <c r="G21" i="313"/>
  <c r="G20" i="313"/>
  <c r="G19" i="313"/>
  <c r="G18" i="313"/>
  <c r="G17" i="313"/>
  <c r="G16" i="313"/>
  <c r="G14" i="313"/>
  <c r="G13" i="313"/>
  <c r="G12" i="313"/>
  <c r="G11" i="313"/>
  <c r="G10" i="313"/>
  <c r="G9" i="313"/>
  <c r="G8" i="313"/>
  <c r="G7" i="313"/>
  <c r="G6" i="313"/>
  <c r="G5" i="313"/>
  <c r="G44" i="314"/>
  <c r="G43" i="314"/>
  <c r="G42" i="314"/>
  <c r="G41" i="314"/>
  <c r="G40" i="314"/>
  <c r="G39" i="314"/>
  <c r="G38" i="314"/>
  <c r="G37" i="314"/>
  <c r="G36" i="314"/>
  <c r="G35" i="314"/>
  <c r="G34" i="314"/>
  <c r="G33" i="314"/>
  <c r="G32" i="314"/>
  <c r="G31" i="314"/>
  <c r="G29" i="314"/>
  <c r="G28" i="314"/>
  <c r="G27" i="314"/>
  <c r="G26" i="314"/>
  <c r="G25" i="314"/>
  <c r="G24" i="314"/>
  <c r="G23" i="314"/>
  <c r="G22" i="314"/>
  <c r="G21" i="314"/>
  <c r="G20" i="314"/>
  <c r="G19" i="314"/>
  <c r="G18" i="314"/>
  <c r="G17" i="314"/>
  <c r="G16" i="314"/>
  <c r="G14" i="314"/>
  <c r="G13" i="314"/>
  <c r="G12" i="314"/>
  <c r="G11" i="314"/>
  <c r="G10" i="314"/>
  <c r="G9" i="314"/>
  <c r="G8" i="314"/>
  <c r="G7" i="314"/>
  <c r="G6" i="314"/>
  <c r="G5" i="314"/>
  <c r="G44" i="315"/>
  <c r="G43" i="315"/>
  <c r="G42" i="315"/>
  <c r="G41" i="315"/>
  <c r="G40" i="315"/>
  <c r="G39" i="315"/>
  <c r="G38" i="315"/>
  <c r="G37" i="315"/>
  <c r="G36" i="315"/>
  <c r="G35" i="315"/>
  <c r="G34" i="315"/>
  <c r="G33" i="315"/>
  <c r="G32" i="315"/>
  <c r="G31" i="315"/>
  <c r="G29" i="315"/>
  <c r="G28" i="315"/>
  <c r="G27" i="315"/>
  <c r="G26" i="315"/>
  <c r="G25" i="315"/>
  <c r="G24" i="315"/>
  <c r="G23" i="315"/>
  <c r="G22" i="315"/>
  <c r="G21" i="315"/>
  <c r="G20" i="315"/>
  <c r="G19" i="315"/>
  <c r="G18" i="315"/>
  <c r="G17" i="315"/>
  <c r="G16" i="315"/>
  <c r="G14" i="315"/>
  <c r="G13" i="315"/>
  <c r="G12" i="315"/>
  <c r="G11" i="315"/>
  <c r="G10" i="315"/>
  <c r="G9" i="315"/>
  <c r="G8" i="315"/>
  <c r="G7" i="315"/>
  <c r="G6" i="315"/>
  <c r="G5" i="315"/>
  <c r="G44" i="9"/>
  <c r="G43" i="9"/>
  <c r="G42" i="9"/>
  <c r="G41" i="9"/>
  <c r="G40" i="9"/>
  <c r="G39" i="9"/>
  <c r="G38" i="9"/>
  <c r="G37" i="9"/>
  <c r="G36" i="9"/>
  <c r="G35" i="9"/>
  <c r="G34" i="9"/>
  <c r="G33" i="9"/>
  <c r="G32" i="9"/>
  <c r="G31" i="9"/>
  <c r="G29" i="9"/>
  <c r="G28" i="9"/>
  <c r="G27" i="9"/>
  <c r="G26" i="9"/>
  <c r="G25" i="9"/>
  <c r="G24" i="9"/>
  <c r="G23" i="9"/>
  <c r="G22" i="9"/>
  <c r="G21" i="9"/>
  <c r="G20" i="9"/>
  <c r="G19" i="9"/>
  <c r="G18" i="9"/>
  <c r="G17" i="9"/>
  <c r="G16" i="9"/>
  <c r="G14" i="9"/>
  <c r="G13" i="9"/>
  <c r="G12" i="9"/>
  <c r="G11" i="9"/>
  <c r="G10" i="9"/>
  <c r="G9" i="9"/>
  <c r="G8" i="9"/>
  <c r="G7" i="9"/>
  <c r="G6" i="9"/>
  <c r="G5" i="9"/>
  <c r="G39" i="8"/>
  <c r="G32" i="8"/>
  <c r="G33" i="8"/>
  <c r="G34" i="8"/>
  <c r="G35" i="8"/>
  <c r="G36" i="8"/>
  <c r="G37" i="8"/>
  <c r="G38" i="8"/>
  <c r="G40" i="8"/>
  <c r="G41" i="8"/>
  <c r="G42" i="8"/>
  <c r="G43" i="8"/>
  <c r="G44" i="8"/>
  <c r="G31" i="8"/>
  <c r="G17" i="8"/>
  <c r="G18" i="8"/>
  <c r="G19" i="8"/>
  <c r="G20" i="8"/>
  <c r="G21" i="8"/>
  <c r="G22" i="8"/>
  <c r="G23" i="8"/>
  <c r="G24" i="8"/>
  <c r="G25" i="8"/>
  <c r="G26" i="8"/>
  <c r="G27" i="8"/>
  <c r="G28" i="8"/>
  <c r="G29" i="8"/>
  <c r="G16" i="8"/>
  <c r="G6" i="8"/>
  <c r="G7" i="8"/>
  <c r="G8" i="8"/>
  <c r="G9" i="8"/>
  <c r="G10" i="8"/>
  <c r="G11" i="8"/>
  <c r="G12" i="8"/>
  <c r="G13" i="8"/>
  <c r="G14" i="8"/>
  <c r="G5" i="8"/>
  <c r="D44" i="315" l="1"/>
  <c r="F44" i="315" s="1"/>
  <c r="C44" i="315"/>
  <c r="D43" i="315"/>
  <c r="F43" i="315" s="1"/>
  <c r="C43" i="315"/>
  <c r="D42" i="315"/>
  <c r="F42" i="315" s="1"/>
  <c r="C42" i="315"/>
  <c r="D41" i="315"/>
  <c r="F41" i="315" s="1"/>
  <c r="C41" i="315"/>
  <c r="D40" i="315"/>
  <c r="F40" i="315" s="1"/>
  <c r="C40" i="315"/>
  <c r="D39" i="315"/>
  <c r="F39" i="315" s="1"/>
  <c r="C39" i="315"/>
  <c r="D38" i="315"/>
  <c r="F38" i="315" s="1"/>
  <c r="C38" i="315"/>
  <c r="D37" i="315"/>
  <c r="F37" i="315" s="1"/>
  <c r="C37" i="315"/>
  <c r="D36" i="315"/>
  <c r="F36" i="315" s="1"/>
  <c r="C36" i="315"/>
  <c r="D35" i="315"/>
  <c r="F35" i="315" s="1"/>
  <c r="C35" i="315"/>
  <c r="D34" i="315"/>
  <c r="F34" i="315" s="1"/>
  <c r="C34" i="315"/>
  <c r="D33" i="315"/>
  <c r="F33" i="315" s="1"/>
  <c r="C33" i="315"/>
  <c r="D32" i="315"/>
  <c r="F32" i="315" s="1"/>
  <c r="C32" i="315"/>
  <c r="D31" i="315"/>
  <c r="F31" i="315" s="1"/>
  <c r="C31" i="315"/>
  <c r="D29" i="315"/>
  <c r="F29" i="315" s="1"/>
  <c r="C29" i="315"/>
  <c r="D28" i="315"/>
  <c r="F28" i="315" s="1"/>
  <c r="C28" i="315"/>
  <c r="D27" i="315"/>
  <c r="F27" i="315" s="1"/>
  <c r="C27" i="315"/>
  <c r="D26" i="315"/>
  <c r="F26" i="315" s="1"/>
  <c r="C26" i="315"/>
  <c r="D25" i="315"/>
  <c r="F25" i="315" s="1"/>
  <c r="C25" i="315"/>
  <c r="D24" i="315"/>
  <c r="F24" i="315" s="1"/>
  <c r="C24" i="315"/>
  <c r="D23" i="315"/>
  <c r="F23" i="315" s="1"/>
  <c r="C23" i="315"/>
  <c r="D22" i="315"/>
  <c r="F22" i="315" s="1"/>
  <c r="C22" i="315"/>
  <c r="D21" i="315"/>
  <c r="F21" i="315" s="1"/>
  <c r="C21" i="315"/>
  <c r="D20" i="315"/>
  <c r="F20" i="315" s="1"/>
  <c r="C20" i="315"/>
  <c r="D19" i="315"/>
  <c r="F19" i="315" s="1"/>
  <c r="C19" i="315"/>
  <c r="D18" i="315"/>
  <c r="F18" i="315" s="1"/>
  <c r="C18" i="315"/>
  <c r="D17" i="315"/>
  <c r="F17" i="315" s="1"/>
  <c r="C17" i="315"/>
  <c r="D16" i="315"/>
  <c r="F16" i="315" s="1"/>
  <c r="C16" i="315"/>
  <c r="D14" i="315"/>
  <c r="F14" i="315" s="1"/>
  <c r="C14" i="315"/>
  <c r="D13" i="315"/>
  <c r="F13" i="315" s="1"/>
  <c r="C13" i="315"/>
  <c r="D12" i="315"/>
  <c r="F12" i="315" s="1"/>
  <c r="C12" i="315"/>
  <c r="D11" i="315"/>
  <c r="F11" i="315" s="1"/>
  <c r="C11" i="315"/>
  <c r="D10" i="315"/>
  <c r="F10" i="315" s="1"/>
  <c r="C10" i="315"/>
  <c r="D9" i="315"/>
  <c r="F9" i="315" s="1"/>
  <c r="C9" i="315"/>
  <c r="D8" i="315"/>
  <c r="F8" i="315" s="1"/>
  <c r="C8" i="315"/>
  <c r="D7" i="315"/>
  <c r="F7" i="315" s="1"/>
  <c r="C7" i="315"/>
  <c r="D6" i="315"/>
  <c r="F6" i="315" s="1"/>
  <c r="C6" i="315"/>
  <c r="D5" i="315"/>
  <c r="F5" i="315" s="1"/>
  <c r="C5" i="315"/>
  <c r="D44" i="314"/>
  <c r="F44" i="314" s="1"/>
  <c r="C44" i="314"/>
  <c r="D43" i="314"/>
  <c r="F43" i="314" s="1"/>
  <c r="C43" i="314"/>
  <c r="D42" i="314"/>
  <c r="F42" i="314" s="1"/>
  <c r="C42" i="314"/>
  <c r="D41" i="314"/>
  <c r="F41" i="314" s="1"/>
  <c r="C41" i="314"/>
  <c r="D40" i="314"/>
  <c r="F40" i="314" s="1"/>
  <c r="C40" i="314"/>
  <c r="D39" i="314"/>
  <c r="F39" i="314" s="1"/>
  <c r="C39" i="314"/>
  <c r="D38" i="314"/>
  <c r="F38" i="314" s="1"/>
  <c r="C38" i="314"/>
  <c r="D37" i="314"/>
  <c r="F37" i="314" s="1"/>
  <c r="C37" i="314"/>
  <c r="D36" i="314"/>
  <c r="F36" i="314" s="1"/>
  <c r="C36" i="314"/>
  <c r="D35" i="314"/>
  <c r="F35" i="314" s="1"/>
  <c r="C35" i="314"/>
  <c r="D34" i="314"/>
  <c r="F34" i="314" s="1"/>
  <c r="C34" i="314"/>
  <c r="D33" i="314"/>
  <c r="F33" i="314" s="1"/>
  <c r="C33" i="314"/>
  <c r="D32" i="314"/>
  <c r="F32" i="314" s="1"/>
  <c r="C32" i="314"/>
  <c r="D31" i="314"/>
  <c r="F31" i="314" s="1"/>
  <c r="C31" i="314"/>
  <c r="D29" i="314"/>
  <c r="F29" i="314" s="1"/>
  <c r="C29" i="314"/>
  <c r="D28" i="314"/>
  <c r="F28" i="314" s="1"/>
  <c r="C28" i="314"/>
  <c r="D27" i="314"/>
  <c r="F27" i="314" s="1"/>
  <c r="C27" i="314"/>
  <c r="D26" i="314"/>
  <c r="F26" i="314" s="1"/>
  <c r="C26" i="314"/>
  <c r="D25" i="314"/>
  <c r="F25" i="314" s="1"/>
  <c r="C25" i="314"/>
  <c r="D24" i="314"/>
  <c r="F24" i="314" s="1"/>
  <c r="C24" i="314"/>
  <c r="D23" i="314"/>
  <c r="F23" i="314" s="1"/>
  <c r="C23" i="314"/>
  <c r="D22" i="314"/>
  <c r="F22" i="314" s="1"/>
  <c r="C22" i="314"/>
  <c r="D21" i="314"/>
  <c r="F21" i="314" s="1"/>
  <c r="C21" i="314"/>
  <c r="D20" i="314"/>
  <c r="F20" i="314" s="1"/>
  <c r="C20" i="314"/>
  <c r="D19" i="314"/>
  <c r="F19" i="314" s="1"/>
  <c r="C19" i="314"/>
  <c r="D18" i="314"/>
  <c r="F18" i="314" s="1"/>
  <c r="C18" i="314"/>
  <c r="D17" i="314"/>
  <c r="F17" i="314" s="1"/>
  <c r="C17" i="314"/>
  <c r="D16" i="314"/>
  <c r="F16" i="314" s="1"/>
  <c r="C16" i="314"/>
  <c r="D14" i="314"/>
  <c r="F14" i="314" s="1"/>
  <c r="C14" i="314"/>
  <c r="D13" i="314"/>
  <c r="F13" i="314" s="1"/>
  <c r="C13" i="314"/>
  <c r="D12" i="314"/>
  <c r="F12" i="314" s="1"/>
  <c r="C12" i="314"/>
  <c r="D11" i="314"/>
  <c r="F11" i="314" s="1"/>
  <c r="C11" i="314"/>
  <c r="D10" i="314"/>
  <c r="F10" i="314" s="1"/>
  <c r="C10" i="314"/>
  <c r="D9" i="314"/>
  <c r="F9" i="314" s="1"/>
  <c r="C9" i="314"/>
  <c r="D8" i="314"/>
  <c r="F8" i="314" s="1"/>
  <c r="C8" i="314"/>
  <c r="D7" i="314"/>
  <c r="F7" i="314" s="1"/>
  <c r="C7" i="314"/>
  <c r="D6" i="314"/>
  <c r="F6" i="314" s="1"/>
  <c r="C6" i="314"/>
  <c r="D5" i="314"/>
  <c r="F5" i="314" s="1"/>
  <c r="C5" i="314"/>
  <c r="D44" i="313"/>
  <c r="F44" i="313" s="1"/>
  <c r="C44" i="313"/>
  <c r="D43" i="313"/>
  <c r="F43" i="313" s="1"/>
  <c r="C43" i="313"/>
  <c r="D42" i="313"/>
  <c r="F42" i="313" s="1"/>
  <c r="C42" i="313"/>
  <c r="D41" i="313"/>
  <c r="F41" i="313" s="1"/>
  <c r="C41" i="313"/>
  <c r="D40" i="313"/>
  <c r="F40" i="313" s="1"/>
  <c r="C40" i="313"/>
  <c r="D39" i="313"/>
  <c r="F39" i="313" s="1"/>
  <c r="C39" i="313"/>
  <c r="D38" i="313"/>
  <c r="F38" i="313" s="1"/>
  <c r="C38" i="313"/>
  <c r="D37" i="313"/>
  <c r="F37" i="313" s="1"/>
  <c r="C37" i="313"/>
  <c r="D36" i="313"/>
  <c r="F36" i="313" s="1"/>
  <c r="C36" i="313"/>
  <c r="D35" i="313"/>
  <c r="F35" i="313" s="1"/>
  <c r="C35" i="313"/>
  <c r="D34" i="313"/>
  <c r="F34" i="313" s="1"/>
  <c r="C34" i="313"/>
  <c r="D33" i="313"/>
  <c r="F33" i="313" s="1"/>
  <c r="C33" i="313"/>
  <c r="D32" i="313"/>
  <c r="F32" i="313" s="1"/>
  <c r="C32" i="313"/>
  <c r="D31" i="313"/>
  <c r="F31" i="313" s="1"/>
  <c r="C31" i="313"/>
  <c r="D29" i="313"/>
  <c r="F29" i="313" s="1"/>
  <c r="C29" i="313"/>
  <c r="D28" i="313"/>
  <c r="F28" i="313" s="1"/>
  <c r="C28" i="313"/>
  <c r="D27" i="313"/>
  <c r="F27" i="313" s="1"/>
  <c r="C27" i="313"/>
  <c r="D26" i="313"/>
  <c r="F26" i="313" s="1"/>
  <c r="C26" i="313"/>
  <c r="D25" i="313"/>
  <c r="F25" i="313" s="1"/>
  <c r="C25" i="313"/>
  <c r="D24" i="313"/>
  <c r="F24" i="313" s="1"/>
  <c r="C24" i="313"/>
  <c r="D23" i="313"/>
  <c r="F23" i="313" s="1"/>
  <c r="C23" i="313"/>
  <c r="D22" i="313"/>
  <c r="F22" i="313" s="1"/>
  <c r="C22" i="313"/>
  <c r="D21" i="313"/>
  <c r="F21" i="313" s="1"/>
  <c r="C21" i="313"/>
  <c r="D20" i="313"/>
  <c r="F20" i="313" s="1"/>
  <c r="C20" i="313"/>
  <c r="D19" i="313"/>
  <c r="F19" i="313" s="1"/>
  <c r="C19" i="313"/>
  <c r="D18" i="313"/>
  <c r="F18" i="313" s="1"/>
  <c r="C18" i="313"/>
  <c r="D17" i="313"/>
  <c r="F17" i="313" s="1"/>
  <c r="C17" i="313"/>
  <c r="D16" i="313"/>
  <c r="F16" i="313" s="1"/>
  <c r="C16" i="313"/>
  <c r="D14" i="313"/>
  <c r="F14" i="313" s="1"/>
  <c r="C14" i="313"/>
  <c r="D13" i="313"/>
  <c r="F13" i="313" s="1"/>
  <c r="C13" i="313"/>
  <c r="D12" i="313"/>
  <c r="F12" i="313" s="1"/>
  <c r="C12" i="313"/>
  <c r="D11" i="313"/>
  <c r="F11" i="313" s="1"/>
  <c r="C11" i="313"/>
  <c r="D10" i="313"/>
  <c r="F10" i="313" s="1"/>
  <c r="C10" i="313"/>
  <c r="D9" i="313"/>
  <c r="F9" i="313" s="1"/>
  <c r="C9" i="313"/>
  <c r="D8" i="313"/>
  <c r="F8" i="313" s="1"/>
  <c r="C8" i="313"/>
  <c r="D7" i="313"/>
  <c r="F7" i="313" s="1"/>
  <c r="C7" i="313"/>
  <c r="D6" i="313"/>
  <c r="F6" i="313" s="1"/>
  <c r="C6" i="313"/>
  <c r="D5" i="313"/>
  <c r="F5" i="313" s="1"/>
  <c r="C5" i="313"/>
  <c r="D44" i="312"/>
  <c r="F44" i="312" s="1"/>
  <c r="C44" i="312"/>
  <c r="D43" i="312"/>
  <c r="F43" i="312" s="1"/>
  <c r="C43" i="312"/>
  <c r="D42" i="312"/>
  <c r="F42" i="312" s="1"/>
  <c r="C42" i="312"/>
  <c r="D41" i="312"/>
  <c r="F41" i="312" s="1"/>
  <c r="C41" i="312"/>
  <c r="D40" i="312"/>
  <c r="F40" i="312" s="1"/>
  <c r="C40" i="312"/>
  <c r="D39" i="312"/>
  <c r="F39" i="312" s="1"/>
  <c r="C39" i="312"/>
  <c r="D38" i="312"/>
  <c r="F38" i="312" s="1"/>
  <c r="C38" i="312"/>
  <c r="D37" i="312"/>
  <c r="F37" i="312" s="1"/>
  <c r="C37" i="312"/>
  <c r="D36" i="312"/>
  <c r="F36" i="312" s="1"/>
  <c r="C36" i="312"/>
  <c r="D35" i="312"/>
  <c r="F35" i="312" s="1"/>
  <c r="C35" i="312"/>
  <c r="D34" i="312"/>
  <c r="F34" i="312" s="1"/>
  <c r="C34" i="312"/>
  <c r="D33" i="312"/>
  <c r="F33" i="312" s="1"/>
  <c r="C33" i="312"/>
  <c r="D32" i="312"/>
  <c r="F32" i="312" s="1"/>
  <c r="C32" i="312"/>
  <c r="D31" i="312"/>
  <c r="F31" i="312" s="1"/>
  <c r="C31" i="312"/>
  <c r="D29" i="312"/>
  <c r="F29" i="312" s="1"/>
  <c r="C29" i="312"/>
  <c r="D28" i="312"/>
  <c r="F28" i="312" s="1"/>
  <c r="C28" i="312"/>
  <c r="D27" i="312"/>
  <c r="F27" i="312" s="1"/>
  <c r="C27" i="312"/>
  <c r="D26" i="312"/>
  <c r="F26" i="312" s="1"/>
  <c r="C26" i="312"/>
  <c r="D25" i="312"/>
  <c r="F25" i="312" s="1"/>
  <c r="C25" i="312"/>
  <c r="D24" i="312"/>
  <c r="F24" i="312" s="1"/>
  <c r="C24" i="312"/>
  <c r="D23" i="312"/>
  <c r="F23" i="312" s="1"/>
  <c r="C23" i="312"/>
  <c r="D22" i="312"/>
  <c r="F22" i="312" s="1"/>
  <c r="C22" i="312"/>
  <c r="D21" i="312"/>
  <c r="F21" i="312" s="1"/>
  <c r="C21" i="312"/>
  <c r="D20" i="312"/>
  <c r="F20" i="312" s="1"/>
  <c r="C20" i="312"/>
  <c r="D19" i="312"/>
  <c r="F19" i="312" s="1"/>
  <c r="C19" i="312"/>
  <c r="D18" i="312"/>
  <c r="F18" i="312" s="1"/>
  <c r="C18" i="312"/>
  <c r="D17" i="312"/>
  <c r="F17" i="312" s="1"/>
  <c r="C17" i="312"/>
  <c r="D16" i="312"/>
  <c r="F16" i="312" s="1"/>
  <c r="C16" i="312"/>
  <c r="D14" i="312"/>
  <c r="F14" i="312" s="1"/>
  <c r="C14" i="312"/>
  <c r="D13" i="312"/>
  <c r="F13" i="312" s="1"/>
  <c r="C13" i="312"/>
  <c r="D12" i="312"/>
  <c r="F12" i="312" s="1"/>
  <c r="C12" i="312"/>
  <c r="D11" i="312"/>
  <c r="F11" i="312" s="1"/>
  <c r="C11" i="312"/>
  <c r="D10" i="312"/>
  <c r="F10" i="312" s="1"/>
  <c r="C10" i="312"/>
  <c r="D9" i="312"/>
  <c r="F9" i="312" s="1"/>
  <c r="C9" i="312"/>
  <c r="D8" i="312"/>
  <c r="F8" i="312" s="1"/>
  <c r="C8" i="312"/>
  <c r="D7" i="312"/>
  <c r="F7" i="312" s="1"/>
  <c r="C7" i="312"/>
  <c r="D6" i="312"/>
  <c r="F6" i="312" s="1"/>
  <c r="C6" i="312"/>
  <c r="D5" i="312"/>
  <c r="F5" i="312" s="1"/>
  <c r="C5" i="312"/>
  <c r="D44" i="311"/>
  <c r="F44" i="311" s="1"/>
  <c r="C44" i="311"/>
  <c r="D43" i="311"/>
  <c r="F43" i="311" s="1"/>
  <c r="C43" i="311"/>
  <c r="D42" i="311"/>
  <c r="F42" i="311" s="1"/>
  <c r="C42" i="311"/>
  <c r="D41" i="311"/>
  <c r="F41" i="311" s="1"/>
  <c r="C41" i="311"/>
  <c r="D40" i="311"/>
  <c r="F40" i="311" s="1"/>
  <c r="C40" i="311"/>
  <c r="D39" i="311"/>
  <c r="F39" i="311" s="1"/>
  <c r="C39" i="311"/>
  <c r="D38" i="311"/>
  <c r="F38" i="311" s="1"/>
  <c r="C38" i="311"/>
  <c r="D37" i="311"/>
  <c r="F37" i="311" s="1"/>
  <c r="C37" i="311"/>
  <c r="D36" i="311"/>
  <c r="F36" i="311" s="1"/>
  <c r="C36" i="311"/>
  <c r="D35" i="311"/>
  <c r="F35" i="311" s="1"/>
  <c r="C35" i="311"/>
  <c r="D34" i="311"/>
  <c r="F34" i="311" s="1"/>
  <c r="C34" i="311"/>
  <c r="D33" i="311"/>
  <c r="F33" i="311" s="1"/>
  <c r="C33" i="311"/>
  <c r="D32" i="311"/>
  <c r="F32" i="311" s="1"/>
  <c r="C32" i="311"/>
  <c r="D31" i="311"/>
  <c r="F31" i="311" s="1"/>
  <c r="C31" i="311"/>
  <c r="D29" i="311"/>
  <c r="F29" i="311" s="1"/>
  <c r="C29" i="311"/>
  <c r="D28" i="311"/>
  <c r="F28" i="311" s="1"/>
  <c r="C28" i="311"/>
  <c r="D27" i="311"/>
  <c r="F27" i="311" s="1"/>
  <c r="C27" i="311"/>
  <c r="D26" i="311"/>
  <c r="F26" i="311" s="1"/>
  <c r="C26" i="311"/>
  <c r="D25" i="311"/>
  <c r="F25" i="311" s="1"/>
  <c r="C25" i="311"/>
  <c r="D24" i="311"/>
  <c r="F24" i="311" s="1"/>
  <c r="C24" i="311"/>
  <c r="D23" i="311"/>
  <c r="F23" i="311" s="1"/>
  <c r="C23" i="311"/>
  <c r="D22" i="311"/>
  <c r="F22" i="311" s="1"/>
  <c r="C22" i="311"/>
  <c r="D21" i="311"/>
  <c r="F21" i="311" s="1"/>
  <c r="C21" i="311"/>
  <c r="D20" i="311"/>
  <c r="F20" i="311" s="1"/>
  <c r="C20" i="311"/>
  <c r="D19" i="311"/>
  <c r="F19" i="311" s="1"/>
  <c r="C19" i="311"/>
  <c r="D18" i="311"/>
  <c r="F18" i="311" s="1"/>
  <c r="C18" i="311"/>
  <c r="D17" i="311"/>
  <c r="F17" i="311" s="1"/>
  <c r="C17" i="311"/>
  <c r="D16" i="311"/>
  <c r="F16" i="311" s="1"/>
  <c r="C16" i="311"/>
  <c r="D14" i="311"/>
  <c r="F14" i="311" s="1"/>
  <c r="C14" i="311"/>
  <c r="D13" i="311"/>
  <c r="F13" i="311" s="1"/>
  <c r="C13" i="311"/>
  <c r="D12" i="311"/>
  <c r="F12" i="311" s="1"/>
  <c r="C12" i="311"/>
  <c r="D11" i="311"/>
  <c r="F11" i="311" s="1"/>
  <c r="C11" i="311"/>
  <c r="D10" i="311"/>
  <c r="F10" i="311" s="1"/>
  <c r="C10" i="311"/>
  <c r="D9" i="311"/>
  <c r="F9" i="311" s="1"/>
  <c r="C9" i="311"/>
  <c r="D8" i="311"/>
  <c r="F8" i="311" s="1"/>
  <c r="C8" i="311"/>
  <c r="D7" i="311"/>
  <c r="F7" i="311" s="1"/>
  <c r="C7" i="311"/>
  <c r="D6" i="311"/>
  <c r="F6" i="311" s="1"/>
  <c r="C6" i="311"/>
  <c r="D5" i="311"/>
  <c r="F5" i="311" s="1"/>
  <c r="C5" i="311"/>
  <c r="D44" i="310"/>
  <c r="F44" i="310" s="1"/>
  <c r="C44" i="310"/>
  <c r="D43" i="310"/>
  <c r="F43" i="310" s="1"/>
  <c r="C43" i="310"/>
  <c r="D42" i="310"/>
  <c r="F42" i="310" s="1"/>
  <c r="C42" i="310"/>
  <c r="D41" i="310"/>
  <c r="F41" i="310" s="1"/>
  <c r="C41" i="310"/>
  <c r="D40" i="310"/>
  <c r="F40" i="310" s="1"/>
  <c r="C40" i="310"/>
  <c r="D39" i="310"/>
  <c r="F39" i="310" s="1"/>
  <c r="C39" i="310"/>
  <c r="D38" i="310"/>
  <c r="F38" i="310" s="1"/>
  <c r="C38" i="310"/>
  <c r="D37" i="310"/>
  <c r="F37" i="310" s="1"/>
  <c r="C37" i="310"/>
  <c r="D36" i="310"/>
  <c r="F36" i="310" s="1"/>
  <c r="C36" i="310"/>
  <c r="D35" i="310"/>
  <c r="F35" i="310" s="1"/>
  <c r="C35" i="310"/>
  <c r="D34" i="310"/>
  <c r="F34" i="310" s="1"/>
  <c r="C34" i="310"/>
  <c r="D33" i="310"/>
  <c r="F33" i="310" s="1"/>
  <c r="C33" i="310"/>
  <c r="D32" i="310"/>
  <c r="F32" i="310" s="1"/>
  <c r="C32" i="310"/>
  <c r="D31" i="310"/>
  <c r="F31" i="310" s="1"/>
  <c r="C31" i="310"/>
  <c r="D29" i="310"/>
  <c r="F29" i="310" s="1"/>
  <c r="C29" i="310"/>
  <c r="D28" i="310"/>
  <c r="F28" i="310" s="1"/>
  <c r="C28" i="310"/>
  <c r="D27" i="310"/>
  <c r="F27" i="310" s="1"/>
  <c r="C27" i="310"/>
  <c r="D26" i="310"/>
  <c r="F26" i="310" s="1"/>
  <c r="C26" i="310"/>
  <c r="D25" i="310"/>
  <c r="F25" i="310" s="1"/>
  <c r="C25" i="310"/>
  <c r="D24" i="310"/>
  <c r="F24" i="310" s="1"/>
  <c r="C24" i="310"/>
  <c r="D23" i="310"/>
  <c r="F23" i="310" s="1"/>
  <c r="C23" i="310"/>
  <c r="D22" i="310"/>
  <c r="F22" i="310" s="1"/>
  <c r="C22" i="310"/>
  <c r="D21" i="310"/>
  <c r="F21" i="310" s="1"/>
  <c r="C21" i="310"/>
  <c r="D20" i="310"/>
  <c r="F20" i="310" s="1"/>
  <c r="C20" i="310"/>
  <c r="D19" i="310"/>
  <c r="F19" i="310" s="1"/>
  <c r="C19" i="310"/>
  <c r="D18" i="310"/>
  <c r="F18" i="310" s="1"/>
  <c r="C18" i="310"/>
  <c r="D17" i="310"/>
  <c r="F17" i="310" s="1"/>
  <c r="C17" i="310"/>
  <c r="D16" i="310"/>
  <c r="F16" i="310" s="1"/>
  <c r="C16" i="310"/>
  <c r="D14" i="310"/>
  <c r="F14" i="310" s="1"/>
  <c r="C14" i="310"/>
  <c r="D13" i="310"/>
  <c r="F13" i="310" s="1"/>
  <c r="C13" i="310"/>
  <c r="D12" i="310"/>
  <c r="F12" i="310" s="1"/>
  <c r="C12" i="310"/>
  <c r="D11" i="310"/>
  <c r="F11" i="310" s="1"/>
  <c r="C11" i="310"/>
  <c r="D10" i="310"/>
  <c r="F10" i="310" s="1"/>
  <c r="C10" i="310"/>
  <c r="D9" i="310"/>
  <c r="F9" i="310" s="1"/>
  <c r="C9" i="310"/>
  <c r="D8" i="310"/>
  <c r="F8" i="310" s="1"/>
  <c r="C8" i="310"/>
  <c r="D7" i="310"/>
  <c r="F7" i="310" s="1"/>
  <c r="C7" i="310"/>
  <c r="D6" i="310"/>
  <c r="F6" i="310" s="1"/>
  <c r="C6" i="310"/>
  <c r="D5" i="310"/>
  <c r="F5" i="310" s="1"/>
  <c r="C5" i="310"/>
  <c r="D44" i="309"/>
  <c r="F44" i="309" s="1"/>
  <c r="C44" i="309"/>
  <c r="D43" i="309"/>
  <c r="F43" i="309" s="1"/>
  <c r="C43" i="309"/>
  <c r="D42" i="309"/>
  <c r="F42" i="309" s="1"/>
  <c r="C42" i="309"/>
  <c r="D41" i="309"/>
  <c r="F41" i="309" s="1"/>
  <c r="C41" i="309"/>
  <c r="D40" i="309"/>
  <c r="F40" i="309" s="1"/>
  <c r="C40" i="309"/>
  <c r="D39" i="309"/>
  <c r="F39" i="309" s="1"/>
  <c r="C39" i="309"/>
  <c r="D38" i="309"/>
  <c r="F38" i="309" s="1"/>
  <c r="C38" i="309"/>
  <c r="D37" i="309"/>
  <c r="F37" i="309" s="1"/>
  <c r="C37" i="309"/>
  <c r="D36" i="309"/>
  <c r="F36" i="309" s="1"/>
  <c r="C36" i="309"/>
  <c r="D35" i="309"/>
  <c r="F35" i="309" s="1"/>
  <c r="C35" i="309"/>
  <c r="D34" i="309"/>
  <c r="F34" i="309" s="1"/>
  <c r="C34" i="309"/>
  <c r="D33" i="309"/>
  <c r="F33" i="309" s="1"/>
  <c r="C33" i="309"/>
  <c r="D32" i="309"/>
  <c r="F32" i="309" s="1"/>
  <c r="C32" i="309"/>
  <c r="D31" i="309"/>
  <c r="F31" i="309" s="1"/>
  <c r="C31" i="309"/>
  <c r="D29" i="309"/>
  <c r="F29" i="309" s="1"/>
  <c r="C29" i="309"/>
  <c r="D28" i="309"/>
  <c r="F28" i="309" s="1"/>
  <c r="C28" i="309"/>
  <c r="D27" i="309"/>
  <c r="F27" i="309" s="1"/>
  <c r="C27" i="309"/>
  <c r="D26" i="309"/>
  <c r="F26" i="309" s="1"/>
  <c r="C26" i="309"/>
  <c r="D25" i="309"/>
  <c r="F25" i="309" s="1"/>
  <c r="C25" i="309"/>
  <c r="D24" i="309"/>
  <c r="F24" i="309" s="1"/>
  <c r="C24" i="309"/>
  <c r="D23" i="309"/>
  <c r="F23" i="309" s="1"/>
  <c r="C23" i="309"/>
  <c r="D22" i="309"/>
  <c r="F22" i="309" s="1"/>
  <c r="C22" i="309"/>
  <c r="D21" i="309"/>
  <c r="F21" i="309" s="1"/>
  <c r="C21" i="309"/>
  <c r="D20" i="309"/>
  <c r="F20" i="309" s="1"/>
  <c r="C20" i="309"/>
  <c r="D19" i="309"/>
  <c r="F19" i="309" s="1"/>
  <c r="C19" i="309"/>
  <c r="D18" i="309"/>
  <c r="F18" i="309" s="1"/>
  <c r="C18" i="309"/>
  <c r="D17" i="309"/>
  <c r="F17" i="309" s="1"/>
  <c r="C17" i="309"/>
  <c r="D16" i="309"/>
  <c r="F16" i="309" s="1"/>
  <c r="C16" i="309"/>
  <c r="D14" i="309"/>
  <c r="F14" i="309" s="1"/>
  <c r="C14" i="309"/>
  <c r="D13" i="309"/>
  <c r="F13" i="309" s="1"/>
  <c r="C13" i="309"/>
  <c r="D12" i="309"/>
  <c r="F12" i="309" s="1"/>
  <c r="C12" i="309"/>
  <c r="D11" i="309"/>
  <c r="F11" i="309" s="1"/>
  <c r="C11" i="309"/>
  <c r="D10" i="309"/>
  <c r="F10" i="309" s="1"/>
  <c r="C10" i="309"/>
  <c r="D9" i="309"/>
  <c r="F9" i="309" s="1"/>
  <c r="C9" i="309"/>
  <c r="D8" i="309"/>
  <c r="F8" i="309" s="1"/>
  <c r="C8" i="309"/>
  <c r="D7" i="309"/>
  <c r="F7" i="309" s="1"/>
  <c r="C7" i="309"/>
  <c r="D6" i="309"/>
  <c r="F6" i="309" s="1"/>
  <c r="C6" i="309"/>
  <c r="D5" i="309"/>
  <c r="F5" i="309" s="1"/>
  <c r="C5" i="309"/>
  <c r="D44" i="308"/>
  <c r="F44" i="308" s="1"/>
  <c r="C44" i="308"/>
  <c r="D43" i="308"/>
  <c r="F43" i="308" s="1"/>
  <c r="C43" i="308"/>
  <c r="D42" i="308"/>
  <c r="F42" i="308" s="1"/>
  <c r="C42" i="308"/>
  <c r="D41" i="308"/>
  <c r="F41" i="308" s="1"/>
  <c r="C41" i="308"/>
  <c r="D40" i="308"/>
  <c r="F40" i="308" s="1"/>
  <c r="C40" i="308"/>
  <c r="D39" i="308"/>
  <c r="F39" i="308" s="1"/>
  <c r="C39" i="308"/>
  <c r="D38" i="308"/>
  <c r="F38" i="308" s="1"/>
  <c r="C38" i="308"/>
  <c r="D37" i="308"/>
  <c r="F37" i="308" s="1"/>
  <c r="C37" i="308"/>
  <c r="D36" i="308"/>
  <c r="F36" i="308" s="1"/>
  <c r="C36" i="308"/>
  <c r="D35" i="308"/>
  <c r="F35" i="308" s="1"/>
  <c r="C35" i="308"/>
  <c r="D34" i="308"/>
  <c r="F34" i="308" s="1"/>
  <c r="C34" i="308"/>
  <c r="D33" i="308"/>
  <c r="F33" i="308" s="1"/>
  <c r="C33" i="308"/>
  <c r="D32" i="308"/>
  <c r="F32" i="308" s="1"/>
  <c r="C32" i="308"/>
  <c r="D31" i="308"/>
  <c r="F31" i="308" s="1"/>
  <c r="C31" i="308"/>
  <c r="D29" i="308"/>
  <c r="F29" i="308" s="1"/>
  <c r="C29" i="308"/>
  <c r="D28" i="308"/>
  <c r="F28" i="308" s="1"/>
  <c r="C28" i="308"/>
  <c r="D27" i="308"/>
  <c r="F27" i="308" s="1"/>
  <c r="C27" i="308"/>
  <c r="D26" i="308"/>
  <c r="F26" i="308" s="1"/>
  <c r="C26" i="308"/>
  <c r="D25" i="308"/>
  <c r="F25" i="308" s="1"/>
  <c r="C25" i="308"/>
  <c r="D24" i="308"/>
  <c r="F24" i="308" s="1"/>
  <c r="C24" i="308"/>
  <c r="D23" i="308"/>
  <c r="F23" i="308" s="1"/>
  <c r="C23" i="308"/>
  <c r="D22" i="308"/>
  <c r="F22" i="308" s="1"/>
  <c r="C22" i="308"/>
  <c r="D21" i="308"/>
  <c r="F21" i="308" s="1"/>
  <c r="C21" i="308"/>
  <c r="D20" i="308"/>
  <c r="F20" i="308" s="1"/>
  <c r="C20" i="308"/>
  <c r="D19" i="308"/>
  <c r="F19" i="308" s="1"/>
  <c r="C19" i="308"/>
  <c r="D18" i="308"/>
  <c r="F18" i="308" s="1"/>
  <c r="C18" i="308"/>
  <c r="D17" i="308"/>
  <c r="F17" i="308" s="1"/>
  <c r="C17" i="308"/>
  <c r="D16" i="308"/>
  <c r="F16" i="308" s="1"/>
  <c r="C16" i="308"/>
  <c r="D14" i="308"/>
  <c r="F14" i="308" s="1"/>
  <c r="C14" i="308"/>
  <c r="D13" i="308"/>
  <c r="F13" i="308" s="1"/>
  <c r="C13" i="308"/>
  <c r="D12" i="308"/>
  <c r="F12" i="308" s="1"/>
  <c r="C12" i="308"/>
  <c r="D11" i="308"/>
  <c r="F11" i="308" s="1"/>
  <c r="C11" i="308"/>
  <c r="D10" i="308"/>
  <c r="F10" i="308" s="1"/>
  <c r="C10" i="308"/>
  <c r="D9" i="308"/>
  <c r="F9" i="308" s="1"/>
  <c r="C9" i="308"/>
  <c r="D8" i="308"/>
  <c r="F8" i="308" s="1"/>
  <c r="C8" i="308"/>
  <c r="D7" i="308"/>
  <c r="F7" i="308" s="1"/>
  <c r="C7" i="308"/>
  <c r="D6" i="308"/>
  <c r="F6" i="308" s="1"/>
  <c r="C6" i="308"/>
  <c r="D5" i="308"/>
  <c r="F5" i="308" s="1"/>
  <c r="C5" i="308"/>
  <c r="D44" i="307"/>
  <c r="F44" i="307" s="1"/>
  <c r="C44" i="307"/>
  <c r="D43" i="307"/>
  <c r="F43" i="307" s="1"/>
  <c r="C43" i="307"/>
  <c r="D42" i="307"/>
  <c r="F42" i="307" s="1"/>
  <c r="C42" i="307"/>
  <c r="D41" i="307"/>
  <c r="F41" i="307" s="1"/>
  <c r="C41" i="307"/>
  <c r="D40" i="307"/>
  <c r="F40" i="307" s="1"/>
  <c r="C40" i="307"/>
  <c r="D39" i="307"/>
  <c r="F39" i="307" s="1"/>
  <c r="C39" i="307"/>
  <c r="D38" i="307"/>
  <c r="F38" i="307" s="1"/>
  <c r="C38" i="307"/>
  <c r="D37" i="307"/>
  <c r="F37" i="307" s="1"/>
  <c r="C37" i="307"/>
  <c r="D36" i="307"/>
  <c r="F36" i="307" s="1"/>
  <c r="C36" i="307"/>
  <c r="D35" i="307"/>
  <c r="F35" i="307" s="1"/>
  <c r="C35" i="307"/>
  <c r="D34" i="307"/>
  <c r="F34" i="307" s="1"/>
  <c r="C34" i="307"/>
  <c r="D33" i="307"/>
  <c r="F33" i="307" s="1"/>
  <c r="C33" i="307"/>
  <c r="D32" i="307"/>
  <c r="F32" i="307" s="1"/>
  <c r="C32" i="307"/>
  <c r="D31" i="307"/>
  <c r="F31" i="307" s="1"/>
  <c r="C31" i="307"/>
  <c r="D29" i="307"/>
  <c r="F29" i="307" s="1"/>
  <c r="C29" i="307"/>
  <c r="D28" i="307"/>
  <c r="F28" i="307" s="1"/>
  <c r="C28" i="307"/>
  <c r="D27" i="307"/>
  <c r="F27" i="307" s="1"/>
  <c r="C27" i="307"/>
  <c r="D26" i="307"/>
  <c r="F26" i="307" s="1"/>
  <c r="C26" i="307"/>
  <c r="D25" i="307"/>
  <c r="F25" i="307" s="1"/>
  <c r="C25" i="307"/>
  <c r="D24" i="307"/>
  <c r="F24" i="307" s="1"/>
  <c r="C24" i="307"/>
  <c r="D23" i="307"/>
  <c r="F23" i="307" s="1"/>
  <c r="C23" i="307"/>
  <c r="D22" i="307"/>
  <c r="F22" i="307" s="1"/>
  <c r="C22" i="307"/>
  <c r="D21" i="307"/>
  <c r="F21" i="307" s="1"/>
  <c r="C21" i="307"/>
  <c r="D20" i="307"/>
  <c r="F20" i="307" s="1"/>
  <c r="C20" i="307"/>
  <c r="D19" i="307"/>
  <c r="F19" i="307" s="1"/>
  <c r="C19" i="307"/>
  <c r="D18" i="307"/>
  <c r="F18" i="307" s="1"/>
  <c r="C18" i="307"/>
  <c r="D17" i="307"/>
  <c r="F17" i="307" s="1"/>
  <c r="C17" i="307"/>
  <c r="D16" i="307"/>
  <c r="F16" i="307" s="1"/>
  <c r="C16" i="307"/>
  <c r="D14" i="307"/>
  <c r="F14" i="307" s="1"/>
  <c r="C14" i="307"/>
  <c r="D13" i="307"/>
  <c r="F13" i="307" s="1"/>
  <c r="C13" i="307"/>
  <c r="D12" i="307"/>
  <c r="F12" i="307" s="1"/>
  <c r="C12" i="307"/>
  <c r="D11" i="307"/>
  <c r="F11" i="307" s="1"/>
  <c r="C11" i="307"/>
  <c r="D10" i="307"/>
  <c r="F10" i="307" s="1"/>
  <c r="C10" i="307"/>
  <c r="D9" i="307"/>
  <c r="F9" i="307" s="1"/>
  <c r="C9" i="307"/>
  <c r="D8" i="307"/>
  <c r="F8" i="307" s="1"/>
  <c r="C8" i="307"/>
  <c r="D7" i="307"/>
  <c r="F7" i="307" s="1"/>
  <c r="C7" i="307"/>
  <c r="D6" i="307"/>
  <c r="F6" i="307" s="1"/>
  <c r="C6" i="307"/>
  <c r="D5" i="307"/>
  <c r="F5" i="307" s="1"/>
  <c r="C5" i="307"/>
  <c r="D44" i="306"/>
  <c r="F44" i="306" s="1"/>
  <c r="C44" i="306"/>
  <c r="D43" i="306"/>
  <c r="F43" i="306" s="1"/>
  <c r="C43" i="306"/>
  <c r="D42" i="306"/>
  <c r="F42" i="306" s="1"/>
  <c r="C42" i="306"/>
  <c r="D41" i="306"/>
  <c r="F41" i="306" s="1"/>
  <c r="C41" i="306"/>
  <c r="D40" i="306"/>
  <c r="F40" i="306" s="1"/>
  <c r="C40" i="306"/>
  <c r="D39" i="306"/>
  <c r="F39" i="306" s="1"/>
  <c r="C39" i="306"/>
  <c r="D38" i="306"/>
  <c r="F38" i="306" s="1"/>
  <c r="C38" i="306"/>
  <c r="D37" i="306"/>
  <c r="F37" i="306" s="1"/>
  <c r="C37" i="306"/>
  <c r="D36" i="306"/>
  <c r="F36" i="306" s="1"/>
  <c r="C36" i="306"/>
  <c r="D35" i="306"/>
  <c r="F35" i="306" s="1"/>
  <c r="C35" i="306"/>
  <c r="D34" i="306"/>
  <c r="F34" i="306" s="1"/>
  <c r="C34" i="306"/>
  <c r="D33" i="306"/>
  <c r="F33" i="306" s="1"/>
  <c r="C33" i="306"/>
  <c r="D32" i="306"/>
  <c r="F32" i="306" s="1"/>
  <c r="C32" i="306"/>
  <c r="D31" i="306"/>
  <c r="F31" i="306" s="1"/>
  <c r="C31" i="306"/>
  <c r="D29" i="306"/>
  <c r="F29" i="306" s="1"/>
  <c r="C29" i="306"/>
  <c r="D28" i="306"/>
  <c r="F28" i="306" s="1"/>
  <c r="C28" i="306"/>
  <c r="D27" i="306"/>
  <c r="F27" i="306" s="1"/>
  <c r="C27" i="306"/>
  <c r="D26" i="306"/>
  <c r="F26" i="306" s="1"/>
  <c r="C26" i="306"/>
  <c r="D25" i="306"/>
  <c r="F25" i="306" s="1"/>
  <c r="C25" i="306"/>
  <c r="D24" i="306"/>
  <c r="F24" i="306" s="1"/>
  <c r="C24" i="306"/>
  <c r="D23" i="306"/>
  <c r="F23" i="306" s="1"/>
  <c r="C23" i="306"/>
  <c r="D22" i="306"/>
  <c r="F22" i="306" s="1"/>
  <c r="C22" i="306"/>
  <c r="D21" i="306"/>
  <c r="F21" i="306" s="1"/>
  <c r="C21" i="306"/>
  <c r="D20" i="306"/>
  <c r="F20" i="306" s="1"/>
  <c r="C20" i="306"/>
  <c r="D19" i="306"/>
  <c r="F19" i="306" s="1"/>
  <c r="C19" i="306"/>
  <c r="D18" i="306"/>
  <c r="F18" i="306" s="1"/>
  <c r="C18" i="306"/>
  <c r="D17" i="306"/>
  <c r="F17" i="306" s="1"/>
  <c r="C17" i="306"/>
  <c r="D16" i="306"/>
  <c r="F16" i="306" s="1"/>
  <c r="C16" i="306"/>
  <c r="D14" i="306"/>
  <c r="F14" i="306" s="1"/>
  <c r="C14" i="306"/>
  <c r="D13" i="306"/>
  <c r="F13" i="306" s="1"/>
  <c r="C13" i="306"/>
  <c r="D12" i="306"/>
  <c r="F12" i="306" s="1"/>
  <c r="C12" i="306"/>
  <c r="D11" i="306"/>
  <c r="F11" i="306" s="1"/>
  <c r="C11" i="306"/>
  <c r="D10" i="306"/>
  <c r="F10" i="306" s="1"/>
  <c r="C10" i="306"/>
  <c r="D9" i="306"/>
  <c r="F9" i="306" s="1"/>
  <c r="C9" i="306"/>
  <c r="D8" i="306"/>
  <c r="F8" i="306" s="1"/>
  <c r="C8" i="306"/>
  <c r="D7" i="306"/>
  <c r="F7" i="306" s="1"/>
  <c r="C7" i="306"/>
  <c r="D6" i="306"/>
  <c r="F6" i="306" s="1"/>
  <c r="C6" i="306"/>
  <c r="D5" i="306"/>
  <c r="F5" i="306" s="1"/>
  <c r="C5" i="306"/>
  <c r="D44" i="305"/>
  <c r="F44" i="305" s="1"/>
  <c r="C44" i="305"/>
  <c r="D43" i="305"/>
  <c r="F43" i="305" s="1"/>
  <c r="C43" i="305"/>
  <c r="D42" i="305"/>
  <c r="F42" i="305" s="1"/>
  <c r="C42" i="305"/>
  <c r="D41" i="305"/>
  <c r="F41" i="305" s="1"/>
  <c r="C41" i="305"/>
  <c r="D40" i="305"/>
  <c r="F40" i="305" s="1"/>
  <c r="C40" i="305"/>
  <c r="D39" i="305"/>
  <c r="F39" i="305" s="1"/>
  <c r="C39" i="305"/>
  <c r="D38" i="305"/>
  <c r="F38" i="305" s="1"/>
  <c r="C38" i="305"/>
  <c r="D37" i="305"/>
  <c r="F37" i="305" s="1"/>
  <c r="C37" i="305"/>
  <c r="D36" i="305"/>
  <c r="F36" i="305" s="1"/>
  <c r="C36" i="305"/>
  <c r="D35" i="305"/>
  <c r="F35" i="305" s="1"/>
  <c r="C35" i="305"/>
  <c r="D34" i="305"/>
  <c r="F34" i="305" s="1"/>
  <c r="C34" i="305"/>
  <c r="D33" i="305"/>
  <c r="F33" i="305" s="1"/>
  <c r="C33" i="305"/>
  <c r="D32" i="305"/>
  <c r="F32" i="305" s="1"/>
  <c r="C32" i="305"/>
  <c r="D31" i="305"/>
  <c r="F31" i="305" s="1"/>
  <c r="C31" i="305"/>
  <c r="D29" i="305"/>
  <c r="F29" i="305" s="1"/>
  <c r="C29" i="305"/>
  <c r="D28" i="305"/>
  <c r="F28" i="305" s="1"/>
  <c r="C28" i="305"/>
  <c r="D27" i="305"/>
  <c r="F27" i="305" s="1"/>
  <c r="C27" i="305"/>
  <c r="D26" i="305"/>
  <c r="F26" i="305" s="1"/>
  <c r="C26" i="305"/>
  <c r="D25" i="305"/>
  <c r="F25" i="305" s="1"/>
  <c r="C25" i="305"/>
  <c r="D24" i="305"/>
  <c r="F24" i="305" s="1"/>
  <c r="C24" i="305"/>
  <c r="D23" i="305"/>
  <c r="F23" i="305" s="1"/>
  <c r="C23" i="305"/>
  <c r="D22" i="305"/>
  <c r="F22" i="305" s="1"/>
  <c r="C22" i="305"/>
  <c r="D21" i="305"/>
  <c r="F21" i="305" s="1"/>
  <c r="C21" i="305"/>
  <c r="D20" i="305"/>
  <c r="F20" i="305" s="1"/>
  <c r="C20" i="305"/>
  <c r="D19" i="305"/>
  <c r="F19" i="305" s="1"/>
  <c r="C19" i="305"/>
  <c r="D18" i="305"/>
  <c r="F18" i="305" s="1"/>
  <c r="C18" i="305"/>
  <c r="D17" i="305"/>
  <c r="F17" i="305" s="1"/>
  <c r="C17" i="305"/>
  <c r="D16" i="305"/>
  <c r="F16" i="305" s="1"/>
  <c r="C16" i="305"/>
  <c r="D14" i="305"/>
  <c r="F14" i="305" s="1"/>
  <c r="C14" i="305"/>
  <c r="D13" i="305"/>
  <c r="F13" i="305" s="1"/>
  <c r="C13" i="305"/>
  <c r="D12" i="305"/>
  <c r="F12" i="305" s="1"/>
  <c r="C12" i="305"/>
  <c r="D11" i="305"/>
  <c r="F11" i="305" s="1"/>
  <c r="C11" i="305"/>
  <c r="D10" i="305"/>
  <c r="F10" i="305" s="1"/>
  <c r="C10" i="305"/>
  <c r="D9" i="305"/>
  <c r="F9" i="305" s="1"/>
  <c r="C9" i="305"/>
  <c r="D8" i="305"/>
  <c r="F8" i="305" s="1"/>
  <c r="C8" i="305"/>
  <c r="D7" i="305"/>
  <c r="F7" i="305" s="1"/>
  <c r="C7" i="305"/>
  <c r="D6" i="305"/>
  <c r="F6" i="305" s="1"/>
  <c r="C6" i="305"/>
  <c r="D5" i="305"/>
  <c r="F5" i="305" s="1"/>
  <c r="C5" i="305"/>
  <c r="D44" i="304"/>
  <c r="F44" i="304" s="1"/>
  <c r="C44" i="304"/>
  <c r="D43" i="304"/>
  <c r="F43" i="304" s="1"/>
  <c r="C43" i="304"/>
  <c r="D42" i="304"/>
  <c r="F42" i="304" s="1"/>
  <c r="C42" i="304"/>
  <c r="D41" i="304"/>
  <c r="F41" i="304" s="1"/>
  <c r="C41" i="304"/>
  <c r="D40" i="304"/>
  <c r="F40" i="304" s="1"/>
  <c r="C40" i="304"/>
  <c r="D39" i="304"/>
  <c r="F39" i="304" s="1"/>
  <c r="C39" i="304"/>
  <c r="D38" i="304"/>
  <c r="F38" i="304" s="1"/>
  <c r="C38" i="304"/>
  <c r="D37" i="304"/>
  <c r="F37" i="304" s="1"/>
  <c r="C37" i="304"/>
  <c r="D36" i="304"/>
  <c r="F36" i="304" s="1"/>
  <c r="C36" i="304"/>
  <c r="D35" i="304"/>
  <c r="F35" i="304" s="1"/>
  <c r="C35" i="304"/>
  <c r="D34" i="304"/>
  <c r="F34" i="304" s="1"/>
  <c r="C34" i="304"/>
  <c r="D33" i="304"/>
  <c r="F33" i="304" s="1"/>
  <c r="C33" i="304"/>
  <c r="D32" i="304"/>
  <c r="F32" i="304" s="1"/>
  <c r="C32" i="304"/>
  <c r="D31" i="304"/>
  <c r="F31" i="304" s="1"/>
  <c r="C31" i="304"/>
  <c r="D29" i="304"/>
  <c r="F29" i="304" s="1"/>
  <c r="C29" i="304"/>
  <c r="D28" i="304"/>
  <c r="F28" i="304" s="1"/>
  <c r="C28" i="304"/>
  <c r="D27" i="304"/>
  <c r="F27" i="304" s="1"/>
  <c r="C27" i="304"/>
  <c r="D26" i="304"/>
  <c r="F26" i="304" s="1"/>
  <c r="C26" i="304"/>
  <c r="D25" i="304"/>
  <c r="F25" i="304" s="1"/>
  <c r="C25" i="304"/>
  <c r="D24" i="304"/>
  <c r="F24" i="304" s="1"/>
  <c r="C24" i="304"/>
  <c r="D23" i="304"/>
  <c r="F23" i="304" s="1"/>
  <c r="C23" i="304"/>
  <c r="D22" i="304"/>
  <c r="F22" i="304" s="1"/>
  <c r="C22" i="304"/>
  <c r="D21" i="304"/>
  <c r="F21" i="304" s="1"/>
  <c r="C21" i="304"/>
  <c r="D20" i="304"/>
  <c r="F20" i="304" s="1"/>
  <c r="C20" i="304"/>
  <c r="D19" i="304"/>
  <c r="F19" i="304" s="1"/>
  <c r="C19" i="304"/>
  <c r="D18" i="304"/>
  <c r="F18" i="304" s="1"/>
  <c r="C18" i="304"/>
  <c r="D17" i="304"/>
  <c r="F17" i="304" s="1"/>
  <c r="C17" i="304"/>
  <c r="D16" i="304"/>
  <c r="F16" i="304" s="1"/>
  <c r="C16" i="304"/>
  <c r="D14" i="304"/>
  <c r="F14" i="304" s="1"/>
  <c r="C14" i="304"/>
  <c r="D13" i="304"/>
  <c r="F13" i="304" s="1"/>
  <c r="C13" i="304"/>
  <c r="D12" i="304"/>
  <c r="F12" i="304" s="1"/>
  <c r="C12" i="304"/>
  <c r="D11" i="304"/>
  <c r="F11" i="304" s="1"/>
  <c r="C11" i="304"/>
  <c r="D10" i="304"/>
  <c r="F10" i="304" s="1"/>
  <c r="C10" i="304"/>
  <c r="D9" i="304"/>
  <c r="F9" i="304" s="1"/>
  <c r="C9" i="304"/>
  <c r="D8" i="304"/>
  <c r="F8" i="304" s="1"/>
  <c r="C8" i="304"/>
  <c r="D7" i="304"/>
  <c r="F7" i="304" s="1"/>
  <c r="C7" i="304"/>
  <c r="D6" i="304"/>
  <c r="F6" i="304" s="1"/>
  <c r="C6" i="304"/>
  <c r="D5" i="304"/>
  <c r="F5" i="304" s="1"/>
  <c r="C5" i="304"/>
  <c r="D44" i="303"/>
  <c r="F44" i="303" s="1"/>
  <c r="C44" i="303"/>
  <c r="D43" i="303"/>
  <c r="F43" i="303" s="1"/>
  <c r="C43" i="303"/>
  <c r="D42" i="303"/>
  <c r="F42" i="303" s="1"/>
  <c r="C42" i="303"/>
  <c r="D41" i="303"/>
  <c r="F41" i="303" s="1"/>
  <c r="C41" i="303"/>
  <c r="D40" i="303"/>
  <c r="F40" i="303" s="1"/>
  <c r="C40" i="303"/>
  <c r="D39" i="303"/>
  <c r="F39" i="303" s="1"/>
  <c r="C39" i="303"/>
  <c r="D38" i="303"/>
  <c r="F38" i="303" s="1"/>
  <c r="C38" i="303"/>
  <c r="D37" i="303"/>
  <c r="F37" i="303" s="1"/>
  <c r="C37" i="303"/>
  <c r="D36" i="303"/>
  <c r="F36" i="303" s="1"/>
  <c r="C36" i="303"/>
  <c r="D35" i="303"/>
  <c r="F35" i="303" s="1"/>
  <c r="C35" i="303"/>
  <c r="D34" i="303"/>
  <c r="F34" i="303" s="1"/>
  <c r="C34" i="303"/>
  <c r="D33" i="303"/>
  <c r="F33" i="303" s="1"/>
  <c r="C33" i="303"/>
  <c r="D32" i="303"/>
  <c r="F32" i="303" s="1"/>
  <c r="C32" i="303"/>
  <c r="D31" i="303"/>
  <c r="F31" i="303" s="1"/>
  <c r="C31" i="303"/>
  <c r="D29" i="303"/>
  <c r="F29" i="303" s="1"/>
  <c r="C29" i="303"/>
  <c r="D28" i="303"/>
  <c r="F28" i="303" s="1"/>
  <c r="C28" i="303"/>
  <c r="D27" i="303"/>
  <c r="F27" i="303" s="1"/>
  <c r="C27" i="303"/>
  <c r="D26" i="303"/>
  <c r="F26" i="303" s="1"/>
  <c r="C26" i="303"/>
  <c r="D25" i="303"/>
  <c r="F25" i="303" s="1"/>
  <c r="C25" i="303"/>
  <c r="D24" i="303"/>
  <c r="F24" i="303" s="1"/>
  <c r="C24" i="303"/>
  <c r="D23" i="303"/>
  <c r="F23" i="303" s="1"/>
  <c r="C23" i="303"/>
  <c r="D22" i="303"/>
  <c r="F22" i="303" s="1"/>
  <c r="C22" i="303"/>
  <c r="D21" i="303"/>
  <c r="F21" i="303" s="1"/>
  <c r="C21" i="303"/>
  <c r="D20" i="303"/>
  <c r="F20" i="303" s="1"/>
  <c r="C20" i="303"/>
  <c r="D19" i="303"/>
  <c r="F19" i="303" s="1"/>
  <c r="C19" i="303"/>
  <c r="D18" i="303"/>
  <c r="F18" i="303" s="1"/>
  <c r="C18" i="303"/>
  <c r="D17" i="303"/>
  <c r="F17" i="303" s="1"/>
  <c r="C17" i="303"/>
  <c r="D16" i="303"/>
  <c r="F16" i="303" s="1"/>
  <c r="C16" i="303"/>
  <c r="D14" i="303"/>
  <c r="F14" i="303" s="1"/>
  <c r="C14" i="303"/>
  <c r="D13" i="303"/>
  <c r="F13" i="303" s="1"/>
  <c r="C13" i="303"/>
  <c r="D12" i="303"/>
  <c r="F12" i="303" s="1"/>
  <c r="C12" i="303"/>
  <c r="D11" i="303"/>
  <c r="F11" i="303" s="1"/>
  <c r="C11" i="303"/>
  <c r="D10" i="303"/>
  <c r="F10" i="303" s="1"/>
  <c r="C10" i="303"/>
  <c r="D9" i="303"/>
  <c r="F9" i="303" s="1"/>
  <c r="C9" i="303"/>
  <c r="D8" i="303"/>
  <c r="F8" i="303" s="1"/>
  <c r="C8" i="303"/>
  <c r="D7" i="303"/>
  <c r="F7" i="303" s="1"/>
  <c r="C7" i="303"/>
  <c r="D6" i="303"/>
  <c r="F6" i="303" s="1"/>
  <c r="C6" i="303"/>
  <c r="D5" i="303"/>
  <c r="F5" i="303" s="1"/>
  <c r="C5" i="303"/>
  <c r="D44" i="302"/>
  <c r="F44" i="302" s="1"/>
  <c r="C44" i="302"/>
  <c r="D43" i="302"/>
  <c r="F43" i="302" s="1"/>
  <c r="C43" i="302"/>
  <c r="D42" i="302"/>
  <c r="F42" i="302" s="1"/>
  <c r="C42" i="302"/>
  <c r="D41" i="302"/>
  <c r="F41" i="302" s="1"/>
  <c r="C41" i="302"/>
  <c r="D40" i="302"/>
  <c r="F40" i="302" s="1"/>
  <c r="C40" i="302"/>
  <c r="D39" i="302"/>
  <c r="F39" i="302" s="1"/>
  <c r="C39" i="302"/>
  <c r="D38" i="302"/>
  <c r="F38" i="302" s="1"/>
  <c r="C38" i="302"/>
  <c r="D37" i="302"/>
  <c r="F37" i="302" s="1"/>
  <c r="C37" i="302"/>
  <c r="D36" i="302"/>
  <c r="F36" i="302" s="1"/>
  <c r="C36" i="302"/>
  <c r="D35" i="302"/>
  <c r="F35" i="302" s="1"/>
  <c r="C35" i="302"/>
  <c r="D34" i="302"/>
  <c r="F34" i="302" s="1"/>
  <c r="C34" i="302"/>
  <c r="D33" i="302"/>
  <c r="F33" i="302" s="1"/>
  <c r="C33" i="302"/>
  <c r="D32" i="302"/>
  <c r="F32" i="302" s="1"/>
  <c r="C32" i="302"/>
  <c r="D31" i="302"/>
  <c r="F31" i="302" s="1"/>
  <c r="C31" i="302"/>
  <c r="D29" i="302"/>
  <c r="F29" i="302" s="1"/>
  <c r="C29" i="302"/>
  <c r="D28" i="302"/>
  <c r="F28" i="302" s="1"/>
  <c r="C28" i="302"/>
  <c r="D27" i="302"/>
  <c r="F27" i="302" s="1"/>
  <c r="C27" i="302"/>
  <c r="D26" i="302"/>
  <c r="F26" i="302" s="1"/>
  <c r="C26" i="302"/>
  <c r="D25" i="302"/>
  <c r="F25" i="302" s="1"/>
  <c r="C25" i="302"/>
  <c r="D24" i="302"/>
  <c r="F24" i="302" s="1"/>
  <c r="C24" i="302"/>
  <c r="D23" i="302"/>
  <c r="F23" i="302" s="1"/>
  <c r="C23" i="302"/>
  <c r="D22" i="302"/>
  <c r="F22" i="302" s="1"/>
  <c r="C22" i="302"/>
  <c r="D21" i="302"/>
  <c r="F21" i="302" s="1"/>
  <c r="C21" i="302"/>
  <c r="D20" i="302"/>
  <c r="F20" i="302" s="1"/>
  <c r="C20" i="302"/>
  <c r="D19" i="302"/>
  <c r="F19" i="302" s="1"/>
  <c r="C19" i="302"/>
  <c r="D18" i="302"/>
  <c r="F18" i="302" s="1"/>
  <c r="C18" i="302"/>
  <c r="D17" i="302"/>
  <c r="F17" i="302" s="1"/>
  <c r="C17" i="302"/>
  <c r="D16" i="302"/>
  <c r="F16" i="302" s="1"/>
  <c r="C16" i="302"/>
  <c r="D14" i="302"/>
  <c r="F14" i="302" s="1"/>
  <c r="C14" i="302"/>
  <c r="D13" i="302"/>
  <c r="F13" i="302" s="1"/>
  <c r="C13" i="302"/>
  <c r="D12" i="302"/>
  <c r="F12" i="302" s="1"/>
  <c r="C12" i="302"/>
  <c r="D11" i="302"/>
  <c r="F11" i="302" s="1"/>
  <c r="C11" i="302"/>
  <c r="D10" i="302"/>
  <c r="F10" i="302" s="1"/>
  <c r="C10" i="302"/>
  <c r="D9" i="302"/>
  <c r="F9" i="302" s="1"/>
  <c r="C9" i="302"/>
  <c r="D8" i="302"/>
  <c r="F8" i="302" s="1"/>
  <c r="C8" i="302"/>
  <c r="D7" i="302"/>
  <c r="F7" i="302" s="1"/>
  <c r="C7" i="302"/>
  <c r="D6" i="302"/>
  <c r="F6" i="302" s="1"/>
  <c r="C6" i="302"/>
  <c r="D5" i="302"/>
  <c r="F5" i="302" s="1"/>
  <c r="C5" i="302"/>
  <c r="D44" i="301"/>
  <c r="F44" i="301" s="1"/>
  <c r="C44" i="301"/>
  <c r="D43" i="301"/>
  <c r="F43" i="301" s="1"/>
  <c r="C43" i="301"/>
  <c r="D42" i="301"/>
  <c r="F42" i="301" s="1"/>
  <c r="C42" i="301"/>
  <c r="D41" i="301"/>
  <c r="F41" i="301" s="1"/>
  <c r="C41" i="301"/>
  <c r="D40" i="301"/>
  <c r="F40" i="301" s="1"/>
  <c r="C40" i="301"/>
  <c r="D39" i="301"/>
  <c r="F39" i="301" s="1"/>
  <c r="C39" i="301"/>
  <c r="D38" i="301"/>
  <c r="F38" i="301" s="1"/>
  <c r="C38" i="301"/>
  <c r="D37" i="301"/>
  <c r="F37" i="301" s="1"/>
  <c r="C37" i="301"/>
  <c r="D36" i="301"/>
  <c r="F36" i="301" s="1"/>
  <c r="C36" i="301"/>
  <c r="D35" i="301"/>
  <c r="F35" i="301" s="1"/>
  <c r="C35" i="301"/>
  <c r="D34" i="301"/>
  <c r="F34" i="301" s="1"/>
  <c r="C34" i="301"/>
  <c r="D33" i="301"/>
  <c r="F33" i="301" s="1"/>
  <c r="C33" i="301"/>
  <c r="D32" i="301"/>
  <c r="F32" i="301" s="1"/>
  <c r="C32" i="301"/>
  <c r="D31" i="301"/>
  <c r="F31" i="301" s="1"/>
  <c r="C31" i="301"/>
  <c r="D29" i="301"/>
  <c r="F29" i="301" s="1"/>
  <c r="C29" i="301"/>
  <c r="D28" i="301"/>
  <c r="F28" i="301" s="1"/>
  <c r="C28" i="301"/>
  <c r="D27" i="301"/>
  <c r="F27" i="301" s="1"/>
  <c r="C27" i="301"/>
  <c r="D26" i="301"/>
  <c r="F26" i="301" s="1"/>
  <c r="C26" i="301"/>
  <c r="D25" i="301"/>
  <c r="F25" i="301" s="1"/>
  <c r="C25" i="301"/>
  <c r="D24" i="301"/>
  <c r="F24" i="301" s="1"/>
  <c r="C24" i="301"/>
  <c r="D23" i="301"/>
  <c r="F23" i="301" s="1"/>
  <c r="C23" i="301"/>
  <c r="D22" i="301"/>
  <c r="F22" i="301" s="1"/>
  <c r="C22" i="301"/>
  <c r="D21" i="301"/>
  <c r="F21" i="301" s="1"/>
  <c r="C21" i="301"/>
  <c r="D20" i="301"/>
  <c r="F20" i="301" s="1"/>
  <c r="C20" i="301"/>
  <c r="D19" i="301"/>
  <c r="F19" i="301" s="1"/>
  <c r="C19" i="301"/>
  <c r="D18" i="301"/>
  <c r="F18" i="301" s="1"/>
  <c r="C18" i="301"/>
  <c r="D17" i="301"/>
  <c r="F17" i="301" s="1"/>
  <c r="C17" i="301"/>
  <c r="D16" i="301"/>
  <c r="F16" i="301" s="1"/>
  <c r="C16" i="301"/>
  <c r="D14" i="301"/>
  <c r="F14" i="301" s="1"/>
  <c r="C14" i="301"/>
  <c r="D13" i="301"/>
  <c r="F13" i="301" s="1"/>
  <c r="C13" i="301"/>
  <c r="D12" i="301"/>
  <c r="F12" i="301" s="1"/>
  <c r="C12" i="301"/>
  <c r="D11" i="301"/>
  <c r="F11" i="301" s="1"/>
  <c r="C11" i="301"/>
  <c r="D10" i="301"/>
  <c r="F10" i="301" s="1"/>
  <c r="C10" i="301"/>
  <c r="D9" i="301"/>
  <c r="F9" i="301" s="1"/>
  <c r="C9" i="301"/>
  <c r="D8" i="301"/>
  <c r="F8" i="301" s="1"/>
  <c r="C8" i="301"/>
  <c r="D7" i="301"/>
  <c r="F7" i="301" s="1"/>
  <c r="C7" i="301"/>
  <c r="D6" i="301"/>
  <c r="F6" i="301" s="1"/>
  <c r="C6" i="301"/>
  <c r="D5" i="301"/>
  <c r="F5" i="301" s="1"/>
  <c r="C5" i="301"/>
  <c r="D44" i="300"/>
  <c r="F44" i="300" s="1"/>
  <c r="C44" i="300"/>
  <c r="D43" i="300"/>
  <c r="F43" i="300" s="1"/>
  <c r="C43" i="300"/>
  <c r="D42" i="300"/>
  <c r="F42" i="300" s="1"/>
  <c r="C42" i="300"/>
  <c r="D41" i="300"/>
  <c r="F41" i="300" s="1"/>
  <c r="C41" i="300"/>
  <c r="D40" i="300"/>
  <c r="F40" i="300" s="1"/>
  <c r="C40" i="300"/>
  <c r="D39" i="300"/>
  <c r="F39" i="300" s="1"/>
  <c r="C39" i="300"/>
  <c r="D38" i="300"/>
  <c r="F38" i="300" s="1"/>
  <c r="C38" i="300"/>
  <c r="D37" i="300"/>
  <c r="F37" i="300" s="1"/>
  <c r="C37" i="300"/>
  <c r="D36" i="300"/>
  <c r="F36" i="300" s="1"/>
  <c r="C36" i="300"/>
  <c r="D35" i="300"/>
  <c r="F35" i="300" s="1"/>
  <c r="C35" i="300"/>
  <c r="D34" i="300"/>
  <c r="F34" i="300" s="1"/>
  <c r="C34" i="300"/>
  <c r="D33" i="300"/>
  <c r="F33" i="300" s="1"/>
  <c r="C33" i="300"/>
  <c r="D32" i="300"/>
  <c r="F32" i="300" s="1"/>
  <c r="C32" i="300"/>
  <c r="D31" i="300"/>
  <c r="F31" i="300" s="1"/>
  <c r="C31" i="300"/>
  <c r="D29" i="300"/>
  <c r="F29" i="300" s="1"/>
  <c r="C29" i="300"/>
  <c r="D28" i="300"/>
  <c r="F28" i="300" s="1"/>
  <c r="C28" i="300"/>
  <c r="D27" i="300"/>
  <c r="F27" i="300" s="1"/>
  <c r="C27" i="300"/>
  <c r="D26" i="300"/>
  <c r="F26" i="300" s="1"/>
  <c r="C26" i="300"/>
  <c r="D25" i="300"/>
  <c r="F25" i="300" s="1"/>
  <c r="C25" i="300"/>
  <c r="D24" i="300"/>
  <c r="F24" i="300" s="1"/>
  <c r="C24" i="300"/>
  <c r="D23" i="300"/>
  <c r="F23" i="300" s="1"/>
  <c r="C23" i="300"/>
  <c r="D22" i="300"/>
  <c r="F22" i="300" s="1"/>
  <c r="C22" i="300"/>
  <c r="D21" i="300"/>
  <c r="F21" i="300" s="1"/>
  <c r="C21" i="300"/>
  <c r="D20" i="300"/>
  <c r="F20" i="300" s="1"/>
  <c r="C20" i="300"/>
  <c r="D19" i="300"/>
  <c r="F19" i="300" s="1"/>
  <c r="C19" i="300"/>
  <c r="D18" i="300"/>
  <c r="F18" i="300" s="1"/>
  <c r="C18" i="300"/>
  <c r="D17" i="300"/>
  <c r="F17" i="300" s="1"/>
  <c r="C17" i="300"/>
  <c r="D16" i="300"/>
  <c r="F16" i="300" s="1"/>
  <c r="C16" i="300"/>
  <c r="D14" i="300"/>
  <c r="F14" i="300" s="1"/>
  <c r="C14" i="300"/>
  <c r="D13" i="300"/>
  <c r="F13" i="300" s="1"/>
  <c r="C13" i="300"/>
  <c r="D12" i="300"/>
  <c r="F12" i="300" s="1"/>
  <c r="C12" i="300"/>
  <c r="D11" i="300"/>
  <c r="F11" i="300" s="1"/>
  <c r="C11" i="300"/>
  <c r="D10" i="300"/>
  <c r="F10" i="300" s="1"/>
  <c r="C10" i="300"/>
  <c r="D9" i="300"/>
  <c r="F9" i="300" s="1"/>
  <c r="C9" i="300"/>
  <c r="D8" i="300"/>
  <c r="F8" i="300" s="1"/>
  <c r="C8" i="300"/>
  <c r="D7" i="300"/>
  <c r="F7" i="300" s="1"/>
  <c r="C7" i="300"/>
  <c r="D6" i="300"/>
  <c r="F6" i="300" s="1"/>
  <c r="C6" i="300"/>
  <c r="D5" i="300"/>
  <c r="F5" i="300" s="1"/>
  <c r="C5" i="300"/>
  <c r="D44" i="299"/>
  <c r="F44" i="299" s="1"/>
  <c r="C44" i="299"/>
  <c r="D43" i="299"/>
  <c r="F43" i="299" s="1"/>
  <c r="C43" i="299"/>
  <c r="D42" i="299"/>
  <c r="F42" i="299" s="1"/>
  <c r="C42" i="299"/>
  <c r="D41" i="299"/>
  <c r="F41" i="299" s="1"/>
  <c r="C41" i="299"/>
  <c r="D40" i="299"/>
  <c r="F40" i="299" s="1"/>
  <c r="C40" i="299"/>
  <c r="D39" i="299"/>
  <c r="F39" i="299" s="1"/>
  <c r="C39" i="299"/>
  <c r="D38" i="299"/>
  <c r="F38" i="299" s="1"/>
  <c r="C38" i="299"/>
  <c r="D37" i="299"/>
  <c r="F37" i="299" s="1"/>
  <c r="C37" i="299"/>
  <c r="D36" i="299"/>
  <c r="F36" i="299" s="1"/>
  <c r="C36" i="299"/>
  <c r="D35" i="299"/>
  <c r="F35" i="299" s="1"/>
  <c r="C35" i="299"/>
  <c r="D34" i="299"/>
  <c r="F34" i="299" s="1"/>
  <c r="C34" i="299"/>
  <c r="D33" i="299"/>
  <c r="F33" i="299" s="1"/>
  <c r="C33" i="299"/>
  <c r="D32" i="299"/>
  <c r="F32" i="299" s="1"/>
  <c r="C32" i="299"/>
  <c r="D31" i="299"/>
  <c r="F31" i="299" s="1"/>
  <c r="C31" i="299"/>
  <c r="D29" i="299"/>
  <c r="F29" i="299" s="1"/>
  <c r="C29" i="299"/>
  <c r="D28" i="299"/>
  <c r="F28" i="299" s="1"/>
  <c r="C28" i="299"/>
  <c r="D27" i="299"/>
  <c r="F27" i="299" s="1"/>
  <c r="C27" i="299"/>
  <c r="D26" i="299"/>
  <c r="F26" i="299" s="1"/>
  <c r="C26" i="299"/>
  <c r="D25" i="299"/>
  <c r="F25" i="299" s="1"/>
  <c r="C25" i="299"/>
  <c r="D24" i="299"/>
  <c r="F24" i="299" s="1"/>
  <c r="C24" i="299"/>
  <c r="D23" i="299"/>
  <c r="F23" i="299" s="1"/>
  <c r="C23" i="299"/>
  <c r="D22" i="299"/>
  <c r="F22" i="299" s="1"/>
  <c r="C22" i="299"/>
  <c r="D21" i="299"/>
  <c r="F21" i="299" s="1"/>
  <c r="C21" i="299"/>
  <c r="D20" i="299"/>
  <c r="F20" i="299" s="1"/>
  <c r="C20" i="299"/>
  <c r="D19" i="299"/>
  <c r="F19" i="299" s="1"/>
  <c r="C19" i="299"/>
  <c r="D18" i="299"/>
  <c r="F18" i="299" s="1"/>
  <c r="C18" i="299"/>
  <c r="D17" i="299"/>
  <c r="F17" i="299" s="1"/>
  <c r="C17" i="299"/>
  <c r="D16" i="299"/>
  <c r="F16" i="299" s="1"/>
  <c r="C16" i="299"/>
  <c r="D14" i="299"/>
  <c r="F14" i="299" s="1"/>
  <c r="C14" i="299"/>
  <c r="D13" i="299"/>
  <c r="F13" i="299" s="1"/>
  <c r="C13" i="299"/>
  <c r="D12" i="299"/>
  <c r="F12" i="299" s="1"/>
  <c r="C12" i="299"/>
  <c r="D11" i="299"/>
  <c r="F11" i="299" s="1"/>
  <c r="C11" i="299"/>
  <c r="D10" i="299"/>
  <c r="F10" i="299" s="1"/>
  <c r="C10" i="299"/>
  <c r="D9" i="299"/>
  <c r="F9" i="299" s="1"/>
  <c r="C9" i="299"/>
  <c r="D8" i="299"/>
  <c r="F8" i="299" s="1"/>
  <c r="C8" i="299"/>
  <c r="D7" i="299"/>
  <c r="F7" i="299" s="1"/>
  <c r="C7" i="299"/>
  <c r="D6" i="299"/>
  <c r="F6" i="299" s="1"/>
  <c r="C6" i="299"/>
  <c r="D5" i="299"/>
  <c r="F5" i="299" s="1"/>
  <c r="C5" i="299"/>
  <c r="D44" i="298"/>
  <c r="F44" i="298" s="1"/>
  <c r="C44" i="298"/>
  <c r="D43" i="298"/>
  <c r="F43" i="298" s="1"/>
  <c r="C43" i="298"/>
  <c r="D42" i="298"/>
  <c r="F42" i="298" s="1"/>
  <c r="C42" i="298"/>
  <c r="D41" i="298"/>
  <c r="F41" i="298" s="1"/>
  <c r="C41" i="298"/>
  <c r="D40" i="298"/>
  <c r="F40" i="298" s="1"/>
  <c r="C40" i="298"/>
  <c r="D39" i="298"/>
  <c r="F39" i="298" s="1"/>
  <c r="C39" i="298"/>
  <c r="D38" i="298"/>
  <c r="F38" i="298" s="1"/>
  <c r="C38" i="298"/>
  <c r="D37" i="298"/>
  <c r="F37" i="298" s="1"/>
  <c r="C37" i="298"/>
  <c r="D36" i="298"/>
  <c r="F36" i="298" s="1"/>
  <c r="C36" i="298"/>
  <c r="D35" i="298"/>
  <c r="F35" i="298" s="1"/>
  <c r="C35" i="298"/>
  <c r="D34" i="298"/>
  <c r="F34" i="298" s="1"/>
  <c r="C34" i="298"/>
  <c r="D33" i="298"/>
  <c r="F33" i="298" s="1"/>
  <c r="C33" i="298"/>
  <c r="D32" i="298"/>
  <c r="F32" i="298" s="1"/>
  <c r="C32" i="298"/>
  <c r="D31" i="298"/>
  <c r="F31" i="298" s="1"/>
  <c r="C31" i="298"/>
  <c r="D29" i="298"/>
  <c r="F29" i="298" s="1"/>
  <c r="C29" i="298"/>
  <c r="D28" i="298"/>
  <c r="F28" i="298" s="1"/>
  <c r="C28" i="298"/>
  <c r="D27" i="298"/>
  <c r="F27" i="298" s="1"/>
  <c r="C27" i="298"/>
  <c r="D26" i="298"/>
  <c r="F26" i="298" s="1"/>
  <c r="C26" i="298"/>
  <c r="D25" i="298"/>
  <c r="F25" i="298" s="1"/>
  <c r="C25" i="298"/>
  <c r="D24" i="298"/>
  <c r="F24" i="298" s="1"/>
  <c r="C24" i="298"/>
  <c r="D23" i="298"/>
  <c r="F23" i="298" s="1"/>
  <c r="C23" i="298"/>
  <c r="D22" i="298"/>
  <c r="F22" i="298" s="1"/>
  <c r="C22" i="298"/>
  <c r="D21" i="298"/>
  <c r="F21" i="298" s="1"/>
  <c r="C21" i="298"/>
  <c r="D20" i="298"/>
  <c r="F20" i="298" s="1"/>
  <c r="C20" i="298"/>
  <c r="D19" i="298"/>
  <c r="F19" i="298" s="1"/>
  <c r="C19" i="298"/>
  <c r="D18" i="298"/>
  <c r="F18" i="298" s="1"/>
  <c r="C18" i="298"/>
  <c r="D17" i="298"/>
  <c r="F17" i="298" s="1"/>
  <c r="C17" i="298"/>
  <c r="D16" i="298"/>
  <c r="F16" i="298" s="1"/>
  <c r="C16" i="298"/>
  <c r="D14" i="298"/>
  <c r="F14" i="298" s="1"/>
  <c r="C14" i="298"/>
  <c r="D13" i="298"/>
  <c r="F13" i="298" s="1"/>
  <c r="C13" i="298"/>
  <c r="D12" i="298"/>
  <c r="F12" i="298" s="1"/>
  <c r="C12" i="298"/>
  <c r="D11" i="298"/>
  <c r="F11" i="298" s="1"/>
  <c r="C11" i="298"/>
  <c r="D10" i="298"/>
  <c r="F10" i="298" s="1"/>
  <c r="C10" i="298"/>
  <c r="D9" i="298"/>
  <c r="F9" i="298" s="1"/>
  <c r="C9" i="298"/>
  <c r="D8" i="298"/>
  <c r="F8" i="298" s="1"/>
  <c r="C8" i="298"/>
  <c r="D7" i="298"/>
  <c r="F7" i="298" s="1"/>
  <c r="C7" i="298"/>
  <c r="D6" i="298"/>
  <c r="F6" i="298" s="1"/>
  <c r="C6" i="298"/>
  <c r="D5" i="298"/>
  <c r="F5" i="298" s="1"/>
  <c r="C5" i="298"/>
  <c r="D44" i="297"/>
  <c r="F44" i="297" s="1"/>
  <c r="C44" i="297"/>
  <c r="D43" i="297"/>
  <c r="F43" i="297" s="1"/>
  <c r="C43" i="297"/>
  <c r="D42" i="297"/>
  <c r="F42" i="297" s="1"/>
  <c r="C42" i="297"/>
  <c r="D41" i="297"/>
  <c r="F41" i="297" s="1"/>
  <c r="C41" i="297"/>
  <c r="D40" i="297"/>
  <c r="F40" i="297" s="1"/>
  <c r="C40" i="297"/>
  <c r="D39" i="297"/>
  <c r="F39" i="297" s="1"/>
  <c r="C39" i="297"/>
  <c r="D38" i="297"/>
  <c r="F38" i="297" s="1"/>
  <c r="C38" i="297"/>
  <c r="D37" i="297"/>
  <c r="F37" i="297" s="1"/>
  <c r="C37" i="297"/>
  <c r="D36" i="297"/>
  <c r="F36" i="297" s="1"/>
  <c r="C36" i="297"/>
  <c r="D35" i="297"/>
  <c r="F35" i="297" s="1"/>
  <c r="C35" i="297"/>
  <c r="D34" i="297"/>
  <c r="F34" i="297" s="1"/>
  <c r="C34" i="297"/>
  <c r="D33" i="297"/>
  <c r="F33" i="297" s="1"/>
  <c r="C33" i="297"/>
  <c r="D32" i="297"/>
  <c r="F32" i="297" s="1"/>
  <c r="C32" i="297"/>
  <c r="D31" i="297"/>
  <c r="F31" i="297" s="1"/>
  <c r="C31" i="297"/>
  <c r="D29" i="297"/>
  <c r="F29" i="297" s="1"/>
  <c r="C29" i="297"/>
  <c r="D28" i="297"/>
  <c r="F28" i="297" s="1"/>
  <c r="C28" i="297"/>
  <c r="D27" i="297"/>
  <c r="F27" i="297" s="1"/>
  <c r="C27" i="297"/>
  <c r="D26" i="297"/>
  <c r="F26" i="297" s="1"/>
  <c r="C26" i="297"/>
  <c r="D25" i="297"/>
  <c r="F25" i="297" s="1"/>
  <c r="C25" i="297"/>
  <c r="D24" i="297"/>
  <c r="F24" i="297" s="1"/>
  <c r="C24" i="297"/>
  <c r="D23" i="297"/>
  <c r="F23" i="297" s="1"/>
  <c r="C23" i="297"/>
  <c r="D22" i="297"/>
  <c r="F22" i="297" s="1"/>
  <c r="C22" i="297"/>
  <c r="D21" i="297"/>
  <c r="F21" i="297" s="1"/>
  <c r="C21" i="297"/>
  <c r="D20" i="297"/>
  <c r="F20" i="297" s="1"/>
  <c r="C20" i="297"/>
  <c r="D19" i="297"/>
  <c r="F19" i="297" s="1"/>
  <c r="C19" i="297"/>
  <c r="D18" i="297"/>
  <c r="F18" i="297" s="1"/>
  <c r="C18" i="297"/>
  <c r="D17" i="297"/>
  <c r="F17" i="297" s="1"/>
  <c r="C17" i="297"/>
  <c r="D16" i="297"/>
  <c r="F16" i="297" s="1"/>
  <c r="C16" i="297"/>
  <c r="D14" i="297"/>
  <c r="F14" i="297" s="1"/>
  <c r="C14" i="297"/>
  <c r="D13" i="297"/>
  <c r="F13" i="297" s="1"/>
  <c r="C13" i="297"/>
  <c r="D12" i="297"/>
  <c r="F12" i="297" s="1"/>
  <c r="C12" i="297"/>
  <c r="D11" i="297"/>
  <c r="F11" i="297" s="1"/>
  <c r="C11" i="297"/>
  <c r="D10" i="297"/>
  <c r="F10" i="297" s="1"/>
  <c r="C10" i="297"/>
  <c r="D9" i="297"/>
  <c r="F9" i="297" s="1"/>
  <c r="C9" i="297"/>
  <c r="D8" i="297"/>
  <c r="F8" i="297" s="1"/>
  <c r="C8" i="297"/>
  <c r="D7" i="297"/>
  <c r="F7" i="297" s="1"/>
  <c r="C7" i="297"/>
  <c r="D6" i="297"/>
  <c r="F6" i="297" s="1"/>
  <c r="C6" i="297"/>
  <c r="D5" i="297"/>
  <c r="F5" i="297" s="1"/>
  <c r="C5" i="297"/>
  <c r="D44" i="296"/>
  <c r="F44" i="296" s="1"/>
  <c r="C44" i="296"/>
  <c r="D43" i="296"/>
  <c r="F43" i="296" s="1"/>
  <c r="C43" i="296"/>
  <c r="D42" i="296"/>
  <c r="F42" i="296" s="1"/>
  <c r="C42" i="296"/>
  <c r="D41" i="296"/>
  <c r="F41" i="296" s="1"/>
  <c r="C41" i="296"/>
  <c r="D40" i="296"/>
  <c r="F40" i="296" s="1"/>
  <c r="C40" i="296"/>
  <c r="D39" i="296"/>
  <c r="F39" i="296" s="1"/>
  <c r="C39" i="296"/>
  <c r="D38" i="296"/>
  <c r="F38" i="296" s="1"/>
  <c r="C38" i="296"/>
  <c r="D37" i="296"/>
  <c r="F37" i="296" s="1"/>
  <c r="C37" i="296"/>
  <c r="D36" i="296"/>
  <c r="F36" i="296" s="1"/>
  <c r="C36" i="296"/>
  <c r="D35" i="296"/>
  <c r="F35" i="296" s="1"/>
  <c r="C35" i="296"/>
  <c r="D34" i="296"/>
  <c r="F34" i="296" s="1"/>
  <c r="C34" i="296"/>
  <c r="D33" i="296"/>
  <c r="F33" i="296" s="1"/>
  <c r="C33" i="296"/>
  <c r="D32" i="296"/>
  <c r="F32" i="296" s="1"/>
  <c r="C32" i="296"/>
  <c r="D31" i="296"/>
  <c r="F31" i="296" s="1"/>
  <c r="C31" i="296"/>
  <c r="D29" i="296"/>
  <c r="F29" i="296" s="1"/>
  <c r="C29" i="296"/>
  <c r="D28" i="296"/>
  <c r="F28" i="296" s="1"/>
  <c r="C28" i="296"/>
  <c r="D27" i="296"/>
  <c r="F27" i="296" s="1"/>
  <c r="C27" i="296"/>
  <c r="D26" i="296"/>
  <c r="F26" i="296" s="1"/>
  <c r="C26" i="296"/>
  <c r="D25" i="296"/>
  <c r="F25" i="296" s="1"/>
  <c r="C25" i="296"/>
  <c r="D24" i="296"/>
  <c r="F24" i="296" s="1"/>
  <c r="C24" i="296"/>
  <c r="D23" i="296"/>
  <c r="F23" i="296" s="1"/>
  <c r="C23" i="296"/>
  <c r="D22" i="296"/>
  <c r="F22" i="296" s="1"/>
  <c r="C22" i="296"/>
  <c r="D21" i="296"/>
  <c r="F21" i="296" s="1"/>
  <c r="C21" i="296"/>
  <c r="D20" i="296"/>
  <c r="F20" i="296" s="1"/>
  <c r="C20" i="296"/>
  <c r="D19" i="296"/>
  <c r="F19" i="296" s="1"/>
  <c r="C19" i="296"/>
  <c r="D18" i="296"/>
  <c r="F18" i="296" s="1"/>
  <c r="C18" i="296"/>
  <c r="D17" i="296"/>
  <c r="F17" i="296" s="1"/>
  <c r="C17" i="296"/>
  <c r="D16" i="296"/>
  <c r="F16" i="296" s="1"/>
  <c r="C16" i="296"/>
  <c r="D14" i="296"/>
  <c r="F14" i="296" s="1"/>
  <c r="C14" i="296"/>
  <c r="D13" i="296"/>
  <c r="F13" i="296" s="1"/>
  <c r="C13" i="296"/>
  <c r="D12" i="296"/>
  <c r="F12" i="296" s="1"/>
  <c r="C12" i="296"/>
  <c r="D11" i="296"/>
  <c r="F11" i="296" s="1"/>
  <c r="C11" i="296"/>
  <c r="D10" i="296"/>
  <c r="F10" i="296" s="1"/>
  <c r="C10" i="296"/>
  <c r="D9" i="296"/>
  <c r="F9" i="296" s="1"/>
  <c r="C9" i="296"/>
  <c r="D8" i="296"/>
  <c r="F8" i="296" s="1"/>
  <c r="C8" i="296"/>
  <c r="D7" i="296"/>
  <c r="F7" i="296" s="1"/>
  <c r="C7" i="296"/>
  <c r="D6" i="296"/>
  <c r="F6" i="296" s="1"/>
  <c r="C6" i="296"/>
  <c r="D5" i="296"/>
  <c r="F5" i="296" s="1"/>
  <c r="C5" i="296"/>
  <c r="D44" i="295"/>
  <c r="F44" i="295" s="1"/>
  <c r="C44" i="295"/>
  <c r="D43" i="295"/>
  <c r="F43" i="295" s="1"/>
  <c r="C43" i="295"/>
  <c r="D42" i="295"/>
  <c r="F42" i="295" s="1"/>
  <c r="C42" i="295"/>
  <c r="D41" i="295"/>
  <c r="F41" i="295" s="1"/>
  <c r="C41" i="295"/>
  <c r="D40" i="295"/>
  <c r="F40" i="295" s="1"/>
  <c r="C40" i="295"/>
  <c r="D39" i="295"/>
  <c r="F39" i="295" s="1"/>
  <c r="C39" i="295"/>
  <c r="D38" i="295"/>
  <c r="F38" i="295" s="1"/>
  <c r="C38" i="295"/>
  <c r="D37" i="295"/>
  <c r="F37" i="295" s="1"/>
  <c r="C37" i="295"/>
  <c r="D36" i="295"/>
  <c r="F36" i="295" s="1"/>
  <c r="C36" i="295"/>
  <c r="D35" i="295"/>
  <c r="F35" i="295" s="1"/>
  <c r="C35" i="295"/>
  <c r="D34" i="295"/>
  <c r="F34" i="295" s="1"/>
  <c r="C34" i="295"/>
  <c r="D33" i="295"/>
  <c r="F33" i="295" s="1"/>
  <c r="C33" i="295"/>
  <c r="D32" i="295"/>
  <c r="F32" i="295" s="1"/>
  <c r="C32" i="295"/>
  <c r="D31" i="295"/>
  <c r="F31" i="295" s="1"/>
  <c r="C31" i="295"/>
  <c r="D29" i="295"/>
  <c r="F29" i="295" s="1"/>
  <c r="C29" i="295"/>
  <c r="D28" i="295"/>
  <c r="F28" i="295" s="1"/>
  <c r="C28" i="295"/>
  <c r="D27" i="295"/>
  <c r="F27" i="295" s="1"/>
  <c r="C27" i="295"/>
  <c r="D26" i="295"/>
  <c r="F26" i="295" s="1"/>
  <c r="C26" i="295"/>
  <c r="D25" i="295"/>
  <c r="F25" i="295" s="1"/>
  <c r="C25" i="295"/>
  <c r="D24" i="295"/>
  <c r="F24" i="295" s="1"/>
  <c r="C24" i="295"/>
  <c r="D23" i="295"/>
  <c r="F23" i="295" s="1"/>
  <c r="C23" i="295"/>
  <c r="D22" i="295"/>
  <c r="F22" i="295" s="1"/>
  <c r="C22" i="295"/>
  <c r="D21" i="295"/>
  <c r="F21" i="295" s="1"/>
  <c r="C21" i="295"/>
  <c r="D20" i="295"/>
  <c r="F20" i="295" s="1"/>
  <c r="C20" i="295"/>
  <c r="D19" i="295"/>
  <c r="F19" i="295" s="1"/>
  <c r="C19" i="295"/>
  <c r="D18" i="295"/>
  <c r="F18" i="295" s="1"/>
  <c r="C18" i="295"/>
  <c r="D17" i="295"/>
  <c r="F17" i="295" s="1"/>
  <c r="C17" i="295"/>
  <c r="D16" i="295"/>
  <c r="F16" i="295" s="1"/>
  <c r="C16" i="295"/>
  <c r="D14" i="295"/>
  <c r="F14" i="295" s="1"/>
  <c r="C14" i="295"/>
  <c r="D13" i="295"/>
  <c r="F13" i="295" s="1"/>
  <c r="C13" i="295"/>
  <c r="D12" i="295"/>
  <c r="F12" i="295" s="1"/>
  <c r="C12" i="295"/>
  <c r="D11" i="295"/>
  <c r="F11" i="295" s="1"/>
  <c r="C11" i="295"/>
  <c r="D10" i="295"/>
  <c r="F10" i="295" s="1"/>
  <c r="C10" i="295"/>
  <c r="D9" i="295"/>
  <c r="F9" i="295" s="1"/>
  <c r="C9" i="295"/>
  <c r="D8" i="295"/>
  <c r="F8" i="295" s="1"/>
  <c r="C8" i="295"/>
  <c r="D7" i="295"/>
  <c r="F7" i="295" s="1"/>
  <c r="C7" i="295"/>
  <c r="D6" i="295"/>
  <c r="F6" i="295" s="1"/>
  <c r="C6" i="295"/>
  <c r="D5" i="295"/>
  <c r="F5" i="295" s="1"/>
  <c r="C5" i="295"/>
  <c r="D44" i="294"/>
  <c r="F44" i="294" s="1"/>
  <c r="C44" i="294"/>
  <c r="D43" i="294"/>
  <c r="F43" i="294" s="1"/>
  <c r="C43" i="294"/>
  <c r="D42" i="294"/>
  <c r="F42" i="294" s="1"/>
  <c r="C42" i="294"/>
  <c r="D41" i="294"/>
  <c r="F41" i="294" s="1"/>
  <c r="C41" i="294"/>
  <c r="D40" i="294"/>
  <c r="F40" i="294" s="1"/>
  <c r="C40" i="294"/>
  <c r="D39" i="294"/>
  <c r="F39" i="294" s="1"/>
  <c r="C39" i="294"/>
  <c r="D38" i="294"/>
  <c r="F38" i="294" s="1"/>
  <c r="C38" i="294"/>
  <c r="D37" i="294"/>
  <c r="F37" i="294" s="1"/>
  <c r="C37" i="294"/>
  <c r="D36" i="294"/>
  <c r="F36" i="294" s="1"/>
  <c r="C36" i="294"/>
  <c r="D35" i="294"/>
  <c r="F35" i="294" s="1"/>
  <c r="C35" i="294"/>
  <c r="D34" i="294"/>
  <c r="F34" i="294" s="1"/>
  <c r="C34" i="294"/>
  <c r="D33" i="294"/>
  <c r="F33" i="294" s="1"/>
  <c r="C33" i="294"/>
  <c r="D32" i="294"/>
  <c r="F32" i="294" s="1"/>
  <c r="C32" i="294"/>
  <c r="D31" i="294"/>
  <c r="F31" i="294" s="1"/>
  <c r="C31" i="294"/>
  <c r="D29" i="294"/>
  <c r="F29" i="294" s="1"/>
  <c r="C29" i="294"/>
  <c r="D28" i="294"/>
  <c r="F28" i="294" s="1"/>
  <c r="C28" i="294"/>
  <c r="D27" i="294"/>
  <c r="F27" i="294" s="1"/>
  <c r="C27" i="294"/>
  <c r="D26" i="294"/>
  <c r="F26" i="294" s="1"/>
  <c r="C26" i="294"/>
  <c r="D25" i="294"/>
  <c r="F25" i="294" s="1"/>
  <c r="C25" i="294"/>
  <c r="D24" i="294"/>
  <c r="F24" i="294" s="1"/>
  <c r="C24" i="294"/>
  <c r="D23" i="294"/>
  <c r="F23" i="294" s="1"/>
  <c r="C23" i="294"/>
  <c r="D22" i="294"/>
  <c r="F22" i="294" s="1"/>
  <c r="C22" i="294"/>
  <c r="D21" i="294"/>
  <c r="F21" i="294" s="1"/>
  <c r="C21" i="294"/>
  <c r="D20" i="294"/>
  <c r="F20" i="294" s="1"/>
  <c r="C20" i="294"/>
  <c r="D19" i="294"/>
  <c r="F19" i="294" s="1"/>
  <c r="C19" i="294"/>
  <c r="D18" i="294"/>
  <c r="F18" i="294" s="1"/>
  <c r="C18" i="294"/>
  <c r="D17" i="294"/>
  <c r="F17" i="294" s="1"/>
  <c r="C17" i="294"/>
  <c r="D16" i="294"/>
  <c r="F16" i="294" s="1"/>
  <c r="C16" i="294"/>
  <c r="D14" i="294"/>
  <c r="F14" i="294" s="1"/>
  <c r="C14" i="294"/>
  <c r="D13" i="294"/>
  <c r="F13" i="294" s="1"/>
  <c r="C13" i="294"/>
  <c r="D12" i="294"/>
  <c r="F12" i="294" s="1"/>
  <c r="C12" i="294"/>
  <c r="D11" i="294"/>
  <c r="F11" i="294" s="1"/>
  <c r="C11" i="294"/>
  <c r="D10" i="294"/>
  <c r="F10" i="294" s="1"/>
  <c r="C10" i="294"/>
  <c r="D9" i="294"/>
  <c r="F9" i="294" s="1"/>
  <c r="C9" i="294"/>
  <c r="D8" i="294"/>
  <c r="F8" i="294" s="1"/>
  <c r="C8" i="294"/>
  <c r="D7" i="294"/>
  <c r="F7" i="294" s="1"/>
  <c r="C7" i="294"/>
  <c r="D6" i="294"/>
  <c r="F6" i="294" s="1"/>
  <c r="C6" i="294"/>
  <c r="D5" i="294"/>
  <c r="F5" i="294" s="1"/>
  <c r="C5" i="294"/>
  <c r="D44" i="293"/>
  <c r="F44" i="293" s="1"/>
  <c r="C44" i="293"/>
  <c r="D43" i="293"/>
  <c r="F43" i="293" s="1"/>
  <c r="C43" i="293"/>
  <c r="D42" i="293"/>
  <c r="F42" i="293" s="1"/>
  <c r="C42" i="293"/>
  <c r="D41" i="293"/>
  <c r="F41" i="293" s="1"/>
  <c r="C41" i="293"/>
  <c r="D40" i="293"/>
  <c r="F40" i="293" s="1"/>
  <c r="C40" i="293"/>
  <c r="D39" i="293"/>
  <c r="F39" i="293" s="1"/>
  <c r="C39" i="293"/>
  <c r="D38" i="293"/>
  <c r="F38" i="293" s="1"/>
  <c r="C38" i="293"/>
  <c r="D37" i="293"/>
  <c r="F37" i="293" s="1"/>
  <c r="C37" i="293"/>
  <c r="D36" i="293"/>
  <c r="F36" i="293" s="1"/>
  <c r="C36" i="293"/>
  <c r="D35" i="293"/>
  <c r="F35" i="293" s="1"/>
  <c r="C35" i="293"/>
  <c r="D34" i="293"/>
  <c r="F34" i="293" s="1"/>
  <c r="C34" i="293"/>
  <c r="D33" i="293"/>
  <c r="F33" i="293" s="1"/>
  <c r="C33" i="293"/>
  <c r="D32" i="293"/>
  <c r="F32" i="293" s="1"/>
  <c r="C32" i="293"/>
  <c r="D31" i="293"/>
  <c r="F31" i="293" s="1"/>
  <c r="C31" i="293"/>
  <c r="D29" i="293"/>
  <c r="F29" i="293" s="1"/>
  <c r="C29" i="293"/>
  <c r="D28" i="293"/>
  <c r="F28" i="293" s="1"/>
  <c r="C28" i="293"/>
  <c r="D27" i="293"/>
  <c r="F27" i="293" s="1"/>
  <c r="C27" i="293"/>
  <c r="D26" i="293"/>
  <c r="F26" i="293" s="1"/>
  <c r="C26" i="293"/>
  <c r="D25" i="293"/>
  <c r="F25" i="293" s="1"/>
  <c r="C25" i="293"/>
  <c r="D24" i="293"/>
  <c r="F24" i="293" s="1"/>
  <c r="C24" i="293"/>
  <c r="D23" i="293"/>
  <c r="F23" i="293" s="1"/>
  <c r="C23" i="293"/>
  <c r="D22" i="293"/>
  <c r="F22" i="293" s="1"/>
  <c r="C22" i="293"/>
  <c r="D21" i="293"/>
  <c r="F21" i="293" s="1"/>
  <c r="C21" i="293"/>
  <c r="D20" i="293"/>
  <c r="F20" i="293" s="1"/>
  <c r="C20" i="293"/>
  <c r="D19" i="293"/>
  <c r="F19" i="293" s="1"/>
  <c r="C19" i="293"/>
  <c r="D18" i="293"/>
  <c r="F18" i="293" s="1"/>
  <c r="C18" i="293"/>
  <c r="D17" i="293"/>
  <c r="F17" i="293" s="1"/>
  <c r="C17" i="293"/>
  <c r="D16" i="293"/>
  <c r="F16" i="293" s="1"/>
  <c r="C16" i="293"/>
  <c r="D14" i="293"/>
  <c r="F14" i="293" s="1"/>
  <c r="C14" i="293"/>
  <c r="D13" i="293"/>
  <c r="F13" i="293" s="1"/>
  <c r="C13" i="293"/>
  <c r="D12" i="293"/>
  <c r="F12" i="293" s="1"/>
  <c r="C12" i="293"/>
  <c r="D11" i="293"/>
  <c r="F11" i="293" s="1"/>
  <c r="C11" i="293"/>
  <c r="D10" i="293"/>
  <c r="F10" i="293" s="1"/>
  <c r="C10" i="293"/>
  <c r="D9" i="293"/>
  <c r="F9" i="293" s="1"/>
  <c r="C9" i="293"/>
  <c r="D8" i="293"/>
  <c r="F8" i="293" s="1"/>
  <c r="C8" i="293"/>
  <c r="D7" i="293"/>
  <c r="F7" i="293" s="1"/>
  <c r="C7" i="293"/>
  <c r="D6" i="293"/>
  <c r="F6" i="293" s="1"/>
  <c r="C6" i="293"/>
  <c r="D5" i="293"/>
  <c r="F5" i="293" s="1"/>
  <c r="C5" i="293"/>
  <c r="D44" i="292"/>
  <c r="F44" i="292" s="1"/>
  <c r="C44" i="292"/>
  <c r="D43" i="292"/>
  <c r="F43" i="292" s="1"/>
  <c r="C43" i="292"/>
  <c r="D42" i="292"/>
  <c r="F42" i="292" s="1"/>
  <c r="C42" i="292"/>
  <c r="D41" i="292"/>
  <c r="F41" i="292" s="1"/>
  <c r="C41" i="292"/>
  <c r="D40" i="292"/>
  <c r="F40" i="292" s="1"/>
  <c r="C40" i="292"/>
  <c r="D39" i="292"/>
  <c r="F39" i="292" s="1"/>
  <c r="C39" i="292"/>
  <c r="D38" i="292"/>
  <c r="F38" i="292" s="1"/>
  <c r="C38" i="292"/>
  <c r="D37" i="292"/>
  <c r="F37" i="292" s="1"/>
  <c r="C37" i="292"/>
  <c r="D36" i="292"/>
  <c r="F36" i="292" s="1"/>
  <c r="C36" i="292"/>
  <c r="D35" i="292"/>
  <c r="F35" i="292" s="1"/>
  <c r="C35" i="292"/>
  <c r="D34" i="292"/>
  <c r="F34" i="292" s="1"/>
  <c r="C34" i="292"/>
  <c r="D33" i="292"/>
  <c r="F33" i="292" s="1"/>
  <c r="C33" i="292"/>
  <c r="D32" i="292"/>
  <c r="F32" i="292" s="1"/>
  <c r="C32" i="292"/>
  <c r="D31" i="292"/>
  <c r="F31" i="292" s="1"/>
  <c r="C31" i="292"/>
  <c r="D29" i="292"/>
  <c r="F29" i="292" s="1"/>
  <c r="C29" i="292"/>
  <c r="D28" i="292"/>
  <c r="F28" i="292" s="1"/>
  <c r="C28" i="292"/>
  <c r="D27" i="292"/>
  <c r="F27" i="292" s="1"/>
  <c r="C27" i="292"/>
  <c r="D26" i="292"/>
  <c r="F26" i="292" s="1"/>
  <c r="C26" i="292"/>
  <c r="D25" i="292"/>
  <c r="F25" i="292" s="1"/>
  <c r="C25" i="292"/>
  <c r="D24" i="292"/>
  <c r="F24" i="292" s="1"/>
  <c r="C24" i="292"/>
  <c r="D23" i="292"/>
  <c r="F23" i="292" s="1"/>
  <c r="C23" i="292"/>
  <c r="D22" i="292"/>
  <c r="F22" i="292" s="1"/>
  <c r="C22" i="292"/>
  <c r="D21" i="292"/>
  <c r="F21" i="292" s="1"/>
  <c r="C21" i="292"/>
  <c r="D20" i="292"/>
  <c r="F20" i="292" s="1"/>
  <c r="C20" i="292"/>
  <c r="D19" i="292"/>
  <c r="F19" i="292" s="1"/>
  <c r="C19" i="292"/>
  <c r="D18" i="292"/>
  <c r="F18" i="292" s="1"/>
  <c r="C18" i="292"/>
  <c r="D17" i="292"/>
  <c r="F17" i="292" s="1"/>
  <c r="C17" i="292"/>
  <c r="D16" i="292"/>
  <c r="F16" i="292" s="1"/>
  <c r="C16" i="292"/>
  <c r="D14" i="292"/>
  <c r="F14" i="292" s="1"/>
  <c r="C14" i="292"/>
  <c r="D13" i="292"/>
  <c r="F13" i="292" s="1"/>
  <c r="C13" i="292"/>
  <c r="D12" i="292"/>
  <c r="F12" i="292" s="1"/>
  <c r="C12" i="292"/>
  <c r="D11" i="292"/>
  <c r="F11" i="292" s="1"/>
  <c r="C11" i="292"/>
  <c r="D10" i="292"/>
  <c r="F10" i="292" s="1"/>
  <c r="C10" i="292"/>
  <c r="D9" i="292"/>
  <c r="F9" i="292" s="1"/>
  <c r="C9" i="292"/>
  <c r="D8" i="292"/>
  <c r="F8" i="292" s="1"/>
  <c r="C8" i="292"/>
  <c r="D7" i="292"/>
  <c r="F7" i="292" s="1"/>
  <c r="C7" i="292"/>
  <c r="D6" i="292"/>
  <c r="F6" i="292" s="1"/>
  <c r="C6" i="292"/>
  <c r="D5" i="292"/>
  <c r="F5" i="292" s="1"/>
  <c r="C5" i="292"/>
  <c r="D44" i="291"/>
  <c r="F44" i="291" s="1"/>
  <c r="C44" i="291"/>
  <c r="D43" i="291"/>
  <c r="F43" i="291" s="1"/>
  <c r="C43" i="291"/>
  <c r="D42" i="291"/>
  <c r="F42" i="291" s="1"/>
  <c r="C42" i="291"/>
  <c r="D41" i="291"/>
  <c r="F41" i="291" s="1"/>
  <c r="C41" i="291"/>
  <c r="D40" i="291"/>
  <c r="F40" i="291" s="1"/>
  <c r="C40" i="291"/>
  <c r="D39" i="291"/>
  <c r="F39" i="291" s="1"/>
  <c r="C39" i="291"/>
  <c r="D38" i="291"/>
  <c r="F38" i="291" s="1"/>
  <c r="C38" i="291"/>
  <c r="D37" i="291"/>
  <c r="F37" i="291" s="1"/>
  <c r="C37" i="291"/>
  <c r="D36" i="291"/>
  <c r="F36" i="291" s="1"/>
  <c r="C36" i="291"/>
  <c r="D35" i="291"/>
  <c r="F35" i="291" s="1"/>
  <c r="C35" i="291"/>
  <c r="D34" i="291"/>
  <c r="F34" i="291" s="1"/>
  <c r="C34" i="291"/>
  <c r="D33" i="291"/>
  <c r="F33" i="291" s="1"/>
  <c r="C33" i="291"/>
  <c r="D32" i="291"/>
  <c r="F32" i="291" s="1"/>
  <c r="C32" i="291"/>
  <c r="D31" i="291"/>
  <c r="F31" i="291" s="1"/>
  <c r="C31" i="291"/>
  <c r="D29" i="291"/>
  <c r="F29" i="291" s="1"/>
  <c r="C29" i="291"/>
  <c r="D28" i="291"/>
  <c r="F28" i="291" s="1"/>
  <c r="C28" i="291"/>
  <c r="D27" i="291"/>
  <c r="F27" i="291" s="1"/>
  <c r="C27" i="291"/>
  <c r="D26" i="291"/>
  <c r="F26" i="291" s="1"/>
  <c r="C26" i="291"/>
  <c r="D25" i="291"/>
  <c r="F25" i="291" s="1"/>
  <c r="C25" i="291"/>
  <c r="D24" i="291"/>
  <c r="F24" i="291" s="1"/>
  <c r="C24" i="291"/>
  <c r="D23" i="291"/>
  <c r="F23" i="291" s="1"/>
  <c r="C23" i="291"/>
  <c r="D22" i="291"/>
  <c r="F22" i="291" s="1"/>
  <c r="C22" i="291"/>
  <c r="D21" i="291"/>
  <c r="F21" i="291" s="1"/>
  <c r="C21" i="291"/>
  <c r="D20" i="291"/>
  <c r="F20" i="291" s="1"/>
  <c r="C20" i="291"/>
  <c r="D19" i="291"/>
  <c r="F19" i="291" s="1"/>
  <c r="C19" i="291"/>
  <c r="D18" i="291"/>
  <c r="F18" i="291" s="1"/>
  <c r="C18" i="291"/>
  <c r="D17" i="291"/>
  <c r="F17" i="291" s="1"/>
  <c r="C17" i="291"/>
  <c r="D16" i="291"/>
  <c r="F16" i="291" s="1"/>
  <c r="C16" i="291"/>
  <c r="D14" i="291"/>
  <c r="F14" i="291" s="1"/>
  <c r="C14" i="291"/>
  <c r="D13" i="291"/>
  <c r="F13" i="291" s="1"/>
  <c r="C13" i="291"/>
  <c r="D12" i="291"/>
  <c r="F12" i="291" s="1"/>
  <c r="C12" i="291"/>
  <c r="D11" i="291"/>
  <c r="F11" i="291" s="1"/>
  <c r="C11" i="291"/>
  <c r="D10" i="291"/>
  <c r="F10" i="291" s="1"/>
  <c r="C10" i="291"/>
  <c r="D9" i="291"/>
  <c r="F9" i="291" s="1"/>
  <c r="C9" i="291"/>
  <c r="D8" i="291"/>
  <c r="F8" i="291" s="1"/>
  <c r="C8" i="291"/>
  <c r="D7" i="291"/>
  <c r="F7" i="291" s="1"/>
  <c r="C7" i="291"/>
  <c r="D6" i="291"/>
  <c r="F6" i="291" s="1"/>
  <c r="C6" i="291"/>
  <c r="D5" i="291"/>
  <c r="F5" i="291" s="1"/>
  <c r="C5" i="291"/>
  <c r="D44" i="290"/>
  <c r="F44" i="290" s="1"/>
  <c r="C44" i="290"/>
  <c r="D43" i="290"/>
  <c r="F43" i="290" s="1"/>
  <c r="C43" i="290"/>
  <c r="D42" i="290"/>
  <c r="F42" i="290" s="1"/>
  <c r="C42" i="290"/>
  <c r="D41" i="290"/>
  <c r="F41" i="290" s="1"/>
  <c r="C41" i="290"/>
  <c r="D40" i="290"/>
  <c r="F40" i="290" s="1"/>
  <c r="C40" i="290"/>
  <c r="D39" i="290"/>
  <c r="F39" i="290" s="1"/>
  <c r="C39" i="290"/>
  <c r="D38" i="290"/>
  <c r="F38" i="290" s="1"/>
  <c r="C38" i="290"/>
  <c r="D37" i="290"/>
  <c r="F37" i="290" s="1"/>
  <c r="C37" i="290"/>
  <c r="D36" i="290"/>
  <c r="F36" i="290" s="1"/>
  <c r="C36" i="290"/>
  <c r="D35" i="290"/>
  <c r="F35" i="290" s="1"/>
  <c r="C35" i="290"/>
  <c r="D34" i="290"/>
  <c r="F34" i="290" s="1"/>
  <c r="C34" i="290"/>
  <c r="D33" i="290"/>
  <c r="F33" i="290" s="1"/>
  <c r="C33" i="290"/>
  <c r="D32" i="290"/>
  <c r="F32" i="290" s="1"/>
  <c r="C32" i="290"/>
  <c r="D31" i="290"/>
  <c r="F31" i="290" s="1"/>
  <c r="C31" i="290"/>
  <c r="D29" i="290"/>
  <c r="F29" i="290" s="1"/>
  <c r="C29" i="290"/>
  <c r="D28" i="290"/>
  <c r="F28" i="290" s="1"/>
  <c r="C28" i="290"/>
  <c r="D27" i="290"/>
  <c r="F27" i="290" s="1"/>
  <c r="C27" i="290"/>
  <c r="D26" i="290"/>
  <c r="F26" i="290" s="1"/>
  <c r="C26" i="290"/>
  <c r="D25" i="290"/>
  <c r="F25" i="290" s="1"/>
  <c r="C25" i="290"/>
  <c r="D24" i="290"/>
  <c r="F24" i="290" s="1"/>
  <c r="C24" i="290"/>
  <c r="D23" i="290"/>
  <c r="F23" i="290" s="1"/>
  <c r="C23" i="290"/>
  <c r="D22" i="290"/>
  <c r="F22" i="290" s="1"/>
  <c r="C22" i="290"/>
  <c r="D21" i="290"/>
  <c r="F21" i="290" s="1"/>
  <c r="C21" i="290"/>
  <c r="D20" i="290"/>
  <c r="F20" i="290" s="1"/>
  <c r="C20" i="290"/>
  <c r="D19" i="290"/>
  <c r="F19" i="290" s="1"/>
  <c r="C19" i="290"/>
  <c r="D18" i="290"/>
  <c r="F18" i="290" s="1"/>
  <c r="C18" i="290"/>
  <c r="D17" i="290"/>
  <c r="F17" i="290" s="1"/>
  <c r="C17" i="290"/>
  <c r="D16" i="290"/>
  <c r="F16" i="290" s="1"/>
  <c r="C16" i="290"/>
  <c r="D14" i="290"/>
  <c r="F14" i="290" s="1"/>
  <c r="C14" i="290"/>
  <c r="D13" i="290"/>
  <c r="F13" i="290" s="1"/>
  <c r="C13" i="290"/>
  <c r="D12" i="290"/>
  <c r="F12" i="290" s="1"/>
  <c r="C12" i="290"/>
  <c r="D11" i="290"/>
  <c r="F11" i="290" s="1"/>
  <c r="C11" i="290"/>
  <c r="D10" i="290"/>
  <c r="F10" i="290" s="1"/>
  <c r="C10" i="290"/>
  <c r="D9" i="290"/>
  <c r="F9" i="290" s="1"/>
  <c r="C9" i="290"/>
  <c r="D8" i="290"/>
  <c r="F8" i="290" s="1"/>
  <c r="C8" i="290"/>
  <c r="D7" i="290"/>
  <c r="F7" i="290" s="1"/>
  <c r="C7" i="290"/>
  <c r="D6" i="290"/>
  <c r="F6" i="290" s="1"/>
  <c r="C6" i="290"/>
  <c r="D5" i="290"/>
  <c r="F5" i="290" s="1"/>
  <c r="C5" i="290"/>
  <c r="D44" i="289"/>
  <c r="F44" i="289" s="1"/>
  <c r="C44" i="289"/>
  <c r="D43" i="289"/>
  <c r="F43" i="289" s="1"/>
  <c r="C43" i="289"/>
  <c r="D42" i="289"/>
  <c r="F42" i="289" s="1"/>
  <c r="C42" i="289"/>
  <c r="D41" i="289"/>
  <c r="F41" i="289" s="1"/>
  <c r="C41" i="289"/>
  <c r="D40" i="289"/>
  <c r="F40" i="289" s="1"/>
  <c r="C40" i="289"/>
  <c r="D39" i="289"/>
  <c r="F39" i="289" s="1"/>
  <c r="C39" i="289"/>
  <c r="D38" i="289"/>
  <c r="F38" i="289" s="1"/>
  <c r="C38" i="289"/>
  <c r="D37" i="289"/>
  <c r="F37" i="289" s="1"/>
  <c r="C37" i="289"/>
  <c r="D36" i="289"/>
  <c r="F36" i="289" s="1"/>
  <c r="C36" i="289"/>
  <c r="D35" i="289"/>
  <c r="F35" i="289" s="1"/>
  <c r="C35" i="289"/>
  <c r="D34" i="289"/>
  <c r="F34" i="289" s="1"/>
  <c r="C34" i="289"/>
  <c r="D33" i="289"/>
  <c r="F33" i="289" s="1"/>
  <c r="C33" i="289"/>
  <c r="D32" i="289"/>
  <c r="F32" i="289" s="1"/>
  <c r="C32" i="289"/>
  <c r="D31" i="289"/>
  <c r="F31" i="289" s="1"/>
  <c r="C31" i="289"/>
  <c r="D29" i="289"/>
  <c r="F29" i="289" s="1"/>
  <c r="C29" i="289"/>
  <c r="D28" i="289"/>
  <c r="F28" i="289" s="1"/>
  <c r="C28" i="289"/>
  <c r="D27" i="289"/>
  <c r="F27" i="289" s="1"/>
  <c r="C27" i="289"/>
  <c r="D26" i="289"/>
  <c r="F26" i="289" s="1"/>
  <c r="C26" i="289"/>
  <c r="D25" i="289"/>
  <c r="F25" i="289" s="1"/>
  <c r="C25" i="289"/>
  <c r="D24" i="289"/>
  <c r="F24" i="289" s="1"/>
  <c r="C24" i="289"/>
  <c r="D23" i="289"/>
  <c r="F23" i="289" s="1"/>
  <c r="C23" i="289"/>
  <c r="D22" i="289"/>
  <c r="F22" i="289" s="1"/>
  <c r="C22" i="289"/>
  <c r="D21" i="289"/>
  <c r="F21" i="289" s="1"/>
  <c r="C21" i="289"/>
  <c r="D20" i="289"/>
  <c r="F20" i="289" s="1"/>
  <c r="C20" i="289"/>
  <c r="D19" i="289"/>
  <c r="F19" i="289" s="1"/>
  <c r="C19" i="289"/>
  <c r="D18" i="289"/>
  <c r="F18" i="289" s="1"/>
  <c r="C18" i="289"/>
  <c r="D17" i="289"/>
  <c r="F17" i="289" s="1"/>
  <c r="C17" i="289"/>
  <c r="D16" i="289"/>
  <c r="F16" i="289" s="1"/>
  <c r="C16" i="289"/>
  <c r="D14" i="289"/>
  <c r="F14" i="289" s="1"/>
  <c r="C14" i="289"/>
  <c r="D13" i="289"/>
  <c r="F13" i="289" s="1"/>
  <c r="C13" i="289"/>
  <c r="D12" i="289"/>
  <c r="F12" i="289" s="1"/>
  <c r="C12" i="289"/>
  <c r="D11" i="289"/>
  <c r="F11" i="289" s="1"/>
  <c r="C11" i="289"/>
  <c r="D10" i="289"/>
  <c r="F10" i="289" s="1"/>
  <c r="C10" i="289"/>
  <c r="D9" i="289"/>
  <c r="F9" i="289" s="1"/>
  <c r="C9" i="289"/>
  <c r="D8" i="289"/>
  <c r="F8" i="289" s="1"/>
  <c r="C8" i="289"/>
  <c r="D7" i="289"/>
  <c r="F7" i="289" s="1"/>
  <c r="C7" i="289"/>
  <c r="D6" i="289"/>
  <c r="F6" i="289" s="1"/>
  <c r="C6" i="289"/>
  <c r="D5" i="289"/>
  <c r="F5" i="289" s="1"/>
  <c r="C5" i="289"/>
  <c r="D44" i="288"/>
  <c r="F44" i="288" s="1"/>
  <c r="C44" i="288"/>
  <c r="D43" i="288"/>
  <c r="F43" i="288" s="1"/>
  <c r="C43" i="288"/>
  <c r="D42" i="288"/>
  <c r="F42" i="288" s="1"/>
  <c r="C42" i="288"/>
  <c r="D41" i="288"/>
  <c r="F41" i="288" s="1"/>
  <c r="C41" i="288"/>
  <c r="D40" i="288"/>
  <c r="F40" i="288" s="1"/>
  <c r="C40" i="288"/>
  <c r="D39" i="288"/>
  <c r="F39" i="288" s="1"/>
  <c r="C39" i="288"/>
  <c r="D38" i="288"/>
  <c r="F38" i="288" s="1"/>
  <c r="C38" i="288"/>
  <c r="D37" i="288"/>
  <c r="F37" i="288" s="1"/>
  <c r="C37" i="288"/>
  <c r="D36" i="288"/>
  <c r="F36" i="288" s="1"/>
  <c r="C36" i="288"/>
  <c r="D35" i="288"/>
  <c r="F35" i="288" s="1"/>
  <c r="C35" i="288"/>
  <c r="D34" i="288"/>
  <c r="F34" i="288" s="1"/>
  <c r="C34" i="288"/>
  <c r="D33" i="288"/>
  <c r="F33" i="288" s="1"/>
  <c r="C33" i="288"/>
  <c r="D32" i="288"/>
  <c r="F32" i="288" s="1"/>
  <c r="C32" i="288"/>
  <c r="D31" i="288"/>
  <c r="F31" i="288" s="1"/>
  <c r="C31" i="288"/>
  <c r="D29" i="288"/>
  <c r="F29" i="288" s="1"/>
  <c r="C29" i="288"/>
  <c r="D28" i="288"/>
  <c r="F28" i="288" s="1"/>
  <c r="C28" i="288"/>
  <c r="D27" i="288"/>
  <c r="F27" i="288" s="1"/>
  <c r="C27" i="288"/>
  <c r="D26" i="288"/>
  <c r="F26" i="288" s="1"/>
  <c r="C26" i="288"/>
  <c r="D25" i="288"/>
  <c r="F25" i="288" s="1"/>
  <c r="C25" i="288"/>
  <c r="D24" i="288"/>
  <c r="F24" i="288" s="1"/>
  <c r="C24" i="288"/>
  <c r="D23" i="288"/>
  <c r="F23" i="288" s="1"/>
  <c r="C23" i="288"/>
  <c r="D22" i="288"/>
  <c r="F22" i="288" s="1"/>
  <c r="C22" i="288"/>
  <c r="D21" i="288"/>
  <c r="F21" i="288" s="1"/>
  <c r="C21" i="288"/>
  <c r="D20" i="288"/>
  <c r="F20" i="288" s="1"/>
  <c r="C20" i="288"/>
  <c r="D19" i="288"/>
  <c r="F19" i="288" s="1"/>
  <c r="C19" i="288"/>
  <c r="D18" i="288"/>
  <c r="F18" i="288" s="1"/>
  <c r="C18" i="288"/>
  <c r="D17" i="288"/>
  <c r="F17" i="288" s="1"/>
  <c r="C17" i="288"/>
  <c r="D16" i="288"/>
  <c r="F16" i="288" s="1"/>
  <c r="C16" i="288"/>
  <c r="D14" i="288"/>
  <c r="F14" i="288" s="1"/>
  <c r="C14" i="288"/>
  <c r="D13" i="288"/>
  <c r="F13" i="288" s="1"/>
  <c r="C13" i="288"/>
  <c r="D12" i="288"/>
  <c r="F12" i="288" s="1"/>
  <c r="C12" i="288"/>
  <c r="D11" i="288"/>
  <c r="F11" i="288" s="1"/>
  <c r="C11" i="288"/>
  <c r="D10" i="288"/>
  <c r="F10" i="288" s="1"/>
  <c r="C10" i="288"/>
  <c r="D9" i="288"/>
  <c r="F9" i="288" s="1"/>
  <c r="C9" i="288"/>
  <c r="D8" i="288"/>
  <c r="F8" i="288" s="1"/>
  <c r="C8" i="288"/>
  <c r="D7" i="288"/>
  <c r="F7" i="288" s="1"/>
  <c r="C7" i="288"/>
  <c r="D6" i="288"/>
  <c r="F6" i="288" s="1"/>
  <c r="C6" i="288"/>
  <c r="D5" i="288"/>
  <c r="F5" i="288" s="1"/>
  <c r="C5" i="288"/>
  <c r="D44" i="287"/>
  <c r="F44" i="287" s="1"/>
  <c r="C44" i="287"/>
  <c r="D43" i="287"/>
  <c r="F43" i="287" s="1"/>
  <c r="C43" i="287"/>
  <c r="D42" i="287"/>
  <c r="F42" i="287" s="1"/>
  <c r="C42" i="287"/>
  <c r="D41" i="287"/>
  <c r="F41" i="287" s="1"/>
  <c r="C41" i="287"/>
  <c r="D40" i="287"/>
  <c r="F40" i="287" s="1"/>
  <c r="C40" i="287"/>
  <c r="D39" i="287"/>
  <c r="F39" i="287" s="1"/>
  <c r="C39" i="287"/>
  <c r="D38" i="287"/>
  <c r="F38" i="287" s="1"/>
  <c r="C38" i="287"/>
  <c r="D37" i="287"/>
  <c r="F37" i="287" s="1"/>
  <c r="C37" i="287"/>
  <c r="D36" i="287"/>
  <c r="F36" i="287" s="1"/>
  <c r="C36" i="287"/>
  <c r="D35" i="287"/>
  <c r="F35" i="287" s="1"/>
  <c r="C35" i="287"/>
  <c r="D34" i="287"/>
  <c r="F34" i="287" s="1"/>
  <c r="C34" i="287"/>
  <c r="D33" i="287"/>
  <c r="F33" i="287" s="1"/>
  <c r="C33" i="287"/>
  <c r="D32" i="287"/>
  <c r="F32" i="287" s="1"/>
  <c r="C32" i="287"/>
  <c r="D31" i="287"/>
  <c r="F31" i="287" s="1"/>
  <c r="C31" i="287"/>
  <c r="D29" i="287"/>
  <c r="F29" i="287" s="1"/>
  <c r="C29" i="287"/>
  <c r="D28" i="287"/>
  <c r="F28" i="287" s="1"/>
  <c r="C28" i="287"/>
  <c r="D27" i="287"/>
  <c r="F27" i="287" s="1"/>
  <c r="C27" i="287"/>
  <c r="D26" i="287"/>
  <c r="F26" i="287" s="1"/>
  <c r="C26" i="287"/>
  <c r="D25" i="287"/>
  <c r="F25" i="287" s="1"/>
  <c r="C25" i="287"/>
  <c r="D24" i="287"/>
  <c r="F24" i="287" s="1"/>
  <c r="C24" i="287"/>
  <c r="D23" i="287"/>
  <c r="F23" i="287" s="1"/>
  <c r="C23" i="287"/>
  <c r="D22" i="287"/>
  <c r="F22" i="287" s="1"/>
  <c r="C22" i="287"/>
  <c r="D21" i="287"/>
  <c r="F21" i="287" s="1"/>
  <c r="C21" i="287"/>
  <c r="D20" i="287"/>
  <c r="F20" i="287" s="1"/>
  <c r="C20" i="287"/>
  <c r="D19" i="287"/>
  <c r="F19" i="287" s="1"/>
  <c r="C19" i="287"/>
  <c r="D18" i="287"/>
  <c r="F18" i="287" s="1"/>
  <c r="C18" i="287"/>
  <c r="D17" i="287"/>
  <c r="F17" i="287" s="1"/>
  <c r="C17" i="287"/>
  <c r="D16" i="287"/>
  <c r="F16" i="287" s="1"/>
  <c r="C16" i="287"/>
  <c r="D14" i="287"/>
  <c r="F14" i="287" s="1"/>
  <c r="C14" i="287"/>
  <c r="D13" i="287"/>
  <c r="F13" i="287" s="1"/>
  <c r="C13" i="287"/>
  <c r="D12" i="287"/>
  <c r="F12" i="287" s="1"/>
  <c r="C12" i="287"/>
  <c r="D11" i="287"/>
  <c r="F11" i="287" s="1"/>
  <c r="C11" i="287"/>
  <c r="D10" i="287"/>
  <c r="F10" i="287" s="1"/>
  <c r="C10" i="287"/>
  <c r="D9" i="287"/>
  <c r="F9" i="287" s="1"/>
  <c r="C9" i="287"/>
  <c r="D8" i="287"/>
  <c r="F8" i="287" s="1"/>
  <c r="C8" i="287"/>
  <c r="D7" i="287"/>
  <c r="F7" i="287" s="1"/>
  <c r="C7" i="287"/>
  <c r="D6" i="287"/>
  <c r="F6" i="287" s="1"/>
  <c r="C6" i="287"/>
  <c r="D5" i="287"/>
  <c r="F5" i="287" s="1"/>
  <c r="C5" i="287"/>
  <c r="D44" i="286"/>
  <c r="F44" i="286" s="1"/>
  <c r="C44" i="286"/>
  <c r="D43" i="286"/>
  <c r="F43" i="286" s="1"/>
  <c r="C43" i="286"/>
  <c r="D42" i="286"/>
  <c r="F42" i="286" s="1"/>
  <c r="C42" i="286"/>
  <c r="D41" i="286"/>
  <c r="F41" i="286" s="1"/>
  <c r="C41" i="286"/>
  <c r="D40" i="286"/>
  <c r="F40" i="286" s="1"/>
  <c r="C40" i="286"/>
  <c r="D39" i="286"/>
  <c r="F39" i="286" s="1"/>
  <c r="C39" i="286"/>
  <c r="D38" i="286"/>
  <c r="F38" i="286" s="1"/>
  <c r="C38" i="286"/>
  <c r="D37" i="286"/>
  <c r="F37" i="286" s="1"/>
  <c r="C37" i="286"/>
  <c r="D36" i="286"/>
  <c r="F36" i="286" s="1"/>
  <c r="C36" i="286"/>
  <c r="D35" i="286"/>
  <c r="F35" i="286" s="1"/>
  <c r="C35" i="286"/>
  <c r="D34" i="286"/>
  <c r="F34" i="286" s="1"/>
  <c r="C34" i="286"/>
  <c r="D33" i="286"/>
  <c r="F33" i="286" s="1"/>
  <c r="C33" i="286"/>
  <c r="D32" i="286"/>
  <c r="F32" i="286" s="1"/>
  <c r="C32" i="286"/>
  <c r="D31" i="286"/>
  <c r="F31" i="286" s="1"/>
  <c r="C31" i="286"/>
  <c r="D29" i="286"/>
  <c r="F29" i="286" s="1"/>
  <c r="C29" i="286"/>
  <c r="D28" i="286"/>
  <c r="F28" i="286" s="1"/>
  <c r="C28" i="286"/>
  <c r="D27" i="286"/>
  <c r="F27" i="286" s="1"/>
  <c r="C27" i="286"/>
  <c r="D26" i="286"/>
  <c r="F26" i="286" s="1"/>
  <c r="C26" i="286"/>
  <c r="D25" i="286"/>
  <c r="F25" i="286" s="1"/>
  <c r="C25" i="286"/>
  <c r="D24" i="286"/>
  <c r="F24" i="286" s="1"/>
  <c r="C24" i="286"/>
  <c r="D23" i="286"/>
  <c r="F23" i="286" s="1"/>
  <c r="C23" i="286"/>
  <c r="D22" i="286"/>
  <c r="F22" i="286" s="1"/>
  <c r="C22" i="286"/>
  <c r="D21" i="286"/>
  <c r="F21" i="286" s="1"/>
  <c r="C21" i="286"/>
  <c r="D20" i="286"/>
  <c r="F20" i="286" s="1"/>
  <c r="C20" i="286"/>
  <c r="D19" i="286"/>
  <c r="F19" i="286" s="1"/>
  <c r="C19" i="286"/>
  <c r="D18" i="286"/>
  <c r="F18" i="286" s="1"/>
  <c r="C18" i="286"/>
  <c r="D17" i="286"/>
  <c r="F17" i="286" s="1"/>
  <c r="C17" i="286"/>
  <c r="D16" i="286"/>
  <c r="F16" i="286" s="1"/>
  <c r="C16" i="286"/>
  <c r="D14" i="286"/>
  <c r="F14" i="286" s="1"/>
  <c r="C14" i="286"/>
  <c r="D13" i="286"/>
  <c r="F13" i="286" s="1"/>
  <c r="C13" i="286"/>
  <c r="D12" i="286"/>
  <c r="F12" i="286" s="1"/>
  <c r="C12" i="286"/>
  <c r="D11" i="286"/>
  <c r="F11" i="286" s="1"/>
  <c r="C11" i="286"/>
  <c r="D10" i="286"/>
  <c r="F10" i="286" s="1"/>
  <c r="C10" i="286"/>
  <c r="D9" i="286"/>
  <c r="F9" i="286" s="1"/>
  <c r="C9" i="286"/>
  <c r="D8" i="286"/>
  <c r="F8" i="286" s="1"/>
  <c r="C8" i="286"/>
  <c r="D7" i="286"/>
  <c r="F7" i="286" s="1"/>
  <c r="C7" i="286"/>
  <c r="D6" i="286"/>
  <c r="F6" i="286" s="1"/>
  <c r="C6" i="286"/>
  <c r="D5" i="286"/>
  <c r="F5" i="286" s="1"/>
  <c r="C5" i="286"/>
  <c r="D44" i="285"/>
  <c r="F44" i="285" s="1"/>
  <c r="C44" i="285"/>
  <c r="D43" i="285"/>
  <c r="F43" i="285" s="1"/>
  <c r="C43" i="285"/>
  <c r="D42" i="285"/>
  <c r="F42" i="285" s="1"/>
  <c r="C42" i="285"/>
  <c r="D41" i="285"/>
  <c r="F41" i="285" s="1"/>
  <c r="C41" i="285"/>
  <c r="D40" i="285"/>
  <c r="F40" i="285" s="1"/>
  <c r="C40" i="285"/>
  <c r="D39" i="285"/>
  <c r="F39" i="285" s="1"/>
  <c r="C39" i="285"/>
  <c r="D38" i="285"/>
  <c r="F38" i="285" s="1"/>
  <c r="C38" i="285"/>
  <c r="D37" i="285"/>
  <c r="F37" i="285" s="1"/>
  <c r="C37" i="285"/>
  <c r="D36" i="285"/>
  <c r="F36" i="285" s="1"/>
  <c r="C36" i="285"/>
  <c r="D35" i="285"/>
  <c r="F35" i="285" s="1"/>
  <c r="C35" i="285"/>
  <c r="D34" i="285"/>
  <c r="F34" i="285" s="1"/>
  <c r="C34" i="285"/>
  <c r="D33" i="285"/>
  <c r="F33" i="285" s="1"/>
  <c r="C33" i="285"/>
  <c r="D32" i="285"/>
  <c r="F32" i="285" s="1"/>
  <c r="C32" i="285"/>
  <c r="D31" i="285"/>
  <c r="F31" i="285" s="1"/>
  <c r="C31" i="285"/>
  <c r="D29" i="285"/>
  <c r="F29" i="285" s="1"/>
  <c r="C29" i="285"/>
  <c r="D28" i="285"/>
  <c r="F28" i="285" s="1"/>
  <c r="C28" i="285"/>
  <c r="D27" i="285"/>
  <c r="F27" i="285" s="1"/>
  <c r="C27" i="285"/>
  <c r="D26" i="285"/>
  <c r="F26" i="285" s="1"/>
  <c r="C26" i="285"/>
  <c r="D25" i="285"/>
  <c r="F25" i="285" s="1"/>
  <c r="C25" i="285"/>
  <c r="D24" i="285"/>
  <c r="F24" i="285" s="1"/>
  <c r="C24" i="285"/>
  <c r="D23" i="285"/>
  <c r="F23" i="285" s="1"/>
  <c r="C23" i="285"/>
  <c r="D22" i="285"/>
  <c r="F22" i="285" s="1"/>
  <c r="C22" i="285"/>
  <c r="D21" i="285"/>
  <c r="F21" i="285" s="1"/>
  <c r="C21" i="285"/>
  <c r="D20" i="285"/>
  <c r="F20" i="285" s="1"/>
  <c r="C20" i="285"/>
  <c r="D19" i="285"/>
  <c r="F19" i="285" s="1"/>
  <c r="C19" i="285"/>
  <c r="D18" i="285"/>
  <c r="F18" i="285" s="1"/>
  <c r="C18" i="285"/>
  <c r="D17" i="285"/>
  <c r="F17" i="285" s="1"/>
  <c r="C17" i="285"/>
  <c r="D16" i="285"/>
  <c r="F16" i="285" s="1"/>
  <c r="C16" i="285"/>
  <c r="D14" i="285"/>
  <c r="F14" i="285" s="1"/>
  <c r="C14" i="285"/>
  <c r="D13" i="285"/>
  <c r="F13" i="285" s="1"/>
  <c r="C13" i="285"/>
  <c r="D12" i="285"/>
  <c r="F12" i="285" s="1"/>
  <c r="C12" i="285"/>
  <c r="D11" i="285"/>
  <c r="F11" i="285" s="1"/>
  <c r="C11" i="285"/>
  <c r="D10" i="285"/>
  <c r="F10" i="285" s="1"/>
  <c r="C10" i="285"/>
  <c r="D9" i="285"/>
  <c r="F9" i="285" s="1"/>
  <c r="C9" i="285"/>
  <c r="D8" i="285"/>
  <c r="F8" i="285" s="1"/>
  <c r="C8" i="285"/>
  <c r="D7" i="285"/>
  <c r="F7" i="285" s="1"/>
  <c r="C7" i="285"/>
  <c r="D6" i="285"/>
  <c r="F6" i="285" s="1"/>
  <c r="C6" i="285"/>
  <c r="D5" i="285"/>
  <c r="F5" i="285" s="1"/>
  <c r="C5" i="285"/>
  <c r="D44" i="284"/>
  <c r="F44" i="284" s="1"/>
  <c r="C44" i="284"/>
  <c r="D43" i="284"/>
  <c r="F43" i="284" s="1"/>
  <c r="C43" i="284"/>
  <c r="D42" i="284"/>
  <c r="F42" i="284" s="1"/>
  <c r="C42" i="284"/>
  <c r="D41" i="284"/>
  <c r="F41" i="284" s="1"/>
  <c r="C41" i="284"/>
  <c r="D40" i="284"/>
  <c r="F40" i="284" s="1"/>
  <c r="C40" i="284"/>
  <c r="D39" i="284"/>
  <c r="F39" i="284" s="1"/>
  <c r="C39" i="284"/>
  <c r="D38" i="284"/>
  <c r="F38" i="284" s="1"/>
  <c r="C38" i="284"/>
  <c r="D37" i="284"/>
  <c r="F37" i="284" s="1"/>
  <c r="C37" i="284"/>
  <c r="D36" i="284"/>
  <c r="F36" i="284" s="1"/>
  <c r="C36" i="284"/>
  <c r="D35" i="284"/>
  <c r="F35" i="284" s="1"/>
  <c r="C35" i="284"/>
  <c r="D34" i="284"/>
  <c r="F34" i="284" s="1"/>
  <c r="C34" i="284"/>
  <c r="D33" i="284"/>
  <c r="F33" i="284" s="1"/>
  <c r="C33" i="284"/>
  <c r="D32" i="284"/>
  <c r="F32" i="284" s="1"/>
  <c r="C32" i="284"/>
  <c r="D31" i="284"/>
  <c r="F31" i="284" s="1"/>
  <c r="C31" i="284"/>
  <c r="D29" i="284"/>
  <c r="F29" i="284" s="1"/>
  <c r="C29" i="284"/>
  <c r="D28" i="284"/>
  <c r="F28" i="284" s="1"/>
  <c r="C28" i="284"/>
  <c r="D27" i="284"/>
  <c r="F27" i="284" s="1"/>
  <c r="C27" i="284"/>
  <c r="D26" i="284"/>
  <c r="F26" i="284" s="1"/>
  <c r="C26" i="284"/>
  <c r="D25" i="284"/>
  <c r="F25" i="284" s="1"/>
  <c r="C25" i="284"/>
  <c r="D24" i="284"/>
  <c r="F24" i="284" s="1"/>
  <c r="C24" i="284"/>
  <c r="D23" i="284"/>
  <c r="F23" i="284" s="1"/>
  <c r="C23" i="284"/>
  <c r="D22" i="284"/>
  <c r="F22" i="284" s="1"/>
  <c r="C22" i="284"/>
  <c r="D21" i="284"/>
  <c r="F21" i="284" s="1"/>
  <c r="C21" i="284"/>
  <c r="D20" i="284"/>
  <c r="F20" i="284" s="1"/>
  <c r="C20" i="284"/>
  <c r="D19" i="284"/>
  <c r="F19" i="284" s="1"/>
  <c r="C19" i="284"/>
  <c r="D18" i="284"/>
  <c r="F18" i="284" s="1"/>
  <c r="C18" i="284"/>
  <c r="D17" i="284"/>
  <c r="F17" i="284" s="1"/>
  <c r="C17" i="284"/>
  <c r="D16" i="284"/>
  <c r="F16" i="284" s="1"/>
  <c r="C16" i="284"/>
  <c r="D14" i="284"/>
  <c r="F14" i="284" s="1"/>
  <c r="C14" i="284"/>
  <c r="D13" i="284"/>
  <c r="F13" i="284" s="1"/>
  <c r="C13" i="284"/>
  <c r="D12" i="284"/>
  <c r="F12" i="284" s="1"/>
  <c r="C12" i="284"/>
  <c r="D11" i="284"/>
  <c r="F11" i="284" s="1"/>
  <c r="C11" i="284"/>
  <c r="D10" i="284"/>
  <c r="F10" i="284" s="1"/>
  <c r="C10" i="284"/>
  <c r="D9" i="284"/>
  <c r="F9" i="284" s="1"/>
  <c r="C9" i="284"/>
  <c r="D8" i="284"/>
  <c r="F8" i="284" s="1"/>
  <c r="C8" i="284"/>
  <c r="D7" i="284"/>
  <c r="F7" i="284" s="1"/>
  <c r="C7" i="284"/>
  <c r="D6" i="284"/>
  <c r="F6" i="284" s="1"/>
  <c r="C6" i="284"/>
  <c r="D5" i="284"/>
  <c r="F5" i="284" s="1"/>
  <c r="C5" i="284"/>
  <c r="D44" i="283"/>
  <c r="F44" i="283" s="1"/>
  <c r="C44" i="283"/>
  <c r="D43" i="283"/>
  <c r="F43" i="283" s="1"/>
  <c r="C43" i="283"/>
  <c r="D42" i="283"/>
  <c r="F42" i="283" s="1"/>
  <c r="C42" i="283"/>
  <c r="D41" i="283"/>
  <c r="F41" i="283" s="1"/>
  <c r="C41" i="283"/>
  <c r="D40" i="283"/>
  <c r="F40" i="283" s="1"/>
  <c r="C40" i="283"/>
  <c r="D39" i="283"/>
  <c r="F39" i="283" s="1"/>
  <c r="C39" i="283"/>
  <c r="D38" i="283"/>
  <c r="F38" i="283" s="1"/>
  <c r="C38" i="283"/>
  <c r="D37" i="283"/>
  <c r="F37" i="283" s="1"/>
  <c r="C37" i="283"/>
  <c r="D36" i="283"/>
  <c r="F36" i="283" s="1"/>
  <c r="C36" i="283"/>
  <c r="D35" i="283"/>
  <c r="F35" i="283" s="1"/>
  <c r="C35" i="283"/>
  <c r="D34" i="283"/>
  <c r="F34" i="283" s="1"/>
  <c r="C34" i="283"/>
  <c r="D33" i="283"/>
  <c r="F33" i="283" s="1"/>
  <c r="C33" i="283"/>
  <c r="D32" i="283"/>
  <c r="F32" i="283" s="1"/>
  <c r="C32" i="283"/>
  <c r="D31" i="283"/>
  <c r="F31" i="283" s="1"/>
  <c r="C31" i="283"/>
  <c r="D29" i="283"/>
  <c r="F29" i="283" s="1"/>
  <c r="C29" i="283"/>
  <c r="D28" i="283"/>
  <c r="F28" i="283" s="1"/>
  <c r="C28" i="283"/>
  <c r="D27" i="283"/>
  <c r="F27" i="283" s="1"/>
  <c r="C27" i="283"/>
  <c r="D26" i="283"/>
  <c r="F26" i="283" s="1"/>
  <c r="C26" i="283"/>
  <c r="D25" i="283"/>
  <c r="F25" i="283" s="1"/>
  <c r="C25" i="283"/>
  <c r="D24" i="283"/>
  <c r="F24" i="283" s="1"/>
  <c r="C24" i="283"/>
  <c r="D23" i="283"/>
  <c r="F23" i="283" s="1"/>
  <c r="C23" i="283"/>
  <c r="D22" i="283"/>
  <c r="F22" i="283" s="1"/>
  <c r="C22" i="283"/>
  <c r="D21" i="283"/>
  <c r="F21" i="283" s="1"/>
  <c r="C21" i="283"/>
  <c r="D20" i="283"/>
  <c r="F20" i="283" s="1"/>
  <c r="C20" i="283"/>
  <c r="D19" i="283"/>
  <c r="F19" i="283" s="1"/>
  <c r="C19" i="283"/>
  <c r="D18" i="283"/>
  <c r="F18" i="283" s="1"/>
  <c r="C18" i="283"/>
  <c r="D17" i="283"/>
  <c r="F17" i="283" s="1"/>
  <c r="C17" i="283"/>
  <c r="D16" i="283"/>
  <c r="F16" i="283" s="1"/>
  <c r="C16" i="283"/>
  <c r="D14" i="283"/>
  <c r="F14" i="283" s="1"/>
  <c r="C14" i="283"/>
  <c r="D13" i="283"/>
  <c r="F13" i="283" s="1"/>
  <c r="C13" i="283"/>
  <c r="D12" i="283"/>
  <c r="F12" i="283" s="1"/>
  <c r="C12" i="283"/>
  <c r="D11" i="283"/>
  <c r="F11" i="283" s="1"/>
  <c r="C11" i="283"/>
  <c r="D10" i="283"/>
  <c r="F10" i="283" s="1"/>
  <c r="C10" i="283"/>
  <c r="D9" i="283"/>
  <c r="F9" i="283" s="1"/>
  <c r="C9" i="283"/>
  <c r="D8" i="283"/>
  <c r="F8" i="283" s="1"/>
  <c r="C8" i="283"/>
  <c r="D7" i="283"/>
  <c r="F7" i="283" s="1"/>
  <c r="C7" i="283"/>
  <c r="D6" i="283"/>
  <c r="F6" i="283" s="1"/>
  <c r="C6" i="283"/>
  <c r="D5" i="283"/>
  <c r="F5" i="283" s="1"/>
  <c r="C5" i="283"/>
  <c r="D44" i="282"/>
  <c r="F44" i="282" s="1"/>
  <c r="C44" i="282"/>
  <c r="D43" i="282"/>
  <c r="F43" i="282" s="1"/>
  <c r="C43" i="282"/>
  <c r="D42" i="282"/>
  <c r="F42" i="282" s="1"/>
  <c r="C42" i="282"/>
  <c r="D41" i="282"/>
  <c r="F41" i="282" s="1"/>
  <c r="C41" i="282"/>
  <c r="D40" i="282"/>
  <c r="F40" i="282" s="1"/>
  <c r="C40" i="282"/>
  <c r="D39" i="282"/>
  <c r="F39" i="282" s="1"/>
  <c r="C39" i="282"/>
  <c r="D38" i="282"/>
  <c r="F38" i="282" s="1"/>
  <c r="C38" i="282"/>
  <c r="D37" i="282"/>
  <c r="F37" i="282" s="1"/>
  <c r="C37" i="282"/>
  <c r="D36" i="282"/>
  <c r="F36" i="282" s="1"/>
  <c r="C36" i="282"/>
  <c r="D35" i="282"/>
  <c r="F35" i="282" s="1"/>
  <c r="C35" i="282"/>
  <c r="D34" i="282"/>
  <c r="F34" i="282" s="1"/>
  <c r="C34" i="282"/>
  <c r="D33" i="282"/>
  <c r="F33" i="282" s="1"/>
  <c r="C33" i="282"/>
  <c r="D32" i="282"/>
  <c r="F32" i="282" s="1"/>
  <c r="C32" i="282"/>
  <c r="D31" i="282"/>
  <c r="F31" i="282" s="1"/>
  <c r="C31" i="282"/>
  <c r="D29" i="282"/>
  <c r="F29" i="282" s="1"/>
  <c r="C29" i="282"/>
  <c r="D28" i="282"/>
  <c r="F28" i="282" s="1"/>
  <c r="C28" i="282"/>
  <c r="D27" i="282"/>
  <c r="F27" i="282" s="1"/>
  <c r="C27" i="282"/>
  <c r="D26" i="282"/>
  <c r="F26" i="282" s="1"/>
  <c r="C26" i="282"/>
  <c r="D25" i="282"/>
  <c r="F25" i="282" s="1"/>
  <c r="C25" i="282"/>
  <c r="D24" i="282"/>
  <c r="F24" i="282" s="1"/>
  <c r="C24" i="282"/>
  <c r="D23" i="282"/>
  <c r="F23" i="282" s="1"/>
  <c r="C23" i="282"/>
  <c r="D22" i="282"/>
  <c r="F22" i="282" s="1"/>
  <c r="C22" i="282"/>
  <c r="D21" i="282"/>
  <c r="F21" i="282" s="1"/>
  <c r="C21" i="282"/>
  <c r="D20" i="282"/>
  <c r="F20" i="282" s="1"/>
  <c r="C20" i="282"/>
  <c r="D19" i="282"/>
  <c r="F19" i="282" s="1"/>
  <c r="C19" i="282"/>
  <c r="D18" i="282"/>
  <c r="F18" i="282" s="1"/>
  <c r="C18" i="282"/>
  <c r="D17" i="282"/>
  <c r="F17" i="282" s="1"/>
  <c r="C17" i="282"/>
  <c r="D16" i="282"/>
  <c r="F16" i="282" s="1"/>
  <c r="C16" i="282"/>
  <c r="D14" i="282"/>
  <c r="F14" i="282" s="1"/>
  <c r="C14" i="282"/>
  <c r="D13" i="282"/>
  <c r="F13" i="282" s="1"/>
  <c r="C13" i="282"/>
  <c r="D12" i="282"/>
  <c r="F12" i="282" s="1"/>
  <c r="C12" i="282"/>
  <c r="D11" i="282"/>
  <c r="F11" i="282" s="1"/>
  <c r="C11" i="282"/>
  <c r="D10" i="282"/>
  <c r="F10" i="282" s="1"/>
  <c r="C10" i="282"/>
  <c r="D9" i="282"/>
  <c r="F9" i="282" s="1"/>
  <c r="C9" i="282"/>
  <c r="D8" i="282"/>
  <c r="F8" i="282" s="1"/>
  <c r="C8" i="282"/>
  <c r="D7" i="282"/>
  <c r="F7" i="282" s="1"/>
  <c r="C7" i="282"/>
  <c r="D6" i="282"/>
  <c r="F6" i="282" s="1"/>
  <c r="C6" i="282"/>
  <c r="D5" i="282"/>
  <c r="F5" i="282" s="1"/>
  <c r="C5" i="282"/>
  <c r="D44" i="281"/>
  <c r="F44" i="281" s="1"/>
  <c r="C44" i="281"/>
  <c r="D43" i="281"/>
  <c r="F43" i="281" s="1"/>
  <c r="C43" i="281"/>
  <c r="D42" i="281"/>
  <c r="F42" i="281" s="1"/>
  <c r="C42" i="281"/>
  <c r="D41" i="281"/>
  <c r="F41" i="281" s="1"/>
  <c r="C41" i="281"/>
  <c r="D40" i="281"/>
  <c r="F40" i="281" s="1"/>
  <c r="C40" i="281"/>
  <c r="D39" i="281"/>
  <c r="F39" i="281" s="1"/>
  <c r="C39" i="281"/>
  <c r="D38" i="281"/>
  <c r="F38" i="281" s="1"/>
  <c r="C38" i="281"/>
  <c r="D37" i="281"/>
  <c r="F37" i="281" s="1"/>
  <c r="C37" i="281"/>
  <c r="D36" i="281"/>
  <c r="F36" i="281" s="1"/>
  <c r="C36" i="281"/>
  <c r="D35" i="281"/>
  <c r="F35" i="281" s="1"/>
  <c r="C35" i="281"/>
  <c r="D34" i="281"/>
  <c r="F34" i="281" s="1"/>
  <c r="C34" i="281"/>
  <c r="D33" i="281"/>
  <c r="F33" i="281" s="1"/>
  <c r="C33" i="281"/>
  <c r="D32" i="281"/>
  <c r="F32" i="281" s="1"/>
  <c r="C32" i="281"/>
  <c r="D31" i="281"/>
  <c r="F31" i="281" s="1"/>
  <c r="C31" i="281"/>
  <c r="D29" i="281"/>
  <c r="F29" i="281" s="1"/>
  <c r="C29" i="281"/>
  <c r="D28" i="281"/>
  <c r="F28" i="281" s="1"/>
  <c r="C28" i="281"/>
  <c r="D27" i="281"/>
  <c r="F27" i="281" s="1"/>
  <c r="C27" i="281"/>
  <c r="D26" i="281"/>
  <c r="F26" i="281" s="1"/>
  <c r="C26" i="281"/>
  <c r="D25" i="281"/>
  <c r="F25" i="281" s="1"/>
  <c r="C25" i="281"/>
  <c r="D24" i="281"/>
  <c r="F24" i="281" s="1"/>
  <c r="C24" i="281"/>
  <c r="D23" i="281"/>
  <c r="F23" i="281" s="1"/>
  <c r="C23" i="281"/>
  <c r="D22" i="281"/>
  <c r="F22" i="281" s="1"/>
  <c r="C22" i="281"/>
  <c r="D21" i="281"/>
  <c r="F21" i="281" s="1"/>
  <c r="C21" i="281"/>
  <c r="D20" i="281"/>
  <c r="F20" i="281" s="1"/>
  <c r="C20" i="281"/>
  <c r="D19" i="281"/>
  <c r="F19" i="281" s="1"/>
  <c r="C19" i="281"/>
  <c r="D18" i="281"/>
  <c r="F18" i="281" s="1"/>
  <c r="C18" i="281"/>
  <c r="D17" i="281"/>
  <c r="F17" i="281" s="1"/>
  <c r="C17" i="281"/>
  <c r="D16" i="281"/>
  <c r="F16" i="281" s="1"/>
  <c r="C16" i="281"/>
  <c r="D14" i="281"/>
  <c r="F14" i="281" s="1"/>
  <c r="C14" i="281"/>
  <c r="D13" i="281"/>
  <c r="F13" i="281" s="1"/>
  <c r="C13" i="281"/>
  <c r="D12" i="281"/>
  <c r="F12" i="281" s="1"/>
  <c r="C12" i="281"/>
  <c r="D11" i="281"/>
  <c r="F11" i="281" s="1"/>
  <c r="C11" i="281"/>
  <c r="D10" i="281"/>
  <c r="F10" i="281" s="1"/>
  <c r="C10" i="281"/>
  <c r="D9" i="281"/>
  <c r="F9" i="281" s="1"/>
  <c r="C9" i="281"/>
  <c r="D8" i="281"/>
  <c r="F8" i="281" s="1"/>
  <c r="C8" i="281"/>
  <c r="D7" i="281"/>
  <c r="F7" i="281" s="1"/>
  <c r="C7" i="281"/>
  <c r="D6" i="281"/>
  <c r="F6" i="281" s="1"/>
  <c r="C6" i="281"/>
  <c r="D5" i="281"/>
  <c r="F5" i="281" s="1"/>
  <c r="C5" i="281"/>
  <c r="D44" i="280"/>
  <c r="F44" i="280" s="1"/>
  <c r="C44" i="280"/>
  <c r="D43" i="280"/>
  <c r="F43" i="280" s="1"/>
  <c r="C43" i="280"/>
  <c r="D42" i="280"/>
  <c r="F42" i="280" s="1"/>
  <c r="C42" i="280"/>
  <c r="D41" i="280"/>
  <c r="F41" i="280" s="1"/>
  <c r="C41" i="280"/>
  <c r="D40" i="280"/>
  <c r="F40" i="280" s="1"/>
  <c r="C40" i="280"/>
  <c r="D39" i="280"/>
  <c r="F39" i="280" s="1"/>
  <c r="C39" i="280"/>
  <c r="D38" i="280"/>
  <c r="F38" i="280" s="1"/>
  <c r="C38" i="280"/>
  <c r="D37" i="280"/>
  <c r="F37" i="280" s="1"/>
  <c r="C37" i="280"/>
  <c r="D36" i="280"/>
  <c r="F36" i="280" s="1"/>
  <c r="C36" i="280"/>
  <c r="D35" i="280"/>
  <c r="F35" i="280" s="1"/>
  <c r="C35" i="280"/>
  <c r="D34" i="280"/>
  <c r="F34" i="280" s="1"/>
  <c r="C34" i="280"/>
  <c r="D33" i="280"/>
  <c r="F33" i="280" s="1"/>
  <c r="C33" i="280"/>
  <c r="D32" i="280"/>
  <c r="F32" i="280" s="1"/>
  <c r="C32" i="280"/>
  <c r="D31" i="280"/>
  <c r="F31" i="280" s="1"/>
  <c r="C31" i="280"/>
  <c r="D29" i="280"/>
  <c r="F29" i="280" s="1"/>
  <c r="C29" i="280"/>
  <c r="D28" i="280"/>
  <c r="F28" i="280" s="1"/>
  <c r="C28" i="280"/>
  <c r="D27" i="280"/>
  <c r="F27" i="280" s="1"/>
  <c r="C27" i="280"/>
  <c r="D26" i="280"/>
  <c r="F26" i="280" s="1"/>
  <c r="C26" i="280"/>
  <c r="D25" i="280"/>
  <c r="F25" i="280" s="1"/>
  <c r="C25" i="280"/>
  <c r="D24" i="280"/>
  <c r="F24" i="280" s="1"/>
  <c r="C24" i="280"/>
  <c r="D23" i="280"/>
  <c r="F23" i="280" s="1"/>
  <c r="C23" i="280"/>
  <c r="D22" i="280"/>
  <c r="F22" i="280" s="1"/>
  <c r="C22" i="280"/>
  <c r="D21" i="280"/>
  <c r="F21" i="280" s="1"/>
  <c r="C21" i="280"/>
  <c r="D20" i="280"/>
  <c r="F20" i="280" s="1"/>
  <c r="C20" i="280"/>
  <c r="D19" i="280"/>
  <c r="F19" i="280" s="1"/>
  <c r="C19" i="280"/>
  <c r="D18" i="280"/>
  <c r="F18" i="280" s="1"/>
  <c r="C18" i="280"/>
  <c r="D17" i="280"/>
  <c r="F17" i="280" s="1"/>
  <c r="C17" i="280"/>
  <c r="D16" i="280"/>
  <c r="F16" i="280" s="1"/>
  <c r="C16" i="280"/>
  <c r="D14" i="280"/>
  <c r="F14" i="280" s="1"/>
  <c r="C14" i="280"/>
  <c r="D13" i="280"/>
  <c r="F13" i="280" s="1"/>
  <c r="C13" i="280"/>
  <c r="D12" i="280"/>
  <c r="F12" i="280" s="1"/>
  <c r="C12" i="280"/>
  <c r="D11" i="280"/>
  <c r="F11" i="280" s="1"/>
  <c r="C11" i="280"/>
  <c r="D10" i="280"/>
  <c r="F10" i="280" s="1"/>
  <c r="C10" i="280"/>
  <c r="D9" i="280"/>
  <c r="F9" i="280" s="1"/>
  <c r="C9" i="280"/>
  <c r="D8" i="280"/>
  <c r="F8" i="280" s="1"/>
  <c r="C8" i="280"/>
  <c r="D7" i="280"/>
  <c r="F7" i="280" s="1"/>
  <c r="C7" i="280"/>
  <c r="D6" i="280"/>
  <c r="F6" i="280" s="1"/>
  <c r="C6" i="280"/>
  <c r="D5" i="280"/>
  <c r="F5" i="280" s="1"/>
  <c r="C5" i="280"/>
  <c r="D44" i="279"/>
  <c r="F44" i="279" s="1"/>
  <c r="C44" i="279"/>
  <c r="D43" i="279"/>
  <c r="F43" i="279" s="1"/>
  <c r="C43" i="279"/>
  <c r="D42" i="279"/>
  <c r="F42" i="279" s="1"/>
  <c r="C42" i="279"/>
  <c r="D41" i="279"/>
  <c r="F41" i="279" s="1"/>
  <c r="C41" i="279"/>
  <c r="D40" i="279"/>
  <c r="F40" i="279" s="1"/>
  <c r="C40" i="279"/>
  <c r="D39" i="279"/>
  <c r="F39" i="279" s="1"/>
  <c r="C39" i="279"/>
  <c r="D38" i="279"/>
  <c r="F38" i="279" s="1"/>
  <c r="C38" i="279"/>
  <c r="D37" i="279"/>
  <c r="F37" i="279" s="1"/>
  <c r="C37" i="279"/>
  <c r="D36" i="279"/>
  <c r="F36" i="279" s="1"/>
  <c r="C36" i="279"/>
  <c r="D35" i="279"/>
  <c r="F35" i="279" s="1"/>
  <c r="C35" i="279"/>
  <c r="D34" i="279"/>
  <c r="F34" i="279" s="1"/>
  <c r="C34" i="279"/>
  <c r="D33" i="279"/>
  <c r="F33" i="279" s="1"/>
  <c r="C33" i="279"/>
  <c r="D32" i="279"/>
  <c r="F32" i="279" s="1"/>
  <c r="C32" i="279"/>
  <c r="D31" i="279"/>
  <c r="F31" i="279" s="1"/>
  <c r="C31" i="279"/>
  <c r="D29" i="279"/>
  <c r="F29" i="279" s="1"/>
  <c r="C29" i="279"/>
  <c r="D28" i="279"/>
  <c r="F28" i="279" s="1"/>
  <c r="C28" i="279"/>
  <c r="D27" i="279"/>
  <c r="F27" i="279" s="1"/>
  <c r="C27" i="279"/>
  <c r="D26" i="279"/>
  <c r="F26" i="279" s="1"/>
  <c r="C26" i="279"/>
  <c r="D25" i="279"/>
  <c r="F25" i="279" s="1"/>
  <c r="C25" i="279"/>
  <c r="D24" i="279"/>
  <c r="F24" i="279" s="1"/>
  <c r="C24" i="279"/>
  <c r="D23" i="279"/>
  <c r="F23" i="279" s="1"/>
  <c r="C23" i="279"/>
  <c r="D22" i="279"/>
  <c r="F22" i="279" s="1"/>
  <c r="C22" i="279"/>
  <c r="D21" i="279"/>
  <c r="F21" i="279" s="1"/>
  <c r="C21" i="279"/>
  <c r="D20" i="279"/>
  <c r="F20" i="279" s="1"/>
  <c r="C20" i="279"/>
  <c r="D19" i="279"/>
  <c r="F19" i="279" s="1"/>
  <c r="C19" i="279"/>
  <c r="D18" i="279"/>
  <c r="F18" i="279" s="1"/>
  <c r="C18" i="279"/>
  <c r="D17" i="279"/>
  <c r="F17" i="279" s="1"/>
  <c r="C17" i="279"/>
  <c r="D16" i="279"/>
  <c r="F16" i="279" s="1"/>
  <c r="C16" i="279"/>
  <c r="D14" i="279"/>
  <c r="F14" i="279" s="1"/>
  <c r="C14" i="279"/>
  <c r="D13" i="279"/>
  <c r="F13" i="279" s="1"/>
  <c r="C13" i="279"/>
  <c r="D12" i="279"/>
  <c r="F12" i="279" s="1"/>
  <c r="C12" i="279"/>
  <c r="D11" i="279"/>
  <c r="F11" i="279" s="1"/>
  <c r="C11" i="279"/>
  <c r="D10" i="279"/>
  <c r="F10" i="279" s="1"/>
  <c r="C10" i="279"/>
  <c r="D9" i="279"/>
  <c r="F9" i="279" s="1"/>
  <c r="C9" i="279"/>
  <c r="D8" i="279"/>
  <c r="F8" i="279" s="1"/>
  <c r="C8" i="279"/>
  <c r="D7" i="279"/>
  <c r="F7" i="279" s="1"/>
  <c r="C7" i="279"/>
  <c r="D6" i="279"/>
  <c r="F6" i="279" s="1"/>
  <c r="C6" i="279"/>
  <c r="D5" i="279"/>
  <c r="F5" i="279" s="1"/>
  <c r="C5" i="279"/>
  <c r="D44" i="278"/>
  <c r="F44" i="278" s="1"/>
  <c r="C44" i="278"/>
  <c r="D43" i="278"/>
  <c r="F43" i="278" s="1"/>
  <c r="C43" i="278"/>
  <c r="D42" i="278"/>
  <c r="F42" i="278" s="1"/>
  <c r="C42" i="278"/>
  <c r="D41" i="278"/>
  <c r="F41" i="278" s="1"/>
  <c r="C41" i="278"/>
  <c r="D40" i="278"/>
  <c r="F40" i="278" s="1"/>
  <c r="C40" i="278"/>
  <c r="D39" i="278"/>
  <c r="F39" i="278" s="1"/>
  <c r="C39" i="278"/>
  <c r="D38" i="278"/>
  <c r="F38" i="278" s="1"/>
  <c r="C38" i="278"/>
  <c r="D37" i="278"/>
  <c r="F37" i="278" s="1"/>
  <c r="C37" i="278"/>
  <c r="D36" i="278"/>
  <c r="F36" i="278" s="1"/>
  <c r="C36" i="278"/>
  <c r="D35" i="278"/>
  <c r="F35" i="278" s="1"/>
  <c r="C35" i="278"/>
  <c r="D34" i="278"/>
  <c r="F34" i="278" s="1"/>
  <c r="C34" i="278"/>
  <c r="D33" i="278"/>
  <c r="F33" i="278" s="1"/>
  <c r="C33" i="278"/>
  <c r="D32" i="278"/>
  <c r="F32" i="278" s="1"/>
  <c r="C32" i="278"/>
  <c r="D31" i="278"/>
  <c r="F31" i="278" s="1"/>
  <c r="C31" i="278"/>
  <c r="D29" i="278"/>
  <c r="F29" i="278" s="1"/>
  <c r="C29" i="278"/>
  <c r="D28" i="278"/>
  <c r="F28" i="278" s="1"/>
  <c r="C28" i="278"/>
  <c r="D27" i="278"/>
  <c r="F27" i="278" s="1"/>
  <c r="C27" i="278"/>
  <c r="D26" i="278"/>
  <c r="F26" i="278" s="1"/>
  <c r="C26" i="278"/>
  <c r="D25" i="278"/>
  <c r="F25" i="278" s="1"/>
  <c r="C25" i="278"/>
  <c r="D24" i="278"/>
  <c r="F24" i="278" s="1"/>
  <c r="C24" i="278"/>
  <c r="D23" i="278"/>
  <c r="F23" i="278" s="1"/>
  <c r="C23" i="278"/>
  <c r="D22" i="278"/>
  <c r="F22" i="278" s="1"/>
  <c r="C22" i="278"/>
  <c r="D21" i="278"/>
  <c r="F21" i="278" s="1"/>
  <c r="C21" i="278"/>
  <c r="D20" i="278"/>
  <c r="F20" i="278" s="1"/>
  <c r="C20" i="278"/>
  <c r="D19" i="278"/>
  <c r="F19" i="278" s="1"/>
  <c r="C19" i="278"/>
  <c r="D18" i="278"/>
  <c r="F18" i="278" s="1"/>
  <c r="C18" i="278"/>
  <c r="D17" i="278"/>
  <c r="F17" i="278" s="1"/>
  <c r="C17" i="278"/>
  <c r="D16" i="278"/>
  <c r="F16" i="278" s="1"/>
  <c r="C16" i="278"/>
  <c r="D14" i="278"/>
  <c r="F14" i="278" s="1"/>
  <c r="C14" i="278"/>
  <c r="D13" i="278"/>
  <c r="F13" i="278" s="1"/>
  <c r="C13" i="278"/>
  <c r="D12" i="278"/>
  <c r="F12" i="278" s="1"/>
  <c r="C12" i="278"/>
  <c r="D11" i="278"/>
  <c r="F11" i="278" s="1"/>
  <c r="C11" i="278"/>
  <c r="D10" i="278"/>
  <c r="F10" i="278" s="1"/>
  <c r="C10" i="278"/>
  <c r="D9" i="278"/>
  <c r="F9" i="278" s="1"/>
  <c r="C9" i="278"/>
  <c r="D8" i="278"/>
  <c r="F8" i="278" s="1"/>
  <c r="C8" i="278"/>
  <c r="D7" i="278"/>
  <c r="F7" i="278" s="1"/>
  <c r="C7" i="278"/>
  <c r="D6" i="278"/>
  <c r="F6" i="278" s="1"/>
  <c r="C6" i="278"/>
  <c r="D5" i="278"/>
  <c r="F5" i="278" s="1"/>
  <c r="C5" i="278"/>
  <c r="D44" i="277"/>
  <c r="F44" i="277" s="1"/>
  <c r="C44" i="277"/>
  <c r="D43" i="277"/>
  <c r="F43" i="277" s="1"/>
  <c r="C43" i="277"/>
  <c r="D42" i="277"/>
  <c r="F42" i="277" s="1"/>
  <c r="C42" i="277"/>
  <c r="D41" i="277"/>
  <c r="F41" i="277" s="1"/>
  <c r="C41" i="277"/>
  <c r="D40" i="277"/>
  <c r="F40" i="277" s="1"/>
  <c r="C40" i="277"/>
  <c r="D39" i="277"/>
  <c r="F39" i="277" s="1"/>
  <c r="C39" i="277"/>
  <c r="D38" i="277"/>
  <c r="F38" i="277" s="1"/>
  <c r="C38" i="277"/>
  <c r="D37" i="277"/>
  <c r="F37" i="277" s="1"/>
  <c r="C37" i="277"/>
  <c r="D36" i="277"/>
  <c r="F36" i="277" s="1"/>
  <c r="C36" i="277"/>
  <c r="D35" i="277"/>
  <c r="F35" i="277" s="1"/>
  <c r="C35" i="277"/>
  <c r="D34" i="277"/>
  <c r="F34" i="277" s="1"/>
  <c r="C34" i="277"/>
  <c r="D33" i="277"/>
  <c r="F33" i="277" s="1"/>
  <c r="C33" i="277"/>
  <c r="D32" i="277"/>
  <c r="F32" i="277" s="1"/>
  <c r="C32" i="277"/>
  <c r="D31" i="277"/>
  <c r="F31" i="277" s="1"/>
  <c r="C31" i="277"/>
  <c r="D29" i="277"/>
  <c r="F29" i="277" s="1"/>
  <c r="C29" i="277"/>
  <c r="D28" i="277"/>
  <c r="F28" i="277" s="1"/>
  <c r="C28" i="277"/>
  <c r="D27" i="277"/>
  <c r="F27" i="277" s="1"/>
  <c r="C27" i="277"/>
  <c r="D26" i="277"/>
  <c r="F26" i="277" s="1"/>
  <c r="C26" i="277"/>
  <c r="D25" i="277"/>
  <c r="F25" i="277" s="1"/>
  <c r="C25" i="277"/>
  <c r="D24" i="277"/>
  <c r="F24" i="277" s="1"/>
  <c r="C24" i="277"/>
  <c r="D23" i="277"/>
  <c r="F23" i="277" s="1"/>
  <c r="C23" i="277"/>
  <c r="D22" i="277"/>
  <c r="F22" i="277" s="1"/>
  <c r="C22" i="277"/>
  <c r="D21" i="277"/>
  <c r="F21" i="277" s="1"/>
  <c r="C21" i="277"/>
  <c r="D20" i="277"/>
  <c r="F20" i="277" s="1"/>
  <c r="C20" i="277"/>
  <c r="D19" i="277"/>
  <c r="F19" i="277" s="1"/>
  <c r="C19" i="277"/>
  <c r="D18" i="277"/>
  <c r="F18" i="277" s="1"/>
  <c r="C18" i="277"/>
  <c r="D17" i="277"/>
  <c r="F17" i="277" s="1"/>
  <c r="C17" i="277"/>
  <c r="D16" i="277"/>
  <c r="F16" i="277" s="1"/>
  <c r="C16" i="277"/>
  <c r="D14" i="277"/>
  <c r="F14" i="277" s="1"/>
  <c r="C14" i="277"/>
  <c r="D13" i="277"/>
  <c r="F13" i="277" s="1"/>
  <c r="C13" i="277"/>
  <c r="D12" i="277"/>
  <c r="F12" i="277" s="1"/>
  <c r="C12" i="277"/>
  <c r="D11" i="277"/>
  <c r="F11" i="277" s="1"/>
  <c r="C11" i="277"/>
  <c r="D10" i="277"/>
  <c r="F10" i="277" s="1"/>
  <c r="C10" i="277"/>
  <c r="D9" i="277"/>
  <c r="F9" i="277" s="1"/>
  <c r="C9" i="277"/>
  <c r="D8" i="277"/>
  <c r="F8" i="277" s="1"/>
  <c r="C8" i="277"/>
  <c r="D7" i="277"/>
  <c r="F7" i="277" s="1"/>
  <c r="C7" i="277"/>
  <c r="D6" i="277"/>
  <c r="F6" i="277" s="1"/>
  <c r="C6" i="277"/>
  <c r="D5" i="277"/>
  <c r="F5" i="277" s="1"/>
  <c r="C5" i="277"/>
  <c r="D44" i="276"/>
  <c r="F44" i="276" s="1"/>
  <c r="C44" i="276"/>
  <c r="D43" i="276"/>
  <c r="F43" i="276" s="1"/>
  <c r="C43" i="276"/>
  <c r="D42" i="276"/>
  <c r="F42" i="276" s="1"/>
  <c r="C42" i="276"/>
  <c r="D41" i="276"/>
  <c r="F41" i="276" s="1"/>
  <c r="C41" i="276"/>
  <c r="D40" i="276"/>
  <c r="F40" i="276" s="1"/>
  <c r="C40" i="276"/>
  <c r="D39" i="276"/>
  <c r="F39" i="276" s="1"/>
  <c r="C39" i="276"/>
  <c r="D38" i="276"/>
  <c r="F38" i="276" s="1"/>
  <c r="C38" i="276"/>
  <c r="D37" i="276"/>
  <c r="F37" i="276" s="1"/>
  <c r="C37" i="276"/>
  <c r="D36" i="276"/>
  <c r="F36" i="276" s="1"/>
  <c r="C36" i="276"/>
  <c r="D35" i="276"/>
  <c r="F35" i="276" s="1"/>
  <c r="C35" i="276"/>
  <c r="D34" i="276"/>
  <c r="F34" i="276" s="1"/>
  <c r="C34" i="276"/>
  <c r="D33" i="276"/>
  <c r="F33" i="276" s="1"/>
  <c r="C33" i="276"/>
  <c r="D32" i="276"/>
  <c r="F32" i="276" s="1"/>
  <c r="C32" i="276"/>
  <c r="D31" i="276"/>
  <c r="F31" i="276" s="1"/>
  <c r="C31" i="276"/>
  <c r="D29" i="276"/>
  <c r="F29" i="276" s="1"/>
  <c r="C29" i="276"/>
  <c r="D28" i="276"/>
  <c r="F28" i="276" s="1"/>
  <c r="C28" i="276"/>
  <c r="D27" i="276"/>
  <c r="F27" i="276" s="1"/>
  <c r="C27" i="276"/>
  <c r="D26" i="276"/>
  <c r="F26" i="276" s="1"/>
  <c r="C26" i="276"/>
  <c r="D25" i="276"/>
  <c r="F25" i="276" s="1"/>
  <c r="C25" i="276"/>
  <c r="D24" i="276"/>
  <c r="F24" i="276" s="1"/>
  <c r="C24" i="276"/>
  <c r="D23" i="276"/>
  <c r="F23" i="276" s="1"/>
  <c r="C23" i="276"/>
  <c r="D22" i="276"/>
  <c r="F22" i="276" s="1"/>
  <c r="C22" i="276"/>
  <c r="D21" i="276"/>
  <c r="F21" i="276" s="1"/>
  <c r="C21" i="276"/>
  <c r="D20" i="276"/>
  <c r="F20" i="276" s="1"/>
  <c r="C20" i="276"/>
  <c r="D19" i="276"/>
  <c r="F19" i="276" s="1"/>
  <c r="C19" i="276"/>
  <c r="D18" i="276"/>
  <c r="F18" i="276" s="1"/>
  <c r="C18" i="276"/>
  <c r="D17" i="276"/>
  <c r="F17" i="276" s="1"/>
  <c r="C17" i="276"/>
  <c r="D16" i="276"/>
  <c r="F16" i="276" s="1"/>
  <c r="C16" i="276"/>
  <c r="D14" i="276"/>
  <c r="F14" i="276" s="1"/>
  <c r="C14" i="276"/>
  <c r="D13" i="276"/>
  <c r="F13" i="276" s="1"/>
  <c r="C13" i="276"/>
  <c r="D12" i="276"/>
  <c r="F12" i="276" s="1"/>
  <c r="C12" i="276"/>
  <c r="D11" i="276"/>
  <c r="F11" i="276" s="1"/>
  <c r="C11" i="276"/>
  <c r="D10" i="276"/>
  <c r="F10" i="276" s="1"/>
  <c r="C10" i="276"/>
  <c r="D9" i="276"/>
  <c r="F9" i="276" s="1"/>
  <c r="C9" i="276"/>
  <c r="D8" i="276"/>
  <c r="F8" i="276" s="1"/>
  <c r="C8" i="276"/>
  <c r="D7" i="276"/>
  <c r="F7" i="276" s="1"/>
  <c r="C7" i="276"/>
  <c r="D6" i="276"/>
  <c r="F6" i="276" s="1"/>
  <c r="C6" i="276"/>
  <c r="D5" i="276"/>
  <c r="F5" i="276" s="1"/>
  <c r="C5" i="276"/>
  <c r="D44" i="275"/>
  <c r="F44" i="275" s="1"/>
  <c r="C44" i="275"/>
  <c r="D43" i="275"/>
  <c r="F43" i="275" s="1"/>
  <c r="C43" i="275"/>
  <c r="D42" i="275"/>
  <c r="F42" i="275" s="1"/>
  <c r="C42" i="275"/>
  <c r="D41" i="275"/>
  <c r="F41" i="275" s="1"/>
  <c r="C41" i="275"/>
  <c r="D40" i="275"/>
  <c r="F40" i="275" s="1"/>
  <c r="C40" i="275"/>
  <c r="D39" i="275"/>
  <c r="F39" i="275" s="1"/>
  <c r="C39" i="275"/>
  <c r="D38" i="275"/>
  <c r="F38" i="275" s="1"/>
  <c r="C38" i="275"/>
  <c r="D37" i="275"/>
  <c r="F37" i="275" s="1"/>
  <c r="C37" i="275"/>
  <c r="D36" i="275"/>
  <c r="F36" i="275" s="1"/>
  <c r="C36" i="275"/>
  <c r="D35" i="275"/>
  <c r="F35" i="275" s="1"/>
  <c r="C35" i="275"/>
  <c r="D34" i="275"/>
  <c r="F34" i="275" s="1"/>
  <c r="C34" i="275"/>
  <c r="D33" i="275"/>
  <c r="F33" i="275" s="1"/>
  <c r="C33" i="275"/>
  <c r="D32" i="275"/>
  <c r="F32" i="275" s="1"/>
  <c r="C32" i="275"/>
  <c r="D31" i="275"/>
  <c r="F31" i="275" s="1"/>
  <c r="C31" i="275"/>
  <c r="D29" i="275"/>
  <c r="F29" i="275" s="1"/>
  <c r="C29" i="275"/>
  <c r="D28" i="275"/>
  <c r="F28" i="275" s="1"/>
  <c r="C28" i="275"/>
  <c r="D27" i="275"/>
  <c r="F27" i="275" s="1"/>
  <c r="C27" i="275"/>
  <c r="D26" i="275"/>
  <c r="F26" i="275" s="1"/>
  <c r="C26" i="275"/>
  <c r="D25" i="275"/>
  <c r="F25" i="275" s="1"/>
  <c r="C25" i="275"/>
  <c r="D24" i="275"/>
  <c r="F24" i="275" s="1"/>
  <c r="C24" i="275"/>
  <c r="D23" i="275"/>
  <c r="F23" i="275" s="1"/>
  <c r="C23" i="275"/>
  <c r="D22" i="275"/>
  <c r="F22" i="275" s="1"/>
  <c r="C22" i="275"/>
  <c r="D21" i="275"/>
  <c r="F21" i="275" s="1"/>
  <c r="C21" i="275"/>
  <c r="D20" i="275"/>
  <c r="F20" i="275" s="1"/>
  <c r="C20" i="275"/>
  <c r="D19" i="275"/>
  <c r="F19" i="275" s="1"/>
  <c r="C19" i="275"/>
  <c r="D18" i="275"/>
  <c r="F18" i="275" s="1"/>
  <c r="C18" i="275"/>
  <c r="D17" i="275"/>
  <c r="F17" i="275" s="1"/>
  <c r="C17" i="275"/>
  <c r="D16" i="275"/>
  <c r="F16" i="275" s="1"/>
  <c r="C16" i="275"/>
  <c r="D14" i="275"/>
  <c r="F14" i="275" s="1"/>
  <c r="C14" i="275"/>
  <c r="D13" i="275"/>
  <c r="F13" i="275" s="1"/>
  <c r="C13" i="275"/>
  <c r="D12" i="275"/>
  <c r="F12" i="275" s="1"/>
  <c r="C12" i="275"/>
  <c r="D11" i="275"/>
  <c r="F11" i="275" s="1"/>
  <c r="C11" i="275"/>
  <c r="D10" i="275"/>
  <c r="F10" i="275" s="1"/>
  <c r="C10" i="275"/>
  <c r="D9" i="275"/>
  <c r="F9" i="275" s="1"/>
  <c r="C9" i="275"/>
  <c r="D8" i="275"/>
  <c r="F8" i="275" s="1"/>
  <c r="C8" i="275"/>
  <c r="D7" i="275"/>
  <c r="F7" i="275" s="1"/>
  <c r="C7" i="275"/>
  <c r="D6" i="275"/>
  <c r="F6" i="275" s="1"/>
  <c r="C6" i="275"/>
  <c r="D5" i="275"/>
  <c r="F5" i="275" s="1"/>
  <c r="C5" i="275"/>
  <c r="D44" i="274"/>
  <c r="F44" i="274" s="1"/>
  <c r="C44" i="274"/>
  <c r="D43" i="274"/>
  <c r="F43" i="274" s="1"/>
  <c r="C43" i="274"/>
  <c r="D42" i="274"/>
  <c r="F42" i="274" s="1"/>
  <c r="C42" i="274"/>
  <c r="D41" i="274"/>
  <c r="F41" i="274" s="1"/>
  <c r="C41" i="274"/>
  <c r="D40" i="274"/>
  <c r="F40" i="274" s="1"/>
  <c r="C40" i="274"/>
  <c r="D39" i="274"/>
  <c r="F39" i="274" s="1"/>
  <c r="C39" i="274"/>
  <c r="D38" i="274"/>
  <c r="F38" i="274" s="1"/>
  <c r="C38" i="274"/>
  <c r="D37" i="274"/>
  <c r="F37" i="274" s="1"/>
  <c r="C37" i="274"/>
  <c r="D36" i="274"/>
  <c r="F36" i="274" s="1"/>
  <c r="C36" i="274"/>
  <c r="D35" i="274"/>
  <c r="F35" i="274" s="1"/>
  <c r="C35" i="274"/>
  <c r="D34" i="274"/>
  <c r="F34" i="274" s="1"/>
  <c r="C34" i="274"/>
  <c r="D33" i="274"/>
  <c r="F33" i="274" s="1"/>
  <c r="C33" i="274"/>
  <c r="D32" i="274"/>
  <c r="F32" i="274" s="1"/>
  <c r="C32" i="274"/>
  <c r="D31" i="274"/>
  <c r="F31" i="274" s="1"/>
  <c r="C31" i="274"/>
  <c r="D29" i="274"/>
  <c r="F29" i="274" s="1"/>
  <c r="C29" i="274"/>
  <c r="D28" i="274"/>
  <c r="F28" i="274" s="1"/>
  <c r="C28" i="274"/>
  <c r="D27" i="274"/>
  <c r="F27" i="274" s="1"/>
  <c r="C27" i="274"/>
  <c r="D26" i="274"/>
  <c r="F26" i="274" s="1"/>
  <c r="C26" i="274"/>
  <c r="D25" i="274"/>
  <c r="F25" i="274" s="1"/>
  <c r="C25" i="274"/>
  <c r="D24" i="274"/>
  <c r="F24" i="274" s="1"/>
  <c r="C24" i="274"/>
  <c r="D23" i="274"/>
  <c r="F23" i="274" s="1"/>
  <c r="C23" i="274"/>
  <c r="D22" i="274"/>
  <c r="F22" i="274" s="1"/>
  <c r="C22" i="274"/>
  <c r="D21" i="274"/>
  <c r="F21" i="274" s="1"/>
  <c r="C21" i="274"/>
  <c r="D20" i="274"/>
  <c r="F20" i="274" s="1"/>
  <c r="C20" i="274"/>
  <c r="D19" i="274"/>
  <c r="F19" i="274" s="1"/>
  <c r="C19" i="274"/>
  <c r="D18" i="274"/>
  <c r="F18" i="274" s="1"/>
  <c r="C18" i="274"/>
  <c r="D17" i="274"/>
  <c r="F17" i="274" s="1"/>
  <c r="C17" i="274"/>
  <c r="D16" i="274"/>
  <c r="F16" i="274" s="1"/>
  <c r="C16" i="274"/>
  <c r="D14" i="274"/>
  <c r="F14" i="274" s="1"/>
  <c r="C14" i="274"/>
  <c r="D13" i="274"/>
  <c r="F13" i="274" s="1"/>
  <c r="C13" i="274"/>
  <c r="D12" i="274"/>
  <c r="F12" i="274" s="1"/>
  <c r="C12" i="274"/>
  <c r="D11" i="274"/>
  <c r="F11" i="274" s="1"/>
  <c r="C11" i="274"/>
  <c r="D10" i="274"/>
  <c r="F10" i="274" s="1"/>
  <c r="C10" i="274"/>
  <c r="D9" i="274"/>
  <c r="F9" i="274" s="1"/>
  <c r="C9" i="274"/>
  <c r="D8" i="274"/>
  <c r="F8" i="274" s="1"/>
  <c r="C8" i="274"/>
  <c r="D7" i="274"/>
  <c r="F7" i="274" s="1"/>
  <c r="C7" i="274"/>
  <c r="D6" i="274"/>
  <c r="F6" i="274" s="1"/>
  <c r="C6" i="274"/>
  <c r="D5" i="274"/>
  <c r="F5" i="274" s="1"/>
  <c r="C5" i="274"/>
  <c r="D44" i="273"/>
  <c r="F44" i="273" s="1"/>
  <c r="C44" i="273"/>
  <c r="D43" i="273"/>
  <c r="F43" i="273" s="1"/>
  <c r="C43" i="273"/>
  <c r="D42" i="273"/>
  <c r="F42" i="273" s="1"/>
  <c r="C42" i="273"/>
  <c r="D41" i="273"/>
  <c r="F41" i="273" s="1"/>
  <c r="C41" i="273"/>
  <c r="D40" i="273"/>
  <c r="F40" i="273" s="1"/>
  <c r="C40" i="273"/>
  <c r="D39" i="273"/>
  <c r="F39" i="273" s="1"/>
  <c r="C39" i="273"/>
  <c r="D38" i="273"/>
  <c r="F38" i="273" s="1"/>
  <c r="C38" i="273"/>
  <c r="D37" i="273"/>
  <c r="F37" i="273" s="1"/>
  <c r="C37" i="273"/>
  <c r="D36" i="273"/>
  <c r="F36" i="273" s="1"/>
  <c r="C36" i="273"/>
  <c r="D35" i="273"/>
  <c r="F35" i="273" s="1"/>
  <c r="C35" i="273"/>
  <c r="D34" i="273"/>
  <c r="F34" i="273" s="1"/>
  <c r="C34" i="273"/>
  <c r="D33" i="273"/>
  <c r="F33" i="273" s="1"/>
  <c r="C33" i="273"/>
  <c r="D32" i="273"/>
  <c r="F32" i="273" s="1"/>
  <c r="C32" i="273"/>
  <c r="D31" i="273"/>
  <c r="F31" i="273" s="1"/>
  <c r="C31" i="273"/>
  <c r="D29" i="273"/>
  <c r="F29" i="273" s="1"/>
  <c r="C29" i="273"/>
  <c r="D28" i="273"/>
  <c r="F28" i="273" s="1"/>
  <c r="C28" i="273"/>
  <c r="D27" i="273"/>
  <c r="F27" i="273" s="1"/>
  <c r="C27" i="273"/>
  <c r="D26" i="273"/>
  <c r="F26" i="273" s="1"/>
  <c r="C26" i="273"/>
  <c r="D25" i="273"/>
  <c r="F25" i="273" s="1"/>
  <c r="C25" i="273"/>
  <c r="D24" i="273"/>
  <c r="F24" i="273" s="1"/>
  <c r="C24" i="273"/>
  <c r="D23" i="273"/>
  <c r="F23" i="273" s="1"/>
  <c r="C23" i="273"/>
  <c r="D22" i="273"/>
  <c r="F22" i="273" s="1"/>
  <c r="C22" i="273"/>
  <c r="D21" i="273"/>
  <c r="F21" i="273" s="1"/>
  <c r="C21" i="273"/>
  <c r="D20" i="273"/>
  <c r="F20" i="273" s="1"/>
  <c r="C20" i="273"/>
  <c r="D19" i="273"/>
  <c r="F19" i="273" s="1"/>
  <c r="C19" i="273"/>
  <c r="D18" i="273"/>
  <c r="F18" i="273" s="1"/>
  <c r="C18" i="273"/>
  <c r="D17" i="273"/>
  <c r="F17" i="273" s="1"/>
  <c r="C17" i="273"/>
  <c r="D16" i="273"/>
  <c r="F16" i="273" s="1"/>
  <c r="C16" i="273"/>
  <c r="D14" i="273"/>
  <c r="F14" i="273" s="1"/>
  <c r="C14" i="273"/>
  <c r="D13" i="273"/>
  <c r="F13" i="273" s="1"/>
  <c r="C13" i="273"/>
  <c r="D12" i="273"/>
  <c r="F12" i="273" s="1"/>
  <c r="C12" i="273"/>
  <c r="D11" i="273"/>
  <c r="F11" i="273" s="1"/>
  <c r="C11" i="273"/>
  <c r="D10" i="273"/>
  <c r="F10" i="273" s="1"/>
  <c r="C10" i="273"/>
  <c r="D9" i="273"/>
  <c r="F9" i="273" s="1"/>
  <c r="C9" i="273"/>
  <c r="D8" i="273"/>
  <c r="F8" i="273" s="1"/>
  <c r="C8" i="273"/>
  <c r="D7" i="273"/>
  <c r="F7" i="273" s="1"/>
  <c r="C7" i="273"/>
  <c r="D6" i="273"/>
  <c r="F6" i="273" s="1"/>
  <c r="C6" i="273"/>
  <c r="D5" i="273"/>
  <c r="F5" i="273" s="1"/>
  <c r="C5" i="273"/>
  <c r="D44" i="272"/>
  <c r="F44" i="272" s="1"/>
  <c r="C44" i="272"/>
  <c r="D43" i="272"/>
  <c r="F43" i="272" s="1"/>
  <c r="C43" i="272"/>
  <c r="D42" i="272"/>
  <c r="F42" i="272" s="1"/>
  <c r="C42" i="272"/>
  <c r="D41" i="272"/>
  <c r="F41" i="272" s="1"/>
  <c r="C41" i="272"/>
  <c r="D40" i="272"/>
  <c r="F40" i="272" s="1"/>
  <c r="C40" i="272"/>
  <c r="D39" i="272"/>
  <c r="F39" i="272" s="1"/>
  <c r="C39" i="272"/>
  <c r="D38" i="272"/>
  <c r="F38" i="272" s="1"/>
  <c r="C38" i="272"/>
  <c r="D37" i="272"/>
  <c r="F37" i="272" s="1"/>
  <c r="C37" i="272"/>
  <c r="D36" i="272"/>
  <c r="F36" i="272" s="1"/>
  <c r="C36" i="272"/>
  <c r="D35" i="272"/>
  <c r="F35" i="272" s="1"/>
  <c r="C35" i="272"/>
  <c r="D34" i="272"/>
  <c r="F34" i="272" s="1"/>
  <c r="C34" i="272"/>
  <c r="D33" i="272"/>
  <c r="F33" i="272" s="1"/>
  <c r="C33" i="272"/>
  <c r="D32" i="272"/>
  <c r="F32" i="272" s="1"/>
  <c r="C32" i="272"/>
  <c r="D31" i="272"/>
  <c r="F31" i="272" s="1"/>
  <c r="C31" i="272"/>
  <c r="D29" i="272"/>
  <c r="F29" i="272" s="1"/>
  <c r="C29" i="272"/>
  <c r="D28" i="272"/>
  <c r="F28" i="272" s="1"/>
  <c r="C28" i="272"/>
  <c r="D27" i="272"/>
  <c r="F27" i="272" s="1"/>
  <c r="C27" i="272"/>
  <c r="D26" i="272"/>
  <c r="F26" i="272" s="1"/>
  <c r="C26" i="272"/>
  <c r="D25" i="272"/>
  <c r="F25" i="272" s="1"/>
  <c r="C25" i="272"/>
  <c r="D24" i="272"/>
  <c r="F24" i="272" s="1"/>
  <c r="C24" i="272"/>
  <c r="D23" i="272"/>
  <c r="F23" i="272" s="1"/>
  <c r="C23" i="272"/>
  <c r="D22" i="272"/>
  <c r="F22" i="272" s="1"/>
  <c r="C22" i="272"/>
  <c r="D21" i="272"/>
  <c r="F21" i="272" s="1"/>
  <c r="C21" i="272"/>
  <c r="D20" i="272"/>
  <c r="F20" i="272" s="1"/>
  <c r="C20" i="272"/>
  <c r="D19" i="272"/>
  <c r="F19" i="272" s="1"/>
  <c r="C19" i="272"/>
  <c r="D18" i="272"/>
  <c r="F18" i="272" s="1"/>
  <c r="C18" i="272"/>
  <c r="D17" i="272"/>
  <c r="F17" i="272" s="1"/>
  <c r="C17" i="272"/>
  <c r="D16" i="272"/>
  <c r="F16" i="272" s="1"/>
  <c r="C16" i="272"/>
  <c r="D14" i="272"/>
  <c r="F14" i="272" s="1"/>
  <c r="C14" i="272"/>
  <c r="D13" i="272"/>
  <c r="F13" i="272" s="1"/>
  <c r="C13" i="272"/>
  <c r="D12" i="272"/>
  <c r="F12" i="272" s="1"/>
  <c r="C12" i="272"/>
  <c r="D11" i="272"/>
  <c r="F11" i="272" s="1"/>
  <c r="C11" i="272"/>
  <c r="D10" i="272"/>
  <c r="F10" i="272" s="1"/>
  <c r="C10" i="272"/>
  <c r="D9" i="272"/>
  <c r="F9" i="272" s="1"/>
  <c r="C9" i="272"/>
  <c r="D8" i="272"/>
  <c r="F8" i="272" s="1"/>
  <c r="C8" i="272"/>
  <c r="D7" i="272"/>
  <c r="F7" i="272" s="1"/>
  <c r="C7" i="272"/>
  <c r="D6" i="272"/>
  <c r="F6" i="272" s="1"/>
  <c r="C6" i="272"/>
  <c r="D5" i="272"/>
  <c r="F5" i="272" s="1"/>
  <c r="C5" i="272"/>
  <c r="D44" i="271"/>
  <c r="F44" i="271" s="1"/>
  <c r="C44" i="271"/>
  <c r="D43" i="271"/>
  <c r="F43" i="271" s="1"/>
  <c r="C43" i="271"/>
  <c r="D42" i="271"/>
  <c r="F42" i="271" s="1"/>
  <c r="C42" i="271"/>
  <c r="D41" i="271"/>
  <c r="F41" i="271" s="1"/>
  <c r="C41" i="271"/>
  <c r="D40" i="271"/>
  <c r="F40" i="271" s="1"/>
  <c r="C40" i="271"/>
  <c r="D39" i="271"/>
  <c r="F39" i="271" s="1"/>
  <c r="C39" i="271"/>
  <c r="D38" i="271"/>
  <c r="F38" i="271" s="1"/>
  <c r="C38" i="271"/>
  <c r="D37" i="271"/>
  <c r="F37" i="271" s="1"/>
  <c r="C37" i="271"/>
  <c r="D36" i="271"/>
  <c r="F36" i="271" s="1"/>
  <c r="C36" i="271"/>
  <c r="D35" i="271"/>
  <c r="F35" i="271" s="1"/>
  <c r="C35" i="271"/>
  <c r="D34" i="271"/>
  <c r="F34" i="271" s="1"/>
  <c r="C34" i="271"/>
  <c r="D33" i="271"/>
  <c r="F33" i="271" s="1"/>
  <c r="C33" i="271"/>
  <c r="D32" i="271"/>
  <c r="F32" i="271" s="1"/>
  <c r="C32" i="271"/>
  <c r="D31" i="271"/>
  <c r="F31" i="271" s="1"/>
  <c r="C31" i="271"/>
  <c r="D29" i="271"/>
  <c r="F29" i="271" s="1"/>
  <c r="C29" i="271"/>
  <c r="D28" i="271"/>
  <c r="F28" i="271" s="1"/>
  <c r="C28" i="271"/>
  <c r="D27" i="271"/>
  <c r="F27" i="271" s="1"/>
  <c r="C27" i="271"/>
  <c r="D26" i="271"/>
  <c r="F26" i="271" s="1"/>
  <c r="C26" i="271"/>
  <c r="D25" i="271"/>
  <c r="F25" i="271" s="1"/>
  <c r="C25" i="271"/>
  <c r="D24" i="271"/>
  <c r="F24" i="271" s="1"/>
  <c r="C24" i="271"/>
  <c r="D23" i="271"/>
  <c r="F23" i="271" s="1"/>
  <c r="C23" i="271"/>
  <c r="D22" i="271"/>
  <c r="F22" i="271" s="1"/>
  <c r="C22" i="271"/>
  <c r="D21" i="271"/>
  <c r="F21" i="271" s="1"/>
  <c r="C21" i="271"/>
  <c r="D20" i="271"/>
  <c r="F20" i="271" s="1"/>
  <c r="C20" i="271"/>
  <c r="D19" i="271"/>
  <c r="F19" i="271" s="1"/>
  <c r="C19" i="271"/>
  <c r="D18" i="271"/>
  <c r="F18" i="271" s="1"/>
  <c r="C18" i="271"/>
  <c r="D17" i="271"/>
  <c r="F17" i="271" s="1"/>
  <c r="C17" i="271"/>
  <c r="D16" i="271"/>
  <c r="F16" i="271" s="1"/>
  <c r="C16" i="271"/>
  <c r="D14" i="271"/>
  <c r="F14" i="271" s="1"/>
  <c r="C14" i="271"/>
  <c r="D13" i="271"/>
  <c r="F13" i="271" s="1"/>
  <c r="C13" i="271"/>
  <c r="D12" i="271"/>
  <c r="F12" i="271" s="1"/>
  <c r="C12" i="271"/>
  <c r="D11" i="271"/>
  <c r="F11" i="271" s="1"/>
  <c r="C11" i="271"/>
  <c r="D10" i="271"/>
  <c r="F10" i="271" s="1"/>
  <c r="C10" i="271"/>
  <c r="D9" i="271"/>
  <c r="F9" i="271" s="1"/>
  <c r="C9" i="271"/>
  <c r="D8" i="271"/>
  <c r="F8" i="271" s="1"/>
  <c r="C8" i="271"/>
  <c r="D7" i="271"/>
  <c r="F7" i="271" s="1"/>
  <c r="C7" i="271"/>
  <c r="D6" i="271"/>
  <c r="F6" i="271" s="1"/>
  <c r="C6" i="271"/>
  <c r="D5" i="271"/>
  <c r="F5" i="271" s="1"/>
  <c r="C5" i="271"/>
  <c r="D44" i="270"/>
  <c r="F44" i="270" s="1"/>
  <c r="C44" i="270"/>
  <c r="D43" i="270"/>
  <c r="F43" i="270" s="1"/>
  <c r="C43" i="270"/>
  <c r="D42" i="270"/>
  <c r="F42" i="270" s="1"/>
  <c r="C42" i="270"/>
  <c r="D41" i="270"/>
  <c r="F41" i="270" s="1"/>
  <c r="C41" i="270"/>
  <c r="D40" i="270"/>
  <c r="F40" i="270" s="1"/>
  <c r="C40" i="270"/>
  <c r="D39" i="270"/>
  <c r="F39" i="270" s="1"/>
  <c r="C39" i="270"/>
  <c r="D38" i="270"/>
  <c r="F38" i="270" s="1"/>
  <c r="C38" i="270"/>
  <c r="D37" i="270"/>
  <c r="F37" i="270" s="1"/>
  <c r="C37" i="270"/>
  <c r="D36" i="270"/>
  <c r="F36" i="270" s="1"/>
  <c r="C36" i="270"/>
  <c r="D35" i="270"/>
  <c r="F35" i="270" s="1"/>
  <c r="C35" i="270"/>
  <c r="D34" i="270"/>
  <c r="F34" i="270" s="1"/>
  <c r="C34" i="270"/>
  <c r="D33" i="270"/>
  <c r="F33" i="270" s="1"/>
  <c r="C33" i="270"/>
  <c r="D32" i="270"/>
  <c r="F32" i="270" s="1"/>
  <c r="C32" i="270"/>
  <c r="D31" i="270"/>
  <c r="F31" i="270" s="1"/>
  <c r="C31" i="270"/>
  <c r="D29" i="270"/>
  <c r="F29" i="270" s="1"/>
  <c r="C29" i="270"/>
  <c r="D28" i="270"/>
  <c r="F28" i="270" s="1"/>
  <c r="C28" i="270"/>
  <c r="D27" i="270"/>
  <c r="F27" i="270" s="1"/>
  <c r="C27" i="270"/>
  <c r="D26" i="270"/>
  <c r="F26" i="270" s="1"/>
  <c r="C26" i="270"/>
  <c r="D25" i="270"/>
  <c r="F25" i="270" s="1"/>
  <c r="C25" i="270"/>
  <c r="D24" i="270"/>
  <c r="F24" i="270" s="1"/>
  <c r="C24" i="270"/>
  <c r="D23" i="270"/>
  <c r="F23" i="270" s="1"/>
  <c r="C23" i="270"/>
  <c r="D22" i="270"/>
  <c r="F22" i="270" s="1"/>
  <c r="C22" i="270"/>
  <c r="D21" i="270"/>
  <c r="F21" i="270" s="1"/>
  <c r="C21" i="270"/>
  <c r="D20" i="270"/>
  <c r="F20" i="270" s="1"/>
  <c r="C20" i="270"/>
  <c r="D19" i="270"/>
  <c r="F19" i="270" s="1"/>
  <c r="C19" i="270"/>
  <c r="D18" i="270"/>
  <c r="F18" i="270" s="1"/>
  <c r="C18" i="270"/>
  <c r="D17" i="270"/>
  <c r="F17" i="270" s="1"/>
  <c r="C17" i="270"/>
  <c r="D16" i="270"/>
  <c r="F16" i="270" s="1"/>
  <c r="C16" i="270"/>
  <c r="D14" i="270"/>
  <c r="F14" i="270" s="1"/>
  <c r="C14" i="270"/>
  <c r="D13" i="270"/>
  <c r="F13" i="270" s="1"/>
  <c r="C13" i="270"/>
  <c r="D12" i="270"/>
  <c r="F12" i="270" s="1"/>
  <c r="C12" i="270"/>
  <c r="D11" i="270"/>
  <c r="F11" i="270" s="1"/>
  <c r="C11" i="270"/>
  <c r="D10" i="270"/>
  <c r="F10" i="270" s="1"/>
  <c r="C10" i="270"/>
  <c r="D9" i="270"/>
  <c r="F9" i="270" s="1"/>
  <c r="C9" i="270"/>
  <c r="D8" i="270"/>
  <c r="F8" i="270" s="1"/>
  <c r="C8" i="270"/>
  <c r="D7" i="270"/>
  <c r="F7" i="270" s="1"/>
  <c r="C7" i="270"/>
  <c r="D6" i="270"/>
  <c r="F6" i="270" s="1"/>
  <c r="C6" i="270"/>
  <c r="D5" i="270"/>
  <c r="F5" i="270" s="1"/>
  <c r="C5" i="270"/>
  <c r="D44" i="269"/>
  <c r="F44" i="269" s="1"/>
  <c r="C44" i="269"/>
  <c r="D43" i="269"/>
  <c r="F43" i="269" s="1"/>
  <c r="C43" i="269"/>
  <c r="D42" i="269"/>
  <c r="F42" i="269" s="1"/>
  <c r="C42" i="269"/>
  <c r="D41" i="269"/>
  <c r="F41" i="269" s="1"/>
  <c r="C41" i="269"/>
  <c r="D40" i="269"/>
  <c r="F40" i="269" s="1"/>
  <c r="C40" i="269"/>
  <c r="D39" i="269"/>
  <c r="F39" i="269" s="1"/>
  <c r="C39" i="269"/>
  <c r="D38" i="269"/>
  <c r="F38" i="269" s="1"/>
  <c r="C38" i="269"/>
  <c r="D37" i="269"/>
  <c r="F37" i="269" s="1"/>
  <c r="C37" i="269"/>
  <c r="D36" i="269"/>
  <c r="F36" i="269" s="1"/>
  <c r="C36" i="269"/>
  <c r="D35" i="269"/>
  <c r="F35" i="269" s="1"/>
  <c r="C35" i="269"/>
  <c r="D34" i="269"/>
  <c r="F34" i="269" s="1"/>
  <c r="C34" i="269"/>
  <c r="D33" i="269"/>
  <c r="F33" i="269" s="1"/>
  <c r="C33" i="269"/>
  <c r="D32" i="269"/>
  <c r="F32" i="269" s="1"/>
  <c r="C32" i="269"/>
  <c r="D31" i="269"/>
  <c r="F31" i="269" s="1"/>
  <c r="C31" i="269"/>
  <c r="D29" i="269"/>
  <c r="F29" i="269" s="1"/>
  <c r="C29" i="269"/>
  <c r="D28" i="269"/>
  <c r="F28" i="269" s="1"/>
  <c r="C28" i="269"/>
  <c r="D27" i="269"/>
  <c r="F27" i="269" s="1"/>
  <c r="C27" i="269"/>
  <c r="D26" i="269"/>
  <c r="F26" i="269" s="1"/>
  <c r="C26" i="269"/>
  <c r="D25" i="269"/>
  <c r="F25" i="269" s="1"/>
  <c r="C25" i="269"/>
  <c r="D24" i="269"/>
  <c r="F24" i="269" s="1"/>
  <c r="C24" i="269"/>
  <c r="D23" i="269"/>
  <c r="F23" i="269" s="1"/>
  <c r="C23" i="269"/>
  <c r="D22" i="269"/>
  <c r="F22" i="269" s="1"/>
  <c r="C22" i="269"/>
  <c r="D21" i="269"/>
  <c r="F21" i="269" s="1"/>
  <c r="C21" i="269"/>
  <c r="D20" i="269"/>
  <c r="F20" i="269" s="1"/>
  <c r="C20" i="269"/>
  <c r="D19" i="269"/>
  <c r="F19" i="269" s="1"/>
  <c r="C19" i="269"/>
  <c r="D18" i="269"/>
  <c r="F18" i="269" s="1"/>
  <c r="C18" i="269"/>
  <c r="D17" i="269"/>
  <c r="F17" i="269" s="1"/>
  <c r="C17" i="269"/>
  <c r="D16" i="269"/>
  <c r="F16" i="269" s="1"/>
  <c r="C16" i="269"/>
  <c r="D14" i="269"/>
  <c r="F14" i="269" s="1"/>
  <c r="C14" i="269"/>
  <c r="D13" i="269"/>
  <c r="F13" i="269" s="1"/>
  <c r="C13" i="269"/>
  <c r="D12" i="269"/>
  <c r="F12" i="269" s="1"/>
  <c r="C12" i="269"/>
  <c r="D11" i="269"/>
  <c r="F11" i="269" s="1"/>
  <c r="C11" i="269"/>
  <c r="D10" i="269"/>
  <c r="F10" i="269" s="1"/>
  <c r="C10" i="269"/>
  <c r="D9" i="269"/>
  <c r="F9" i="269" s="1"/>
  <c r="C9" i="269"/>
  <c r="D8" i="269"/>
  <c r="F8" i="269" s="1"/>
  <c r="C8" i="269"/>
  <c r="D7" i="269"/>
  <c r="F7" i="269" s="1"/>
  <c r="C7" i="269"/>
  <c r="D6" i="269"/>
  <c r="F6" i="269" s="1"/>
  <c r="C6" i="269"/>
  <c r="D5" i="269"/>
  <c r="F5" i="269" s="1"/>
  <c r="C5" i="269"/>
  <c r="D44" i="268"/>
  <c r="F44" i="268" s="1"/>
  <c r="C44" i="268"/>
  <c r="D43" i="268"/>
  <c r="F43" i="268" s="1"/>
  <c r="C43" i="268"/>
  <c r="D42" i="268"/>
  <c r="F42" i="268" s="1"/>
  <c r="C42" i="268"/>
  <c r="D41" i="268"/>
  <c r="F41" i="268" s="1"/>
  <c r="C41" i="268"/>
  <c r="D40" i="268"/>
  <c r="F40" i="268" s="1"/>
  <c r="C40" i="268"/>
  <c r="D39" i="268"/>
  <c r="F39" i="268" s="1"/>
  <c r="C39" i="268"/>
  <c r="D38" i="268"/>
  <c r="F38" i="268" s="1"/>
  <c r="C38" i="268"/>
  <c r="D37" i="268"/>
  <c r="F37" i="268" s="1"/>
  <c r="C37" i="268"/>
  <c r="D36" i="268"/>
  <c r="F36" i="268" s="1"/>
  <c r="C36" i="268"/>
  <c r="D35" i="268"/>
  <c r="F35" i="268" s="1"/>
  <c r="C35" i="268"/>
  <c r="D34" i="268"/>
  <c r="F34" i="268" s="1"/>
  <c r="C34" i="268"/>
  <c r="D33" i="268"/>
  <c r="F33" i="268" s="1"/>
  <c r="C33" i="268"/>
  <c r="D32" i="268"/>
  <c r="F32" i="268" s="1"/>
  <c r="C32" i="268"/>
  <c r="D31" i="268"/>
  <c r="F31" i="268" s="1"/>
  <c r="C31" i="268"/>
  <c r="D29" i="268"/>
  <c r="F29" i="268" s="1"/>
  <c r="C29" i="268"/>
  <c r="D28" i="268"/>
  <c r="F28" i="268" s="1"/>
  <c r="C28" i="268"/>
  <c r="D27" i="268"/>
  <c r="F27" i="268" s="1"/>
  <c r="C27" i="268"/>
  <c r="D26" i="268"/>
  <c r="F26" i="268" s="1"/>
  <c r="C26" i="268"/>
  <c r="D25" i="268"/>
  <c r="F25" i="268" s="1"/>
  <c r="C25" i="268"/>
  <c r="D24" i="268"/>
  <c r="F24" i="268" s="1"/>
  <c r="C24" i="268"/>
  <c r="D23" i="268"/>
  <c r="F23" i="268" s="1"/>
  <c r="C23" i="268"/>
  <c r="D22" i="268"/>
  <c r="F22" i="268" s="1"/>
  <c r="C22" i="268"/>
  <c r="D21" i="268"/>
  <c r="F21" i="268" s="1"/>
  <c r="C21" i="268"/>
  <c r="D20" i="268"/>
  <c r="F20" i="268" s="1"/>
  <c r="C20" i="268"/>
  <c r="D19" i="268"/>
  <c r="F19" i="268" s="1"/>
  <c r="C19" i="268"/>
  <c r="D18" i="268"/>
  <c r="F18" i="268" s="1"/>
  <c r="C18" i="268"/>
  <c r="D17" i="268"/>
  <c r="F17" i="268" s="1"/>
  <c r="C17" i="268"/>
  <c r="D16" i="268"/>
  <c r="F16" i="268" s="1"/>
  <c r="C16" i="268"/>
  <c r="D14" i="268"/>
  <c r="F14" i="268" s="1"/>
  <c r="C14" i="268"/>
  <c r="D13" i="268"/>
  <c r="F13" i="268" s="1"/>
  <c r="C13" i="268"/>
  <c r="D12" i="268"/>
  <c r="F12" i="268" s="1"/>
  <c r="C12" i="268"/>
  <c r="D11" i="268"/>
  <c r="F11" i="268" s="1"/>
  <c r="C11" i="268"/>
  <c r="D10" i="268"/>
  <c r="F10" i="268" s="1"/>
  <c r="C10" i="268"/>
  <c r="D9" i="268"/>
  <c r="F9" i="268" s="1"/>
  <c r="C9" i="268"/>
  <c r="D8" i="268"/>
  <c r="F8" i="268" s="1"/>
  <c r="C8" i="268"/>
  <c r="D7" i="268"/>
  <c r="F7" i="268" s="1"/>
  <c r="C7" i="268"/>
  <c r="D6" i="268"/>
  <c r="F6" i="268" s="1"/>
  <c r="C6" i="268"/>
  <c r="D5" i="268"/>
  <c r="F5" i="268" s="1"/>
  <c r="C5" i="268"/>
  <c r="D44" i="267"/>
  <c r="F44" i="267" s="1"/>
  <c r="C44" i="267"/>
  <c r="D43" i="267"/>
  <c r="F43" i="267" s="1"/>
  <c r="C43" i="267"/>
  <c r="D42" i="267"/>
  <c r="F42" i="267" s="1"/>
  <c r="C42" i="267"/>
  <c r="D41" i="267"/>
  <c r="F41" i="267" s="1"/>
  <c r="C41" i="267"/>
  <c r="D40" i="267"/>
  <c r="F40" i="267" s="1"/>
  <c r="C40" i="267"/>
  <c r="D39" i="267"/>
  <c r="F39" i="267" s="1"/>
  <c r="C39" i="267"/>
  <c r="D38" i="267"/>
  <c r="F38" i="267" s="1"/>
  <c r="C38" i="267"/>
  <c r="D37" i="267"/>
  <c r="F37" i="267" s="1"/>
  <c r="C37" i="267"/>
  <c r="D36" i="267"/>
  <c r="F36" i="267" s="1"/>
  <c r="C36" i="267"/>
  <c r="D35" i="267"/>
  <c r="F35" i="267" s="1"/>
  <c r="C35" i="267"/>
  <c r="D34" i="267"/>
  <c r="F34" i="267" s="1"/>
  <c r="C34" i="267"/>
  <c r="D33" i="267"/>
  <c r="F33" i="267" s="1"/>
  <c r="C33" i="267"/>
  <c r="D32" i="267"/>
  <c r="F32" i="267" s="1"/>
  <c r="C32" i="267"/>
  <c r="D31" i="267"/>
  <c r="F31" i="267" s="1"/>
  <c r="C31" i="267"/>
  <c r="D29" i="267"/>
  <c r="F29" i="267" s="1"/>
  <c r="C29" i="267"/>
  <c r="D28" i="267"/>
  <c r="F28" i="267" s="1"/>
  <c r="C28" i="267"/>
  <c r="D27" i="267"/>
  <c r="F27" i="267" s="1"/>
  <c r="C27" i="267"/>
  <c r="D26" i="267"/>
  <c r="F26" i="267" s="1"/>
  <c r="C26" i="267"/>
  <c r="D25" i="267"/>
  <c r="F25" i="267" s="1"/>
  <c r="C25" i="267"/>
  <c r="D24" i="267"/>
  <c r="F24" i="267" s="1"/>
  <c r="C24" i="267"/>
  <c r="D23" i="267"/>
  <c r="F23" i="267" s="1"/>
  <c r="C23" i="267"/>
  <c r="D22" i="267"/>
  <c r="F22" i="267" s="1"/>
  <c r="C22" i="267"/>
  <c r="D21" i="267"/>
  <c r="F21" i="267" s="1"/>
  <c r="C21" i="267"/>
  <c r="D20" i="267"/>
  <c r="F20" i="267" s="1"/>
  <c r="C20" i="267"/>
  <c r="D19" i="267"/>
  <c r="F19" i="267" s="1"/>
  <c r="C19" i="267"/>
  <c r="D18" i="267"/>
  <c r="F18" i="267" s="1"/>
  <c r="C18" i="267"/>
  <c r="D17" i="267"/>
  <c r="F17" i="267" s="1"/>
  <c r="C17" i="267"/>
  <c r="D16" i="267"/>
  <c r="F16" i="267" s="1"/>
  <c r="C16" i="267"/>
  <c r="D14" i="267"/>
  <c r="F14" i="267" s="1"/>
  <c r="C14" i="267"/>
  <c r="D13" i="267"/>
  <c r="F13" i="267" s="1"/>
  <c r="C13" i="267"/>
  <c r="D12" i="267"/>
  <c r="F12" i="267" s="1"/>
  <c r="C12" i="267"/>
  <c r="D11" i="267"/>
  <c r="F11" i="267" s="1"/>
  <c r="C11" i="267"/>
  <c r="D10" i="267"/>
  <c r="F10" i="267" s="1"/>
  <c r="C10" i="267"/>
  <c r="D9" i="267"/>
  <c r="F9" i="267" s="1"/>
  <c r="C9" i="267"/>
  <c r="D8" i="267"/>
  <c r="F8" i="267" s="1"/>
  <c r="C8" i="267"/>
  <c r="D7" i="267"/>
  <c r="F7" i="267" s="1"/>
  <c r="C7" i="267"/>
  <c r="D6" i="267"/>
  <c r="F6" i="267" s="1"/>
  <c r="C6" i="267"/>
  <c r="D5" i="267"/>
  <c r="F5" i="267" s="1"/>
  <c r="C5" i="267"/>
  <c r="D44" i="266"/>
  <c r="F44" i="266" s="1"/>
  <c r="C44" i="266"/>
  <c r="D43" i="266"/>
  <c r="F43" i="266" s="1"/>
  <c r="C43" i="266"/>
  <c r="D42" i="266"/>
  <c r="F42" i="266" s="1"/>
  <c r="C42" i="266"/>
  <c r="D41" i="266"/>
  <c r="F41" i="266" s="1"/>
  <c r="C41" i="266"/>
  <c r="D40" i="266"/>
  <c r="F40" i="266" s="1"/>
  <c r="C40" i="266"/>
  <c r="D39" i="266"/>
  <c r="F39" i="266" s="1"/>
  <c r="C39" i="266"/>
  <c r="D38" i="266"/>
  <c r="F38" i="266" s="1"/>
  <c r="C38" i="266"/>
  <c r="D37" i="266"/>
  <c r="F37" i="266" s="1"/>
  <c r="C37" i="266"/>
  <c r="D36" i="266"/>
  <c r="F36" i="266" s="1"/>
  <c r="C36" i="266"/>
  <c r="D35" i="266"/>
  <c r="F35" i="266" s="1"/>
  <c r="C35" i="266"/>
  <c r="D34" i="266"/>
  <c r="F34" i="266" s="1"/>
  <c r="C34" i="266"/>
  <c r="D33" i="266"/>
  <c r="F33" i="266" s="1"/>
  <c r="C33" i="266"/>
  <c r="D32" i="266"/>
  <c r="F32" i="266" s="1"/>
  <c r="C32" i="266"/>
  <c r="D31" i="266"/>
  <c r="F31" i="266" s="1"/>
  <c r="C31" i="266"/>
  <c r="D29" i="266"/>
  <c r="F29" i="266" s="1"/>
  <c r="C29" i="266"/>
  <c r="D28" i="266"/>
  <c r="F28" i="266" s="1"/>
  <c r="C28" i="266"/>
  <c r="D27" i="266"/>
  <c r="F27" i="266" s="1"/>
  <c r="C27" i="266"/>
  <c r="D26" i="266"/>
  <c r="F26" i="266" s="1"/>
  <c r="C26" i="266"/>
  <c r="D25" i="266"/>
  <c r="F25" i="266" s="1"/>
  <c r="C25" i="266"/>
  <c r="D24" i="266"/>
  <c r="F24" i="266" s="1"/>
  <c r="C24" i="266"/>
  <c r="D23" i="266"/>
  <c r="F23" i="266" s="1"/>
  <c r="C23" i="266"/>
  <c r="D22" i="266"/>
  <c r="F22" i="266" s="1"/>
  <c r="C22" i="266"/>
  <c r="D21" i="266"/>
  <c r="F21" i="266" s="1"/>
  <c r="C21" i="266"/>
  <c r="D20" i="266"/>
  <c r="F20" i="266" s="1"/>
  <c r="C20" i="266"/>
  <c r="D19" i="266"/>
  <c r="F19" i="266" s="1"/>
  <c r="C19" i="266"/>
  <c r="D18" i="266"/>
  <c r="F18" i="266" s="1"/>
  <c r="C18" i="266"/>
  <c r="D17" i="266"/>
  <c r="F17" i="266" s="1"/>
  <c r="C17" i="266"/>
  <c r="D16" i="266"/>
  <c r="F16" i="266" s="1"/>
  <c r="C16" i="266"/>
  <c r="D14" i="266"/>
  <c r="F14" i="266" s="1"/>
  <c r="C14" i="266"/>
  <c r="D13" i="266"/>
  <c r="F13" i="266" s="1"/>
  <c r="C13" i="266"/>
  <c r="D12" i="266"/>
  <c r="F12" i="266" s="1"/>
  <c r="C12" i="266"/>
  <c r="D11" i="266"/>
  <c r="F11" i="266" s="1"/>
  <c r="C11" i="266"/>
  <c r="D10" i="266"/>
  <c r="F10" i="266" s="1"/>
  <c r="C10" i="266"/>
  <c r="D9" i="266"/>
  <c r="F9" i="266" s="1"/>
  <c r="C9" i="266"/>
  <c r="D8" i="266"/>
  <c r="F8" i="266" s="1"/>
  <c r="C8" i="266"/>
  <c r="D7" i="266"/>
  <c r="F7" i="266" s="1"/>
  <c r="C7" i="266"/>
  <c r="D6" i="266"/>
  <c r="F6" i="266" s="1"/>
  <c r="C6" i="266"/>
  <c r="D5" i="266"/>
  <c r="F5" i="266" s="1"/>
  <c r="C5" i="266"/>
  <c r="D44" i="265"/>
  <c r="F44" i="265" s="1"/>
  <c r="C44" i="265"/>
  <c r="D43" i="265"/>
  <c r="F43" i="265" s="1"/>
  <c r="C43" i="265"/>
  <c r="D42" i="265"/>
  <c r="F42" i="265" s="1"/>
  <c r="C42" i="265"/>
  <c r="D41" i="265"/>
  <c r="F41" i="265" s="1"/>
  <c r="C41" i="265"/>
  <c r="D40" i="265"/>
  <c r="F40" i="265" s="1"/>
  <c r="C40" i="265"/>
  <c r="D39" i="265"/>
  <c r="F39" i="265" s="1"/>
  <c r="C39" i="265"/>
  <c r="D38" i="265"/>
  <c r="F38" i="265" s="1"/>
  <c r="C38" i="265"/>
  <c r="D37" i="265"/>
  <c r="F37" i="265" s="1"/>
  <c r="C37" i="265"/>
  <c r="D36" i="265"/>
  <c r="F36" i="265" s="1"/>
  <c r="C36" i="265"/>
  <c r="D35" i="265"/>
  <c r="F35" i="265" s="1"/>
  <c r="C35" i="265"/>
  <c r="D34" i="265"/>
  <c r="F34" i="265" s="1"/>
  <c r="C34" i="265"/>
  <c r="D33" i="265"/>
  <c r="F33" i="265" s="1"/>
  <c r="C33" i="265"/>
  <c r="D32" i="265"/>
  <c r="F32" i="265" s="1"/>
  <c r="C32" i="265"/>
  <c r="D31" i="265"/>
  <c r="F31" i="265" s="1"/>
  <c r="C31" i="265"/>
  <c r="D29" i="265"/>
  <c r="F29" i="265" s="1"/>
  <c r="C29" i="265"/>
  <c r="D28" i="265"/>
  <c r="F28" i="265" s="1"/>
  <c r="C28" i="265"/>
  <c r="D27" i="265"/>
  <c r="F27" i="265" s="1"/>
  <c r="C27" i="265"/>
  <c r="D26" i="265"/>
  <c r="F26" i="265" s="1"/>
  <c r="C26" i="265"/>
  <c r="D25" i="265"/>
  <c r="F25" i="265" s="1"/>
  <c r="C25" i="265"/>
  <c r="D24" i="265"/>
  <c r="F24" i="265" s="1"/>
  <c r="C24" i="265"/>
  <c r="D23" i="265"/>
  <c r="F23" i="265" s="1"/>
  <c r="C23" i="265"/>
  <c r="D22" i="265"/>
  <c r="F22" i="265" s="1"/>
  <c r="C22" i="265"/>
  <c r="D21" i="265"/>
  <c r="F21" i="265" s="1"/>
  <c r="C21" i="265"/>
  <c r="D20" i="265"/>
  <c r="F20" i="265" s="1"/>
  <c r="C20" i="265"/>
  <c r="D19" i="265"/>
  <c r="F19" i="265" s="1"/>
  <c r="C19" i="265"/>
  <c r="D18" i="265"/>
  <c r="F18" i="265" s="1"/>
  <c r="C18" i="265"/>
  <c r="D17" i="265"/>
  <c r="F17" i="265" s="1"/>
  <c r="C17" i="265"/>
  <c r="D16" i="265"/>
  <c r="F16" i="265" s="1"/>
  <c r="C16" i="265"/>
  <c r="D14" i="265"/>
  <c r="F14" i="265" s="1"/>
  <c r="C14" i="265"/>
  <c r="D13" i="265"/>
  <c r="F13" i="265" s="1"/>
  <c r="C13" i="265"/>
  <c r="D12" i="265"/>
  <c r="F12" i="265" s="1"/>
  <c r="C12" i="265"/>
  <c r="D11" i="265"/>
  <c r="F11" i="265" s="1"/>
  <c r="C11" i="265"/>
  <c r="D10" i="265"/>
  <c r="F10" i="265" s="1"/>
  <c r="C10" i="265"/>
  <c r="D9" i="265"/>
  <c r="F9" i="265" s="1"/>
  <c r="C9" i="265"/>
  <c r="D8" i="265"/>
  <c r="F8" i="265" s="1"/>
  <c r="C8" i="265"/>
  <c r="D7" i="265"/>
  <c r="F7" i="265" s="1"/>
  <c r="C7" i="265"/>
  <c r="D6" i="265"/>
  <c r="F6" i="265" s="1"/>
  <c r="C6" i="265"/>
  <c r="D5" i="265"/>
  <c r="F5" i="265" s="1"/>
  <c r="C5" i="265"/>
  <c r="D44" i="264"/>
  <c r="F44" i="264" s="1"/>
  <c r="C44" i="264"/>
  <c r="D43" i="264"/>
  <c r="F43" i="264" s="1"/>
  <c r="C43" i="264"/>
  <c r="D42" i="264"/>
  <c r="F42" i="264" s="1"/>
  <c r="C42" i="264"/>
  <c r="D41" i="264"/>
  <c r="F41" i="264" s="1"/>
  <c r="C41" i="264"/>
  <c r="D40" i="264"/>
  <c r="F40" i="264" s="1"/>
  <c r="C40" i="264"/>
  <c r="D39" i="264"/>
  <c r="F39" i="264" s="1"/>
  <c r="C39" i="264"/>
  <c r="D38" i="264"/>
  <c r="F38" i="264" s="1"/>
  <c r="C38" i="264"/>
  <c r="D37" i="264"/>
  <c r="F37" i="264" s="1"/>
  <c r="C37" i="264"/>
  <c r="D36" i="264"/>
  <c r="F36" i="264" s="1"/>
  <c r="C36" i="264"/>
  <c r="D35" i="264"/>
  <c r="F35" i="264" s="1"/>
  <c r="C35" i="264"/>
  <c r="D34" i="264"/>
  <c r="F34" i="264" s="1"/>
  <c r="C34" i="264"/>
  <c r="D33" i="264"/>
  <c r="F33" i="264" s="1"/>
  <c r="C33" i="264"/>
  <c r="D32" i="264"/>
  <c r="F32" i="264" s="1"/>
  <c r="C32" i="264"/>
  <c r="D31" i="264"/>
  <c r="F31" i="264" s="1"/>
  <c r="C31" i="264"/>
  <c r="D29" i="264"/>
  <c r="F29" i="264" s="1"/>
  <c r="C29" i="264"/>
  <c r="D28" i="264"/>
  <c r="F28" i="264" s="1"/>
  <c r="C28" i="264"/>
  <c r="D27" i="264"/>
  <c r="F27" i="264" s="1"/>
  <c r="C27" i="264"/>
  <c r="D26" i="264"/>
  <c r="F26" i="264" s="1"/>
  <c r="C26" i="264"/>
  <c r="D25" i="264"/>
  <c r="F25" i="264" s="1"/>
  <c r="C25" i="264"/>
  <c r="D24" i="264"/>
  <c r="F24" i="264" s="1"/>
  <c r="C24" i="264"/>
  <c r="D23" i="264"/>
  <c r="F23" i="264" s="1"/>
  <c r="C23" i="264"/>
  <c r="D22" i="264"/>
  <c r="F22" i="264" s="1"/>
  <c r="C22" i="264"/>
  <c r="D21" i="264"/>
  <c r="F21" i="264" s="1"/>
  <c r="C21" i="264"/>
  <c r="D20" i="264"/>
  <c r="F20" i="264" s="1"/>
  <c r="C20" i="264"/>
  <c r="D19" i="264"/>
  <c r="F19" i="264" s="1"/>
  <c r="C19" i="264"/>
  <c r="D18" i="264"/>
  <c r="F18" i="264" s="1"/>
  <c r="C18" i="264"/>
  <c r="D17" i="264"/>
  <c r="F17" i="264" s="1"/>
  <c r="C17" i="264"/>
  <c r="D16" i="264"/>
  <c r="F16" i="264" s="1"/>
  <c r="C16" i="264"/>
  <c r="D14" i="264"/>
  <c r="F14" i="264" s="1"/>
  <c r="C14" i="264"/>
  <c r="D13" i="264"/>
  <c r="F13" i="264" s="1"/>
  <c r="C13" i="264"/>
  <c r="D12" i="264"/>
  <c r="F12" i="264" s="1"/>
  <c r="C12" i="264"/>
  <c r="D11" i="264"/>
  <c r="F11" i="264" s="1"/>
  <c r="C11" i="264"/>
  <c r="D10" i="264"/>
  <c r="F10" i="264" s="1"/>
  <c r="C10" i="264"/>
  <c r="D9" i="264"/>
  <c r="F9" i="264" s="1"/>
  <c r="C9" i="264"/>
  <c r="D8" i="264"/>
  <c r="F8" i="264" s="1"/>
  <c r="C8" i="264"/>
  <c r="D7" i="264"/>
  <c r="F7" i="264" s="1"/>
  <c r="C7" i="264"/>
  <c r="D6" i="264"/>
  <c r="F6" i="264" s="1"/>
  <c r="C6" i="264"/>
  <c r="D5" i="264"/>
  <c r="F5" i="264" s="1"/>
  <c r="C5" i="264"/>
  <c r="D44" i="263"/>
  <c r="F44" i="263" s="1"/>
  <c r="C44" i="263"/>
  <c r="D43" i="263"/>
  <c r="F43" i="263" s="1"/>
  <c r="C43" i="263"/>
  <c r="D42" i="263"/>
  <c r="F42" i="263" s="1"/>
  <c r="C42" i="263"/>
  <c r="D41" i="263"/>
  <c r="F41" i="263" s="1"/>
  <c r="C41" i="263"/>
  <c r="D40" i="263"/>
  <c r="F40" i="263" s="1"/>
  <c r="C40" i="263"/>
  <c r="D39" i="263"/>
  <c r="F39" i="263" s="1"/>
  <c r="C39" i="263"/>
  <c r="D38" i="263"/>
  <c r="F38" i="263" s="1"/>
  <c r="C38" i="263"/>
  <c r="D37" i="263"/>
  <c r="F37" i="263" s="1"/>
  <c r="C37" i="263"/>
  <c r="D36" i="263"/>
  <c r="F36" i="263" s="1"/>
  <c r="C36" i="263"/>
  <c r="D35" i="263"/>
  <c r="F35" i="263" s="1"/>
  <c r="C35" i="263"/>
  <c r="D34" i="263"/>
  <c r="F34" i="263" s="1"/>
  <c r="C34" i="263"/>
  <c r="D33" i="263"/>
  <c r="F33" i="263" s="1"/>
  <c r="C33" i="263"/>
  <c r="D32" i="263"/>
  <c r="F32" i="263" s="1"/>
  <c r="C32" i="263"/>
  <c r="D31" i="263"/>
  <c r="F31" i="263" s="1"/>
  <c r="C31" i="263"/>
  <c r="D29" i="263"/>
  <c r="F29" i="263" s="1"/>
  <c r="C29" i="263"/>
  <c r="D28" i="263"/>
  <c r="F28" i="263" s="1"/>
  <c r="C28" i="263"/>
  <c r="D27" i="263"/>
  <c r="F27" i="263" s="1"/>
  <c r="C27" i="263"/>
  <c r="D26" i="263"/>
  <c r="F26" i="263" s="1"/>
  <c r="C26" i="263"/>
  <c r="D25" i="263"/>
  <c r="F25" i="263" s="1"/>
  <c r="C25" i="263"/>
  <c r="D24" i="263"/>
  <c r="F24" i="263" s="1"/>
  <c r="C24" i="263"/>
  <c r="D23" i="263"/>
  <c r="F23" i="263" s="1"/>
  <c r="C23" i="263"/>
  <c r="D22" i="263"/>
  <c r="F22" i="263" s="1"/>
  <c r="C22" i="263"/>
  <c r="D21" i="263"/>
  <c r="F21" i="263" s="1"/>
  <c r="C21" i="263"/>
  <c r="D20" i="263"/>
  <c r="F20" i="263" s="1"/>
  <c r="C20" i="263"/>
  <c r="D19" i="263"/>
  <c r="F19" i="263" s="1"/>
  <c r="C19" i="263"/>
  <c r="D18" i="263"/>
  <c r="F18" i="263" s="1"/>
  <c r="C18" i="263"/>
  <c r="D17" i="263"/>
  <c r="F17" i="263" s="1"/>
  <c r="C17" i="263"/>
  <c r="D16" i="263"/>
  <c r="F16" i="263" s="1"/>
  <c r="C16" i="263"/>
  <c r="D14" i="263"/>
  <c r="F14" i="263" s="1"/>
  <c r="C14" i="263"/>
  <c r="D13" i="263"/>
  <c r="F13" i="263" s="1"/>
  <c r="C13" i="263"/>
  <c r="D12" i="263"/>
  <c r="F12" i="263" s="1"/>
  <c r="C12" i="263"/>
  <c r="D11" i="263"/>
  <c r="F11" i="263" s="1"/>
  <c r="C11" i="263"/>
  <c r="D10" i="263"/>
  <c r="F10" i="263" s="1"/>
  <c r="C10" i="263"/>
  <c r="D9" i="263"/>
  <c r="F9" i="263" s="1"/>
  <c r="C9" i="263"/>
  <c r="D8" i="263"/>
  <c r="F8" i="263" s="1"/>
  <c r="C8" i="263"/>
  <c r="D7" i="263"/>
  <c r="F7" i="263" s="1"/>
  <c r="C7" i="263"/>
  <c r="D6" i="263"/>
  <c r="F6" i="263" s="1"/>
  <c r="C6" i="263"/>
  <c r="D5" i="263"/>
  <c r="F5" i="263" s="1"/>
  <c r="C5" i="263"/>
  <c r="D44" i="262"/>
  <c r="F44" i="262" s="1"/>
  <c r="C44" i="262"/>
  <c r="D43" i="262"/>
  <c r="F43" i="262" s="1"/>
  <c r="C43" i="262"/>
  <c r="D42" i="262"/>
  <c r="F42" i="262" s="1"/>
  <c r="C42" i="262"/>
  <c r="D41" i="262"/>
  <c r="F41" i="262" s="1"/>
  <c r="C41" i="262"/>
  <c r="D40" i="262"/>
  <c r="F40" i="262" s="1"/>
  <c r="C40" i="262"/>
  <c r="D39" i="262"/>
  <c r="F39" i="262" s="1"/>
  <c r="C39" i="262"/>
  <c r="D38" i="262"/>
  <c r="F38" i="262" s="1"/>
  <c r="C38" i="262"/>
  <c r="D37" i="262"/>
  <c r="F37" i="262" s="1"/>
  <c r="C37" i="262"/>
  <c r="D36" i="262"/>
  <c r="F36" i="262" s="1"/>
  <c r="C36" i="262"/>
  <c r="D35" i="262"/>
  <c r="F35" i="262" s="1"/>
  <c r="C35" i="262"/>
  <c r="D34" i="262"/>
  <c r="F34" i="262" s="1"/>
  <c r="C34" i="262"/>
  <c r="D33" i="262"/>
  <c r="F33" i="262" s="1"/>
  <c r="C33" i="262"/>
  <c r="D32" i="262"/>
  <c r="F32" i="262" s="1"/>
  <c r="C32" i="262"/>
  <c r="D31" i="262"/>
  <c r="F31" i="262" s="1"/>
  <c r="C31" i="262"/>
  <c r="D29" i="262"/>
  <c r="F29" i="262" s="1"/>
  <c r="C29" i="262"/>
  <c r="D28" i="262"/>
  <c r="F28" i="262" s="1"/>
  <c r="C28" i="262"/>
  <c r="D27" i="262"/>
  <c r="F27" i="262" s="1"/>
  <c r="C27" i="262"/>
  <c r="D26" i="262"/>
  <c r="F26" i="262" s="1"/>
  <c r="C26" i="262"/>
  <c r="D25" i="262"/>
  <c r="F25" i="262" s="1"/>
  <c r="C25" i="262"/>
  <c r="D24" i="262"/>
  <c r="F24" i="262" s="1"/>
  <c r="C24" i="262"/>
  <c r="D23" i="262"/>
  <c r="F23" i="262" s="1"/>
  <c r="C23" i="262"/>
  <c r="D22" i="262"/>
  <c r="F22" i="262" s="1"/>
  <c r="C22" i="262"/>
  <c r="D21" i="262"/>
  <c r="F21" i="262" s="1"/>
  <c r="C21" i="262"/>
  <c r="D20" i="262"/>
  <c r="F20" i="262" s="1"/>
  <c r="C20" i="262"/>
  <c r="D19" i="262"/>
  <c r="F19" i="262" s="1"/>
  <c r="C19" i="262"/>
  <c r="D18" i="262"/>
  <c r="F18" i="262" s="1"/>
  <c r="C18" i="262"/>
  <c r="D17" i="262"/>
  <c r="F17" i="262" s="1"/>
  <c r="C17" i="262"/>
  <c r="D16" i="262"/>
  <c r="F16" i="262" s="1"/>
  <c r="C16" i="262"/>
  <c r="D14" i="262"/>
  <c r="F14" i="262" s="1"/>
  <c r="C14" i="262"/>
  <c r="D13" i="262"/>
  <c r="F13" i="262" s="1"/>
  <c r="C13" i="262"/>
  <c r="D12" i="262"/>
  <c r="F12" i="262" s="1"/>
  <c r="C12" i="262"/>
  <c r="D11" i="262"/>
  <c r="F11" i="262" s="1"/>
  <c r="C11" i="262"/>
  <c r="D10" i="262"/>
  <c r="F10" i="262" s="1"/>
  <c r="C10" i="262"/>
  <c r="D9" i="262"/>
  <c r="F9" i="262" s="1"/>
  <c r="C9" i="262"/>
  <c r="D8" i="262"/>
  <c r="F8" i="262" s="1"/>
  <c r="C8" i="262"/>
  <c r="D7" i="262"/>
  <c r="F7" i="262" s="1"/>
  <c r="C7" i="262"/>
  <c r="D6" i="262"/>
  <c r="F6" i="262" s="1"/>
  <c r="C6" i="262"/>
  <c r="D5" i="262"/>
  <c r="F5" i="262" s="1"/>
  <c r="C5" i="262"/>
  <c r="D44" i="261"/>
  <c r="F44" i="261" s="1"/>
  <c r="C44" i="261"/>
  <c r="D43" i="261"/>
  <c r="F43" i="261" s="1"/>
  <c r="C43" i="261"/>
  <c r="D42" i="261"/>
  <c r="F42" i="261" s="1"/>
  <c r="C42" i="261"/>
  <c r="D41" i="261"/>
  <c r="F41" i="261" s="1"/>
  <c r="C41" i="261"/>
  <c r="D40" i="261"/>
  <c r="F40" i="261" s="1"/>
  <c r="C40" i="261"/>
  <c r="D39" i="261"/>
  <c r="F39" i="261" s="1"/>
  <c r="C39" i="261"/>
  <c r="D38" i="261"/>
  <c r="F38" i="261" s="1"/>
  <c r="C38" i="261"/>
  <c r="D37" i="261"/>
  <c r="F37" i="261" s="1"/>
  <c r="C37" i="261"/>
  <c r="D36" i="261"/>
  <c r="F36" i="261" s="1"/>
  <c r="C36" i="261"/>
  <c r="D35" i="261"/>
  <c r="F35" i="261" s="1"/>
  <c r="C35" i="261"/>
  <c r="D34" i="261"/>
  <c r="F34" i="261" s="1"/>
  <c r="C34" i="261"/>
  <c r="D33" i="261"/>
  <c r="F33" i="261" s="1"/>
  <c r="C33" i="261"/>
  <c r="D32" i="261"/>
  <c r="F32" i="261" s="1"/>
  <c r="C32" i="261"/>
  <c r="D31" i="261"/>
  <c r="F31" i="261" s="1"/>
  <c r="C31" i="261"/>
  <c r="D29" i="261"/>
  <c r="F29" i="261" s="1"/>
  <c r="C29" i="261"/>
  <c r="D28" i="261"/>
  <c r="F28" i="261" s="1"/>
  <c r="C28" i="261"/>
  <c r="D27" i="261"/>
  <c r="F27" i="261" s="1"/>
  <c r="C27" i="261"/>
  <c r="D26" i="261"/>
  <c r="F26" i="261" s="1"/>
  <c r="C26" i="261"/>
  <c r="D25" i="261"/>
  <c r="F25" i="261" s="1"/>
  <c r="C25" i="261"/>
  <c r="D24" i="261"/>
  <c r="F24" i="261" s="1"/>
  <c r="C24" i="261"/>
  <c r="D23" i="261"/>
  <c r="F23" i="261" s="1"/>
  <c r="C23" i="261"/>
  <c r="D22" i="261"/>
  <c r="F22" i="261" s="1"/>
  <c r="C22" i="261"/>
  <c r="D21" i="261"/>
  <c r="F21" i="261" s="1"/>
  <c r="C21" i="261"/>
  <c r="D20" i="261"/>
  <c r="F20" i="261" s="1"/>
  <c r="C20" i="261"/>
  <c r="D19" i="261"/>
  <c r="F19" i="261" s="1"/>
  <c r="C19" i="261"/>
  <c r="D18" i="261"/>
  <c r="F18" i="261" s="1"/>
  <c r="C18" i="261"/>
  <c r="D17" i="261"/>
  <c r="F17" i="261" s="1"/>
  <c r="C17" i="261"/>
  <c r="D16" i="261"/>
  <c r="F16" i="261" s="1"/>
  <c r="C16" i="261"/>
  <c r="D14" i="261"/>
  <c r="F14" i="261" s="1"/>
  <c r="C14" i="261"/>
  <c r="D13" i="261"/>
  <c r="F13" i="261" s="1"/>
  <c r="C13" i="261"/>
  <c r="D12" i="261"/>
  <c r="F12" i="261" s="1"/>
  <c r="C12" i="261"/>
  <c r="D11" i="261"/>
  <c r="F11" i="261" s="1"/>
  <c r="C11" i="261"/>
  <c r="D10" i="261"/>
  <c r="F10" i="261" s="1"/>
  <c r="C10" i="261"/>
  <c r="D9" i="261"/>
  <c r="F9" i="261" s="1"/>
  <c r="C9" i="261"/>
  <c r="D8" i="261"/>
  <c r="F8" i="261" s="1"/>
  <c r="C8" i="261"/>
  <c r="D7" i="261"/>
  <c r="F7" i="261" s="1"/>
  <c r="C7" i="261"/>
  <c r="D6" i="261"/>
  <c r="F6" i="261" s="1"/>
  <c r="C6" i="261"/>
  <c r="D5" i="261"/>
  <c r="F5" i="261" s="1"/>
  <c r="C5" i="261"/>
  <c r="D44" i="260"/>
  <c r="F44" i="260" s="1"/>
  <c r="C44" i="260"/>
  <c r="D43" i="260"/>
  <c r="F43" i="260" s="1"/>
  <c r="C43" i="260"/>
  <c r="D42" i="260"/>
  <c r="F42" i="260" s="1"/>
  <c r="C42" i="260"/>
  <c r="D41" i="260"/>
  <c r="F41" i="260" s="1"/>
  <c r="C41" i="260"/>
  <c r="D40" i="260"/>
  <c r="F40" i="260" s="1"/>
  <c r="C40" i="260"/>
  <c r="D39" i="260"/>
  <c r="F39" i="260" s="1"/>
  <c r="C39" i="260"/>
  <c r="D38" i="260"/>
  <c r="F38" i="260" s="1"/>
  <c r="C38" i="260"/>
  <c r="D37" i="260"/>
  <c r="F37" i="260" s="1"/>
  <c r="C37" i="260"/>
  <c r="D36" i="260"/>
  <c r="F36" i="260" s="1"/>
  <c r="C36" i="260"/>
  <c r="D35" i="260"/>
  <c r="F35" i="260" s="1"/>
  <c r="C35" i="260"/>
  <c r="D34" i="260"/>
  <c r="F34" i="260" s="1"/>
  <c r="C34" i="260"/>
  <c r="D33" i="260"/>
  <c r="F33" i="260" s="1"/>
  <c r="C33" i="260"/>
  <c r="D32" i="260"/>
  <c r="F32" i="260" s="1"/>
  <c r="C32" i="260"/>
  <c r="D31" i="260"/>
  <c r="F31" i="260" s="1"/>
  <c r="C31" i="260"/>
  <c r="D29" i="260"/>
  <c r="F29" i="260" s="1"/>
  <c r="C29" i="260"/>
  <c r="D28" i="260"/>
  <c r="F28" i="260" s="1"/>
  <c r="C28" i="260"/>
  <c r="D27" i="260"/>
  <c r="F27" i="260" s="1"/>
  <c r="C27" i="260"/>
  <c r="D26" i="260"/>
  <c r="F26" i="260" s="1"/>
  <c r="C26" i="260"/>
  <c r="D25" i="260"/>
  <c r="F25" i="260" s="1"/>
  <c r="C25" i="260"/>
  <c r="D24" i="260"/>
  <c r="F24" i="260" s="1"/>
  <c r="C24" i="260"/>
  <c r="D23" i="260"/>
  <c r="F23" i="260" s="1"/>
  <c r="C23" i="260"/>
  <c r="D22" i="260"/>
  <c r="F22" i="260" s="1"/>
  <c r="C22" i="260"/>
  <c r="D21" i="260"/>
  <c r="F21" i="260" s="1"/>
  <c r="C21" i="260"/>
  <c r="D20" i="260"/>
  <c r="F20" i="260" s="1"/>
  <c r="C20" i="260"/>
  <c r="D19" i="260"/>
  <c r="F19" i="260" s="1"/>
  <c r="C19" i="260"/>
  <c r="D18" i="260"/>
  <c r="F18" i="260" s="1"/>
  <c r="C18" i="260"/>
  <c r="D17" i="260"/>
  <c r="F17" i="260" s="1"/>
  <c r="C17" i="260"/>
  <c r="D16" i="260"/>
  <c r="F16" i="260" s="1"/>
  <c r="C16" i="260"/>
  <c r="D14" i="260"/>
  <c r="F14" i="260" s="1"/>
  <c r="C14" i="260"/>
  <c r="D13" i="260"/>
  <c r="F13" i="260" s="1"/>
  <c r="C13" i="260"/>
  <c r="D12" i="260"/>
  <c r="F12" i="260" s="1"/>
  <c r="C12" i="260"/>
  <c r="D11" i="260"/>
  <c r="F11" i="260" s="1"/>
  <c r="C11" i="260"/>
  <c r="D10" i="260"/>
  <c r="F10" i="260" s="1"/>
  <c r="C10" i="260"/>
  <c r="D9" i="260"/>
  <c r="F9" i="260" s="1"/>
  <c r="C9" i="260"/>
  <c r="D8" i="260"/>
  <c r="F8" i="260" s="1"/>
  <c r="C8" i="260"/>
  <c r="D7" i="260"/>
  <c r="F7" i="260" s="1"/>
  <c r="C7" i="260"/>
  <c r="D6" i="260"/>
  <c r="F6" i="260" s="1"/>
  <c r="C6" i="260"/>
  <c r="D5" i="260"/>
  <c r="F5" i="260" s="1"/>
  <c r="C5" i="260"/>
  <c r="D44" i="259"/>
  <c r="F44" i="259" s="1"/>
  <c r="C44" i="259"/>
  <c r="D43" i="259"/>
  <c r="F43" i="259" s="1"/>
  <c r="C43" i="259"/>
  <c r="D42" i="259"/>
  <c r="F42" i="259" s="1"/>
  <c r="C42" i="259"/>
  <c r="D41" i="259"/>
  <c r="F41" i="259" s="1"/>
  <c r="C41" i="259"/>
  <c r="D40" i="259"/>
  <c r="F40" i="259" s="1"/>
  <c r="C40" i="259"/>
  <c r="D39" i="259"/>
  <c r="F39" i="259" s="1"/>
  <c r="C39" i="259"/>
  <c r="D38" i="259"/>
  <c r="F38" i="259" s="1"/>
  <c r="C38" i="259"/>
  <c r="D37" i="259"/>
  <c r="F37" i="259" s="1"/>
  <c r="C37" i="259"/>
  <c r="D36" i="259"/>
  <c r="F36" i="259" s="1"/>
  <c r="C36" i="259"/>
  <c r="D35" i="259"/>
  <c r="F35" i="259" s="1"/>
  <c r="C35" i="259"/>
  <c r="D34" i="259"/>
  <c r="F34" i="259" s="1"/>
  <c r="C34" i="259"/>
  <c r="D33" i="259"/>
  <c r="F33" i="259" s="1"/>
  <c r="C33" i="259"/>
  <c r="D32" i="259"/>
  <c r="F32" i="259" s="1"/>
  <c r="C32" i="259"/>
  <c r="D31" i="259"/>
  <c r="F31" i="259" s="1"/>
  <c r="C31" i="259"/>
  <c r="D29" i="259"/>
  <c r="F29" i="259" s="1"/>
  <c r="C29" i="259"/>
  <c r="D28" i="259"/>
  <c r="F28" i="259" s="1"/>
  <c r="C28" i="259"/>
  <c r="D27" i="259"/>
  <c r="F27" i="259" s="1"/>
  <c r="C27" i="259"/>
  <c r="D26" i="259"/>
  <c r="F26" i="259" s="1"/>
  <c r="C26" i="259"/>
  <c r="D25" i="259"/>
  <c r="F25" i="259" s="1"/>
  <c r="C25" i="259"/>
  <c r="D24" i="259"/>
  <c r="F24" i="259" s="1"/>
  <c r="C24" i="259"/>
  <c r="D23" i="259"/>
  <c r="F23" i="259" s="1"/>
  <c r="C23" i="259"/>
  <c r="D22" i="259"/>
  <c r="F22" i="259" s="1"/>
  <c r="C22" i="259"/>
  <c r="D21" i="259"/>
  <c r="F21" i="259" s="1"/>
  <c r="C21" i="259"/>
  <c r="D20" i="259"/>
  <c r="F20" i="259" s="1"/>
  <c r="C20" i="259"/>
  <c r="D19" i="259"/>
  <c r="F19" i="259" s="1"/>
  <c r="C19" i="259"/>
  <c r="D18" i="259"/>
  <c r="F18" i="259" s="1"/>
  <c r="C18" i="259"/>
  <c r="D17" i="259"/>
  <c r="F17" i="259" s="1"/>
  <c r="C17" i="259"/>
  <c r="D16" i="259"/>
  <c r="F16" i="259" s="1"/>
  <c r="C16" i="259"/>
  <c r="D14" i="259"/>
  <c r="F14" i="259" s="1"/>
  <c r="C14" i="259"/>
  <c r="D13" i="259"/>
  <c r="F13" i="259" s="1"/>
  <c r="C13" i="259"/>
  <c r="D12" i="259"/>
  <c r="F12" i="259" s="1"/>
  <c r="C12" i="259"/>
  <c r="D11" i="259"/>
  <c r="F11" i="259" s="1"/>
  <c r="C11" i="259"/>
  <c r="D10" i="259"/>
  <c r="F10" i="259" s="1"/>
  <c r="C10" i="259"/>
  <c r="D9" i="259"/>
  <c r="F9" i="259" s="1"/>
  <c r="C9" i="259"/>
  <c r="D8" i="259"/>
  <c r="F8" i="259" s="1"/>
  <c r="C8" i="259"/>
  <c r="D7" i="259"/>
  <c r="F7" i="259" s="1"/>
  <c r="C7" i="259"/>
  <c r="D6" i="259"/>
  <c r="F6" i="259" s="1"/>
  <c r="C6" i="259"/>
  <c r="D5" i="259"/>
  <c r="F5" i="259" s="1"/>
  <c r="C5" i="259"/>
  <c r="D44" i="258"/>
  <c r="F44" i="258" s="1"/>
  <c r="C44" i="258"/>
  <c r="D43" i="258"/>
  <c r="F43" i="258" s="1"/>
  <c r="C43" i="258"/>
  <c r="D42" i="258"/>
  <c r="F42" i="258" s="1"/>
  <c r="C42" i="258"/>
  <c r="D41" i="258"/>
  <c r="F41" i="258" s="1"/>
  <c r="C41" i="258"/>
  <c r="D40" i="258"/>
  <c r="F40" i="258" s="1"/>
  <c r="C40" i="258"/>
  <c r="D39" i="258"/>
  <c r="F39" i="258" s="1"/>
  <c r="C39" i="258"/>
  <c r="D38" i="258"/>
  <c r="F38" i="258" s="1"/>
  <c r="C38" i="258"/>
  <c r="D37" i="258"/>
  <c r="F37" i="258" s="1"/>
  <c r="C37" i="258"/>
  <c r="D36" i="258"/>
  <c r="F36" i="258" s="1"/>
  <c r="C36" i="258"/>
  <c r="D35" i="258"/>
  <c r="F35" i="258" s="1"/>
  <c r="C35" i="258"/>
  <c r="D34" i="258"/>
  <c r="F34" i="258" s="1"/>
  <c r="C34" i="258"/>
  <c r="D33" i="258"/>
  <c r="F33" i="258" s="1"/>
  <c r="C33" i="258"/>
  <c r="D32" i="258"/>
  <c r="F32" i="258" s="1"/>
  <c r="C32" i="258"/>
  <c r="D31" i="258"/>
  <c r="F31" i="258" s="1"/>
  <c r="C31" i="258"/>
  <c r="D29" i="258"/>
  <c r="F29" i="258" s="1"/>
  <c r="C29" i="258"/>
  <c r="D28" i="258"/>
  <c r="F28" i="258" s="1"/>
  <c r="C28" i="258"/>
  <c r="D27" i="258"/>
  <c r="F27" i="258" s="1"/>
  <c r="C27" i="258"/>
  <c r="D26" i="258"/>
  <c r="F26" i="258" s="1"/>
  <c r="C26" i="258"/>
  <c r="D25" i="258"/>
  <c r="F25" i="258" s="1"/>
  <c r="C25" i="258"/>
  <c r="D24" i="258"/>
  <c r="F24" i="258" s="1"/>
  <c r="C24" i="258"/>
  <c r="D23" i="258"/>
  <c r="F23" i="258" s="1"/>
  <c r="C23" i="258"/>
  <c r="D22" i="258"/>
  <c r="F22" i="258" s="1"/>
  <c r="C22" i="258"/>
  <c r="D21" i="258"/>
  <c r="F21" i="258" s="1"/>
  <c r="C21" i="258"/>
  <c r="D20" i="258"/>
  <c r="F20" i="258" s="1"/>
  <c r="C20" i="258"/>
  <c r="D19" i="258"/>
  <c r="F19" i="258" s="1"/>
  <c r="C19" i="258"/>
  <c r="D18" i="258"/>
  <c r="F18" i="258" s="1"/>
  <c r="C18" i="258"/>
  <c r="D17" i="258"/>
  <c r="F17" i="258" s="1"/>
  <c r="C17" i="258"/>
  <c r="D16" i="258"/>
  <c r="F16" i="258" s="1"/>
  <c r="C16" i="258"/>
  <c r="D14" i="258"/>
  <c r="F14" i="258" s="1"/>
  <c r="C14" i="258"/>
  <c r="D13" i="258"/>
  <c r="F13" i="258" s="1"/>
  <c r="C13" i="258"/>
  <c r="D12" i="258"/>
  <c r="F12" i="258" s="1"/>
  <c r="C12" i="258"/>
  <c r="D11" i="258"/>
  <c r="F11" i="258" s="1"/>
  <c r="C11" i="258"/>
  <c r="D10" i="258"/>
  <c r="F10" i="258" s="1"/>
  <c r="C10" i="258"/>
  <c r="D9" i="258"/>
  <c r="F9" i="258" s="1"/>
  <c r="C9" i="258"/>
  <c r="D8" i="258"/>
  <c r="F8" i="258" s="1"/>
  <c r="C8" i="258"/>
  <c r="D7" i="258"/>
  <c r="F7" i="258" s="1"/>
  <c r="C7" i="258"/>
  <c r="D6" i="258"/>
  <c r="F6" i="258" s="1"/>
  <c r="C6" i="258"/>
  <c r="D5" i="258"/>
  <c r="F5" i="258" s="1"/>
  <c r="C5" i="258"/>
  <c r="D44" i="257"/>
  <c r="F44" i="257" s="1"/>
  <c r="C44" i="257"/>
  <c r="D43" i="257"/>
  <c r="F43" i="257" s="1"/>
  <c r="C43" i="257"/>
  <c r="D42" i="257"/>
  <c r="F42" i="257" s="1"/>
  <c r="C42" i="257"/>
  <c r="D41" i="257"/>
  <c r="F41" i="257" s="1"/>
  <c r="C41" i="257"/>
  <c r="D40" i="257"/>
  <c r="F40" i="257" s="1"/>
  <c r="C40" i="257"/>
  <c r="D39" i="257"/>
  <c r="F39" i="257" s="1"/>
  <c r="C39" i="257"/>
  <c r="D38" i="257"/>
  <c r="F38" i="257" s="1"/>
  <c r="C38" i="257"/>
  <c r="D37" i="257"/>
  <c r="F37" i="257" s="1"/>
  <c r="C37" i="257"/>
  <c r="D36" i="257"/>
  <c r="F36" i="257" s="1"/>
  <c r="C36" i="257"/>
  <c r="D35" i="257"/>
  <c r="F35" i="257" s="1"/>
  <c r="C35" i="257"/>
  <c r="D34" i="257"/>
  <c r="F34" i="257" s="1"/>
  <c r="C34" i="257"/>
  <c r="D33" i="257"/>
  <c r="F33" i="257" s="1"/>
  <c r="C33" i="257"/>
  <c r="D32" i="257"/>
  <c r="F32" i="257" s="1"/>
  <c r="C32" i="257"/>
  <c r="D31" i="257"/>
  <c r="F31" i="257" s="1"/>
  <c r="C31" i="257"/>
  <c r="D29" i="257"/>
  <c r="F29" i="257" s="1"/>
  <c r="C29" i="257"/>
  <c r="D28" i="257"/>
  <c r="F28" i="257" s="1"/>
  <c r="C28" i="257"/>
  <c r="D27" i="257"/>
  <c r="F27" i="257" s="1"/>
  <c r="C27" i="257"/>
  <c r="D26" i="257"/>
  <c r="F26" i="257" s="1"/>
  <c r="C26" i="257"/>
  <c r="D25" i="257"/>
  <c r="F25" i="257" s="1"/>
  <c r="C25" i="257"/>
  <c r="D24" i="257"/>
  <c r="F24" i="257" s="1"/>
  <c r="C24" i="257"/>
  <c r="D23" i="257"/>
  <c r="F23" i="257" s="1"/>
  <c r="C23" i="257"/>
  <c r="D22" i="257"/>
  <c r="F22" i="257" s="1"/>
  <c r="C22" i="257"/>
  <c r="D21" i="257"/>
  <c r="F21" i="257" s="1"/>
  <c r="C21" i="257"/>
  <c r="D20" i="257"/>
  <c r="F20" i="257" s="1"/>
  <c r="C20" i="257"/>
  <c r="D19" i="257"/>
  <c r="F19" i="257" s="1"/>
  <c r="C19" i="257"/>
  <c r="D18" i="257"/>
  <c r="F18" i="257" s="1"/>
  <c r="C18" i="257"/>
  <c r="D17" i="257"/>
  <c r="F17" i="257" s="1"/>
  <c r="C17" i="257"/>
  <c r="D16" i="257"/>
  <c r="F16" i="257" s="1"/>
  <c r="C16" i="257"/>
  <c r="D14" i="257"/>
  <c r="F14" i="257" s="1"/>
  <c r="C14" i="257"/>
  <c r="D13" i="257"/>
  <c r="F13" i="257" s="1"/>
  <c r="C13" i="257"/>
  <c r="D12" i="257"/>
  <c r="F12" i="257" s="1"/>
  <c r="C12" i="257"/>
  <c r="D11" i="257"/>
  <c r="F11" i="257" s="1"/>
  <c r="C11" i="257"/>
  <c r="D10" i="257"/>
  <c r="F10" i="257" s="1"/>
  <c r="C10" i="257"/>
  <c r="D9" i="257"/>
  <c r="F9" i="257" s="1"/>
  <c r="C9" i="257"/>
  <c r="D8" i="257"/>
  <c r="F8" i="257" s="1"/>
  <c r="C8" i="257"/>
  <c r="D7" i="257"/>
  <c r="F7" i="257" s="1"/>
  <c r="C7" i="257"/>
  <c r="D6" i="257"/>
  <c r="F6" i="257" s="1"/>
  <c r="C6" i="257"/>
  <c r="D5" i="257"/>
  <c r="F5" i="257" s="1"/>
  <c r="C5" i="257"/>
  <c r="D44" i="256"/>
  <c r="F44" i="256" s="1"/>
  <c r="C44" i="256"/>
  <c r="D43" i="256"/>
  <c r="F43" i="256" s="1"/>
  <c r="C43" i="256"/>
  <c r="D42" i="256"/>
  <c r="F42" i="256" s="1"/>
  <c r="C42" i="256"/>
  <c r="D41" i="256"/>
  <c r="F41" i="256" s="1"/>
  <c r="C41" i="256"/>
  <c r="D40" i="256"/>
  <c r="F40" i="256" s="1"/>
  <c r="C40" i="256"/>
  <c r="D39" i="256"/>
  <c r="F39" i="256" s="1"/>
  <c r="C39" i="256"/>
  <c r="D38" i="256"/>
  <c r="F38" i="256" s="1"/>
  <c r="C38" i="256"/>
  <c r="D37" i="256"/>
  <c r="F37" i="256" s="1"/>
  <c r="C37" i="256"/>
  <c r="D36" i="256"/>
  <c r="F36" i="256" s="1"/>
  <c r="C36" i="256"/>
  <c r="D35" i="256"/>
  <c r="F35" i="256" s="1"/>
  <c r="C35" i="256"/>
  <c r="D34" i="256"/>
  <c r="F34" i="256" s="1"/>
  <c r="C34" i="256"/>
  <c r="D33" i="256"/>
  <c r="F33" i="256" s="1"/>
  <c r="C33" i="256"/>
  <c r="D32" i="256"/>
  <c r="F32" i="256" s="1"/>
  <c r="C32" i="256"/>
  <c r="D31" i="256"/>
  <c r="F31" i="256" s="1"/>
  <c r="C31" i="256"/>
  <c r="D29" i="256"/>
  <c r="F29" i="256" s="1"/>
  <c r="C29" i="256"/>
  <c r="D28" i="256"/>
  <c r="F28" i="256" s="1"/>
  <c r="C28" i="256"/>
  <c r="D27" i="256"/>
  <c r="F27" i="256" s="1"/>
  <c r="C27" i="256"/>
  <c r="D26" i="256"/>
  <c r="F26" i="256" s="1"/>
  <c r="C26" i="256"/>
  <c r="D25" i="256"/>
  <c r="F25" i="256" s="1"/>
  <c r="C25" i="256"/>
  <c r="D24" i="256"/>
  <c r="F24" i="256" s="1"/>
  <c r="C24" i="256"/>
  <c r="D23" i="256"/>
  <c r="F23" i="256" s="1"/>
  <c r="C23" i="256"/>
  <c r="D22" i="256"/>
  <c r="F22" i="256" s="1"/>
  <c r="C22" i="256"/>
  <c r="D21" i="256"/>
  <c r="F21" i="256" s="1"/>
  <c r="C21" i="256"/>
  <c r="D20" i="256"/>
  <c r="F20" i="256" s="1"/>
  <c r="C20" i="256"/>
  <c r="D19" i="256"/>
  <c r="F19" i="256" s="1"/>
  <c r="C19" i="256"/>
  <c r="D18" i="256"/>
  <c r="F18" i="256" s="1"/>
  <c r="C18" i="256"/>
  <c r="D17" i="256"/>
  <c r="F17" i="256" s="1"/>
  <c r="C17" i="256"/>
  <c r="D16" i="256"/>
  <c r="F16" i="256" s="1"/>
  <c r="C16" i="256"/>
  <c r="D14" i="256"/>
  <c r="F14" i="256" s="1"/>
  <c r="C14" i="256"/>
  <c r="D13" i="256"/>
  <c r="F13" i="256" s="1"/>
  <c r="C13" i="256"/>
  <c r="D12" i="256"/>
  <c r="F12" i="256" s="1"/>
  <c r="C12" i="256"/>
  <c r="D11" i="256"/>
  <c r="F11" i="256" s="1"/>
  <c r="C11" i="256"/>
  <c r="D10" i="256"/>
  <c r="F10" i="256" s="1"/>
  <c r="C10" i="256"/>
  <c r="D9" i="256"/>
  <c r="F9" i="256" s="1"/>
  <c r="C9" i="256"/>
  <c r="D8" i="256"/>
  <c r="F8" i="256" s="1"/>
  <c r="C8" i="256"/>
  <c r="D7" i="256"/>
  <c r="F7" i="256" s="1"/>
  <c r="C7" i="256"/>
  <c r="D6" i="256"/>
  <c r="F6" i="256" s="1"/>
  <c r="C6" i="256"/>
  <c r="D5" i="256"/>
  <c r="F5" i="256" s="1"/>
  <c r="C5" i="256"/>
  <c r="D44" i="255"/>
  <c r="F44" i="255" s="1"/>
  <c r="C44" i="255"/>
  <c r="D43" i="255"/>
  <c r="F43" i="255" s="1"/>
  <c r="C43" i="255"/>
  <c r="D42" i="255"/>
  <c r="F42" i="255" s="1"/>
  <c r="C42" i="255"/>
  <c r="D41" i="255"/>
  <c r="F41" i="255" s="1"/>
  <c r="C41" i="255"/>
  <c r="D40" i="255"/>
  <c r="F40" i="255" s="1"/>
  <c r="C40" i="255"/>
  <c r="D39" i="255"/>
  <c r="F39" i="255" s="1"/>
  <c r="C39" i="255"/>
  <c r="D38" i="255"/>
  <c r="F38" i="255" s="1"/>
  <c r="C38" i="255"/>
  <c r="D37" i="255"/>
  <c r="F37" i="255" s="1"/>
  <c r="C37" i="255"/>
  <c r="D36" i="255"/>
  <c r="F36" i="255" s="1"/>
  <c r="C36" i="255"/>
  <c r="D35" i="255"/>
  <c r="F35" i="255" s="1"/>
  <c r="C35" i="255"/>
  <c r="D34" i="255"/>
  <c r="F34" i="255" s="1"/>
  <c r="C34" i="255"/>
  <c r="D33" i="255"/>
  <c r="F33" i="255" s="1"/>
  <c r="C33" i="255"/>
  <c r="D32" i="255"/>
  <c r="F32" i="255" s="1"/>
  <c r="C32" i="255"/>
  <c r="D31" i="255"/>
  <c r="F31" i="255" s="1"/>
  <c r="C31" i="255"/>
  <c r="D29" i="255"/>
  <c r="F29" i="255" s="1"/>
  <c r="C29" i="255"/>
  <c r="D28" i="255"/>
  <c r="F28" i="255" s="1"/>
  <c r="C28" i="255"/>
  <c r="D27" i="255"/>
  <c r="F27" i="255" s="1"/>
  <c r="C27" i="255"/>
  <c r="D26" i="255"/>
  <c r="F26" i="255" s="1"/>
  <c r="C26" i="255"/>
  <c r="D25" i="255"/>
  <c r="F25" i="255" s="1"/>
  <c r="C25" i="255"/>
  <c r="D24" i="255"/>
  <c r="F24" i="255" s="1"/>
  <c r="C24" i="255"/>
  <c r="D23" i="255"/>
  <c r="F23" i="255" s="1"/>
  <c r="C23" i="255"/>
  <c r="D22" i="255"/>
  <c r="F22" i="255" s="1"/>
  <c r="C22" i="255"/>
  <c r="D21" i="255"/>
  <c r="F21" i="255" s="1"/>
  <c r="C21" i="255"/>
  <c r="D20" i="255"/>
  <c r="F20" i="255" s="1"/>
  <c r="C20" i="255"/>
  <c r="D19" i="255"/>
  <c r="F19" i="255" s="1"/>
  <c r="C19" i="255"/>
  <c r="D18" i="255"/>
  <c r="F18" i="255" s="1"/>
  <c r="C18" i="255"/>
  <c r="D17" i="255"/>
  <c r="F17" i="255" s="1"/>
  <c r="C17" i="255"/>
  <c r="D16" i="255"/>
  <c r="F16" i="255" s="1"/>
  <c r="C16" i="255"/>
  <c r="D14" i="255"/>
  <c r="F14" i="255" s="1"/>
  <c r="C14" i="255"/>
  <c r="D13" i="255"/>
  <c r="F13" i="255" s="1"/>
  <c r="C13" i="255"/>
  <c r="D12" i="255"/>
  <c r="F12" i="255" s="1"/>
  <c r="C12" i="255"/>
  <c r="D11" i="255"/>
  <c r="F11" i="255" s="1"/>
  <c r="C11" i="255"/>
  <c r="D10" i="255"/>
  <c r="F10" i="255" s="1"/>
  <c r="C10" i="255"/>
  <c r="D9" i="255"/>
  <c r="F9" i="255" s="1"/>
  <c r="C9" i="255"/>
  <c r="D8" i="255"/>
  <c r="F8" i="255" s="1"/>
  <c r="C8" i="255"/>
  <c r="D7" i="255"/>
  <c r="F7" i="255" s="1"/>
  <c r="C7" i="255"/>
  <c r="D6" i="255"/>
  <c r="F6" i="255" s="1"/>
  <c r="C6" i="255"/>
  <c r="D5" i="255"/>
  <c r="F5" i="255" s="1"/>
  <c r="C5" i="255"/>
  <c r="D44" i="254"/>
  <c r="F44" i="254" s="1"/>
  <c r="C44" i="254"/>
  <c r="D43" i="254"/>
  <c r="F43" i="254" s="1"/>
  <c r="C43" i="254"/>
  <c r="D42" i="254"/>
  <c r="F42" i="254" s="1"/>
  <c r="C42" i="254"/>
  <c r="D41" i="254"/>
  <c r="F41" i="254" s="1"/>
  <c r="C41" i="254"/>
  <c r="D40" i="254"/>
  <c r="F40" i="254" s="1"/>
  <c r="C40" i="254"/>
  <c r="D39" i="254"/>
  <c r="F39" i="254" s="1"/>
  <c r="C39" i="254"/>
  <c r="D38" i="254"/>
  <c r="F38" i="254" s="1"/>
  <c r="C38" i="254"/>
  <c r="D37" i="254"/>
  <c r="F37" i="254" s="1"/>
  <c r="C37" i="254"/>
  <c r="D36" i="254"/>
  <c r="F36" i="254" s="1"/>
  <c r="C36" i="254"/>
  <c r="D35" i="254"/>
  <c r="F35" i="254" s="1"/>
  <c r="C35" i="254"/>
  <c r="D34" i="254"/>
  <c r="F34" i="254" s="1"/>
  <c r="C34" i="254"/>
  <c r="D33" i="254"/>
  <c r="F33" i="254" s="1"/>
  <c r="C33" i="254"/>
  <c r="D32" i="254"/>
  <c r="F32" i="254" s="1"/>
  <c r="C32" i="254"/>
  <c r="D31" i="254"/>
  <c r="F31" i="254" s="1"/>
  <c r="C31" i="254"/>
  <c r="D29" i="254"/>
  <c r="F29" i="254" s="1"/>
  <c r="C29" i="254"/>
  <c r="D28" i="254"/>
  <c r="F28" i="254" s="1"/>
  <c r="C28" i="254"/>
  <c r="D27" i="254"/>
  <c r="F27" i="254" s="1"/>
  <c r="C27" i="254"/>
  <c r="D26" i="254"/>
  <c r="F26" i="254" s="1"/>
  <c r="C26" i="254"/>
  <c r="D25" i="254"/>
  <c r="F25" i="254" s="1"/>
  <c r="C25" i="254"/>
  <c r="D24" i="254"/>
  <c r="F24" i="254" s="1"/>
  <c r="C24" i="254"/>
  <c r="D23" i="254"/>
  <c r="F23" i="254" s="1"/>
  <c r="C23" i="254"/>
  <c r="D22" i="254"/>
  <c r="F22" i="254" s="1"/>
  <c r="C22" i="254"/>
  <c r="D21" i="254"/>
  <c r="F21" i="254" s="1"/>
  <c r="C21" i="254"/>
  <c r="D20" i="254"/>
  <c r="F20" i="254" s="1"/>
  <c r="C20" i="254"/>
  <c r="D19" i="254"/>
  <c r="F19" i="254" s="1"/>
  <c r="C19" i="254"/>
  <c r="D18" i="254"/>
  <c r="F18" i="254" s="1"/>
  <c r="C18" i="254"/>
  <c r="D17" i="254"/>
  <c r="F17" i="254" s="1"/>
  <c r="C17" i="254"/>
  <c r="D16" i="254"/>
  <c r="F16" i="254" s="1"/>
  <c r="C16" i="254"/>
  <c r="D14" i="254"/>
  <c r="F14" i="254" s="1"/>
  <c r="C14" i="254"/>
  <c r="D13" i="254"/>
  <c r="F13" i="254" s="1"/>
  <c r="C13" i="254"/>
  <c r="D12" i="254"/>
  <c r="F12" i="254" s="1"/>
  <c r="C12" i="254"/>
  <c r="D11" i="254"/>
  <c r="F11" i="254" s="1"/>
  <c r="C11" i="254"/>
  <c r="D10" i="254"/>
  <c r="F10" i="254" s="1"/>
  <c r="C10" i="254"/>
  <c r="D9" i="254"/>
  <c r="F9" i="254" s="1"/>
  <c r="C9" i="254"/>
  <c r="D8" i="254"/>
  <c r="F8" i="254" s="1"/>
  <c r="C8" i="254"/>
  <c r="D7" i="254"/>
  <c r="F7" i="254" s="1"/>
  <c r="C7" i="254"/>
  <c r="D6" i="254"/>
  <c r="F6" i="254" s="1"/>
  <c r="C6" i="254"/>
  <c r="D5" i="254"/>
  <c r="F5" i="254" s="1"/>
  <c r="C5" i="254"/>
  <c r="D44" i="253"/>
  <c r="F44" i="253" s="1"/>
  <c r="C44" i="253"/>
  <c r="D43" i="253"/>
  <c r="F43" i="253" s="1"/>
  <c r="C43" i="253"/>
  <c r="D42" i="253"/>
  <c r="F42" i="253" s="1"/>
  <c r="C42" i="253"/>
  <c r="D41" i="253"/>
  <c r="F41" i="253" s="1"/>
  <c r="C41" i="253"/>
  <c r="D40" i="253"/>
  <c r="F40" i="253" s="1"/>
  <c r="C40" i="253"/>
  <c r="D39" i="253"/>
  <c r="F39" i="253" s="1"/>
  <c r="C39" i="253"/>
  <c r="D38" i="253"/>
  <c r="F38" i="253" s="1"/>
  <c r="C38" i="253"/>
  <c r="D37" i="253"/>
  <c r="F37" i="253" s="1"/>
  <c r="C37" i="253"/>
  <c r="D36" i="253"/>
  <c r="F36" i="253" s="1"/>
  <c r="C36" i="253"/>
  <c r="D35" i="253"/>
  <c r="F35" i="253" s="1"/>
  <c r="C35" i="253"/>
  <c r="D34" i="253"/>
  <c r="F34" i="253" s="1"/>
  <c r="C34" i="253"/>
  <c r="D33" i="253"/>
  <c r="F33" i="253" s="1"/>
  <c r="C33" i="253"/>
  <c r="D32" i="253"/>
  <c r="F32" i="253" s="1"/>
  <c r="C32" i="253"/>
  <c r="D31" i="253"/>
  <c r="F31" i="253" s="1"/>
  <c r="C31" i="253"/>
  <c r="D29" i="253"/>
  <c r="F29" i="253" s="1"/>
  <c r="C29" i="253"/>
  <c r="D28" i="253"/>
  <c r="F28" i="253" s="1"/>
  <c r="C28" i="253"/>
  <c r="D27" i="253"/>
  <c r="F27" i="253" s="1"/>
  <c r="C27" i="253"/>
  <c r="D26" i="253"/>
  <c r="F26" i="253" s="1"/>
  <c r="C26" i="253"/>
  <c r="D25" i="253"/>
  <c r="F25" i="253" s="1"/>
  <c r="C25" i="253"/>
  <c r="D24" i="253"/>
  <c r="F24" i="253" s="1"/>
  <c r="C24" i="253"/>
  <c r="D23" i="253"/>
  <c r="F23" i="253" s="1"/>
  <c r="C23" i="253"/>
  <c r="D22" i="253"/>
  <c r="F22" i="253" s="1"/>
  <c r="C22" i="253"/>
  <c r="D21" i="253"/>
  <c r="F21" i="253" s="1"/>
  <c r="C21" i="253"/>
  <c r="D20" i="253"/>
  <c r="F20" i="253" s="1"/>
  <c r="C20" i="253"/>
  <c r="D19" i="253"/>
  <c r="F19" i="253" s="1"/>
  <c r="C19" i="253"/>
  <c r="D18" i="253"/>
  <c r="F18" i="253" s="1"/>
  <c r="C18" i="253"/>
  <c r="D17" i="253"/>
  <c r="F17" i="253" s="1"/>
  <c r="C17" i="253"/>
  <c r="D16" i="253"/>
  <c r="F16" i="253" s="1"/>
  <c r="C16" i="253"/>
  <c r="D14" i="253"/>
  <c r="F14" i="253" s="1"/>
  <c r="C14" i="253"/>
  <c r="D13" i="253"/>
  <c r="F13" i="253" s="1"/>
  <c r="C13" i="253"/>
  <c r="D12" i="253"/>
  <c r="F12" i="253" s="1"/>
  <c r="C12" i="253"/>
  <c r="D11" i="253"/>
  <c r="F11" i="253" s="1"/>
  <c r="C11" i="253"/>
  <c r="D10" i="253"/>
  <c r="F10" i="253" s="1"/>
  <c r="C10" i="253"/>
  <c r="D9" i="253"/>
  <c r="F9" i="253" s="1"/>
  <c r="C9" i="253"/>
  <c r="D8" i="253"/>
  <c r="F8" i="253" s="1"/>
  <c r="C8" i="253"/>
  <c r="D7" i="253"/>
  <c r="F7" i="253" s="1"/>
  <c r="C7" i="253"/>
  <c r="D6" i="253"/>
  <c r="F6" i="253" s="1"/>
  <c r="C6" i="253"/>
  <c r="D5" i="253"/>
  <c r="F5" i="253" s="1"/>
  <c r="C5" i="253"/>
  <c r="D44" i="252"/>
  <c r="F44" i="252" s="1"/>
  <c r="C44" i="252"/>
  <c r="D43" i="252"/>
  <c r="F43" i="252" s="1"/>
  <c r="C43" i="252"/>
  <c r="D42" i="252"/>
  <c r="F42" i="252" s="1"/>
  <c r="C42" i="252"/>
  <c r="D41" i="252"/>
  <c r="F41" i="252" s="1"/>
  <c r="C41" i="252"/>
  <c r="D40" i="252"/>
  <c r="F40" i="252" s="1"/>
  <c r="C40" i="252"/>
  <c r="D39" i="252"/>
  <c r="F39" i="252" s="1"/>
  <c r="C39" i="252"/>
  <c r="D38" i="252"/>
  <c r="F38" i="252" s="1"/>
  <c r="C38" i="252"/>
  <c r="D37" i="252"/>
  <c r="F37" i="252" s="1"/>
  <c r="C37" i="252"/>
  <c r="D36" i="252"/>
  <c r="F36" i="252" s="1"/>
  <c r="C36" i="252"/>
  <c r="D35" i="252"/>
  <c r="F35" i="252" s="1"/>
  <c r="C35" i="252"/>
  <c r="D34" i="252"/>
  <c r="F34" i="252" s="1"/>
  <c r="C34" i="252"/>
  <c r="D33" i="252"/>
  <c r="F33" i="252" s="1"/>
  <c r="C33" i="252"/>
  <c r="D32" i="252"/>
  <c r="F32" i="252" s="1"/>
  <c r="C32" i="252"/>
  <c r="D31" i="252"/>
  <c r="F31" i="252" s="1"/>
  <c r="C31" i="252"/>
  <c r="D29" i="252"/>
  <c r="F29" i="252" s="1"/>
  <c r="C29" i="252"/>
  <c r="D28" i="252"/>
  <c r="F28" i="252" s="1"/>
  <c r="C28" i="252"/>
  <c r="D27" i="252"/>
  <c r="F27" i="252" s="1"/>
  <c r="C27" i="252"/>
  <c r="D26" i="252"/>
  <c r="F26" i="252" s="1"/>
  <c r="C26" i="252"/>
  <c r="D25" i="252"/>
  <c r="F25" i="252" s="1"/>
  <c r="C25" i="252"/>
  <c r="D24" i="252"/>
  <c r="F24" i="252" s="1"/>
  <c r="C24" i="252"/>
  <c r="D23" i="252"/>
  <c r="F23" i="252" s="1"/>
  <c r="C23" i="252"/>
  <c r="D22" i="252"/>
  <c r="F22" i="252" s="1"/>
  <c r="C22" i="252"/>
  <c r="D21" i="252"/>
  <c r="F21" i="252" s="1"/>
  <c r="C21" i="252"/>
  <c r="D20" i="252"/>
  <c r="F20" i="252" s="1"/>
  <c r="C20" i="252"/>
  <c r="D19" i="252"/>
  <c r="F19" i="252" s="1"/>
  <c r="C19" i="252"/>
  <c r="D18" i="252"/>
  <c r="F18" i="252" s="1"/>
  <c r="C18" i="252"/>
  <c r="D17" i="252"/>
  <c r="F17" i="252" s="1"/>
  <c r="C17" i="252"/>
  <c r="D16" i="252"/>
  <c r="F16" i="252" s="1"/>
  <c r="C16" i="252"/>
  <c r="D14" i="252"/>
  <c r="F14" i="252" s="1"/>
  <c r="C14" i="252"/>
  <c r="D13" i="252"/>
  <c r="F13" i="252" s="1"/>
  <c r="C13" i="252"/>
  <c r="D12" i="252"/>
  <c r="F12" i="252" s="1"/>
  <c r="C12" i="252"/>
  <c r="D11" i="252"/>
  <c r="F11" i="252" s="1"/>
  <c r="C11" i="252"/>
  <c r="D10" i="252"/>
  <c r="F10" i="252" s="1"/>
  <c r="C10" i="252"/>
  <c r="D9" i="252"/>
  <c r="F9" i="252" s="1"/>
  <c r="C9" i="252"/>
  <c r="D8" i="252"/>
  <c r="F8" i="252" s="1"/>
  <c r="C8" i="252"/>
  <c r="D7" i="252"/>
  <c r="F7" i="252" s="1"/>
  <c r="C7" i="252"/>
  <c r="D6" i="252"/>
  <c r="F6" i="252" s="1"/>
  <c r="C6" i="252"/>
  <c r="D5" i="252"/>
  <c r="F5" i="252" s="1"/>
  <c r="C5" i="252"/>
  <c r="D44" i="251"/>
  <c r="F44" i="251" s="1"/>
  <c r="C44" i="251"/>
  <c r="D43" i="251"/>
  <c r="F43" i="251" s="1"/>
  <c r="C43" i="251"/>
  <c r="D42" i="251"/>
  <c r="F42" i="251" s="1"/>
  <c r="C42" i="251"/>
  <c r="D41" i="251"/>
  <c r="F41" i="251" s="1"/>
  <c r="C41" i="251"/>
  <c r="D40" i="251"/>
  <c r="F40" i="251" s="1"/>
  <c r="C40" i="251"/>
  <c r="D39" i="251"/>
  <c r="F39" i="251" s="1"/>
  <c r="C39" i="251"/>
  <c r="D38" i="251"/>
  <c r="F38" i="251" s="1"/>
  <c r="C38" i="251"/>
  <c r="D37" i="251"/>
  <c r="F37" i="251" s="1"/>
  <c r="C37" i="251"/>
  <c r="D36" i="251"/>
  <c r="F36" i="251" s="1"/>
  <c r="C36" i="251"/>
  <c r="D35" i="251"/>
  <c r="F35" i="251" s="1"/>
  <c r="C35" i="251"/>
  <c r="D34" i="251"/>
  <c r="F34" i="251" s="1"/>
  <c r="C34" i="251"/>
  <c r="D33" i="251"/>
  <c r="F33" i="251" s="1"/>
  <c r="C33" i="251"/>
  <c r="D32" i="251"/>
  <c r="F32" i="251" s="1"/>
  <c r="C32" i="251"/>
  <c r="D31" i="251"/>
  <c r="F31" i="251" s="1"/>
  <c r="C31" i="251"/>
  <c r="D29" i="251"/>
  <c r="F29" i="251" s="1"/>
  <c r="C29" i="251"/>
  <c r="D28" i="251"/>
  <c r="F28" i="251" s="1"/>
  <c r="C28" i="251"/>
  <c r="D27" i="251"/>
  <c r="F27" i="251" s="1"/>
  <c r="C27" i="251"/>
  <c r="D26" i="251"/>
  <c r="F26" i="251" s="1"/>
  <c r="C26" i="251"/>
  <c r="D25" i="251"/>
  <c r="F25" i="251" s="1"/>
  <c r="C25" i="251"/>
  <c r="D24" i="251"/>
  <c r="F24" i="251" s="1"/>
  <c r="C24" i="251"/>
  <c r="D23" i="251"/>
  <c r="F23" i="251" s="1"/>
  <c r="C23" i="251"/>
  <c r="D22" i="251"/>
  <c r="F22" i="251" s="1"/>
  <c r="C22" i="251"/>
  <c r="D21" i="251"/>
  <c r="F21" i="251" s="1"/>
  <c r="C21" i="251"/>
  <c r="D20" i="251"/>
  <c r="F20" i="251" s="1"/>
  <c r="C20" i="251"/>
  <c r="D19" i="251"/>
  <c r="F19" i="251" s="1"/>
  <c r="C19" i="251"/>
  <c r="D18" i="251"/>
  <c r="F18" i="251" s="1"/>
  <c r="C18" i="251"/>
  <c r="D17" i="251"/>
  <c r="F17" i="251" s="1"/>
  <c r="C17" i="251"/>
  <c r="D16" i="251"/>
  <c r="F16" i="251" s="1"/>
  <c r="C16" i="251"/>
  <c r="D14" i="251"/>
  <c r="F14" i="251" s="1"/>
  <c r="C14" i="251"/>
  <c r="D13" i="251"/>
  <c r="F13" i="251" s="1"/>
  <c r="C13" i="251"/>
  <c r="D12" i="251"/>
  <c r="F12" i="251" s="1"/>
  <c r="C12" i="251"/>
  <c r="D11" i="251"/>
  <c r="F11" i="251" s="1"/>
  <c r="C11" i="251"/>
  <c r="D10" i="251"/>
  <c r="F10" i="251" s="1"/>
  <c r="C10" i="251"/>
  <c r="D9" i="251"/>
  <c r="F9" i="251" s="1"/>
  <c r="C9" i="251"/>
  <c r="D8" i="251"/>
  <c r="F8" i="251" s="1"/>
  <c r="C8" i="251"/>
  <c r="D7" i="251"/>
  <c r="F7" i="251" s="1"/>
  <c r="C7" i="251"/>
  <c r="D6" i="251"/>
  <c r="F6" i="251" s="1"/>
  <c r="C6" i="251"/>
  <c r="D5" i="251"/>
  <c r="F5" i="251" s="1"/>
  <c r="C5" i="251"/>
  <c r="D44" i="250"/>
  <c r="F44" i="250" s="1"/>
  <c r="C44" i="250"/>
  <c r="D43" i="250"/>
  <c r="F43" i="250" s="1"/>
  <c r="C43" i="250"/>
  <c r="D42" i="250"/>
  <c r="F42" i="250" s="1"/>
  <c r="C42" i="250"/>
  <c r="D41" i="250"/>
  <c r="F41" i="250" s="1"/>
  <c r="C41" i="250"/>
  <c r="D40" i="250"/>
  <c r="F40" i="250" s="1"/>
  <c r="C40" i="250"/>
  <c r="D39" i="250"/>
  <c r="F39" i="250" s="1"/>
  <c r="C39" i="250"/>
  <c r="D38" i="250"/>
  <c r="F38" i="250" s="1"/>
  <c r="C38" i="250"/>
  <c r="D37" i="250"/>
  <c r="F37" i="250" s="1"/>
  <c r="C37" i="250"/>
  <c r="D36" i="250"/>
  <c r="F36" i="250" s="1"/>
  <c r="C36" i="250"/>
  <c r="D35" i="250"/>
  <c r="F35" i="250" s="1"/>
  <c r="C35" i="250"/>
  <c r="D34" i="250"/>
  <c r="F34" i="250" s="1"/>
  <c r="C34" i="250"/>
  <c r="D33" i="250"/>
  <c r="F33" i="250" s="1"/>
  <c r="C33" i="250"/>
  <c r="D32" i="250"/>
  <c r="F32" i="250" s="1"/>
  <c r="C32" i="250"/>
  <c r="D31" i="250"/>
  <c r="F31" i="250" s="1"/>
  <c r="C31" i="250"/>
  <c r="D29" i="250"/>
  <c r="F29" i="250" s="1"/>
  <c r="C29" i="250"/>
  <c r="D28" i="250"/>
  <c r="F28" i="250" s="1"/>
  <c r="C28" i="250"/>
  <c r="D27" i="250"/>
  <c r="F27" i="250" s="1"/>
  <c r="C27" i="250"/>
  <c r="D26" i="250"/>
  <c r="F26" i="250" s="1"/>
  <c r="C26" i="250"/>
  <c r="D25" i="250"/>
  <c r="F25" i="250" s="1"/>
  <c r="C25" i="250"/>
  <c r="D24" i="250"/>
  <c r="F24" i="250" s="1"/>
  <c r="C24" i="250"/>
  <c r="D23" i="250"/>
  <c r="F23" i="250" s="1"/>
  <c r="C23" i="250"/>
  <c r="D22" i="250"/>
  <c r="F22" i="250" s="1"/>
  <c r="C22" i="250"/>
  <c r="D21" i="250"/>
  <c r="F21" i="250" s="1"/>
  <c r="C21" i="250"/>
  <c r="D20" i="250"/>
  <c r="F20" i="250" s="1"/>
  <c r="C20" i="250"/>
  <c r="D19" i="250"/>
  <c r="F19" i="250" s="1"/>
  <c r="C19" i="250"/>
  <c r="D18" i="250"/>
  <c r="F18" i="250" s="1"/>
  <c r="C18" i="250"/>
  <c r="D17" i="250"/>
  <c r="F17" i="250" s="1"/>
  <c r="C17" i="250"/>
  <c r="D16" i="250"/>
  <c r="F16" i="250" s="1"/>
  <c r="C16" i="250"/>
  <c r="D14" i="250"/>
  <c r="F14" i="250" s="1"/>
  <c r="C14" i="250"/>
  <c r="D13" i="250"/>
  <c r="F13" i="250" s="1"/>
  <c r="C13" i="250"/>
  <c r="D12" i="250"/>
  <c r="F12" i="250" s="1"/>
  <c r="C12" i="250"/>
  <c r="D11" i="250"/>
  <c r="F11" i="250" s="1"/>
  <c r="C11" i="250"/>
  <c r="D10" i="250"/>
  <c r="F10" i="250" s="1"/>
  <c r="C10" i="250"/>
  <c r="D9" i="250"/>
  <c r="F9" i="250" s="1"/>
  <c r="C9" i="250"/>
  <c r="D8" i="250"/>
  <c r="F8" i="250" s="1"/>
  <c r="C8" i="250"/>
  <c r="D7" i="250"/>
  <c r="F7" i="250" s="1"/>
  <c r="C7" i="250"/>
  <c r="D6" i="250"/>
  <c r="F6" i="250" s="1"/>
  <c r="C6" i="250"/>
  <c r="D5" i="250"/>
  <c r="F5" i="250" s="1"/>
  <c r="C5" i="250"/>
  <c r="D44" i="249"/>
  <c r="F44" i="249" s="1"/>
  <c r="C44" i="249"/>
  <c r="D43" i="249"/>
  <c r="F43" i="249" s="1"/>
  <c r="C43" i="249"/>
  <c r="D42" i="249"/>
  <c r="F42" i="249" s="1"/>
  <c r="C42" i="249"/>
  <c r="D41" i="249"/>
  <c r="F41" i="249" s="1"/>
  <c r="C41" i="249"/>
  <c r="D40" i="249"/>
  <c r="F40" i="249" s="1"/>
  <c r="C40" i="249"/>
  <c r="D39" i="249"/>
  <c r="F39" i="249" s="1"/>
  <c r="C39" i="249"/>
  <c r="D38" i="249"/>
  <c r="F38" i="249" s="1"/>
  <c r="C38" i="249"/>
  <c r="D37" i="249"/>
  <c r="F37" i="249" s="1"/>
  <c r="C37" i="249"/>
  <c r="D36" i="249"/>
  <c r="F36" i="249" s="1"/>
  <c r="C36" i="249"/>
  <c r="D35" i="249"/>
  <c r="F35" i="249" s="1"/>
  <c r="C35" i="249"/>
  <c r="D34" i="249"/>
  <c r="F34" i="249" s="1"/>
  <c r="C34" i="249"/>
  <c r="D33" i="249"/>
  <c r="F33" i="249" s="1"/>
  <c r="C33" i="249"/>
  <c r="D32" i="249"/>
  <c r="F32" i="249" s="1"/>
  <c r="C32" i="249"/>
  <c r="D31" i="249"/>
  <c r="F31" i="249" s="1"/>
  <c r="C31" i="249"/>
  <c r="D29" i="249"/>
  <c r="F29" i="249" s="1"/>
  <c r="C29" i="249"/>
  <c r="D28" i="249"/>
  <c r="F28" i="249" s="1"/>
  <c r="C28" i="249"/>
  <c r="D27" i="249"/>
  <c r="F27" i="249" s="1"/>
  <c r="C27" i="249"/>
  <c r="D26" i="249"/>
  <c r="F26" i="249" s="1"/>
  <c r="C26" i="249"/>
  <c r="D25" i="249"/>
  <c r="F25" i="249" s="1"/>
  <c r="C25" i="249"/>
  <c r="D24" i="249"/>
  <c r="F24" i="249" s="1"/>
  <c r="C24" i="249"/>
  <c r="D23" i="249"/>
  <c r="F23" i="249" s="1"/>
  <c r="C23" i="249"/>
  <c r="D22" i="249"/>
  <c r="F22" i="249" s="1"/>
  <c r="C22" i="249"/>
  <c r="D21" i="249"/>
  <c r="F21" i="249" s="1"/>
  <c r="C21" i="249"/>
  <c r="D20" i="249"/>
  <c r="F20" i="249" s="1"/>
  <c r="C20" i="249"/>
  <c r="D19" i="249"/>
  <c r="F19" i="249" s="1"/>
  <c r="C19" i="249"/>
  <c r="D18" i="249"/>
  <c r="F18" i="249" s="1"/>
  <c r="C18" i="249"/>
  <c r="D17" i="249"/>
  <c r="F17" i="249" s="1"/>
  <c r="C17" i="249"/>
  <c r="D16" i="249"/>
  <c r="F16" i="249" s="1"/>
  <c r="C16" i="249"/>
  <c r="D14" i="249"/>
  <c r="F14" i="249" s="1"/>
  <c r="C14" i="249"/>
  <c r="D13" i="249"/>
  <c r="F13" i="249" s="1"/>
  <c r="C13" i="249"/>
  <c r="D12" i="249"/>
  <c r="F12" i="249" s="1"/>
  <c r="C12" i="249"/>
  <c r="D11" i="249"/>
  <c r="F11" i="249" s="1"/>
  <c r="C11" i="249"/>
  <c r="D10" i="249"/>
  <c r="F10" i="249" s="1"/>
  <c r="C10" i="249"/>
  <c r="D9" i="249"/>
  <c r="F9" i="249" s="1"/>
  <c r="C9" i="249"/>
  <c r="D8" i="249"/>
  <c r="F8" i="249" s="1"/>
  <c r="C8" i="249"/>
  <c r="D7" i="249"/>
  <c r="F7" i="249" s="1"/>
  <c r="C7" i="249"/>
  <c r="D6" i="249"/>
  <c r="F6" i="249" s="1"/>
  <c r="C6" i="249"/>
  <c r="D5" i="249"/>
  <c r="F5" i="249" s="1"/>
  <c r="C5" i="249"/>
  <c r="D44" i="248"/>
  <c r="F44" i="248" s="1"/>
  <c r="C44" i="248"/>
  <c r="D43" i="248"/>
  <c r="F43" i="248" s="1"/>
  <c r="C43" i="248"/>
  <c r="D42" i="248"/>
  <c r="F42" i="248" s="1"/>
  <c r="C42" i="248"/>
  <c r="D41" i="248"/>
  <c r="F41" i="248" s="1"/>
  <c r="C41" i="248"/>
  <c r="D40" i="248"/>
  <c r="F40" i="248" s="1"/>
  <c r="C40" i="248"/>
  <c r="D39" i="248"/>
  <c r="F39" i="248" s="1"/>
  <c r="C39" i="248"/>
  <c r="D38" i="248"/>
  <c r="F38" i="248" s="1"/>
  <c r="C38" i="248"/>
  <c r="D37" i="248"/>
  <c r="F37" i="248" s="1"/>
  <c r="C37" i="248"/>
  <c r="D36" i="248"/>
  <c r="F36" i="248" s="1"/>
  <c r="C36" i="248"/>
  <c r="D35" i="248"/>
  <c r="F35" i="248" s="1"/>
  <c r="C35" i="248"/>
  <c r="D34" i="248"/>
  <c r="F34" i="248" s="1"/>
  <c r="C34" i="248"/>
  <c r="D33" i="248"/>
  <c r="F33" i="248" s="1"/>
  <c r="C33" i="248"/>
  <c r="D32" i="248"/>
  <c r="F32" i="248" s="1"/>
  <c r="C32" i="248"/>
  <c r="D31" i="248"/>
  <c r="F31" i="248" s="1"/>
  <c r="C31" i="248"/>
  <c r="D29" i="248"/>
  <c r="F29" i="248" s="1"/>
  <c r="C29" i="248"/>
  <c r="D28" i="248"/>
  <c r="F28" i="248" s="1"/>
  <c r="C28" i="248"/>
  <c r="D27" i="248"/>
  <c r="F27" i="248" s="1"/>
  <c r="C27" i="248"/>
  <c r="D26" i="248"/>
  <c r="F26" i="248" s="1"/>
  <c r="C26" i="248"/>
  <c r="D25" i="248"/>
  <c r="F25" i="248" s="1"/>
  <c r="C25" i="248"/>
  <c r="D24" i="248"/>
  <c r="F24" i="248" s="1"/>
  <c r="C24" i="248"/>
  <c r="D23" i="248"/>
  <c r="F23" i="248" s="1"/>
  <c r="C23" i="248"/>
  <c r="D22" i="248"/>
  <c r="F22" i="248" s="1"/>
  <c r="C22" i="248"/>
  <c r="D21" i="248"/>
  <c r="F21" i="248" s="1"/>
  <c r="C21" i="248"/>
  <c r="D20" i="248"/>
  <c r="F20" i="248" s="1"/>
  <c r="C20" i="248"/>
  <c r="D19" i="248"/>
  <c r="F19" i="248" s="1"/>
  <c r="C19" i="248"/>
  <c r="D18" i="248"/>
  <c r="F18" i="248" s="1"/>
  <c r="C18" i="248"/>
  <c r="D17" i="248"/>
  <c r="F17" i="248" s="1"/>
  <c r="C17" i="248"/>
  <c r="D16" i="248"/>
  <c r="F16" i="248" s="1"/>
  <c r="C16" i="248"/>
  <c r="D14" i="248"/>
  <c r="F14" i="248" s="1"/>
  <c r="C14" i="248"/>
  <c r="D13" i="248"/>
  <c r="F13" i="248" s="1"/>
  <c r="C13" i="248"/>
  <c r="D12" i="248"/>
  <c r="F12" i="248" s="1"/>
  <c r="C12" i="248"/>
  <c r="D11" i="248"/>
  <c r="F11" i="248" s="1"/>
  <c r="C11" i="248"/>
  <c r="D10" i="248"/>
  <c r="F10" i="248" s="1"/>
  <c r="C10" i="248"/>
  <c r="D9" i="248"/>
  <c r="F9" i="248" s="1"/>
  <c r="C9" i="248"/>
  <c r="D8" i="248"/>
  <c r="F8" i="248" s="1"/>
  <c r="C8" i="248"/>
  <c r="D7" i="248"/>
  <c r="F7" i="248" s="1"/>
  <c r="C7" i="248"/>
  <c r="D6" i="248"/>
  <c r="F6" i="248" s="1"/>
  <c r="C6" i="248"/>
  <c r="D5" i="248"/>
  <c r="F5" i="248" s="1"/>
  <c r="C5" i="248"/>
  <c r="D44" i="247"/>
  <c r="F44" i="247" s="1"/>
  <c r="C44" i="247"/>
  <c r="D43" i="247"/>
  <c r="F43" i="247" s="1"/>
  <c r="C43" i="247"/>
  <c r="D42" i="247"/>
  <c r="F42" i="247" s="1"/>
  <c r="C42" i="247"/>
  <c r="D41" i="247"/>
  <c r="F41" i="247" s="1"/>
  <c r="C41" i="247"/>
  <c r="D40" i="247"/>
  <c r="F40" i="247" s="1"/>
  <c r="C40" i="247"/>
  <c r="D39" i="247"/>
  <c r="F39" i="247" s="1"/>
  <c r="C39" i="247"/>
  <c r="D38" i="247"/>
  <c r="F38" i="247" s="1"/>
  <c r="C38" i="247"/>
  <c r="D37" i="247"/>
  <c r="F37" i="247" s="1"/>
  <c r="C37" i="247"/>
  <c r="D36" i="247"/>
  <c r="F36" i="247" s="1"/>
  <c r="C36" i="247"/>
  <c r="D35" i="247"/>
  <c r="F35" i="247" s="1"/>
  <c r="C35" i="247"/>
  <c r="D34" i="247"/>
  <c r="F34" i="247" s="1"/>
  <c r="C34" i="247"/>
  <c r="D33" i="247"/>
  <c r="F33" i="247" s="1"/>
  <c r="C33" i="247"/>
  <c r="D32" i="247"/>
  <c r="F32" i="247" s="1"/>
  <c r="C32" i="247"/>
  <c r="D31" i="247"/>
  <c r="F31" i="247" s="1"/>
  <c r="C31" i="247"/>
  <c r="D29" i="247"/>
  <c r="F29" i="247" s="1"/>
  <c r="C29" i="247"/>
  <c r="D28" i="247"/>
  <c r="F28" i="247" s="1"/>
  <c r="C28" i="247"/>
  <c r="D27" i="247"/>
  <c r="F27" i="247" s="1"/>
  <c r="C27" i="247"/>
  <c r="D26" i="247"/>
  <c r="F26" i="247" s="1"/>
  <c r="C26" i="247"/>
  <c r="D25" i="247"/>
  <c r="F25" i="247" s="1"/>
  <c r="C25" i="247"/>
  <c r="D24" i="247"/>
  <c r="F24" i="247" s="1"/>
  <c r="C24" i="247"/>
  <c r="D23" i="247"/>
  <c r="F23" i="247" s="1"/>
  <c r="C23" i="247"/>
  <c r="D22" i="247"/>
  <c r="F22" i="247" s="1"/>
  <c r="C22" i="247"/>
  <c r="D21" i="247"/>
  <c r="F21" i="247" s="1"/>
  <c r="C21" i="247"/>
  <c r="D20" i="247"/>
  <c r="F20" i="247" s="1"/>
  <c r="C20" i="247"/>
  <c r="D19" i="247"/>
  <c r="F19" i="247" s="1"/>
  <c r="C19" i="247"/>
  <c r="D18" i="247"/>
  <c r="F18" i="247" s="1"/>
  <c r="C18" i="247"/>
  <c r="D17" i="247"/>
  <c r="F17" i="247" s="1"/>
  <c r="C17" i="247"/>
  <c r="D16" i="247"/>
  <c r="F16" i="247" s="1"/>
  <c r="C16" i="247"/>
  <c r="D14" i="247"/>
  <c r="F14" i="247" s="1"/>
  <c r="C14" i="247"/>
  <c r="D13" i="247"/>
  <c r="F13" i="247" s="1"/>
  <c r="C13" i="247"/>
  <c r="D12" i="247"/>
  <c r="F12" i="247" s="1"/>
  <c r="C12" i="247"/>
  <c r="D11" i="247"/>
  <c r="F11" i="247" s="1"/>
  <c r="C11" i="247"/>
  <c r="D10" i="247"/>
  <c r="F10" i="247" s="1"/>
  <c r="C10" i="247"/>
  <c r="D9" i="247"/>
  <c r="F9" i="247" s="1"/>
  <c r="C9" i="247"/>
  <c r="D8" i="247"/>
  <c r="F8" i="247" s="1"/>
  <c r="C8" i="247"/>
  <c r="D7" i="247"/>
  <c r="F7" i="247" s="1"/>
  <c r="C7" i="247"/>
  <c r="D6" i="247"/>
  <c r="F6" i="247" s="1"/>
  <c r="C6" i="247"/>
  <c r="D5" i="247"/>
  <c r="F5" i="247" s="1"/>
  <c r="C5" i="247"/>
  <c r="D44" i="246"/>
  <c r="F44" i="246" s="1"/>
  <c r="C44" i="246"/>
  <c r="D43" i="246"/>
  <c r="F43" i="246" s="1"/>
  <c r="C43" i="246"/>
  <c r="D42" i="246"/>
  <c r="F42" i="246" s="1"/>
  <c r="C42" i="246"/>
  <c r="D41" i="246"/>
  <c r="F41" i="246" s="1"/>
  <c r="C41" i="246"/>
  <c r="D40" i="246"/>
  <c r="F40" i="246" s="1"/>
  <c r="C40" i="246"/>
  <c r="D39" i="246"/>
  <c r="F39" i="246" s="1"/>
  <c r="C39" i="246"/>
  <c r="D38" i="246"/>
  <c r="F38" i="246" s="1"/>
  <c r="C38" i="246"/>
  <c r="D37" i="246"/>
  <c r="F37" i="246" s="1"/>
  <c r="C37" i="246"/>
  <c r="D36" i="246"/>
  <c r="F36" i="246" s="1"/>
  <c r="C36" i="246"/>
  <c r="D35" i="246"/>
  <c r="F35" i="246" s="1"/>
  <c r="C35" i="246"/>
  <c r="D34" i="246"/>
  <c r="F34" i="246" s="1"/>
  <c r="C34" i="246"/>
  <c r="D33" i="246"/>
  <c r="F33" i="246" s="1"/>
  <c r="C33" i="246"/>
  <c r="D32" i="246"/>
  <c r="F32" i="246" s="1"/>
  <c r="C32" i="246"/>
  <c r="D31" i="246"/>
  <c r="F31" i="246" s="1"/>
  <c r="C31" i="246"/>
  <c r="D29" i="246"/>
  <c r="F29" i="246" s="1"/>
  <c r="C29" i="246"/>
  <c r="D28" i="246"/>
  <c r="F28" i="246" s="1"/>
  <c r="C28" i="246"/>
  <c r="D27" i="246"/>
  <c r="F27" i="246" s="1"/>
  <c r="C27" i="246"/>
  <c r="D26" i="246"/>
  <c r="F26" i="246" s="1"/>
  <c r="C26" i="246"/>
  <c r="D25" i="246"/>
  <c r="F25" i="246" s="1"/>
  <c r="C25" i="246"/>
  <c r="D24" i="246"/>
  <c r="F24" i="246" s="1"/>
  <c r="C24" i="246"/>
  <c r="D23" i="246"/>
  <c r="F23" i="246" s="1"/>
  <c r="C23" i="246"/>
  <c r="D22" i="246"/>
  <c r="F22" i="246" s="1"/>
  <c r="C22" i="246"/>
  <c r="D21" i="246"/>
  <c r="F21" i="246" s="1"/>
  <c r="C21" i="246"/>
  <c r="D20" i="246"/>
  <c r="F20" i="246" s="1"/>
  <c r="C20" i="246"/>
  <c r="D19" i="246"/>
  <c r="F19" i="246" s="1"/>
  <c r="C19" i="246"/>
  <c r="D18" i="246"/>
  <c r="F18" i="246" s="1"/>
  <c r="C18" i="246"/>
  <c r="D17" i="246"/>
  <c r="F17" i="246" s="1"/>
  <c r="C17" i="246"/>
  <c r="D16" i="246"/>
  <c r="F16" i="246" s="1"/>
  <c r="C16" i="246"/>
  <c r="D14" i="246"/>
  <c r="F14" i="246" s="1"/>
  <c r="C14" i="246"/>
  <c r="D13" i="246"/>
  <c r="F13" i="246" s="1"/>
  <c r="C13" i="246"/>
  <c r="D12" i="246"/>
  <c r="F12" i="246" s="1"/>
  <c r="C12" i="246"/>
  <c r="D11" i="246"/>
  <c r="F11" i="246" s="1"/>
  <c r="C11" i="246"/>
  <c r="D10" i="246"/>
  <c r="F10" i="246" s="1"/>
  <c r="C10" i="246"/>
  <c r="D9" i="246"/>
  <c r="F9" i="246" s="1"/>
  <c r="C9" i="246"/>
  <c r="D8" i="246"/>
  <c r="F8" i="246" s="1"/>
  <c r="C8" i="246"/>
  <c r="D7" i="246"/>
  <c r="F7" i="246" s="1"/>
  <c r="C7" i="246"/>
  <c r="D6" i="246"/>
  <c r="F6" i="246" s="1"/>
  <c r="C6" i="246"/>
  <c r="D5" i="246"/>
  <c r="F5" i="246" s="1"/>
  <c r="C5" i="246"/>
  <c r="D44" i="245"/>
  <c r="F44" i="245" s="1"/>
  <c r="C44" i="245"/>
  <c r="D43" i="245"/>
  <c r="F43" i="245" s="1"/>
  <c r="C43" i="245"/>
  <c r="D42" i="245"/>
  <c r="F42" i="245" s="1"/>
  <c r="C42" i="245"/>
  <c r="D41" i="245"/>
  <c r="F41" i="245" s="1"/>
  <c r="C41" i="245"/>
  <c r="D40" i="245"/>
  <c r="F40" i="245" s="1"/>
  <c r="C40" i="245"/>
  <c r="D39" i="245"/>
  <c r="F39" i="245" s="1"/>
  <c r="C39" i="245"/>
  <c r="D38" i="245"/>
  <c r="F38" i="245" s="1"/>
  <c r="C38" i="245"/>
  <c r="D37" i="245"/>
  <c r="F37" i="245" s="1"/>
  <c r="C37" i="245"/>
  <c r="D36" i="245"/>
  <c r="F36" i="245" s="1"/>
  <c r="C36" i="245"/>
  <c r="D35" i="245"/>
  <c r="F35" i="245" s="1"/>
  <c r="C35" i="245"/>
  <c r="D34" i="245"/>
  <c r="F34" i="245" s="1"/>
  <c r="C34" i="245"/>
  <c r="D33" i="245"/>
  <c r="F33" i="245" s="1"/>
  <c r="C33" i="245"/>
  <c r="D32" i="245"/>
  <c r="F32" i="245" s="1"/>
  <c r="C32" i="245"/>
  <c r="D31" i="245"/>
  <c r="F31" i="245" s="1"/>
  <c r="C31" i="245"/>
  <c r="D29" i="245"/>
  <c r="F29" i="245" s="1"/>
  <c r="C29" i="245"/>
  <c r="D28" i="245"/>
  <c r="F28" i="245" s="1"/>
  <c r="C28" i="245"/>
  <c r="D27" i="245"/>
  <c r="F27" i="245" s="1"/>
  <c r="C27" i="245"/>
  <c r="D26" i="245"/>
  <c r="F26" i="245" s="1"/>
  <c r="C26" i="245"/>
  <c r="D25" i="245"/>
  <c r="F25" i="245" s="1"/>
  <c r="C25" i="245"/>
  <c r="D24" i="245"/>
  <c r="F24" i="245" s="1"/>
  <c r="C24" i="245"/>
  <c r="D23" i="245"/>
  <c r="F23" i="245" s="1"/>
  <c r="C23" i="245"/>
  <c r="D22" i="245"/>
  <c r="F22" i="245" s="1"/>
  <c r="C22" i="245"/>
  <c r="D21" i="245"/>
  <c r="F21" i="245" s="1"/>
  <c r="C21" i="245"/>
  <c r="D20" i="245"/>
  <c r="F20" i="245" s="1"/>
  <c r="C20" i="245"/>
  <c r="D19" i="245"/>
  <c r="F19" i="245" s="1"/>
  <c r="C19" i="245"/>
  <c r="D18" i="245"/>
  <c r="F18" i="245" s="1"/>
  <c r="C18" i="245"/>
  <c r="D17" i="245"/>
  <c r="F17" i="245" s="1"/>
  <c r="C17" i="245"/>
  <c r="D16" i="245"/>
  <c r="F16" i="245" s="1"/>
  <c r="C16" i="245"/>
  <c r="D14" i="245"/>
  <c r="F14" i="245" s="1"/>
  <c r="C14" i="245"/>
  <c r="D13" i="245"/>
  <c r="F13" i="245" s="1"/>
  <c r="C13" i="245"/>
  <c r="D12" i="245"/>
  <c r="F12" i="245" s="1"/>
  <c r="C12" i="245"/>
  <c r="D11" i="245"/>
  <c r="F11" i="245" s="1"/>
  <c r="C11" i="245"/>
  <c r="D10" i="245"/>
  <c r="F10" i="245" s="1"/>
  <c r="C10" i="245"/>
  <c r="D9" i="245"/>
  <c r="F9" i="245" s="1"/>
  <c r="C9" i="245"/>
  <c r="D8" i="245"/>
  <c r="F8" i="245" s="1"/>
  <c r="C8" i="245"/>
  <c r="D7" i="245"/>
  <c r="F7" i="245" s="1"/>
  <c r="C7" i="245"/>
  <c r="D6" i="245"/>
  <c r="F6" i="245" s="1"/>
  <c r="C6" i="245"/>
  <c r="D5" i="245"/>
  <c r="F5" i="245" s="1"/>
  <c r="C5" i="245"/>
  <c r="D44" i="244"/>
  <c r="F44" i="244" s="1"/>
  <c r="C44" i="244"/>
  <c r="D43" i="244"/>
  <c r="F43" i="244" s="1"/>
  <c r="C43" i="244"/>
  <c r="D42" i="244"/>
  <c r="F42" i="244" s="1"/>
  <c r="C42" i="244"/>
  <c r="D41" i="244"/>
  <c r="F41" i="244" s="1"/>
  <c r="C41" i="244"/>
  <c r="D40" i="244"/>
  <c r="F40" i="244" s="1"/>
  <c r="C40" i="244"/>
  <c r="D39" i="244"/>
  <c r="F39" i="244" s="1"/>
  <c r="C39" i="244"/>
  <c r="D38" i="244"/>
  <c r="F38" i="244" s="1"/>
  <c r="C38" i="244"/>
  <c r="D37" i="244"/>
  <c r="F37" i="244" s="1"/>
  <c r="C37" i="244"/>
  <c r="D36" i="244"/>
  <c r="F36" i="244" s="1"/>
  <c r="C36" i="244"/>
  <c r="D35" i="244"/>
  <c r="F35" i="244" s="1"/>
  <c r="C35" i="244"/>
  <c r="D34" i="244"/>
  <c r="F34" i="244" s="1"/>
  <c r="C34" i="244"/>
  <c r="D33" i="244"/>
  <c r="F33" i="244" s="1"/>
  <c r="C33" i="244"/>
  <c r="D32" i="244"/>
  <c r="F32" i="244" s="1"/>
  <c r="C32" i="244"/>
  <c r="D31" i="244"/>
  <c r="F31" i="244" s="1"/>
  <c r="C31" i="244"/>
  <c r="D29" i="244"/>
  <c r="F29" i="244" s="1"/>
  <c r="C29" i="244"/>
  <c r="D28" i="244"/>
  <c r="F28" i="244" s="1"/>
  <c r="C28" i="244"/>
  <c r="D27" i="244"/>
  <c r="F27" i="244" s="1"/>
  <c r="C27" i="244"/>
  <c r="D26" i="244"/>
  <c r="F26" i="244" s="1"/>
  <c r="C26" i="244"/>
  <c r="D25" i="244"/>
  <c r="F25" i="244" s="1"/>
  <c r="C25" i="244"/>
  <c r="D24" i="244"/>
  <c r="F24" i="244" s="1"/>
  <c r="C24" i="244"/>
  <c r="D23" i="244"/>
  <c r="F23" i="244" s="1"/>
  <c r="C23" i="244"/>
  <c r="D22" i="244"/>
  <c r="F22" i="244" s="1"/>
  <c r="C22" i="244"/>
  <c r="D21" i="244"/>
  <c r="F21" i="244" s="1"/>
  <c r="C21" i="244"/>
  <c r="D20" i="244"/>
  <c r="F20" i="244" s="1"/>
  <c r="C20" i="244"/>
  <c r="D19" i="244"/>
  <c r="F19" i="244" s="1"/>
  <c r="C19" i="244"/>
  <c r="D18" i="244"/>
  <c r="F18" i="244" s="1"/>
  <c r="C18" i="244"/>
  <c r="D17" i="244"/>
  <c r="F17" i="244" s="1"/>
  <c r="C17" i="244"/>
  <c r="D16" i="244"/>
  <c r="F16" i="244" s="1"/>
  <c r="C16" i="244"/>
  <c r="D14" i="244"/>
  <c r="F14" i="244" s="1"/>
  <c r="C14" i="244"/>
  <c r="D13" i="244"/>
  <c r="F13" i="244" s="1"/>
  <c r="C13" i="244"/>
  <c r="D12" i="244"/>
  <c r="F12" i="244" s="1"/>
  <c r="C12" i="244"/>
  <c r="D11" i="244"/>
  <c r="F11" i="244" s="1"/>
  <c r="C11" i="244"/>
  <c r="D10" i="244"/>
  <c r="F10" i="244" s="1"/>
  <c r="C10" i="244"/>
  <c r="D9" i="244"/>
  <c r="F9" i="244" s="1"/>
  <c r="C9" i="244"/>
  <c r="D8" i="244"/>
  <c r="F8" i="244" s="1"/>
  <c r="C8" i="244"/>
  <c r="D7" i="244"/>
  <c r="F7" i="244" s="1"/>
  <c r="C7" i="244"/>
  <c r="D6" i="244"/>
  <c r="F6" i="244" s="1"/>
  <c r="C6" i="244"/>
  <c r="D5" i="244"/>
  <c r="F5" i="244" s="1"/>
  <c r="C5" i="244"/>
  <c r="D44" i="243"/>
  <c r="F44" i="243" s="1"/>
  <c r="C44" i="243"/>
  <c r="D43" i="243"/>
  <c r="F43" i="243" s="1"/>
  <c r="C43" i="243"/>
  <c r="D42" i="243"/>
  <c r="F42" i="243" s="1"/>
  <c r="C42" i="243"/>
  <c r="D41" i="243"/>
  <c r="F41" i="243" s="1"/>
  <c r="C41" i="243"/>
  <c r="D40" i="243"/>
  <c r="F40" i="243" s="1"/>
  <c r="C40" i="243"/>
  <c r="D39" i="243"/>
  <c r="F39" i="243" s="1"/>
  <c r="C39" i="243"/>
  <c r="D38" i="243"/>
  <c r="F38" i="243" s="1"/>
  <c r="C38" i="243"/>
  <c r="D37" i="243"/>
  <c r="F37" i="243" s="1"/>
  <c r="C37" i="243"/>
  <c r="D36" i="243"/>
  <c r="F36" i="243" s="1"/>
  <c r="C36" i="243"/>
  <c r="D35" i="243"/>
  <c r="F35" i="243" s="1"/>
  <c r="C35" i="243"/>
  <c r="D34" i="243"/>
  <c r="F34" i="243" s="1"/>
  <c r="C34" i="243"/>
  <c r="D33" i="243"/>
  <c r="F33" i="243" s="1"/>
  <c r="C33" i="243"/>
  <c r="D32" i="243"/>
  <c r="F32" i="243" s="1"/>
  <c r="C32" i="243"/>
  <c r="D31" i="243"/>
  <c r="F31" i="243" s="1"/>
  <c r="C31" i="243"/>
  <c r="D29" i="243"/>
  <c r="F29" i="243" s="1"/>
  <c r="C29" i="243"/>
  <c r="D28" i="243"/>
  <c r="F28" i="243" s="1"/>
  <c r="C28" i="243"/>
  <c r="D27" i="243"/>
  <c r="F27" i="243" s="1"/>
  <c r="C27" i="243"/>
  <c r="D26" i="243"/>
  <c r="F26" i="243" s="1"/>
  <c r="C26" i="243"/>
  <c r="D25" i="243"/>
  <c r="F25" i="243" s="1"/>
  <c r="C25" i="243"/>
  <c r="D24" i="243"/>
  <c r="F24" i="243" s="1"/>
  <c r="C24" i="243"/>
  <c r="D23" i="243"/>
  <c r="F23" i="243" s="1"/>
  <c r="C23" i="243"/>
  <c r="D22" i="243"/>
  <c r="F22" i="243" s="1"/>
  <c r="C22" i="243"/>
  <c r="D21" i="243"/>
  <c r="F21" i="243" s="1"/>
  <c r="C21" i="243"/>
  <c r="D20" i="243"/>
  <c r="F20" i="243" s="1"/>
  <c r="C20" i="243"/>
  <c r="D19" i="243"/>
  <c r="F19" i="243" s="1"/>
  <c r="C19" i="243"/>
  <c r="D18" i="243"/>
  <c r="F18" i="243" s="1"/>
  <c r="C18" i="243"/>
  <c r="D17" i="243"/>
  <c r="F17" i="243" s="1"/>
  <c r="C17" i="243"/>
  <c r="D16" i="243"/>
  <c r="F16" i="243" s="1"/>
  <c r="C16" i="243"/>
  <c r="D14" i="243"/>
  <c r="F14" i="243" s="1"/>
  <c r="C14" i="243"/>
  <c r="D13" i="243"/>
  <c r="F13" i="243" s="1"/>
  <c r="C13" i="243"/>
  <c r="D12" i="243"/>
  <c r="F12" i="243" s="1"/>
  <c r="C12" i="243"/>
  <c r="D11" i="243"/>
  <c r="F11" i="243" s="1"/>
  <c r="C11" i="243"/>
  <c r="D10" i="243"/>
  <c r="F10" i="243" s="1"/>
  <c r="C10" i="243"/>
  <c r="D9" i="243"/>
  <c r="F9" i="243" s="1"/>
  <c r="C9" i="243"/>
  <c r="D8" i="243"/>
  <c r="F8" i="243" s="1"/>
  <c r="C8" i="243"/>
  <c r="D7" i="243"/>
  <c r="F7" i="243" s="1"/>
  <c r="C7" i="243"/>
  <c r="D6" i="243"/>
  <c r="F6" i="243" s="1"/>
  <c r="C6" i="243"/>
  <c r="D5" i="243"/>
  <c r="F5" i="243" s="1"/>
  <c r="C5" i="243"/>
  <c r="D44" i="242"/>
  <c r="F44" i="242" s="1"/>
  <c r="C44" i="242"/>
  <c r="D43" i="242"/>
  <c r="F43" i="242" s="1"/>
  <c r="C43" i="242"/>
  <c r="D42" i="242"/>
  <c r="F42" i="242" s="1"/>
  <c r="C42" i="242"/>
  <c r="D41" i="242"/>
  <c r="F41" i="242" s="1"/>
  <c r="C41" i="242"/>
  <c r="D40" i="242"/>
  <c r="F40" i="242" s="1"/>
  <c r="C40" i="242"/>
  <c r="D39" i="242"/>
  <c r="F39" i="242" s="1"/>
  <c r="C39" i="242"/>
  <c r="D38" i="242"/>
  <c r="F38" i="242" s="1"/>
  <c r="C38" i="242"/>
  <c r="D37" i="242"/>
  <c r="F37" i="242" s="1"/>
  <c r="C37" i="242"/>
  <c r="D36" i="242"/>
  <c r="F36" i="242" s="1"/>
  <c r="C36" i="242"/>
  <c r="D35" i="242"/>
  <c r="F35" i="242" s="1"/>
  <c r="C35" i="242"/>
  <c r="D34" i="242"/>
  <c r="F34" i="242" s="1"/>
  <c r="C34" i="242"/>
  <c r="D33" i="242"/>
  <c r="F33" i="242" s="1"/>
  <c r="C33" i="242"/>
  <c r="D32" i="242"/>
  <c r="F32" i="242" s="1"/>
  <c r="C32" i="242"/>
  <c r="D31" i="242"/>
  <c r="F31" i="242" s="1"/>
  <c r="C31" i="242"/>
  <c r="D29" i="242"/>
  <c r="F29" i="242" s="1"/>
  <c r="C29" i="242"/>
  <c r="D28" i="242"/>
  <c r="F28" i="242" s="1"/>
  <c r="C28" i="242"/>
  <c r="D27" i="242"/>
  <c r="F27" i="242" s="1"/>
  <c r="C27" i="242"/>
  <c r="D26" i="242"/>
  <c r="F26" i="242" s="1"/>
  <c r="C26" i="242"/>
  <c r="D25" i="242"/>
  <c r="F25" i="242" s="1"/>
  <c r="C25" i="242"/>
  <c r="D24" i="242"/>
  <c r="F24" i="242" s="1"/>
  <c r="C24" i="242"/>
  <c r="D23" i="242"/>
  <c r="F23" i="242" s="1"/>
  <c r="C23" i="242"/>
  <c r="D22" i="242"/>
  <c r="F22" i="242" s="1"/>
  <c r="C22" i="242"/>
  <c r="D21" i="242"/>
  <c r="F21" i="242" s="1"/>
  <c r="C21" i="242"/>
  <c r="D20" i="242"/>
  <c r="F20" i="242" s="1"/>
  <c r="C20" i="242"/>
  <c r="D19" i="242"/>
  <c r="F19" i="242" s="1"/>
  <c r="C19" i="242"/>
  <c r="D18" i="242"/>
  <c r="F18" i="242" s="1"/>
  <c r="C18" i="242"/>
  <c r="D17" i="242"/>
  <c r="F17" i="242" s="1"/>
  <c r="C17" i="242"/>
  <c r="D16" i="242"/>
  <c r="F16" i="242" s="1"/>
  <c r="C16" i="242"/>
  <c r="D14" i="242"/>
  <c r="F14" i="242" s="1"/>
  <c r="C14" i="242"/>
  <c r="D13" i="242"/>
  <c r="F13" i="242" s="1"/>
  <c r="C13" i="242"/>
  <c r="D12" i="242"/>
  <c r="F12" i="242" s="1"/>
  <c r="C12" i="242"/>
  <c r="D11" i="242"/>
  <c r="F11" i="242" s="1"/>
  <c r="C11" i="242"/>
  <c r="D10" i="242"/>
  <c r="F10" i="242" s="1"/>
  <c r="C10" i="242"/>
  <c r="D9" i="242"/>
  <c r="F9" i="242" s="1"/>
  <c r="C9" i="242"/>
  <c r="D8" i="242"/>
  <c r="F8" i="242" s="1"/>
  <c r="C8" i="242"/>
  <c r="D7" i="242"/>
  <c r="F7" i="242" s="1"/>
  <c r="C7" i="242"/>
  <c r="D6" i="242"/>
  <c r="F6" i="242" s="1"/>
  <c r="C6" i="242"/>
  <c r="D5" i="242"/>
  <c r="F5" i="242" s="1"/>
  <c r="C5" i="242"/>
  <c r="D44" i="241"/>
  <c r="F44" i="241" s="1"/>
  <c r="C44" i="241"/>
  <c r="D43" i="241"/>
  <c r="F43" i="241" s="1"/>
  <c r="C43" i="241"/>
  <c r="D42" i="241"/>
  <c r="F42" i="241" s="1"/>
  <c r="C42" i="241"/>
  <c r="D41" i="241"/>
  <c r="F41" i="241" s="1"/>
  <c r="C41" i="241"/>
  <c r="D40" i="241"/>
  <c r="F40" i="241" s="1"/>
  <c r="C40" i="241"/>
  <c r="D39" i="241"/>
  <c r="F39" i="241" s="1"/>
  <c r="C39" i="241"/>
  <c r="D38" i="241"/>
  <c r="F38" i="241" s="1"/>
  <c r="C38" i="241"/>
  <c r="D37" i="241"/>
  <c r="F37" i="241" s="1"/>
  <c r="C37" i="241"/>
  <c r="D36" i="241"/>
  <c r="F36" i="241" s="1"/>
  <c r="C36" i="241"/>
  <c r="D35" i="241"/>
  <c r="F35" i="241" s="1"/>
  <c r="C35" i="241"/>
  <c r="D34" i="241"/>
  <c r="F34" i="241" s="1"/>
  <c r="C34" i="241"/>
  <c r="D33" i="241"/>
  <c r="F33" i="241" s="1"/>
  <c r="C33" i="241"/>
  <c r="D32" i="241"/>
  <c r="F32" i="241" s="1"/>
  <c r="C32" i="241"/>
  <c r="D31" i="241"/>
  <c r="F31" i="241" s="1"/>
  <c r="C31" i="241"/>
  <c r="D29" i="241"/>
  <c r="F29" i="241" s="1"/>
  <c r="C29" i="241"/>
  <c r="D28" i="241"/>
  <c r="F28" i="241" s="1"/>
  <c r="C28" i="241"/>
  <c r="D27" i="241"/>
  <c r="F27" i="241" s="1"/>
  <c r="C27" i="241"/>
  <c r="D26" i="241"/>
  <c r="F26" i="241" s="1"/>
  <c r="C26" i="241"/>
  <c r="D25" i="241"/>
  <c r="F25" i="241" s="1"/>
  <c r="C25" i="241"/>
  <c r="D24" i="241"/>
  <c r="F24" i="241" s="1"/>
  <c r="C24" i="241"/>
  <c r="D23" i="241"/>
  <c r="F23" i="241" s="1"/>
  <c r="C23" i="241"/>
  <c r="D22" i="241"/>
  <c r="F22" i="241" s="1"/>
  <c r="C22" i="241"/>
  <c r="D21" i="241"/>
  <c r="F21" i="241" s="1"/>
  <c r="C21" i="241"/>
  <c r="D20" i="241"/>
  <c r="F20" i="241" s="1"/>
  <c r="C20" i="241"/>
  <c r="D19" i="241"/>
  <c r="F19" i="241" s="1"/>
  <c r="C19" i="241"/>
  <c r="D18" i="241"/>
  <c r="F18" i="241" s="1"/>
  <c r="C18" i="241"/>
  <c r="D17" i="241"/>
  <c r="F17" i="241" s="1"/>
  <c r="C17" i="241"/>
  <c r="D16" i="241"/>
  <c r="F16" i="241" s="1"/>
  <c r="C16" i="241"/>
  <c r="D14" i="241"/>
  <c r="F14" i="241" s="1"/>
  <c r="C14" i="241"/>
  <c r="D13" i="241"/>
  <c r="F13" i="241" s="1"/>
  <c r="C13" i="241"/>
  <c r="D12" i="241"/>
  <c r="F12" i="241" s="1"/>
  <c r="C12" i="241"/>
  <c r="D11" i="241"/>
  <c r="F11" i="241" s="1"/>
  <c r="C11" i="241"/>
  <c r="D10" i="241"/>
  <c r="F10" i="241" s="1"/>
  <c r="C10" i="241"/>
  <c r="D9" i="241"/>
  <c r="F9" i="241" s="1"/>
  <c r="C9" i="241"/>
  <c r="D8" i="241"/>
  <c r="F8" i="241" s="1"/>
  <c r="C8" i="241"/>
  <c r="D7" i="241"/>
  <c r="F7" i="241" s="1"/>
  <c r="C7" i="241"/>
  <c r="D6" i="241"/>
  <c r="F6" i="241" s="1"/>
  <c r="C6" i="241"/>
  <c r="D5" i="241"/>
  <c r="F5" i="241" s="1"/>
  <c r="C5" i="241"/>
  <c r="D44" i="240"/>
  <c r="F44" i="240" s="1"/>
  <c r="C44" i="240"/>
  <c r="D43" i="240"/>
  <c r="F43" i="240" s="1"/>
  <c r="C43" i="240"/>
  <c r="D42" i="240"/>
  <c r="F42" i="240" s="1"/>
  <c r="C42" i="240"/>
  <c r="D41" i="240"/>
  <c r="F41" i="240" s="1"/>
  <c r="C41" i="240"/>
  <c r="D40" i="240"/>
  <c r="F40" i="240" s="1"/>
  <c r="C40" i="240"/>
  <c r="D39" i="240"/>
  <c r="F39" i="240" s="1"/>
  <c r="C39" i="240"/>
  <c r="D38" i="240"/>
  <c r="F38" i="240" s="1"/>
  <c r="C38" i="240"/>
  <c r="D37" i="240"/>
  <c r="F37" i="240" s="1"/>
  <c r="C37" i="240"/>
  <c r="D36" i="240"/>
  <c r="F36" i="240" s="1"/>
  <c r="C36" i="240"/>
  <c r="D35" i="240"/>
  <c r="F35" i="240" s="1"/>
  <c r="C35" i="240"/>
  <c r="D34" i="240"/>
  <c r="F34" i="240" s="1"/>
  <c r="C34" i="240"/>
  <c r="D33" i="240"/>
  <c r="F33" i="240" s="1"/>
  <c r="C33" i="240"/>
  <c r="D32" i="240"/>
  <c r="F32" i="240" s="1"/>
  <c r="C32" i="240"/>
  <c r="D31" i="240"/>
  <c r="F31" i="240" s="1"/>
  <c r="C31" i="240"/>
  <c r="D29" i="240"/>
  <c r="F29" i="240" s="1"/>
  <c r="C29" i="240"/>
  <c r="D28" i="240"/>
  <c r="F28" i="240" s="1"/>
  <c r="C28" i="240"/>
  <c r="D27" i="240"/>
  <c r="F27" i="240" s="1"/>
  <c r="C27" i="240"/>
  <c r="D26" i="240"/>
  <c r="F26" i="240" s="1"/>
  <c r="C26" i="240"/>
  <c r="D25" i="240"/>
  <c r="F25" i="240" s="1"/>
  <c r="C25" i="240"/>
  <c r="D24" i="240"/>
  <c r="F24" i="240" s="1"/>
  <c r="C24" i="240"/>
  <c r="D23" i="240"/>
  <c r="F23" i="240" s="1"/>
  <c r="C23" i="240"/>
  <c r="D22" i="240"/>
  <c r="F22" i="240" s="1"/>
  <c r="C22" i="240"/>
  <c r="D21" i="240"/>
  <c r="F21" i="240" s="1"/>
  <c r="C21" i="240"/>
  <c r="D20" i="240"/>
  <c r="F20" i="240" s="1"/>
  <c r="C20" i="240"/>
  <c r="D19" i="240"/>
  <c r="F19" i="240" s="1"/>
  <c r="C19" i="240"/>
  <c r="D18" i="240"/>
  <c r="F18" i="240" s="1"/>
  <c r="C18" i="240"/>
  <c r="D17" i="240"/>
  <c r="F17" i="240" s="1"/>
  <c r="C17" i="240"/>
  <c r="D16" i="240"/>
  <c r="F16" i="240" s="1"/>
  <c r="C16" i="240"/>
  <c r="D14" i="240"/>
  <c r="F14" i="240" s="1"/>
  <c r="C14" i="240"/>
  <c r="D13" i="240"/>
  <c r="F13" i="240" s="1"/>
  <c r="C13" i="240"/>
  <c r="D12" i="240"/>
  <c r="F12" i="240" s="1"/>
  <c r="C12" i="240"/>
  <c r="D11" i="240"/>
  <c r="F11" i="240" s="1"/>
  <c r="C11" i="240"/>
  <c r="D10" i="240"/>
  <c r="F10" i="240" s="1"/>
  <c r="C10" i="240"/>
  <c r="D9" i="240"/>
  <c r="F9" i="240" s="1"/>
  <c r="C9" i="240"/>
  <c r="D8" i="240"/>
  <c r="F8" i="240" s="1"/>
  <c r="C8" i="240"/>
  <c r="D7" i="240"/>
  <c r="F7" i="240" s="1"/>
  <c r="C7" i="240"/>
  <c r="D6" i="240"/>
  <c r="F6" i="240" s="1"/>
  <c r="C6" i="240"/>
  <c r="D5" i="240"/>
  <c r="F5" i="240" s="1"/>
  <c r="C5" i="240"/>
  <c r="D44" i="239"/>
  <c r="F44" i="239" s="1"/>
  <c r="C44" i="239"/>
  <c r="D43" i="239"/>
  <c r="F43" i="239" s="1"/>
  <c r="C43" i="239"/>
  <c r="D42" i="239"/>
  <c r="F42" i="239" s="1"/>
  <c r="C42" i="239"/>
  <c r="D41" i="239"/>
  <c r="F41" i="239" s="1"/>
  <c r="C41" i="239"/>
  <c r="D40" i="239"/>
  <c r="F40" i="239" s="1"/>
  <c r="C40" i="239"/>
  <c r="D39" i="239"/>
  <c r="F39" i="239" s="1"/>
  <c r="C39" i="239"/>
  <c r="D38" i="239"/>
  <c r="F38" i="239" s="1"/>
  <c r="C38" i="239"/>
  <c r="D37" i="239"/>
  <c r="F37" i="239" s="1"/>
  <c r="C37" i="239"/>
  <c r="D36" i="239"/>
  <c r="F36" i="239" s="1"/>
  <c r="C36" i="239"/>
  <c r="D35" i="239"/>
  <c r="F35" i="239" s="1"/>
  <c r="C35" i="239"/>
  <c r="D34" i="239"/>
  <c r="F34" i="239" s="1"/>
  <c r="C34" i="239"/>
  <c r="D33" i="239"/>
  <c r="F33" i="239" s="1"/>
  <c r="C33" i="239"/>
  <c r="D32" i="239"/>
  <c r="F32" i="239" s="1"/>
  <c r="C32" i="239"/>
  <c r="D31" i="239"/>
  <c r="F31" i="239" s="1"/>
  <c r="C31" i="239"/>
  <c r="D29" i="239"/>
  <c r="F29" i="239" s="1"/>
  <c r="C29" i="239"/>
  <c r="D28" i="239"/>
  <c r="F28" i="239" s="1"/>
  <c r="C28" i="239"/>
  <c r="D27" i="239"/>
  <c r="F27" i="239" s="1"/>
  <c r="C27" i="239"/>
  <c r="D26" i="239"/>
  <c r="F26" i="239" s="1"/>
  <c r="C26" i="239"/>
  <c r="D25" i="239"/>
  <c r="F25" i="239" s="1"/>
  <c r="C25" i="239"/>
  <c r="D24" i="239"/>
  <c r="F24" i="239" s="1"/>
  <c r="C24" i="239"/>
  <c r="D23" i="239"/>
  <c r="F23" i="239" s="1"/>
  <c r="C23" i="239"/>
  <c r="D22" i="239"/>
  <c r="F22" i="239" s="1"/>
  <c r="C22" i="239"/>
  <c r="D21" i="239"/>
  <c r="F21" i="239" s="1"/>
  <c r="C21" i="239"/>
  <c r="D20" i="239"/>
  <c r="F20" i="239" s="1"/>
  <c r="C20" i="239"/>
  <c r="D19" i="239"/>
  <c r="F19" i="239" s="1"/>
  <c r="C19" i="239"/>
  <c r="D18" i="239"/>
  <c r="F18" i="239" s="1"/>
  <c r="C18" i="239"/>
  <c r="D17" i="239"/>
  <c r="F17" i="239" s="1"/>
  <c r="C17" i="239"/>
  <c r="D16" i="239"/>
  <c r="F16" i="239" s="1"/>
  <c r="C16" i="239"/>
  <c r="D14" i="239"/>
  <c r="F14" i="239" s="1"/>
  <c r="C14" i="239"/>
  <c r="D13" i="239"/>
  <c r="F13" i="239" s="1"/>
  <c r="C13" i="239"/>
  <c r="D12" i="239"/>
  <c r="F12" i="239" s="1"/>
  <c r="C12" i="239"/>
  <c r="D11" i="239"/>
  <c r="F11" i="239" s="1"/>
  <c r="C11" i="239"/>
  <c r="D10" i="239"/>
  <c r="F10" i="239" s="1"/>
  <c r="C10" i="239"/>
  <c r="D9" i="239"/>
  <c r="F9" i="239" s="1"/>
  <c r="C9" i="239"/>
  <c r="D8" i="239"/>
  <c r="F8" i="239" s="1"/>
  <c r="C8" i="239"/>
  <c r="D7" i="239"/>
  <c r="F7" i="239" s="1"/>
  <c r="C7" i="239"/>
  <c r="D6" i="239"/>
  <c r="F6" i="239" s="1"/>
  <c r="C6" i="239"/>
  <c r="D5" i="239"/>
  <c r="F5" i="239" s="1"/>
  <c r="C5" i="239"/>
  <c r="D44" i="238"/>
  <c r="F44" i="238" s="1"/>
  <c r="C44" i="238"/>
  <c r="D43" i="238"/>
  <c r="F43" i="238" s="1"/>
  <c r="C43" i="238"/>
  <c r="D42" i="238"/>
  <c r="F42" i="238" s="1"/>
  <c r="C42" i="238"/>
  <c r="D41" i="238"/>
  <c r="F41" i="238" s="1"/>
  <c r="C41" i="238"/>
  <c r="D40" i="238"/>
  <c r="F40" i="238" s="1"/>
  <c r="C40" i="238"/>
  <c r="D39" i="238"/>
  <c r="F39" i="238" s="1"/>
  <c r="C39" i="238"/>
  <c r="D38" i="238"/>
  <c r="F38" i="238" s="1"/>
  <c r="C38" i="238"/>
  <c r="D37" i="238"/>
  <c r="F37" i="238" s="1"/>
  <c r="C37" i="238"/>
  <c r="D36" i="238"/>
  <c r="F36" i="238" s="1"/>
  <c r="C36" i="238"/>
  <c r="D35" i="238"/>
  <c r="F35" i="238" s="1"/>
  <c r="C35" i="238"/>
  <c r="D34" i="238"/>
  <c r="F34" i="238" s="1"/>
  <c r="C34" i="238"/>
  <c r="D33" i="238"/>
  <c r="F33" i="238" s="1"/>
  <c r="C33" i="238"/>
  <c r="D32" i="238"/>
  <c r="F32" i="238" s="1"/>
  <c r="C32" i="238"/>
  <c r="D31" i="238"/>
  <c r="F31" i="238" s="1"/>
  <c r="C31" i="238"/>
  <c r="D29" i="238"/>
  <c r="F29" i="238" s="1"/>
  <c r="C29" i="238"/>
  <c r="D28" i="238"/>
  <c r="F28" i="238" s="1"/>
  <c r="C28" i="238"/>
  <c r="D27" i="238"/>
  <c r="F27" i="238" s="1"/>
  <c r="C27" i="238"/>
  <c r="D26" i="238"/>
  <c r="F26" i="238" s="1"/>
  <c r="C26" i="238"/>
  <c r="D25" i="238"/>
  <c r="F25" i="238" s="1"/>
  <c r="C25" i="238"/>
  <c r="D24" i="238"/>
  <c r="F24" i="238" s="1"/>
  <c r="C24" i="238"/>
  <c r="D23" i="238"/>
  <c r="F23" i="238" s="1"/>
  <c r="C23" i="238"/>
  <c r="D22" i="238"/>
  <c r="F22" i="238" s="1"/>
  <c r="C22" i="238"/>
  <c r="D21" i="238"/>
  <c r="F21" i="238" s="1"/>
  <c r="C21" i="238"/>
  <c r="D20" i="238"/>
  <c r="F20" i="238" s="1"/>
  <c r="C20" i="238"/>
  <c r="D19" i="238"/>
  <c r="F19" i="238" s="1"/>
  <c r="C19" i="238"/>
  <c r="D18" i="238"/>
  <c r="F18" i="238" s="1"/>
  <c r="C18" i="238"/>
  <c r="D17" i="238"/>
  <c r="F17" i="238" s="1"/>
  <c r="C17" i="238"/>
  <c r="D16" i="238"/>
  <c r="F16" i="238" s="1"/>
  <c r="C16" i="238"/>
  <c r="D14" i="238"/>
  <c r="F14" i="238" s="1"/>
  <c r="C14" i="238"/>
  <c r="D13" i="238"/>
  <c r="F13" i="238" s="1"/>
  <c r="C13" i="238"/>
  <c r="D12" i="238"/>
  <c r="F12" i="238" s="1"/>
  <c r="C12" i="238"/>
  <c r="D11" i="238"/>
  <c r="F11" i="238" s="1"/>
  <c r="C11" i="238"/>
  <c r="D10" i="238"/>
  <c r="F10" i="238" s="1"/>
  <c r="C10" i="238"/>
  <c r="D9" i="238"/>
  <c r="F9" i="238" s="1"/>
  <c r="C9" i="238"/>
  <c r="D8" i="238"/>
  <c r="F8" i="238" s="1"/>
  <c r="C8" i="238"/>
  <c r="D7" i="238"/>
  <c r="F7" i="238" s="1"/>
  <c r="C7" i="238"/>
  <c r="D6" i="238"/>
  <c r="F6" i="238" s="1"/>
  <c r="C6" i="238"/>
  <c r="D5" i="238"/>
  <c r="F5" i="238" s="1"/>
  <c r="C5" i="238"/>
  <c r="D44" i="237"/>
  <c r="F44" i="237" s="1"/>
  <c r="C44" i="237"/>
  <c r="D43" i="237"/>
  <c r="F43" i="237" s="1"/>
  <c r="C43" i="237"/>
  <c r="D42" i="237"/>
  <c r="F42" i="237" s="1"/>
  <c r="C42" i="237"/>
  <c r="D41" i="237"/>
  <c r="F41" i="237" s="1"/>
  <c r="C41" i="237"/>
  <c r="D40" i="237"/>
  <c r="F40" i="237" s="1"/>
  <c r="C40" i="237"/>
  <c r="D39" i="237"/>
  <c r="F39" i="237" s="1"/>
  <c r="C39" i="237"/>
  <c r="D38" i="237"/>
  <c r="F38" i="237" s="1"/>
  <c r="C38" i="237"/>
  <c r="D37" i="237"/>
  <c r="F37" i="237" s="1"/>
  <c r="C37" i="237"/>
  <c r="D36" i="237"/>
  <c r="F36" i="237" s="1"/>
  <c r="C36" i="237"/>
  <c r="D35" i="237"/>
  <c r="F35" i="237" s="1"/>
  <c r="C35" i="237"/>
  <c r="D34" i="237"/>
  <c r="F34" i="237" s="1"/>
  <c r="C34" i="237"/>
  <c r="D33" i="237"/>
  <c r="F33" i="237" s="1"/>
  <c r="C33" i="237"/>
  <c r="D32" i="237"/>
  <c r="F32" i="237" s="1"/>
  <c r="C32" i="237"/>
  <c r="D31" i="237"/>
  <c r="F31" i="237" s="1"/>
  <c r="C31" i="237"/>
  <c r="D29" i="237"/>
  <c r="F29" i="237" s="1"/>
  <c r="C29" i="237"/>
  <c r="D28" i="237"/>
  <c r="F28" i="237" s="1"/>
  <c r="C28" i="237"/>
  <c r="D27" i="237"/>
  <c r="F27" i="237" s="1"/>
  <c r="C27" i="237"/>
  <c r="D26" i="237"/>
  <c r="F26" i="237" s="1"/>
  <c r="C26" i="237"/>
  <c r="D25" i="237"/>
  <c r="F25" i="237" s="1"/>
  <c r="C25" i="237"/>
  <c r="D24" i="237"/>
  <c r="F24" i="237" s="1"/>
  <c r="C24" i="237"/>
  <c r="D23" i="237"/>
  <c r="F23" i="237" s="1"/>
  <c r="C23" i="237"/>
  <c r="D22" i="237"/>
  <c r="F22" i="237" s="1"/>
  <c r="C22" i="237"/>
  <c r="D21" i="237"/>
  <c r="F21" i="237" s="1"/>
  <c r="C21" i="237"/>
  <c r="D20" i="237"/>
  <c r="F20" i="237" s="1"/>
  <c r="C20" i="237"/>
  <c r="D19" i="237"/>
  <c r="F19" i="237" s="1"/>
  <c r="C19" i="237"/>
  <c r="D18" i="237"/>
  <c r="F18" i="237" s="1"/>
  <c r="C18" i="237"/>
  <c r="D17" i="237"/>
  <c r="F17" i="237" s="1"/>
  <c r="C17" i="237"/>
  <c r="D16" i="237"/>
  <c r="F16" i="237" s="1"/>
  <c r="C16" i="237"/>
  <c r="D14" i="237"/>
  <c r="F14" i="237" s="1"/>
  <c r="C14" i="237"/>
  <c r="D13" i="237"/>
  <c r="F13" i="237" s="1"/>
  <c r="C13" i="237"/>
  <c r="D12" i="237"/>
  <c r="F12" i="237" s="1"/>
  <c r="C12" i="237"/>
  <c r="D11" i="237"/>
  <c r="F11" i="237" s="1"/>
  <c r="C11" i="237"/>
  <c r="D10" i="237"/>
  <c r="F10" i="237" s="1"/>
  <c r="C10" i="237"/>
  <c r="D9" i="237"/>
  <c r="F9" i="237" s="1"/>
  <c r="C9" i="237"/>
  <c r="D8" i="237"/>
  <c r="F8" i="237" s="1"/>
  <c r="C8" i="237"/>
  <c r="D7" i="237"/>
  <c r="F7" i="237" s="1"/>
  <c r="C7" i="237"/>
  <c r="D6" i="237"/>
  <c r="F6" i="237" s="1"/>
  <c r="C6" i="237"/>
  <c r="D5" i="237"/>
  <c r="F5" i="237" s="1"/>
  <c r="C5" i="237"/>
  <c r="D44" i="236"/>
  <c r="F44" i="236" s="1"/>
  <c r="C44" i="236"/>
  <c r="D43" i="236"/>
  <c r="F43" i="236" s="1"/>
  <c r="C43" i="236"/>
  <c r="D42" i="236"/>
  <c r="F42" i="236" s="1"/>
  <c r="C42" i="236"/>
  <c r="D41" i="236"/>
  <c r="F41" i="236" s="1"/>
  <c r="C41" i="236"/>
  <c r="D40" i="236"/>
  <c r="F40" i="236" s="1"/>
  <c r="C40" i="236"/>
  <c r="D39" i="236"/>
  <c r="F39" i="236" s="1"/>
  <c r="C39" i="236"/>
  <c r="D38" i="236"/>
  <c r="F38" i="236" s="1"/>
  <c r="C38" i="236"/>
  <c r="D37" i="236"/>
  <c r="F37" i="236" s="1"/>
  <c r="C37" i="236"/>
  <c r="D36" i="236"/>
  <c r="F36" i="236" s="1"/>
  <c r="C36" i="236"/>
  <c r="D35" i="236"/>
  <c r="F35" i="236" s="1"/>
  <c r="C35" i="236"/>
  <c r="D34" i="236"/>
  <c r="F34" i="236" s="1"/>
  <c r="C34" i="236"/>
  <c r="D33" i="236"/>
  <c r="F33" i="236" s="1"/>
  <c r="C33" i="236"/>
  <c r="D32" i="236"/>
  <c r="F32" i="236" s="1"/>
  <c r="C32" i="236"/>
  <c r="D31" i="236"/>
  <c r="F31" i="236" s="1"/>
  <c r="C31" i="236"/>
  <c r="D29" i="236"/>
  <c r="F29" i="236" s="1"/>
  <c r="C29" i="236"/>
  <c r="D28" i="236"/>
  <c r="F28" i="236" s="1"/>
  <c r="C28" i="236"/>
  <c r="D27" i="236"/>
  <c r="F27" i="236" s="1"/>
  <c r="C27" i="236"/>
  <c r="D26" i="236"/>
  <c r="F26" i="236" s="1"/>
  <c r="C26" i="236"/>
  <c r="D25" i="236"/>
  <c r="F25" i="236" s="1"/>
  <c r="C25" i="236"/>
  <c r="D24" i="236"/>
  <c r="F24" i="236" s="1"/>
  <c r="C24" i="236"/>
  <c r="D23" i="236"/>
  <c r="F23" i="236" s="1"/>
  <c r="C23" i="236"/>
  <c r="D22" i="236"/>
  <c r="F22" i="236" s="1"/>
  <c r="C22" i="236"/>
  <c r="D21" i="236"/>
  <c r="F21" i="236" s="1"/>
  <c r="C21" i="236"/>
  <c r="D20" i="236"/>
  <c r="F20" i="236" s="1"/>
  <c r="C20" i="236"/>
  <c r="D19" i="236"/>
  <c r="F19" i="236" s="1"/>
  <c r="C19" i="236"/>
  <c r="D18" i="236"/>
  <c r="F18" i="236" s="1"/>
  <c r="C18" i="236"/>
  <c r="D17" i="236"/>
  <c r="F17" i="236" s="1"/>
  <c r="C17" i="236"/>
  <c r="D16" i="236"/>
  <c r="F16" i="236" s="1"/>
  <c r="C16" i="236"/>
  <c r="D14" i="236"/>
  <c r="F14" i="236" s="1"/>
  <c r="C14" i="236"/>
  <c r="D13" i="236"/>
  <c r="F13" i="236" s="1"/>
  <c r="C13" i="236"/>
  <c r="D12" i="236"/>
  <c r="F12" i="236" s="1"/>
  <c r="C12" i="236"/>
  <c r="D11" i="236"/>
  <c r="F11" i="236" s="1"/>
  <c r="C11" i="236"/>
  <c r="D10" i="236"/>
  <c r="F10" i="236" s="1"/>
  <c r="C10" i="236"/>
  <c r="D9" i="236"/>
  <c r="F9" i="236" s="1"/>
  <c r="C9" i="236"/>
  <c r="D8" i="236"/>
  <c r="F8" i="236" s="1"/>
  <c r="C8" i="236"/>
  <c r="D7" i="236"/>
  <c r="F7" i="236" s="1"/>
  <c r="C7" i="236"/>
  <c r="D6" i="236"/>
  <c r="F6" i="236" s="1"/>
  <c r="C6" i="236"/>
  <c r="D5" i="236"/>
  <c r="F5" i="236" s="1"/>
  <c r="C5" i="236"/>
  <c r="D44" i="235"/>
  <c r="F44" i="235" s="1"/>
  <c r="C44" i="235"/>
  <c r="D43" i="235"/>
  <c r="F43" i="235" s="1"/>
  <c r="C43" i="235"/>
  <c r="D42" i="235"/>
  <c r="F42" i="235" s="1"/>
  <c r="C42" i="235"/>
  <c r="D41" i="235"/>
  <c r="F41" i="235" s="1"/>
  <c r="C41" i="235"/>
  <c r="D40" i="235"/>
  <c r="F40" i="235" s="1"/>
  <c r="C40" i="235"/>
  <c r="D39" i="235"/>
  <c r="F39" i="235" s="1"/>
  <c r="C39" i="235"/>
  <c r="D38" i="235"/>
  <c r="F38" i="235" s="1"/>
  <c r="C38" i="235"/>
  <c r="D37" i="235"/>
  <c r="F37" i="235" s="1"/>
  <c r="C37" i="235"/>
  <c r="D36" i="235"/>
  <c r="F36" i="235" s="1"/>
  <c r="C36" i="235"/>
  <c r="D35" i="235"/>
  <c r="F35" i="235" s="1"/>
  <c r="C35" i="235"/>
  <c r="D34" i="235"/>
  <c r="F34" i="235" s="1"/>
  <c r="C34" i="235"/>
  <c r="D33" i="235"/>
  <c r="F33" i="235" s="1"/>
  <c r="C33" i="235"/>
  <c r="D32" i="235"/>
  <c r="F32" i="235" s="1"/>
  <c r="C32" i="235"/>
  <c r="D31" i="235"/>
  <c r="F31" i="235" s="1"/>
  <c r="C31" i="235"/>
  <c r="D29" i="235"/>
  <c r="F29" i="235" s="1"/>
  <c r="C29" i="235"/>
  <c r="D28" i="235"/>
  <c r="F28" i="235" s="1"/>
  <c r="C28" i="235"/>
  <c r="D27" i="235"/>
  <c r="F27" i="235" s="1"/>
  <c r="C27" i="235"/>
  <c r="D26" i="235"/>
  <c r="F26" i="235" s="1"/>
  <c r="C26" i="235"/>
  <c r="D25" i="235"/>
  <c r="F25" i="235" s="1"/>
  <c r="C25" i="235"/>
  <c r="D24" i="235"/>
  <c r="F24" i="235" s="1"/>
  <c r="C24" i="235"/>
  <c r="D23" i="235"/>
  <c r="F23" i="235" s="1"/>
  <c r="C23" i="235"/>
  <c r="D22" i="235"/>
  <c r="F22" i="235" s="1"/>
  <c r="C22" i="235"/>
  <c r="D21" i="235"/>
  <c r="F21" i="235" s="1"/>
  <c r="C21" i="235"/>
  <c r="D20" i="235"/>
  <c r="F20" i="235" s="1"/>
  <c r="C20" i="235"/>
  <c r="D19" i="235"/>
  <c r="F19" i="235" s="1"/>
  <c r="C19" i="235"/>
  <c r="D18" i="235"/>
  <c r="F18" i="235" s="1"/>
  <c r="C18" i="235"/>
  <c r="D17" i="235"/>
  <c r="F17" i="235" s="1"/>
  <c r="C17" i="235"/>
  <c r="D16" i="235"/>
  <c r="F16" i="235" s="1"/>
  <c r="C16" i="235"/>
  <c r="D14" i="235"/>
  <c r="F14" i="235" s="1"/>
  <c r="C14" i="235"/>
  <c r="D13" i="235"/>
  <c r="F13" i="235" s="1"/>
  <c r="C13" i="235"/>
  <c r="D12" i="235"/>
  <c r="F12" i="235" s="1"/>
  <c r="C12" i="235"/>
  <c r="D11" i="235"/>
  <c r="F11" i="235" s="1"/>
  <c r="C11" i="235"/>
  <c r="D10" i="235"/>
  <c r="F10" i="235" s="1"/>
  <c r="C10" i="235"/>
  <c r="D9" i="235"/>
  <c r="F9" i="235" s="1"/>
  <c r="C9" i="235"/>
  <c r="D8" i="235"/>
  <c r="F8" i="235" s="1"/>
  <c r="C8" i="235"/>
  <c r="D7" i="235"/>
  <c r="F7" i="235" s="1"/>
  <c r="C7" i="235"/>
  <c r="D6" i="235"/>
  <c r="F6" i="235" s="1"/>
  <c r="C6" i="235"/>
  <c r="D5" i="235"/>
  <c r="F5" i="235" s="1"/>
  <c r="C5" i="235"/>
  <c r="D44" i="234"/>
  <c r="F44" i="234" s="1"/>
  <c r="C44" i="234"/>
  <c r="D43" i="234"/>
  <c r="F43" i="234" s="1"/>
  <c r="C43" i="234"/>
  <c r="D42" i="234"/>
  <c r="F42" i="234" s="1"/>
  <c r="C42" i="234"/>
  <c r="D41" i="234"/>
  <c r="F41" i="234" s="1"/>
  <c r="C41" i="234"/>
  <c r="D40" i="234"/>
  <c r="F40" i="234" s="1"/>
  <c r="C40" i="234"/>
  <c r="D39" i="234"/>
  <c r="F39" i="234" s="1"/>
  <c r="C39" i="234"/>
  <c r="D38" i="234"/>
  <c r="F38" i="234" s="1"/>
  <c r="C38" i="234"/>
  <c r="D37" i="234"/>
  <c r="F37" i="234" s="1"/>
  <c r="C37" i="234"/>
  <c r="D36" i="234"/>
  <c r="F36" i="234" s="1"/>
  <c r="C36" i="234"/>
  <c r="D35" i="234"/>
  <c r="F35" i="234" s="1"/>
  <c r="C35" i="234"/>
  <c r="D34" i="234"/>
  <c r="F34" i="234" s="1"/>
  <c r="C34" i="234"/>
  <c r="D33" i="234"/>
  <c r="F33" i="234" s="1"/>
  <c r="C33" i="234"/>
  <c r="D32" i="234"/>
  <c r="F32" i="234" s="1"/>
  <c r="C32" i="234"/>
  <c r="D31" i="234"/>
  <c r="F31" i="234" s="1"/>
  <c r="C31" i="234"/>
  <c r="D29" i="234"/>
  <c r="F29" i="234" s="1"/>
  <c r="C29" i="234"/>
  <c r="D28" i="234"/>
  <c r="F28" i="234" s="1"/>
  <c r="C28" i="234"/>
  <c r="D27" i="234"/>
  <c r="F27" i="234" s="1"/>
  <c r="C27" i="234"/>
  <c r="D26" i="234"/>
  <c r="F26" i="234" s="1"/>
  <c r="C26" i="234"/>
  <c r="D25" i="234"/>
  <c r="F25" i="234" s="1"/>
  <c r="C25" i="234"/>
  <c r="D24" i="234"/>
  <c r="F24" i="234" s="1"/>
  <c r="C24" i="234"/>
  <c r="D23" i="234"/>
  <c r="F23" i="234" s="1"/>
  <c r="C23" i="234"/>
  <c r="D22" i="234"/>
  <c r="F22" i="234" s="1"/>
  <c r="C22" i="234"/>
  <c r="D21" i="234"/>
  <c r="F21" i="234" s="1"/>
  <c r="C21" i="234"/>
  <c r="D20" i="234"/>
  <c r="F20" i="234" s="1"/>
  <c r="C20" i="234"/>
  <c r="D19" i="234"/>
  <c r="F19" i="234" s="1"/>
  <c r="C19" i="234"/>
  <c r="D18" i="234"/>
  <c r="F18" i="234" s="1"/>
  <c r="C18" i="234"/>
  <c r="D17" i="234"/>
  <c r="F17" i="234" s="1"/>
  <c r="C17" i="234"/>
  <c r="D16" i="234"/>
  <c r="F16" i="234" s="1"/>
  <c r="C16" i="234"/>
  <c r="D14" i="234"/>
  <c r="F14" i="234" s="1"/>
  <c r="C14" i="234"/>
  <c r="D13" i="234"/>
  <c r="F13" i="234" s="1"/>
  <c r="C13" i="234"/>
  <c r="D12" i="234"/>
  <c r="F12" i="234" s="1"/>
  <c r="C12" i="234"/>
  <c r="D11" i="234"/>
  <c r="F11" i="234" s="1"/>
  <c r="C11" i="234"/>
  <c r="D10" i="234"/>
  <c r="F10" i="234" s="1"/>
  <c r="C10" i="234"/>
  <c r="D9" i="234"/>
  <c r="F9" i="234" s="1"/>
  <c r="C9" i="234"/>
  <c r="D8" i="234"/>
  <c r="F8" i="234" s="1"/>
  <c r="C8" i="234"/>
  <c r="D7" i="234"/>
  <c r="F7" i="234" s="1"/>
  <c r="C7" i="234"/>
  <c r="D6" i="234"/>
  <c r="F6" i="234" s="1"/>
  <c r="C6" i="234"/>
  <c r="D5" i="234"/>
  <c r="F5" i="234" s="1"/>
  <c r="C5" i="234"/>
  <c r="D44" i="233"/>
  <c r="F44" i="233" s="1"/>
  <c r="C44" i="233"/>
  <c r="D43" i="233"/>
  <c r="F43" i="233" s="1"/>
  <c r="C43" i="233"/>
  <c r="D42" i="233"/>
  <c r="F42" i="233" s="1"/>
  <c r="C42" i="233"/>
  <c r="D41" i="233"/>
  <c r="F41" i="233" s="1"/>
  <c r="C41" i="233"/>
  <c r="D40" i="233"/>
  <c r="F40" i="233" s="1"/>
  <c r="C40" i="233"/>
  <c r="D39" i="233"/>
  <c r="F39" i="233" s="1"/>
  <c r="C39" i="233"/>
  <c r="D38" i="233"/>
  <c r="F38" i="233" s="1"/>
  <c r="C38" i="233"/>
  <c r="D37" i="233"/>
  <c r="F37" i="233" s="1"/>
  <c r="C37" i="233"/>
  <c r="D36" i="233"/>
  <c r="F36" i="233" s="1"/>
  <c r="C36" i="233"/>
  <c r="D35" i="233"/>
  <c r="F35" i="233" s="1"/>
  <c r="C35" i="233"/>
  <c r="D34" i="233"/>
  <c r="F34" i="233" s="1"/>
  <c r="C34" i="233"/>
  <c r="D33" i="233"/>
  <c r="F33" i="233" s="1"/>
  <c r="C33" i="233"/>
  <c r="D32" i="233"/>
  <c r="F32" i="233" s="1"/>
  <c r="C32" i="233"/>
  <c r="D31" i="233"/>
  <c r="F31" i="233" s="1"/>
  <c r="C31" i="233"/>
  <c r="D29" i="233"/>
  <c r="F29" i="233" s="1"/>
  <c r="C29" i="233"/>
  <c r="D28" i="233"/>
  <c r="F28" i="233" s="1"/>
  <c r="C28" i="233"/>
  <c r="D27" i="233"/>
  <c r="F27" i="233" s="1"/>
  <c r="C27" i="233"/>
  <c r="D26" i="233"/>
  <c r="F26" i="233" s="1"/>
  <c r="C26" i="233"/>
  <c r="D25" i="233"/>
  <c r="F25" i="233" s="1"/>
  <c r="C25" i="233"/>
  <c r="D24" i="233"/>
  <c r="F24" i="233" s="1"/>
  <c r="C24" i="233"/>
  <c r="D23" i="233"/>
  <c r="F23" i="233" s="1"/>
  <c r="C23" i="233"/>
  <c r="D22" i="233"/>
  <c r="F22" i="233" s="1"/>
  <c r="C22" i="233"/>
  <c r="D21" i="233"/>
  <c r="F21" i="233" s="1"/>
  <c r="C21" i="233"/>
  <c r="D20" i="233"/>
  <c r="F20" i="233" s="1"/>
  <c r="C20" i="233"/>
  <c r="D19" i="233"/>
  <c r="F19" i="233" s="1"/>
  <c r="C19" i="233"/>
  <c r="D18" i="233"/>
  <c r="F18" i="233" s="1"/>
  <c r="C18" i="233"/>
  <c r="D17" i="233"/>
  <c r="F17" i="233" s="1"/>
  <c r="C17" i="233"/>
  <c r="D16" i="233"/>
  <c r="F16" i="233" s="1"/>
  <c r="C16" i="233"/>
  <c r="D14" i="233"/>
  <c r="F14" i="233" s="1"/>
  <c r="C14" i="233"/>
  <c r="D13" i="233"/>
  <c r="F13" i="233" s="1"/>
  <c r="C13" i="233"/>
  <c r="D12" i="233"/>
  <c r="F12" i="233" s="1"/>
  <c r="C12" i="233"/>
  <c r="D11" i="233"/>
  <c r="F11" i="233" s="1"/>
  <c r="C11" i="233"/>
  <c r="D10" i="233"/>
  <c r="F10" i="233" s="1"/>
  <c r="C10" i="233"/>
  <c r="D9" i="233"/>
  <c r="F9" i="233" s="1"/>
  <c r="C9" i="233"/>
  <c r="D8" i="233"/>
  <c r="F8" i="233" s="1"/>
  <c r="C8" i="233"/>
  <c r="D7" i="233"/>
  <c r="F7" i="233" s="1"/>
  <c r="C7" i="233"/>
  <c r="D6" i="233"/>
  <c r="F6" i="233" s="1"/>
  <c r="C6" i="233"/>
  <c r="D5" i="233"/>
  <c r="F5" i="233" s="1"/>
  <c r="C5" i="233"/>
  <c r="D44" i="232"/>
  <c r="F44" i="232" s="1"/>
  <c r="C44" i="232"/>
  <c r="D43" i="232"/>
  <c r="F43" i="232" s="1"/>
  <c r="C43" i="232"/>
  <c r="D42" i="232"/>
  <c r="F42" i="232" s="1"/>
  <c r="C42" i="232"/>
  <c r="D41" i="232"/>
  <c r="F41" i="232" s="1"/>
  <c r="C41" i="232"/>
  <c r="D40" i="232"/>
  <c r="F40" i="232" s="1"/>
  <c r="C40" i="232"/>
  <c r="D39" i="232"/>
  <c r="F39" i="232" s="1"/>
  <c r="C39" i="232"/>
  <c r="D38" i="232"/>
  <c r="F38" i="232" s="1"/>
  <c r="C38" i="232"/>
  <c r="D37" i="232"/>
  <c r="F37" i="232" s="1"/>
  <c r="C37" i="232"/>
  <c r="D36" i="232"/>
  <c r="F36" i="232" s="1"/>
  <c r="C36" i="232"/>
  <c r="D35" i="232"/>
  <c r="F35" i="232" s="1"/>
  <c r="C35" i="232"/>
  <c r="D34" i="232"/>
  <c r="F34" i="232" s="1"/>
  <c r="C34" i="232"/>
  <c r="D33" i="232"/>
  <c r="F33" i="232" s="1"/>
  <c r="C33" i="232"/>
  <c r="D32" i="232"/>
  <c r="F32" i="232" s="1"/>
  <c r="C32" i="232"/>
  <c r="D31" i="232"/>
  <c r="F31" i="232" s="1"/>
  <c r="C31" i="232"/>
  <c r="D29" i="232"/>
  <c r="F29" i="232" s="1"/>
  <c r="C29" i="232"/>
  <c r="D28" i="232"/>
  <c r="F28" i="232" s="1"/>
  <c r="C28" i="232"/>
  <c r="D27" i="232"/>
  <c r="F27" i="232" s="1"/>
  <c r="C27" i="232"/>
  <c r="D26" i="232"/>
  <c r="F26" i="232" s="1"/>
  <c r="C26" i="232"/>
  <c r="D25" i="232"/>
  <c r="F25" i="232" s="1"/>
  <c r="C25" i="232"/>
  <c r="D24" i="232"/>
  <c r="F24" i="232" s="1"/>
  <c r="C24" i="232"/>
  <c r="D23" i="232"/>
  <c r="F23" i="232" s="1"/>
  <c r="C23" i="232"/>
  <c r="D22" i="232"/>
  <c r="F22" i="232" s="1"/>
  <c r="C22" i="232"/>
  <c r="D21" i="232"/>
  <c r="F21" i="232" s="1"/>
  <c r="C21" i="232"/>
  <c r="D20" i="232"/>
  <c r="F20" i="232" s="1"/>
  <c r="C20" i="232"/>
  <c r="D19" i="232"/>
  <c r="F19" i="232" s="1"/>
  <c r="C19" i="232"/>
  <c r="D18" i="232"/>
  <c r="F18" i="232" s="1"/>
  <c r="C18" i="232"/>
  <c r="D17" i="232"/>
  <c r="F17" i="232" s="1"/>
  <c r="C17" i="232"/>
  <c r="D16" i="232"/>
  <c r="F16" i="232" s="1"/>
  <c r="C16" i="232"/>
  <c r="D14" i="232"/>
  <c r="F14" i="232" s="1"/>
  <c r="C14" i="232"/>
  <c r="D13" i="232"/>
  <c r="F13" i="232" s="1"/>
  <c r="C13" i="232"/>
  <c r="D12" i="232"/>
  <c r="F12" i="232" s="1"/>
  <c r="C12" i="232"/>
  <c r="D11" i="232"/>
  <c r="F11" i="232" s="1"/>
  <c r="C11" i="232"/>
  <c r="D10" i="232"/>
  <c r="F10" i="232" s="1"/>
  <c r="C10" i="232"/>
  <c r="D9" i="232"/>
  <c r="F9" i="232" s="1"/>
  <c r="C9" i="232"/>
  <c r="D8" i="232"/>
  <c r="F8" i="232" s="1"/>
  <c r="C8" i="232"/>
  <c r="D7" i="232"/>
  <c r="F7" i="232" s="1"/>
  <c r="C7" i="232"/>
  <c r="D6" i="232"/>
  <c r="F6" i="232" s="1"/>
  <c r="C6" i="232"/>
  <c r="D5" i="232"/>
  <c r="F5" i="232" s="1"/>
  <c r="C5" i="232"/>
  <c r="D44" i="231"/>
  <c r="F44" i="231" s="1"/>
  <c r="C44" i="231"/>
  <c r="D43" i="231"/>
  <c r="F43" i="231" s="1"/>
  <c r="C43" i="231"/>
  <c r="D42" i="231"/>
  <c r="F42" i="231" s="1"/>
  <c r="C42" i="231"/>
  <c r="D41" i="231"/>
  <c r="F41" i="231" s="1"/>
  <c r="C41" i="231"/>
  <c r="D40" i="231"/>
  <c r="F40" i="231" s="1"/>
  <c r="C40" i="231"/>
  <c r="D39" i="231"/>
  <c r="F39" i="231" s="1"/>
  <c r="C39" i="231"/>
  <c r="D38" i="231"/>
  <c r="F38" i="231" s="1"/>
  <c r="C38" i="231"/>
  <c r="D37" i="231"/>
  <c r="F37" i="231" s="1"/>
  <c r="C37" i="231"/>
  <c r="D36" i="231"/>
  <c r="F36" i="231" s="1"/>
  <c r="C36" i="231"/>
  <c r="D35" i="231"/>
  <c r="F35" i="231" s="1"/>
  <c r="C35" i="231"/>
  <c r="D34" i="231"/>
  <c r="F34" i="231" s="1"/>
  <c r="C34" i="231"/>
  <c r="D33" i="231"/>
  <c r="F33" i="231" s="1"/>
  <c r="C33" i="231"/>
  <c r="D32" i="231"/>
  <c r="F32" i="231" s="1"/>
  <c r="C32" i="231"/>
  <c r="D31" i="231"/>
  <c r="F31" i="231" s="1"/>
  <c r="C31" i="231"/>
  <c r="D29" i="231"/>
  <c r="F29" i="231" s="1"/>
  <c r="C29" i="231"/>
  <c r="D28" i="231"/>
  <c r="F28" i="231" s="1"/>
  <c r="C28" i="231"/>
  <c r="D27" i="231"/>
  <c r="F27" i="231" s="1"/>
  <c r="C27" i="231"/>
  <c r="D26" i="231"/>
  <c r="F26" i="231" s="1"/>
  <c r="C26" i="231"/>
  <c r="D25" i="231"/>
  <c r="F25" i="231" s="1"/>
  <c r="C25" i="231"/>
  <c r="D24" i="231"/>
  <c r="F24" i="231" s="1"/>
  <c r="C24" i="231"/>
  <c r="D23" i="231"/>
  <c r="F23" i="231" s="1"/>
  <c r="C23" i="231"/>
  <c r="D22" i="231"/>
  <c r="F22" i="231" s="1"/>
  <c r="C22" i="231"/>
  <c r="D21" i="231"/>
  <c r="F21" i="231" s="1"/>
  <c r="C21" i="231"/>
  <c r="D20" i="231"/>
  <c r="F20" i="231" s="1"/>
  <c r="C20" i="231"/>
  <c r="D19" i="231"/>
  <c r="F19" i="231" s="1"/>
  <c r="C19" i="231"/>
  <c r="D18" i="231"/>
  <c r="F18" i="231" s="1"/>
  <c r="C18" i="231"/>
  <c r="D17" i="231"/>
  <c r="F17" i="231" s="1"/>
  <c r="C17" i="231"/>
  <c r="D16" i="231"/>
  <c r="F16" i="231" s="1"/>
  <c r="C16" i="231"/>
  <c r="D14" i="231"/>
  <c r="F14" i="231" s="1"/>
  <c r="C14" i="231"/>
  <c r="D13" i="231"/>
  <c r="F13" i="231" s="1"/>
  <c r="C13" i="231"/>
  <c r="D12" i="231"/>
  <c r="F12" i="231" s="1"/>
  <c r="C12" i="231"/>
  <c r="D11" i="231"/>
  <c r="F11" i="231" s="1"/>
  <c r="C11" i="231"/>
  <c r="D10" i="231"/>
  <c r="F10" i="231" s="1"/>
  <c r="C10" i="231"/>
  <c r="D9" i="231"/>
  <c r="F9" i="231" s="1"/>
  <c r="C9" i="231"/>
  <c r="D8" i="231"/>
  <c r="F8" i="231" s="1"/>
  <c r="C8" i="231"/>
  <c r="D7" i="231"/>
  <c r="F7" i="231" s="1"/>
  <c r="C7" i="231"/>
  <c r="D6" i="231"/>
  <c r="F6" i="231" s="1"/>
  <c r="C6" i="231"/>
  <c r="D5" i="231"/>
  <c r="F5" i="231" s="1"/>
  <c r="C5" i="231"/>
  <c r="D44" i="230"/>
  <c r="F44" i="230" s="1"/>
  <c r="C44" i="230"/>
  <c r="D43" i="230"/>
  <c r="F43" i="230" s="1"/>
  <c r="C43" i="230"/>
  <c r="D42" i="230"/>
  <c r="F42" i="230" s="1"/>
  <c r="C42" i="230"/>
  <c r="D41" i="230"/>
  <c r="F41" i="230" s="1"/>
  <c r="C41" i="230"/>
  <c r="D40" i="230"/>
  <c r="F40" i="230" s="1"/>
  <c r="C40" i="230"/>
  <c r="D39" i="230"/>
  <c r="F39" i="230" s="1"/>
  <c r="C39" i="230"/>
  <c r="D38" i="230"/>
  <c r="F38" i="230" s="1"/>
  <c r="C38" i="230"/>
  <c r="D37" i="230"/>
  <c r="F37" i="230" s="1"/>
  <c r="C37" i="230"/>
  <c r="D36" i="230"/>
  <c r="F36" i="230" s="1"/>
  <c r="C36" i="230"/>
  <c r="D35" i="230"/>
  <c r="F35" i="230" s="1"/>
  <c r="C35" i="230"/>
  <c r="D34" i="230"/>
  <c r="F34" i="230" s="1"/>
  <c r="C34" i="230"/>
  <c r="D33" i="230"/>
  <c r="F33" i="230" s="1"/>
  <c r="C33" i="230"/>
  <c r="D32" i="230"/>
  <c r="F32" i="230" s="1"/>
  <c r="C32" i="230"/>
  <c r="D31" i="230"/>
  <c r="F31" i="230" s="1"/>
  <c r="C31" i="230"/>
  <c r="D29" i="230"/>
  <c r="F29" i="230" s="1"/>
  <c r="C29" i="230"/>
  <c r="D28" i="230"/>
  <c r="F28" i="230" s="1"/>
  <c r="C28" i="230"/>
  <c r="D27" i="230"/>
  <c r="F27" i="230" s="1"/>
  <c r="C27" i="230"/>
  <c r="D26" i="230"/>
  <c r="F26" i="230" s="1"/>
  <c r="C26" i="230"/>
  <c r="D25" i="230"/>
  <c r="F25" i="230" s="1"/>
  <c r="C25" i="230"/>
  <c r="D24" i="230"/>
  <c r="F24" i="230" s="1"/>
  <c r="C24" i="230"/>
  <c r="D23" i="230"/>
  <c r="F23" i="230" s="1"/>
  <c r="C23" i="230"/>
  <c r="D22" i="230"/>
  <c r="F22" i="230" s="1"/>
  <c r="C22" i="230"/>
  <c r="D21" i="230"/>
  <c r="F21" i="230" s="1"/>
  <c r="C21" i="230"/>
  <c r="D20" i="230"/>
  <c r="F20" i="230" s="1"/>
  <c r="C20" i="230"/>
  <c r="D19" i="230"/>
  <c r="F19" i="230" s="1"/>
  <c r="C19" i="230"/>
  <c r="D18" i="230"/>
  <c r="F18" i="230" s="1"/>
  <c r="C18" i="230"/>
  <c r="D17" i="230"/>
  <c r="F17" i="230" s="1"/>
  <c r="C17" i="230"/>
  <c r="D16" i="230"/>
  <c r="F16" i="230" s="1"/>
  <c r="C16" i="230"/>
  <c r="D14" i="230"/>
  <c r="F14" i="230" s="1"/>
  <c r="C14" i="230"/>
  <c r="D13" i="230"/>
  <c r="F13" i="230" s="1"/>
  <c r="C13" i="230"/>
  <c r="D12" i="230"/>
  <c r="F12" i="230" s="1"/>
  <c r="C12" i="230"/>
  <c r="D11" i="230"/>
  <c r="F11" i="230" s="1"/>
  <c r="C11" i="230"/>
  <c r="D10" i="230"/>
  <c r="F10" i="230" s="1"/>
  <c r="C10" i="230"/>
  <c r="D9" i="230"/>
  <c r="F9" i="230" s="1"/>
  <c r="C9" i="230"/>
  <c r="D8" i="230"/>
  <c r="F8" i="230" s="1"/>
  <c r="C8" i="230"/>
  <c r="D7" i="230"/>
  <c r="F7" i="230" s="1"/>
  <c r="C7" i="230"/>
  <c r="D6" i="230"/>
  <c r="F6" i="230" s="1"/>
  <c r="C6" i="230"/>
  <c r="D5" i="230"/>
  <c r="F5" i="230" s="1"/>
  <c r="C5" i="230"/>
  <c r="D44" i="229"/>
  <c r="F44" i="229" s="1"/>
  <c r="C44" i="229"/>
  <c r="D43" i="229"/>
  <c r="F43" i="229" s="1"/>
  <c r="C43" i="229"/>
  <c r="D42" i="229"/>
  <c r="F42" i="229" s="1"/>
  <c r="C42" i="229"/>
  <c r="D41" i="229"/>
  <c r="F41" i="229" s="1"/>
  <c r="C41" i="229"/>
  <c r="D40" i="229"/>
  <c r="F40" i="229" s="1"/>
  <c r="C40" i="229"/>
  <c r="D39" i="229"/>
  <c r="F39" i="229" s="1"/>
  <c r="C39" i="229"/>
  <c r="D38" i="229"/>
  <c r="F38" i="229" s="1"/>
  <c r="C38" i="229"/>
  <c r="D37" i="229"/>
  <c r="F37" i="229" s="1"/>
  <c r="C37" i="229"/>
  <c r="D36" i="229"/>
  <c r="F36" i="229" s="1"/>
  <c r="C36" i="229"/>
  <c r="D35" i="229"/>
  <c r="F35" i="229" s="1"/>
  <c r="C35" i="229"/>
  <c r="D34" i="229"/>
  <c r="F34" i="229" s="1"/>
  <c r="C34" i="229"/>
  <c r="D33" i="229"/>
  <c r="F33" i="229" s="1"/>
  <c r="C33" i="229"/>
  <c r="D32" i="229"/>
  <c r="F32" i="229" s="1"/>
  <c r="C32" i="229"/>
  <c r="D31" i="229"/>
  <c r="F31" i="229" s="1"/>
  <c r="C31" i="229"/>
  <c r="D29" i="229"/>
  <c r="F29" i="229" s="1"/>
  <c r="C29" i="229"/>
  <c r="D28" i="229"/>
  <c r="F28" i="229" s="1"/>
  <c r="C28" i="229"/>
  <c r="D27" i="229"/>
  <c r="F27" i="229" s="1"/>
  <c r="C27" i="229"/>
  <c r="D26" i="229"/>
  <c r="F26" i="229" s="1"/>
  <c r="C26" i="229"/>
  <c r="D25" i="229"/>
  <c r="F25" i="229" s="1"/>
  <c r="C25" i="229"/>
  <c r="D24" i="229"/>
  <c r="F24" i="229" s="1"/>
  <c r="C24" i="229"/>
  <c r="D23" i="229"/>
  <c r="F23" i="229" s="1"/>
  <c r="C23" i="229"/>
  <c r="D22" i="229"/>
  <c r="F22" i="229" s="1"/>
  <c r="C22" i="229"/>
  <c r="D21" i="229"/>
  <c r="F21" i="229" s="1"/>
  <c r="C21" i="229"/>
  <c r="D20" i="229"/>
  <c r="F20" i="229" s="1"/>
  <c r="C20" i="229"/>
  <c r="D19" i="229"/>
  <c r="F19" i="229" s="1"/>
  <c r="C19" i="229"/>
  <c r="D18" i="229"/>
  <c r="F18" i="229" s="1"/>
  <c r="C18" i="229"/>
  <c r="D17" i="229"/>
  <c r="F17" i="229" s="1"/>
  <c r="C17" i="229"/>
  <c r="D16" i="229"/>
  <c r="F16" i="229" s="1"/>
  <c r="C16" i="229"/>
  <c r="D14" i="229"/>
  <c r="F14" i="229" s="1"/>
  <c r="C14" i="229"/>
  <c r="D13" i="229"/>
  <c r="F13" i="229" s="1"/>
  <c r="C13" i="229"/>
  <c r="D12" i="229"/>
  <c r="F12" i="229" s="1"/>
  <c r="C12" i="229"/>
  <c r="D11" i="229"/>
  <c r="F11" i="229" s="1"/>
  <c r="C11" i="229"/>
  <c r="D10" i="229"/>
  <c r="F10" i="229" s="1"/>
  <c r="C10" i="229"/>
  <c r="D9" i="229"/>
  <c r="F9" i="229" s="1"/>
  <c r="C9" i="229"/>
  <c r="D8" i="229"/>
  <c r="F8" i="229" s="1"/>
  <c r="C8" i="229"/>
  <c r="D7" i="229"/>
  <c r="F7" i="229" s="1"/>
  <c r="C7" i="229"/>
  <c r="D6" i="229"/>
  <c r="F6" i="229" s="1"/>
  <c r="C6" i="229"/>
  <c r="D5" i="229"/>
  <c r="F5" i="229" s="1"/>
  <c r="C5" i="229"/>
  <c r="D44" i="228"/>
  <c r="F44" i="228" s="1"/>
  <c r="C44" i="228"/>
  <c r="D43" i="228"/>
  <c r="F43" i="228" s="1"/>
  <c r="C43" i="228"/>
  <c r="D42" i="228"/>
  <c r="F42" i="228" s="1"/>
  <c r="C42" i="228"/>
  <c r="D41" i="228"/>
  <c r="F41" i="228" s="1"/>
  <c r="C41" i="228"/>
  <c r="D40" i="228"/>
  <c r="F40" i="228" s="1"/>
  <c r="C40" i="228"/>
  <c r="D39" i="228"/>
  <c r="F39" i="228" s="1"/>
  <c r="C39" i="228"/>
  <c r="D38" i="228"/>
  <c r="F38" i="228" s="1"/>
  <c r="C38" i="228"/>
  <c r="D37" i="228"/>
  <c r="F37" i="228" s="1"/>
  <c r="C37" i="228"/>
  <c r="D36" i="228"/>
  <c r="F36" i="228" s="1"/>
  <c r="C36" i="228"/>
  <c r="D35" i="228"/>
  <c r="F35" i="228" s="1"/>
  <c r="C35" i="228"/>
  <c r="D34" i="228"/>
  <c r="F34" i="228" s="1"/>
  <c r="C34" i="228"/>
  <c r="D33" i="228"/>
  <c r="F33" i="228" s="1"/>
  <c r="C33" i="228"/>
  <c r="D32" i="228"/>
  <c r="F32" i="228" s="1"/>
  <c r="C32" i="228"/>
  <c r="D31" i="228"/>
  <c r="F31" i="228" s="1"/>
  <c r="C31" i="228"/>
  <c r="D29" i="228"/>
  <c r="F29" i="228" s="1"/>
  <c r="C29" i="228"/>
  <c r="D28" i="228"/>
  <c r="F28" i="228" s="1"/>
  <c r="C28" i="228"/>
  <c r="D27" i="228"/>
  <c r="F27" i="228" s="1"/>
  <c r="C27" i="228"/>
  <c r="D26" i="228"/>
  <c r="F26" i="228" s="1"/>
  <c r="C26" i="228"/>
  <c r="D25" i="228"/>
  <c r="F25" i="228" s="1"/>
  <c r="C25" i="228"/>
  <c r="D24" i="228"/>
  <c r="F24" i="228" s="1"/>
  <c r="C24" i="228"/>
  <c r="D23" i="228"/>
  <c r="F23" i="228" s="1"/>
  <c r="C23" i="228"/>
  <c r="D22" i="228"/>
  <c r="F22" i="228" s="1"/>
  <c r="C22" i="228"/>
  <c r="D21" i="228"/>
  <c r="F21" i="228" s="1"/>
  <c r="C21" i="228"/>
  <c r="D20" i="228"/>
  <c r="F20" i="228" s="1"/>
  <c r="C20" i="228"/>
  <c r="D19" i="228"/>
  <c r="F19" i="228" s="1"/>
  <c r="C19" i="228"/>
  <c r="D18" i="228"/>
  <c r="F18" i="228" s="1"/>
  <c r="C18" i="228"/>
  <c r="D17" i="228"/>
  <c r="F17" i="228" s="1"/>
  <c r="C17" i="228"/>
  <c r="D16" i="228"/>
  <c r="F16" i="228" s="1"/>
  <c r="C16" i="228"/>
  <c r="D14" i="228"/>
  <c r="F14" i="228" s="1"/>
  <c r="C14" i="228"/>
  <c r="D13" i="228"/>
  <c r="F13" i="228" s="1"/>
  <c r="C13" i="228"/>
  <c r="D12" i="228"/>
  <c r="F12" i="228" s="1"/>
  <c r="C12" i="228"/>
  <c r="D11" i="228"/>
  <c r="F11" i="228" s="1"/>
  <c r="C11" i="228"/>
  <c r="D10" i="228"/>
  <c r="F10" i="228" s="1"/>
  <c r="C10" i="228"/>
  <c r="D9" i="228"/>
  <c r="F9" i="228" s="1"/>
  <c r="C9" i="228"/>
  <c r="D8" i="228"/>
  <c r="F8" i="228" s="1"/>
  <c r="C8" i="228"/>
  <c r="D7" i="228"/>
  <c r="F7" i="228" s="1"/>
  <c r="C7" i="228"/>
  <c r="D6" i="228"/>
  <c r="F6" i="228" s="1"/>
  <c r="C6" i="228"/>
  <c r="D5" i="228"/>
  <c r="F5" i="228" s="1"/>
  <c r="C5" i="228"/>
  <c r="D44" i="227"/>
  <c r="F44" i="227" s="1"/>
  <c r="C44" i="227"/>
  <c r="D43" i="227"/>
  <c r="F43" i="227" s="1"/>
  <c r="C43" i="227"/>
  <c r="D42" i="227"/>
  <c r="F42" i="227" s="1"/>
  <c r="C42" i="227"/>
  <c r="D41" i="227"/>
  <c r="F41" i="227" s="1"/>
  <c r="C41" i="227"/>
  <c r="D40" i="227"/>
  <c r="F40" i="227" s="1"/>
  <c r="C40" i="227"/>
  <c r="D39" i="227"/>
  <c r="F39" i="227" s="1"/>
  <c r="C39" i="227"/>
  <c r="D38" i="227"/>
  <c r="F38" i="227" s="1"/>
  <c r="C38" i="227"/>
  <c r="D37" i="227"/>
  <c r="F37" i="227" s="1"/>
  <c r="C37" i="227"/>
  <c r="D36" i="227"/>
  <c r="F36" i="227" s="1"/>
  <c r="C36" i="227"/>
  <c r="D35" i="227"/>
  <c r="F35" i="227" s="1"/>
  <c r="C35" i="227"/>
  <c r="D34" i="227"/>
  <c r="F34" i="227" s="1"/>
  <c r="C34" i="227"/>
  <c r="D33" i="227"/>
  <c r="F33" i="227" s="1"/>
  <c r="C33" i="227"/>
  <c r="D32" i="227"/>
  <c r="F32" i="227" s="1"/>
  <c r="C32" i="227"/>
  <c r="D31" i="227"/>
  <c r="F31" i="227" s="1"/>
  <c r="C31" i="227"/>
  <c r="D29" i="227"/>
  <c r="F29" i="227" s="1"/>
  <c r="C29" i="227"/>
  <c r="D28" i="227"/>
  <c r="F28" i="227" s="1"/>
  <c r="C28" i="227"/>
  <c r="D27" i="227"/>
  <c r="F27" i="227" s="1"/>
  <c r="C27" i="227"/>
  <c r="D26" i="227"/>
  <c r="F26" i="227" s="1"/>
  <c r="C26" i="227"/>
  <c r="D25" i="227"/>
  <c r="F25" i="227" s="1"/>
  <c r="C25" i="227"/>
  <c r="D24" i="227"/>
  <c r="F24" i="227" s="1"/>
  <c r="C24" i="227"/>
  <c r="D23" i="227"/>
  <c r="F23" i="227" s="1"/>
  <c r="C23" i="227"/>
  <c r="D22" i="227"/>
  <c r="F22" i="227" s="1"/>
  <c r="C22" i="227"/>
  <c r="D21" i="227"/>
  <c r="F21" i="227" s="1"/>
  <c r="C21" i="227"/>
  <c r="D20" i="227"/>
  <c r="F20" i="227" s="1"/>
  <c r="C20" i="227"/>
  <c r="D19" i="227"/>
  <c r="F19" i="227" s="1"/>
  <c r="C19" i="227"/>
  <c r="D18" i="227"/>
  <c r="F18" i="227" s="1"/>
  <c r="C18" i="227"/>
  <c r="D17" i="227"/>
  <c r="F17" i="227" s="1"/>
  <c r="C17" i="227"/>
  <c r="D16" i="227"/>
  <c r="F16" i="227" s="1"/>
  <c r="C16" i="227"/>
  <c r="D14" i="227"/>
  <c r="F14" i="227" s="1"/>
  <c r="C14" i="227"/>
  <c r="D13" i="227"/>
  <c r="F13" i="227" s="1"/>
  <c r="C13" i="227"/>
  <c r="D12" i="227"/>
  <c r="F12" i="227" s="1"/>
  <c r="C12" i="227"/>
  <c r="D11" i="227"/>
  <c r="F11" i="227" s="1"/>
  <c r="C11" i="227"/>
  <c r="D10" i="227"/>
  <c r="F10" i="227" s="1"/>
  <c r="C10" i="227"/>
  <c r="D9" i="227"/>
  <c r="F9" i="227" s="1"/>
  <c r="C9" i="227"/>
  <c r="D8" i="227"/>
  <c r="F8" i="227" s="1"/>
  <c r="C8" i="227"/>
  <c r="D7" i="227"/>
  <c r="F7" i="227" s="1"/>
  <c r="C7" i="227"/>
  <c r="D6" i="227"/>
  <c r="F6" i="227" s="1"/>
  <c r="C6" i="227"/>
  <c r="D5" i="227"/>
  <c r="F5" i="227" s="1"/>
  <c r="C5" i="227"/>
  <c r="D44" i="226"/>
  <c r="F44" i="226" s="1"/>
  <c r="C44" i="226"/>
  <c r="D43" i="226"/>
  <c r="F43" i="226" s="1"/>
  <c r="C43" i="226"/>
  <c r="D42" i="226"/>
  <c r="F42" i="226" s="1"/>
  <c r="C42" i="226"/>
  <c r="D41" i="226"/>
  <c r="F41" i="226" s="1"/>
  <c r="C41" i="226"/>
  <c r="D40" i="226"/>
  <c r="F40" i="226" s="1"/>
  <c r="C40" i="226"/>
  <c r="D39" i="226"/>
  <c r="F39" i="226" s="1"/>
  <c r="C39" i="226"/>
  <c r="D38" i="226"/>
  <c r="F38" i="226" s="1"/>
  <c r="C38" i="226"/>
  <c r="D37" i="226"/>
  <c r="F37" i="226" s="1"/>
  <c r="C37" i="226"/>
  <c r="D36" i="226"/>
  <c r="F36" i="226" s="1"/>
  <c r="C36" i="226"/>
  <c r="D35" i="226"/>
  <c r="F35" i="226" s="1"/>
  <c r="C35" i="226"/>
  <c r="D34" i="226"/>
  <c r="F34" i="226" s="1"/>
  <c r="C34" i="226"/>
  <c r="D33" i="226"/>
  <c r="F33" i="226" s="1"/>
  <c r="C33" i="226"/>
  <c r="D32" i="226"/>
  <c r="F32" i="226" s="1"/>
  <c r="C32" i="226"/>
  <c r="D31" i="226"/>
  <c r="F31" i="226" s="1"/>
  <c r="C31" i="226"/>
  <c r="D29" i="226"/>
  <c r="F29" i="226" s="1"/>
  <c r="C29" i="226"/>
  <c r="D28" i="226"/>
  <c r="F28" i="226" s="1"/>
  <c r="C28" i="226"/>
  <c r="D27" i="226"/>
  <c r="F27" i="226" s="1"/>
  <c r="C27" i="226"/>
  <c r="D26" i="226"/>
  <c r="F26" i="226" s="1"/>
  <c r="C26" i="226"/>
  <c r="D25" i="226"/>
  <c r="F25" i="226" s="1"/>
  <c r="C25" i="226"/>
  <c r="D24" i="226"/>
  <c r="F24" i="226" s="1"/>
  <c r="C24" i="226"/>
  <c r="D23" i="226"/>
  <c r="F23" i="226" s="1"/>
  <c r="C23" i="226"/>
  <c r="D22" i="226"/>
  <c r="F22" i="226" s="1"/>
  <c r="C22" i="226"/>
  <c r="D21" i="226"/>
  <c r="F21" i="226" s="1"/>
  <c r="C21" i="226"/>
  <c r="D20" i="226"/>
  <c r="F20" i="226" s="1"/>
  <c r="C20" i="226"/>
  <c r="D19" i="226"/>
  <c r="F19" i="226" s="1"/>
  <c r="C19" i="226"/>
  <c r="D18" i="226"/>
  <c r="F18" i="226" s="1"/>
  <c r="C18" i="226"/>
  <c r="D17" i="226"/>
  <c r="F17" i="226" s="1"/>
  <c r="C17" i="226"/>
  <c r="D16" i="226"/>
  <c r="F16" i="226" s="1"/>
  <c r="C16" i="226"/>
  <c r="D14" i="226"/>
  <c r="F14" i="226" s="1"/>
  <c r="C14" i="226"/>
  <c r="D13" i="226"/>
  <c r="F13" i="226" s="1"/>
  <c r="C13" i="226"/>
  <c r="D12" i="226"/>
  <c r="F12" i="226" s="1"/>
  <c r="C12" i="226"/>
  <c r="D11" i="226"/>
  <c r="F11" i="226" s="1"/>
  <c r="C11" i="226"/>
  <c r="D10" i="226"/>
  <c r="F10" i="226" s="1"/>
  <c r="C10" i="226"/>
  <c r="D9" i="226"/>
  <c r="F9" i="226" s="1"/>
  <c r="C9" i="226"/>
  <c r="D8" i="226"/>
  <c r="F8" i="226" s="1"/>
  <c r="C8" i="226"/>
  <c r="D7" i="226"/>
  <c r="F7" i="226" s="1"/>
  <c r="C7" i="226"/>
  <c r="D6" i="226"/>
  <c r="F6" i="226" s="1"/>
  <c r="C6" i="226"/>
  <c r="D5" i="226"/>
  <c r="F5" i="226" s="1"/>
  <c r="C5" i="226"/>
  <c r="D44" i="225"/>
  <c r="F44" i="225" s="1"/>
  <c r="C44" i="225"/>
  <c r="D43" i="225"/>
  <c r="F43" i="225" s="1"/>
  <c r="C43" i="225"/>
  <c r="D42" i="225"/>
  <c r="F42" i="225" s="1"/>
  <c r="C42" i="225"/>
  <c r="D41" i="225"/>
  <c r="F41" i="225" s="1"/>
  <c r="C41" i="225"/>
  <c r="D40" i="225"/>
  <c r="F40" i="225" s="1"/>
  <c r="C40" i="225"/>
  <c r="D39" i="225"/>
  <c r="F39" i="225" s="1"/>
  <c r="C39" i="225"/>
  <c r="D38" i="225"/>
  <c r="F38" i="225" s="1"/>
  <c r="C38" i="225"/>
  <c r="D37" i="225"/>
  <c r="F37" i="225" s="1"/>
  <c r="C37" i="225"/>
  <c r="D36" i="225"/>
  <c r="F36" i="225" s="1"/>
  <c r="C36" i="225"/>
  <c r="D35" i="225"/>
  <c r="F35" i="225" s="1"/>
  <c r="C35" i="225"/>
  <c r="D34" i="225"/>
  <c r="F34" i="225" s="1"/>
  <c r="C34" i="225"/>
  <c r="D33" i="225"/>
  <c r="F33" i="225" s="1"/>
  <c r="C33" i="225"/>
  <c r="D32" i="225"/>
  <c r="F32" i="225" s="1"/>
  <c r="C32" i="225"/>
  <c r="D31" i="225"/>
  <c r="F31" i="225" s="1"/>
  <c r="C31" i="225"/>
  <c r="D29" i="225"/>
  <c r="F29" i="225" s="1"/>
  <c r="C29" i="225"/>
  <c r="D28" i="225"/>
  <c r="F28" i="225" s="1"/>
  <c r="C28" i="225"/>
  <c r="D27" i="225"/>
  <c r="F27" i="225" s="1"/>
  <c r="C27" i="225"/>
  <c r="D26" i="225"/>
  <c r="F26" i="225" s="1"/>
  <c r="C26" i="225"/>
  <c r="D25" i="225"/>
  <c r="F25" i="225" s="1"/>
  <c r="C25" i="225"/>
  <c r="D24" i="225"/>
  <c r="F24" i="225" s="1"/>
  <c r="C24" i="225"/>
  <c r="D23" i="225"/>
  <c r="F23" i="225" s="1"/>
  <c r="C23" i="225"/>
  <c r="D22" i="225"/>
  <c r="F22" i="225" s="1"/>
  <c r="C22" i="225"/>
  <c r="D21" i="225"/>
  <c r="F21" i="225" s="1"/>
  <c r="C21" i="225"/>
  <c r="D20" i="225"/>
  <c r="F20" i="225" s="1"/>
  <c r="C20" i="225"/>
  <c r="D19" i="225"/>
  <c r="F19" i="225" s="1"/>
  <c r="C19" i="225"/>
  <c r="D18" i="225"/>
  <c r="F18" i="225" s="1"/>
  <c r="C18" i="225"/>
  <c r="D17" i="225"/>
  <c r="F17" i="225" s="1"/>
  <c r="C17" i="225"/>
  <c r="D16" i="225"/>
  <c r="F16" i="225" s="1"/>
  <c r="C16" i="225"/>
  <c r="D14" i="225"/>
  <c r="F14" i="225" s="1"/>
  <c r="C14" i="225"/>
  <c r="D13" i="225"/>
  <c r="F13" i="225" s="1"/>
  <c r="C13" i="225"/>
  <c r="D12" i="225"/>
  <c r="F12" i="225" s="1"/>
  <c r="C12" i="225"/>
  <c r="D11" i="225"/>
  <c r="F11" i="225" s="1"/>
  <c r="C11" i="225"/>
  <c r="D10" i="225"/>
  <c r="F10" i="225" s="1"/>
  <c r="C10" i="225"/>
  <c r="D9" i="225"/>
  <c r="F9" i="225" s="1"/>
  <c r="C9" i="225"/>
  <c r="D8" i="225"/>
  <c r="F8" i="225" s="1"/>
  <c r="C8" i="225"/>
  <c r="D7" i="225"/>
  <c r="F7" i="225" s="1"/>
  <c r="C7" i="225"/>
  <c r="D6" i="225"/>
  <c r="F6" i="225" s="1"/>
  <c r="C6" i="225"/>
  <c r="D5" i="225"/>
  <c r="F5" i="225" s="1"/>
  <c r="C5" i="225"/>
  <c r="D44" i="224"/>
  <c r="F44" i="224" s="1"/>
  <c r="C44" i="224"/>
  <c r="D43" i="224"/>
  <c r="F43" i="224" s="1"/>
  <c r="C43" i="224"/>
  <c r="D42" i="224"/>
  <c r="F42" i="224" s="1"/>
  <c r="C42" i="224"/>
  <c r="D41" i="224"/>
  <c r="F41" i="224" s="1"/>
  <c r="C41" i="224"/>
  <c r="D40" i="224"/>
  <c r="F40" i="224" s="1"/>
  <c r="C40" i="224"/>
  <c r="D39" i="224"/>
  <c r="F39" i="224" s="1"/>
  <c r="C39" i="224"/>
  <c r="D38" i="224"/>
  <c r="F38" i="224" s="1"/>
  <c r="C38" i="224"/>
  <c r="D37" i="224"/>
  <c r="F37" i="224" s="1"/>
  <c r="C37" i="224"/>
  <c r="D36" i="224"/>
  <c r="F36" i="224" s="1"/>
  <c r="C36" i="224"/>
  <c r="D35" i="224"/>
  <c r="F35" i="224" s="1"/>
  <c r="C35" i="224"/>
  <c r="D34" i="224"/>
  <c r="F34" i="224" s="1"/>
  <c r="C34" i="224"/>
  <c r="D33" i="224"/>
  <c r="F33" i="224" s="1"/>
  <c r="C33" i="224"/>
  <c r="D32" i="224"/>
  <c r="F32" i="224" s="1"/>
  <c r="C32" i="224"/>
  <c r="D31" i="224"/>
  <c r="F31" i="224" s="1"/>
  <c r="C31" i="224"/>
  <c r="D29" i="224"/>
  <c r="F29" i="224" s="1"/>
  <c r="C29" i="224"/>
  <c r="D28" i="224"/>
  <c r="F28" i="224" s="1"/>
  <c r="C28" i="224"/>
  <c r="D27" i="224"/>
  <c r="F27" i="224" s="1"/>
  <c r="C27" i="224"/>
  <c r="D26" i="224"/>
  <c r="F26" i="224" s="1"/>
  <c r="C26" i="224"/>
  <c r="D25" i="224"/>
  <c r="F25" i="224" s="1"/>
  <c r="C25" i="224"/>
  <c r="D24" i="224"/>
  <c r="F24" i="224" s="1"/>
  <c r="C24" i="224"/>
  <c r="D23" i="224"/>
  <c r="F23" i="224" s="1"/>
  <c r="C23" i="224"/>
  <c r="D22" i="224"/>
  <c r="F22" i="224" s="1"/>
  <c r="C22" i="224"/>
  <c r="D21" i="224"/>
  <c r="F21" i="224" s="1"/>
  <c r="C21" i="224"/>
  <c r="D20" i="224"/>
  <c r="F20" i="224" s="1"/>
  <c r="C20" i="224"/>
  <c r="D19" i="224"/>
  <c r="F19" i="224" s="1"/>
  <c r="C19" i="224"/>
  <c r="D18" i="224"/>
  <c r="F18" i="224" s="1"/>
  <c r="C18" i="224"/>
  <c r="D17" i="224"/>
  <c r="F17" i="224" s="1"/>
  <c r="C17" i="224"/>
  <c r="D16" i="224"/>
  <c r="F16" i="224" s="1"/>
  <c r="C16" i="224"/>
  <c r="D14" i="224"/>
  <c r="F14" i="224" s="1"/>
  <c r="C14" i="224"/>
  <c r="D13" i="224"/>
  <c r="F13" i="224" s="1"/>
  <c r="C13" i="224"/>
  <c r="D12" i="224"/>
  <c r="F12" i="224" s="1"/>
  <c r="C12" i="224"/>
  <c r="D11" i="224"/>
  <c r="F11" i="224" s="1"/>
  <c r="C11" i="224"/>
  <c r="D10" i="224"/>
  <c r="F10" i="224" s="1"/>
  <c r="C10" i="224"/>
  <c r="D9" i="224"/>
  <c r="F9" i="224" s="1"/>
  <c r="C9" i="224"/>
  <c r="D8" i="224"/>
  <c r="F8" i="224" s="1"/>
  <c r="C8" i="224"/>
  <c r="D7" i="224"/>
  <c r="F7" i="224" s="1"/>
  <c r="C7" i="224"/>
  <c r="D6" i="224"/>
  <c r="F6" i="224" s="1"/>
  <c r="C6" i="224"/>
  <c r="D5" i="224"/>
  <c r="F5" i="224" s="1"/>
  <c r="C5" i="224"/>
  <c r="D44" i="223"/>
  <c r="F44" i="223" s="1"/>
  <c r="C44" i="223"/>
  <c r="D43" i="223"/>
  <c r="F43" i="223" s="1"/>
  <c r="C43" i="223"/>
  <c r="D42" i="223"/>
  <c r="F42" i="223" s="1"/>
  <c r="C42" i="223"/>
  <c r="D41" i="223"/>
  <c r="F41" i="223" s="1"/>
  <c r="C41" i="223"/>
  <c r="D40" i="223"/>
  <c r="F40" i="223" s="1"/>
  <c r="C40" i="223"/>
  <c r="D39" i="223"/>
  <c r="F39" i="223" s="1"/>
  <c r="C39" i="223"/>
  <c r="D38" i="223"/>
  <c r="F38" i="223" s="1"/>
  <c r="C38" i="223"/>
  <c r="D37" i="223"/>
  <c r="F37" i="223" s="1"/>
  <c r="C37" i="223"/>
  <c r="D36" i="223"/>
  <c r="F36" i="223" s="1"/>
  <c r="C36" i="223"/>
  <c r="D35" i="223"/>
  <c r="F35" i="223" s="1"/>
  <c r="C35" i="223"/>
  <c r="D34" i="223"/>
  <c r="F34" i="223" s="1"/>
  <c r="C34" i="223"/>
  <c r="D33" i="223"/>
  <c r="F33" i="223" s="1"/>
  <c r="C33" i="223"/>
  <c r="D32" i="223"/>
  <c r="F32" i="223" s="1"/>
  <c r="C32" i="223"/>
  <c r="D31" i="223"/>
  <c r="F31" i="223" s="1"/>
  <c r="C31" i="223"/>
  <c r="D29" i="223"/>
  <c r="F29" i="223" s="1"/>
  <c r="C29" i="223"/>
  <c r="D28" i="223"/>
  <c r="F28" i="223" s="1"/>
  <c r="C28" i="223"/>
  <c r="D27" i="223"/>
  <c r="F27" i="223" s="1"/>
  <c r="C27" i="223"/>
  <c r="D26" i="223"/>
  <c r="F26" i="223" s="1"/>
  <c r="C26" i="223"/>
  <c r="D25" i="223"/>
  <c r="F25" i="223" s="1"/>
  <c r="C25" i="223"/>
  <c r="D24" i="223"/>
  <c r="F24" i="223" s="1"/>
  <c r="C24" i="223"/>
  <c r="D23" i="223"/>
  <c r="F23" i="223" s="1"/>
  <c r="C23" i="223"/>
  <c r="D22" i="223"/>
  <c r="F22" i="223" s="1"/>
  <c r="C22" i="223"/>
  <c r="D21" i="223"/>
  <c r="F21" i="223" s="1"/>
  <c r="C21" i="223"/>
  <c r="D20" i="223"/>
  <c r="F20" i="223" s="1"/>
  <c r="C20" i="223"/>
  <c r="D19" i="223"/>
  <c r="F19" i="223" s="1"/>
  <c r="C19" i="223"/>
  <c r="D18" i="223"/>
  <c r="F18" i="223" s="1"/>
  <c r="C18" i="223"/>
  <c r="D17" i="223"/>
  <c r="F17" i="223" s="1"/>
  <c r="C17" i="223"/>
  <c r="D16" i="223"/>
  <c r="F16" i="223" s="1"/>
  <c r="C16" i="223"/>
  <c r="D14" i="223"/>
  <c r="F14" i="223" s="1"/>
  <c r="C14" i="223"/>
  <c r="D13" i="223"/>
  <c r="F13" i="223" s="1"/>
  <c r="C13" i="223"/>
  <c r="D12" i="223"/>
  <c r="F12" i="223" s="1"/>
  <c r="C12" i="223"/>
  <c r="D11" i="223"/>
  <c r="F11" i="223" s="1"/>
  <c r="C11" i="223"/>
  <c r="D10" i="223"/>
  <c r="F10" i="223" s="1"/>
  <c r="C10" i="223"/>
  <c r="D9" i="223"/>
  <c r="F9" i="223" s="1"/>
  <c r="C9" i="223"/>
  <c r="D8" i="223"/>
  <c r="F8" i="223" s="1"/>
  <c r="C8" i="223"/>
  <c r="D7" i="223"/>
  <c r="F7" i="223" s="1"/>
  <c r="C7" i="223"/>
  <c r="D6" i="223"/>
  <c r="F6" i="223" s="1"/>
  <c r="C6" i="223"/>
  <c r="D5" i="223"/>
  <c r="F5" i="223" s="1"/>
  <c r="C5" i="223"/>
  <c r="D44" i="222"/>
  <c r="F44" i="222" s="1"/>
  <c r="C44" i="222"/>
  <c r="D43" i="222"/>
  <c r="F43" i="222" s="1"/>
  <c r="C43" i="222"/>
  <c r="D42" i="222"/>
  <c r="F42" i="222" s="1"/>
  <c r="C42" i="222"/>
  <c r="D41" i="222"/>
  <c r="F41" i="222" s="1"/>
  <c r="C41" i="222"/>
  <c r="D40" i="222"/>
  <c r="F40" i="222" s="1"/>
  <c r="C40" i="222"/>
  <c r="D39" i="222"/>
  <c r="F39" i="222" s="1"/>
  <c r="C39" i="222"/>
  <c r="D38" i="222"/>
  <c r="F38" i="222" s="1"/>
  <c r="C38" i="222"/>
  <c r="D37" i="222"/>
  <c r="F37" i="222" s="1"/>
  <c r="C37" i="222"/>
  <c r="D36" i="222"/>
  <c r="F36" i="222" s="1"/>
  <c r="C36" i="222"/>
  <c r="D35" i="222"/>
  <c r="F35" i="222" s="1"/>
  <c r="C35" i="222"/>
  <c r="D34" i="222"/>
  <c r="F34" i="222" s="1"/>
  <c r="C34" i="222"/>
  <c r="D33" i="222"/>
  <c r="F33" i="222" s="1"/>
  <c r="C33" i="222"/>
  <c r="D32" i="222"/>
  <c r="F32" i="222" s="1"/>
  <c r="C32" i="222"/>
  <c r="D31" i="222"/>
  <c r="F31" i="222" s="1"/>
  <c r="C31" i="222"/>
  <c r="D29" i="222"/>
  <c r="F29" i="222" s="1"/>
  <c r="C29" i="222"/>
  <c r="D28" i="222"/>
  <c r="F28" i="222" s="1"/>
  <c r="C28" i="222"/>
  <c r="D27" i="222"/>
  <c r="F27" i="222" s="1"/>
  <c r="C27" i="222"/>
  <c r="D26" i="222"/>
  <c r="F26" i="222" s="1"/>
  <c r="C26" i="222"/>
  <c r="D25" i="222"/>
  <c r="F25" i="222" s="1"/>
  <c r="C25" i="222"/>
  <c r="D24" i="222"/>
  <c r="F24" i="222" s="1"/>
  <c r="C24" i="222"/>
  <c r="D23" i="222"/>
  <c r="F23" i="222" s="1"/>
  <c r="C23" i="222"/>
  <c r="D22" i="222"/>
  <c r="F22" i="222" s="1"/>
  <c r="C22" i="222"/>
  <c r="D21" i="222"/>
  <c r="F21" i="222" s="1"/>
  <c r="C21" i="222"/>
  <c r="D20" i="222"/>
  <c r="F20" i="222" s="1"/>
  <c r="C20" i="222"/>
  <c r="D19" i="222"/>
  <c r="F19" i="222" s="1"/>
  <c r="C19" i="222"/>
  <c r="D18" i="222"/>
  <c r="F18" i="222" s="1"/>
  <c r="C18" i="222"/>
  <c r="D17" i="222"/>
  <c r="F17" i="222" s="1"/>
  <c r="C17" i="222"/>
  <c r="D16" i="222"/>
  <c r="F16" i="222" s="1"/>
  <c r="C16" i="222"/>
  <c r="D14" i="222"/>
  <c r="F14" i="222" s="1"/>
  <c r="C14" i="222"/>
  <c r="D13" i="222"/>
  <c r="F13" i="222" s="1"/>
  <c r="C13" i="222"/>
  <c r="D12" i="222"/>
  <c r="F12" i="222" s="1"/>
  <c r="C12" i="222"/>
  <c r="D11" i="222"/>
  <c r="F11" i="222" s="1"/>
  <c r="C11" i="222"/>
  <c r="D10" i="222"/>
  <c r="F10" i="222" s="1"/>
  <c r="C10" i="222"/>
  <c r="D9" i="222"/>
  <c r="F9" i="222" s="1"/>
  <c r="C9" i="222"/>
  <c r="D8" i="222"/>
  <c r="F8" i="222" s="1"/>
  <c r="C8" i="222"/>
  <c r="D7" i="222"/>
  <c r="F7" i="222" s="1"/>
  <c r="C7" i="222"/>
  <c r="D6" i="222"/>
  <c r="F6" i="222" s="1"/>
  <c r="C6" i="222"/>
  <c r="D5" i="222"/>
  <c r="F5" i="222" s="1"/>
  <c r="C5" i="222"/>
  <c r="D44" i="221"/>
  <c r="F44" i="221" s="1"/>
  <c r="C44" i="221"/>
  <c r="D43" i="221"/>
  <c r="F43" i="221" s="1"/>
  <c r="C43" i="221"/>
  <c r="D42" i="221"/>
  <c r="F42" i="221" s="1"/>
  <c r="C42" i="221"/>
  <c r="D41" i="221"/>
  <c r="F41" i="221" s="1"/>
  <c r="C41" i="221"/>
  <c r="D40" i="221"/>
  <c r="F40" i="221" s="1"/>
  <c r="C40" i="221"/>
  <c r="D39" i="221"/>
  <c r="F39" i="221" s="1"/>
  <c r="C39" i="221"/>
  <c r="D38" i="221"/>
  <c r="F38" i="221" s="1"/>
  <c r="C38" i="221"/>
  <c r="D37" i="221"/>
  <c r="F37" i="221" s="1"/>
  <c r="C37" i="221"/>
  <c r="D36" i="221"/>
  <c r="F36" i="221" s="1"/>
  <c r="C36" i="221"/>
  <c r="D35" i="221"/>
  <c r="F35" i="221" s="1"/>
  <c r="C35" i="221"/>
  <c r="D34" i="221"/>
  <c r="F34" i="221" s="1"/>
  <c r="C34" i="221"/>
  <c r="D33" i="221"/>
  <c r="F33" i="221" s="1"/>
  <c r="C33" i="221"/>
  <c r="D32" i="221"/>
  <c r="F32" i="221" s="1"/>
  <c r="C32" i="221"/>
  <c r="D31" i="221"/>
  <c r="F31" i="221" s="1"/>
  <c r="C31" i="221"/>
  <c r="D29" i="221"/>
  <c r="F29" i="221" s="1"/>
  <c r="C29" i="221"/>
  <c r="D28" i="221"/>
  <c r="F28" i="221" s="1"/>
  <c r="C28" i="221"/>
  <c r="D27" i="221"/>
  <c r="F27" i="221" s="1"/>
  <c r="C27" i="221"/>
  <c r="D26" i="221"/>
  <c r="F26" i="221" s="1"/>
  <c r="C26" i="221"/>
  <c r="D25" i="221"/>
  <c r="F25" i="221" s="1"/>
  <c r="C25" i="221"/>
  <c r="D24" i="221"/>
  <c r="F24" i="221" s="1"/>
  <c r="C24" i="221"/>
  <c r="D23" i="221"/>
  <c r="F23" i="221" s="1"/>
  <c r="C23" i="221"/>
  <c r="D22" i="221"/>
  <c r="F22" i="221" s="1"/>
  <c r="C22" i="221"/>
  <c r="D21" i="221"/>
  <c r="F21" i="221" s="1"/>
  <c r="C21" i="221"/>
  <c r="D20" i="221"/>
  <c r="F20" i="221" s="1"/>
  <c r="C20" i="221"/>
  <c r="D19" i="221"/>
  <c r="F19" i="221" s="1"/>
  <c r="C19" i="221"/>
  <c r="D18" i="221"/>
  <c r="F18" i="221" s="1"/>
  <c r="C18" i="221"/>
  <c r="D17" i="221"/>
  <c r="F17" i="221" s="1"/>
  <c r="C17" i="221"/>
  <c r="D16" i="221"/>
  <c r="F16" i="221" s="1"/>
  <c r="C16" i="221"/>
  <c r="D14" i="221"/>
  <c r="F14" i="221" s="1"/>
  <c r="C14" i="221"/>
  <c r="D13" i="221"/>
  <c r="F13" i="221" s="1"/>
  <c r="C13" i="221"/>
  <c r="D12" i="221"/>
  <c r="F12" i="221" s="1"/>
  <c r="C12" i="221"/>
  <c r="D11" i="221"/>
  <c r="F11" i="221" s="1"/>
  <c r="C11" i="221"/>
  <c r="D10" i="221"/>
  <c r="F10" i="221" s="1"/>
  <c r="C10" i="221"/>
  <c r="D9" i="221"/>
  <c r="F9" i="221" s="1"/>
  <c r="C9" i="221"/>
  <c r="D8" i="221"/>
  <c r="F8" i="221" s="1"/>
  <c r="C8" i="221"/>
  <c r="D7" i="221"/>
  <c r="F7" i="221" s="1"/>
  <c r="C7" i="221"/>
  <c r="D6" i="221"/>
  <c r="F6" i="221" s="1"/>
  <c r="C6" i="221"/>
  <c r="D5" i="221"/>
  <c r="F5" i="221" s="1"/>
  <c r="C5" i="221"/>
  <c r="D44" i="220"/>
  <c r="F44" i="220" s="1"/>
  <c r="C44" i="220"/>
  <c r="D43" i="220"/>
  <c r="F43" i="220" s="1"/>
  <c r="C43" i="220"/>
  <c r="D42" i="220"/>
  <c r="F42" i="220" s="1"/>
  <c r="C42" i="220"/>
  <c r="D41" i="220"/>
  <c r="F41" i="220" s="1"/>
  <c r="C41" i="220"/>
  <c r="D40" i="220"/>
  <c r="F40" i="220" s="1"/>
  <c r="C40" i="220"/>
  <c r="D39" i="220"/>
  <c r="F39" i="220" s="1"/>
  <c r="C39" i="220"/>
  <c r="D38" i="220"/>
  <c r="F38" i="220" s="1"/>
  <c r="C38" i="220"/>
  <c r="D37" i="220"/>
  <c r="F37" i="220" s="1"/>
  <c r="C37" i="220"/>
  <c r="D36" i="220"/>
  <c r="F36" i="220" s="1"/>
  <c r="C36" i="220"/>
  <c r="D35" i="220"/>
  <c r="F35" i="220" s="1"/>
  <c r="C35" i="220"/>
  <c r="D34" i="220"/>
  <c r="F34" i="220" s="1"/>
  <c r="C34" i="220"/>
  <c r="D33" i="220"/>
  <c r="F33" i="220" s="1"/>
  <c r="C33" i="220"/>
  <c r="D32" i="220"/>
  <c r="F32" i="220" s="1"/>
  <c r="C32" i="220"/>
  <c r="D31" i="220"/>
  <c r="F31" i="220" s="1"/>
  <c r="C31" i="220"/>
  <c r="D29" i="220"/>
  <c r="F29" i="220" s="1"/>
  <c r="C29" i="220"/>
  <c r="D28" i="220"/>
  <c r="F28" i="220" s="1"/>
  <c r="C28" i="220"/>
  <c r="D27" i="220"/>
  <c r="F27" i="220" s="1"/>
  <c r="C27" i="220"/>
  <c r="D26" i="220"/>
  <c r="F26" i="220" s="1"/>
  <c r="C26" i="220"/>
  <c r="D25" i="220"/>
  <c r="F25" i="220" s="1"/>
  <c r="C25" i="220"/>
  <c r="D24" i="220"/>
  <c r="F24" i="220" s="1"/>
  <c r="C24" i="220"/>
  <c r="D23" i="220"/>
  <c r="F23" i="220" s="1"/>
  <c r="C23" i="220"/>
  <c r="D22" i="220"/>
  <c r="F22" i="220" s="1"/>
  <c r="C22" i="220"/>
  <c r="D21" i="220"/>
  <c r="F21" i="220" s="1"/>
  <c r="C21" i="220"/>
  <c r="D20" i="220"/>
  <c r="F20" i="220" s="1"/>
  <c r="C20" i="220"/>
  <c r="D19" i="220"/>
  <c r="F19" i="220" s="1"/>
  <c r="C19" i="220"/>
  <c r="D18" i="220"/>
  <c r="F18" i="220" s="1"/>
  <c r="C18" i="220"/>
  <c r="D17" i="220"/>
  <c r="F17" i="220" s="1"/>
  <c r="C17" i="220"/>
  <c r="D16" i="220"/>
  <c r="F16" i="220" s="1"/>
  <c r="C16" i="220"/>
  <c r="D14" i="220"/>
  <c r="F14" i="220" s="1"/>
  <c r="C14" i="220"/>
  <c r="D13" i="220"/>
  <c r="F13" i="220" s="1"/>
  <c r="C13" i="220"/>
  <c r="D12" i="220"/>
  <c r="F12" i="220" s="1"/>
  <c r="C12" i="220"/>
  <c r="D11" i="220"/>
  <c r="F11" i="220" s="1"/>
  <c r="C11" i="220"/>
  <c r="D10" i="220"/>
  <c r="F10" i="220" s="1"/>
  <c r="C10" i="220"/>
  <c r="D9" i="220"/>
  <c r="F9" i="220" s="1"/>
  <c r="C9" i="220"/>
  <c r="D8" i="220"/>
  <c r="F8" i="220" s="1"/>
  <c r="C8" i="220"/>
  <c r="D7" i="220"/>
  <c r="F7" i="220" s="1"/>
  <c r="C7" i="220"/>
  <c r="D6" i="220"/>
  <c r="F6" i="220" s="1"/>
  <c r="C6" i="220"/>
  <c r="D5" i="220"/>
  <c r="F5" i="220" s="1"/>
  <c r="C5" i="220"/>
  <c r="D44" i="219"/>
  <c r="F44" i="219" s="1"/>
  <c r="C44" i="219"/>
  <c r="D43" i="219"/>
  <c r="F43" i="219" s="1"/>
  <c r="C43" i="219"/>
  <c r="D42" i="219"/>
  <c r="F42" i="219" s="1"/>
  <c r="C42" i="219"/>
  <c r="D41" i="219"/>
  <c r="F41" i="219" s="1"/>
  <c r="C41" i="219"/>
  <c r="D40" i="219"/>
  <c r="F40" i="219" s="1"/>
  <c r="C40" i="219"/>
  <c r="D39" i="219"/>
  <c r="F39" i="219" s="1"/>
  <c r="C39" i="219"/>
  <c r="D38" i="219"/>
  <c r="F38" i="219" s="1"/>
  <c r="C38" i="219"/>
  <c r="D37" i="219"/>
  <c r="F37" i="219" s="1"/>
  <c r="C37" i="219"/>
  <c r="D36" i="219"/>
  <c r="F36" i="219" s="1"/>
  <c r="C36" i="219"/>
  <c r="D35" i="219"/>
  <c r="F35" i="219" s="1"/>
  <c r="C35" i="219"/>
  <c r="D34" i="219"/>
  <c r="F34" i="219" s="1"/>
  <c r="C34" i="219"/>
  <c r="D33" i="219"/>
  <c r="F33" i="219" s="1"/>
  <c r="C33" i="219"/>
  <c r="D32" i="219"/>
  <c r="F32" i="219" s="1"/>
  <c r="C32" i="219"/>
  <c r="D31" i="219"/>
  <c r="F31" i="219" s="1"/>
  <c r="C31" i="219"/>
  <c r="D29" i="219"/>
  <c r="F29" i="219" s="1"/>
  <c r="C29" i="219"/>
  <c r="D28" i="219"/>
  <c r="F28" i="219" s="1"/>
  <c r="C28" i="219"/>
  <c r="D27" i="219"/>
  <c r="F27" i="219" s="1"/>
  <c r="C27" i="219"/>
  <c r="D26" i="219"/>
  <c r="F26" i="219" s="1"/>
  <c r="C26" i="219"/>
  <c r="D25" i="219"/>
  <c r="F25" i="219" s="1"/>
  <c r="C25" i="219"/>
  <c r="D24" i="219"/>
  <c r="F24" i="219" s="1"/>
  <c r="C24" i="219"/>
  <c r="D23" i="219"/>
  <c r="F23" i="219" s="1"/>
  <c r="C23" i="219"/>
  <c r="D22" i="219"/>
  <c r="F22" i="219" s="1"/>
  <c r="C22" i="219"/>
  <c r="D21" i="219"/>
  <c r="F21" i="219" s="1"/>
  <c r="C21" i="219"/>
  <c r="D20" i="219"/>
  <c r="F20" i="219" s="1"/>
  <c r="C20" i="219"/>
  <c r="D19" i="219"/>
  <c r="F19" i="219" s="1"/>
  <c r="C19" i="219"/>
  <c r="D18" i="219"/>
  <c r="F18" i="219" s="1"/>
  <c r="C18" i="219"/>
  <c r="D17" i="219"/>
  <c r="F17" i="219" s="1"/>
  <c r="C17" i="219"/>
  <c r="D16" i="219"/>
  <c r="F16" i="219" s="1"/>
  <c r="C16" i="219"/>
  <c r="D14" i="219"/>
  <c r="F14" i="219" s="1"/>
  <c r="C14" i="219"/>
  <c r="D13" i="219"/>
  <c r="F13" i="219" s="1"/>
  <c r="C13" i="219"/>
  <c r="D12" i="219"/>
  <c r="F12" i="219" s="1"/>
  <c r="C12" i="219"/>
  <c r="D11" i="219"/>
  <c r="F11" i="219" s="1"/>
  <c r="C11" i="219"/>
  <c r="D10" i="219"/>
  <c r="F10" i="219" s="1"/>
  <c r="C10" i="219"/>
  <c r="D9" i="219"/>
  <c r="F9" i="219" s="1"/>
  <c r="C9" i="219"/>
  <c r="D8" i="219"/>
  <c r="F8" i="219" s="1"/>
  <c r="C8" i="219"/>
  <c r="D7" i="219"/>
  <c r="F7" i="219" s="1"/>
  <c r="C7" i="219"/>
  <c r="D6" i="219"/>
  <c r="F6" i="219" s="1"/>
  <c r="C6" i="219"/>
  <c r="D5" i="219"/>
  <c r="F5" i="219" s="1"/>
  <c r="C5" i="219"/>
  <c r="D44" i="218"/>
  <c r="F44" i="218" s="1"/>
  <c r="C44" i="218"/>
  <c r="D43" i="218"/>
  <c r="F43" i="218" s="1"/>
  <c r="C43" i="218"/>
  <c r="D42" i="218"/>
  <c r="F42" i="218" s="1"/>
  <c r="C42" i="218"/>
  <c r="D41" i="218"/>
  <c r="F41" i="218" s="1"/>
  <c r="C41" i="218"/>
  <c r="D40" i="218"/>
  <c r="F40" i="218" s="1"/>
  <c r="C40" i="218"/>
  <c r="D39" i="218"/>
  <c r="F39" i="218" s="1"/>
  <c r="C39" i="218"/>
  <c r="D38" i="218"/>
  <c r="F38" i="218" s="1"/>
  <c r="C38" i="218"/>
  <c r="D37" i="218"/>
  <c r="F37" i="218" s="1"/>
  <c r="C37" i="218"/>
  <c r="D36" i="218"/>
  <c r="F36" i="218" s="1"/>
  <c r="C36" i="218"/>
  <c r="D35" i="218"/>
  <c r="F35" i="218" s="1"/>
  <c r="C35" i="218"/>
  <c r="D34" i="218"/>
  <c r="F34" i="218" s="1"/>
  <c r="C34" i="218"/>
  <c r="D33" i="218"/>
  <c r="F33" i="218" s="1"/>
  <c r="C33" i="218"/>
  <c r="D32" i="218"/>
  <c r="F32" i="218" s="1"/>
  <c r="C32" i="218"/>
  <c r="D31" i="218"/>
  <c r="F31" i="218" s="1"/>
  <c r="C31" i="218"/>
  <c r="D29" i="218"/>
  <c r="F29" i="218" s="1"/>
  <c r="C29" i="218"/>
  <c r="D28" i="218"/>
  <c r="F28" i="218" s="1"/>
  <c r="C28" i="218"/>
  <c r="D27" i="218"/>
  <c r="F27" i="218" s="1"/>
  <c r="C27" i="218"/>
  <c r="D26" i="218"/>
  <c r="F26" i="218" s="1"/>
  <c r="C26" i="218"/>
  <c r="D25" i="218"/>
  <c r="F25" i="218" s="1"/>
  <c r="C25" i="218"/>
  <c r="D24" i="218"/>
  <c r="F24" i="218" s="1"/>
  <c r="C24" i="218"/>
  <c r="D23" i="218"/>
  <c r="F23" i="218" s="1"/>
  <c r="C23" i="218"/>
  <c r="D22" i="218"/>
  <c r="F22" i="218" s="1"/>
  <c r="C22" i="218"/>
  <c r="D21" i="218"/>
  <c r="F21" i="218" s="1"/>
  <c r="C21" i="218"/>
  <c r="D20" i="218"/>
  <c r="F20" i="218" s="1"/>
  <c r="C20" i="218"/>
  <c r="D19" i="218"/>
  <c r="F19" i="218" s="1"/>
  <c r="C19" i="218"/>
  <c r="D18" i="218"/>
  <c r="F18" i="218" s="1"/>
  <c r="C18" i="218"/>
  <c r="D17" i="218"/>
  <c r="F17" i="218" s="1"/>
  <c r="C17" i="218"/>
  <c r="D16" i="218"/>
  <c r="F16" i="218" s="1"/>
  <c r="C16" i="218"/>
  <c r="D14" i="218"/>
  <c r="F14" i="218" s="1"/>
  <c r="C14" i="218"/>
  <c r="D13" i="218"/>
  <c r="F13" i="218" s="1"/>
  <c r="C13" i="218"/>
  <c r="D12" i="218"/>
  <c r="F12" i="218" s="1"/>
  <c r="C12" i="218"/>
  <c r="D11" i="218"/>
  <c r="F11" i="218" s="1"/>
  <c r="C11" i="218"/>
  <c r="D10" i="218"/>
  <c r="F10" i="218" s="1"/>
  <c r="C10" i="218"/>
  <c r="D9" i="218"/>
  <c r="F9" i="218" s="1"/>
  <c r="C9" i="218"/>
  <c r="D8" i="218"/>
  <c r="F8" i="218" s="1"/>
  <c r="C8" i="218"/>
  <c r="D7" i="218"/>
  <c r="F7" i="218" s="1"/>
  <c r="C7" i="218"/>
  <c r="D6" i="218"/>
  <c r="F6" i="218" s="1"/>
  <c r="C6" i="218"/>
  <c r="D5" i="218"/>
  <c r="F5" i="218" s="1"/>
  <c r="C5" i="218"/>
  <c r="D44" i="217"/>
  <c r="F44" i="217" s="1"/>
  <c r="C44" i="217"/>
  <c r="D43" i="217"/>
  <c r="F43" i="217" s="1"/>
  <c r="C43" i="217"/>
  <c r="D42" i="217"/>
  <c r="F42" i="217" s="1"/>
  <c r="C42" i="217"/>
  <c r="D41" i="217"/>
  <c r="F41" i="217" s="1"/>
  <c r="C41" i="217"/>
  <c r="D40" i="217"/>
  <c r="F40" i="217" s="1"/>
  <c r="C40" i="217"/>
  <c r="D39" i="217"/>
  <c r="F39" i="217" s="1"/>
  <c r="C39" i="217"/>
  <c r="D38" i="217"/>
  <c r="F38" i="217" s="1"/>
  <c r="C38" i="217"/>
  <c r="D37" i="217"/>
  <c r="F37" i="217" s="1"/>
  <c r="C37" i="217"/>
  <c r="D36" i="217"/>
  <c r="F36" i="217" s="1"/>
  <c r="C36" i="217"/>
  <c r="D35" i="217"/>
  <c r="F35" i="217" s="1"/>
  <c r="C35" i="217"/>
  <c r="D34" i="217"/>
  <c r="F34" i="217" s="1"/>
  <c r="C34" i="217"/>
  <c r="D33" i="217"/>
  <c r="F33" i="217" s="1"/>
  <c r="C33" i="217"/>
  <c r="D32" i="217"/>
  <c r="F32" i="217" s="1"/>
  <c r="C32" i="217"/>
  <c r="D31" i="217"/>
  <c r="F31" i="217" s="1"/>
  <c r="C31" i="217"/>
  <c r="D29" i="217"/>
  <c r="F29" i="217" s="1"/>
  <c r="C29" i="217"/>
  <c r="D28" i="217"/>
  <c r="F28" i="217" s="1"/>
  <c r="C28" i="217"/>
  <c r="D27" i="217"/>
  <c r="F27" i="217" s="1"/>
  <c r="C27" i="217"/>
  <c r="D26" i="217"/>
  <c r="F26" i="217" s="1"/>
  <c r="C26" i="217"/>
  <c r="D25" i="217"/>
  <c r="F25" i="217" s="1"/>
  <c r="C25" i="217"/>
  <c r="D24" i="217"/>
  <c r="F24" i="217" s="1"/>
  <c r="C24" i="217"/>
  <c r="D23" i="217"/>
  <c r="F23" i="217" s="1"/>
  <c r="C23" i="217"/>
  <c r="D22" i="217"/>
  <c r="F22" i="217" s="1"/>
  <c r="C22" i="217"/>
  <c r="D21" i="217"/>
  <c r="F21" i="217" s="1"/>
  <c r="C21" i="217"/>
  <c r="D20" i="217"/>
  <c r="F20" i="217" s="1"/>
  <c r="C20" i="217"/>
  <c r="D19" i="217"/>
  <c r="F19" i="217" s="1"/>
  <c r="C19" i="217"/>
  <c r="D18" i="217"/>
  <c r="F18" i="217" s="1"/>
  <c r="C18" i="217"/>
  <c r="D17" i="217"/>
  <c r="F17" i="217" s="1"/>
  <c r="C17" i="217"/>
  <c r="D16" i="217"/>
  <c r="F16" i="217" s="1"/>
  <c r="C16" i="217"/>
  <c r="D14" i="217"/>
  <c r="F14" i="217" s="1"/>
  <c r="C14" i="217"/>
  <c r="D13" i="217"/>
  <c r="F13" i="217" s="1"/>
  <c r="C13" i="217"/>
  <c r="D12" i="217"/>
  <c r="F12" i="217" s="1"/>
  <c r="C12" i="217"/>
  <c r="D11" i="217"/>
  <c r="F11" i="217" s="1"/>
  <c r="C11" i="217"/>
  <c r="D10" i="217"/>
  <c r="F10" i="217" s="1"/>
  <c r="C10" i="217"/>
  <c r="D9" i="217"/>
  <c r="F9" i="217" s="1"/>
  <c r="C9" i="217"/>
  <c r="D8" i="217"/>
  <c r="F8" i="217" s="1"/>
  <c r="C8" i="217"/>
  <c r="D7" i="217"/>
  <c r="F7" i="217" s="1"/>
  <c r="C7" i="217"/>
  <c r="D6" i="217"/>
  <c r="F6" i="217" s="1"/>
  <c r="C6" i="217"/>
  <c r="D5" i="217"/>
  <c r="F5" i="217" s="1"/>
  <c r="C5" i="217"/>
  <c r="D44" i="216"/>
  <c r="F44" i="216" s="1"/>
  <c r="C44" i="216"/>
  <c r="D43" i="216"/>
  <c r="F43" i="216" s="1"/>
  <c r="C43" i="216"/>
  <c r="D42" i="216"/>
  <c r="F42" i="216" s="1"/>
  <c r="C42" i="216"/>
  <c r="D41" i="216"/>
  <c r="F41" i="216" s="1"/>
  <c r="C41" i="216"/>
  <c r="D40" i="216"/>
  <c r="F40" i="216" s="1"/>
  <c r="C40" i="216"/>
  <c r="D39" i="216"/>
  <c r="F39" i="216" s="1"/>
  <c r="C39" i="216"/>
  <c r="D38" i="216"/>
  <c r="F38" i="216" s="1"/>
  <c r="C38" i="216"/>
  <c r="D37" i="216"/>
  <c r="F37" i="216" s="1"/>
  <c r="C37" i="216"/>
  <c r="D36" i="216"/>
  <c r="F36" i="216" s="1"/>
  <c r="C36" i="216"/>
  <c r="D35" i="216"/>
  <c r="F35" i="216" s="1"/>
  <c r="C35" i="216"/>
  <c r="D34" i="216"/>
  <c r="F34" i="216" s="1"/>
  <c r="C34" i="216"/>
  <c r="D33" i="216"/>
  <c r="F33" i="216" s="1"/>
  <c r="C33" i="216"/>
  <c r="D32" i="216"/>
  <c r="F32" i="216" s="1"/>
  <c r="C32" i="216"/>
  <c r="D31" i="216"/>
  <c r="F31" i="216" s="1"/>
  <c r="C31" i="216"/>
  <c r="D29" i="216"/>
  <c r="F29" i="216" s="1"/>
  <c r="C29" i="216"/>
  <c r="D28" i="216"/>
  <c r="F28" i="216" s="1"/>
  <c r="C28" i="216"/>
  <c r="D27" i="216"/>
  <c r="F27" i="216" s="1"/>
  <c r="C27" i="216"/>
  <c r="D26" i="216"/>
  <c r="F26" i="216" s="1"/>
  <c r="C26" i="216"/>
  <c r="D25" i="216"/>
  <c r="F25" i="216" s="1"/>
  <c r="C25" i="216"/>
  <c r="D24" i="216"/>
  <c r="F24" i="216" s="1"/>
  <c r="C24" i="216"/>
  <c r="D23" i="216"/>
  <c r="F23" i="216" s="1"/>
  <c r="C23" i="216"/>
  <c r="D22" i="216"/>
  <c r="F22" i="216" s="1"/>
  <c r="C22" i="216"/>
  <c r="D21" i="216"/>
  <c r="F21" i="216" s="1"/>
  <c r="C21" i="216"/>
  <c r="D20" i="216"/>
  <c r="F20" i="216" s="1"/>
  <c r="C20" i="216"/>
  <c r="D19" i="216"/>
  <c r="F19" i="216" s="1"/>
  <c r="C19" i="216"/>
  <c r="D18" i="216"/>
  <c r="F18" i="216" s="1"/>
  <c r="C18" i="216"/>
  <c r="D17" i="216"/>
  <c r="F17" i="216" s="1"/>
  <c r="C17" i="216"/>
  <c r="D16" i="216"/>
  <c r="F16" i="216" s="1"/>
  <c r="C16" i="216"/>
  <c r="D14" i="216"/>
  <c r="F14" i="216" s="1"/>
  <c r="C14" i="216"/>
  <c r="D13" i="216"/>
  <c r="F13" i="216" s="1"/>
  <c r="C13" i="216"/>
  <c r="D12" i="216"/>
  <c r="F12" i="216" s="1"/>
  <c r="C12" i="216"/>
  <c r="D11" i="216"/>
  <c r="F11" i="216" s="1"/>
  <c r="C11" i="216"/>
  <c r="D10" i="216"/>
  <c r="F10" i="216" s="1"/>
  <c r="C10" i="216"/>
  <c r="D9" i="216"/>
  <c r="F9" i="216" s="1"/>
  <c r="C9" i="216"/>
  <c r="D8" i="216"/>
  <c r="F8" i="216" s="1"/>
  <c r="C8" i="216"/>
  <c r="D7" i="216"/>
  <c r="F7" i="216" s="1"/>
  <c r="C7" i="216"/>
  <c r="D6" i="216"/>
  <c r="F6" i="216" s="1"/>
  <c r="C6" i="216"/>
  <c r="D5" i="216"/>
  <c r="F5" i="216" s="1"/>
  <c r="C5" i="216"/>
  <c r="D44" i="215"/>
  <c r="F44" i="215" s="1"/>
  <c r="C44" i="215"/>
  <c r="D43" i="215"/>
  <c r="F43" i="215" s="1"/>
  <c r="C43" i="215"/>
  <c r="D42" i="215"/>
  <c r="F42" i="215" s="1"/>
  <c r="C42" i="215"/>
  <c r="D41" i="215"/>
  <c r="F41" i="215" s="1"/>
  <c r="C41" i="215"/>
  <c r="D40" i="215"/>
  <c r="F40" i="215" s="1"/>
  <c r="C40" i="215"/>
  <c r="D39" i="215"/>
  <c r="F39" i="215" s="1"/>
  <c r="C39" i="215"/>
  <c r="D38" i="215"/>
  <c r="F38" i="215" s="1"/>
  <c r="C38" i="215"/>
  <c r="D37" i="215"/>
  <c r="F37" i="215" s="1"/>
  <c r="C37" i="215"/>
  <c r="D36" i="215"/>
  <c r="F36" i="215" s="1"/>
  <c r="C36" i="215"/>
  <c r="D35" i="215"/>
  <c r="F35" i="215" s="1"/>
  <c r="C35" i="215"/>
  <c r="D34" i="215"/>
  <c r="F34" i="215" s="1"/>
  <c r="C34" i="215"/>
  <c r="D33" i="215"/>
  <c r="F33" i="215" s="1"/>
  <c r="C33" i="215"/>
  <c r="D32" i="215"/>
  <c r="F32" i="215" s="1"/>
  <c r="C32" i="215"/>
  <c r="D31" i="215"/>
  <c r="F31" i="215" s="1"/>
  <c r="C31" i="215"/>
  <c r="D29" i="215"/>
  <c r="F29" i="215" s="1"/>
  <c r="C29" i="215"/>
  <c r="D28" i="215"/>
  <c r="F28" i="215" s="1"/>
  <c r="C28" i="215"/>
  <c r="D27" i="215"/>
  <c r="F27" i="215" s="1"/>
  <c r="C27" i="215"/>
  <c r="D26" i="215"/>
  <c r="F26" i="215" s="1"/>
  <c r="C26" i="215"/>
  <c r="D25" i="215"/>
  <c r="F25" i="215" s="1"/>
  <c r="C25" i="215"/>
  <c r="D24" i="215"/>
  <c r="F24" i="215" s="1"/>
  <c r="C24" i="215"/>
  <c r="D23" i="215"/>
  <c r="F23" i="215" s="1"/>
  <c r="C23" i="215"/>
  <c r="D22" i="215"/>
  <c r="F22" i="215" s="1"/>
  <c r="C22" i="215"/>
  <c r="D21" i="215"/>
  <c r="F21" i="215" s="1"/>
  <c r="C21" i="215"/>
  <c r="D20" i="215"/>
  <c r="F20" i="215" s="1"/>
  <c r="C20" i="215"/>
  <c r="D19" i="215"/>
  <c r="F19" i="215" s="1"/>
  <c r="C19" i="215"/>
  <c r="D18" i="215"/>
  <c r="F18" i="215" s="1"/>
  <c r="C18" i="215"/>
  <c r="D17" i="215"/>
  <c r="F17" i="215" s="1"/>
  <c r="C17" i="215"/>
  <c r="D16" i="215"/>
  <c r="F16" i="215" s="1"/>
  <c r="C16" i="215"/>
  <c r="D14" i="215"/>
  <c r="F14" i="215" s="1"/>
  <c r="C14" i="215"/>
  <c r="D13" i="215"/>
  <c r="F13" i="215" s="1"/>
  <c r="C13" i="215"/>
  <c r="D12" i="215"/>
  <c r="F12" i="215" s="1"/>
  <c r="C12" i="215"/>
  <c r="D11" i="215"/>
  <c r="F11" i="215" s="1"/>
  <c r="C11" i="215"/>
  <c r="D10" i="215"/>
  <c r="F10" i="215" s="1"/>
  <c r="C10" i="215"/>
  <c r="D9" i="215"/>
  <c r="F9" i="215" s="1"/>
  <c r="C9" i="215"/>
  <c r="D8" i="215"/>
  <c r="F8" i="215" s="1"/>
  <c r="C8" i="215"/>
  <c r="D7" i="215"/>
  <c r="F7" i="215" s="1"/>
  <c r="C7" i="215"/>
  <c r="D6" i="215"/>
  <c r="F6" i="215" s="1"/>
  <c r="C6" i="215"/>
  <c r="D5" i="215"/>
  <c r="F5" i="215" s="1"/>
  <c r="C5" i="215"/>
  <c r="D44" i="214"/>
  <c r="F44" i="214" s="1"/>
  <c r="C44" i="214"/>
  <c r="D43" i="214"/>
  <c r="F43" i="214" s="1"/>
  <c r="C43" i="214"/>
  <c r="D42" i="214"/>
  <c r="F42" i="214" s="1"/>
  <c r="C42" i="214"/>
  <c r="D41" i="214"/>
  <c r="F41" i="214" s="1"/>
  <c r="C41" i="214"/>
  <c r="D40" i="214"/>
  <c r="F40" i="214" s="1"/>
  <c r="C40" i="214"/>
  <c r="D39" i="214"/>
  <c r="F39" i="214" s="1"/>
  <c r="C39" i="214"/>
  <c r="D38" i="214"/>
  <c r="F38" i="214" s="1"/>
  <c r="C38" i="214"/>
  <c r="D37" i="214"/>
  <c r="F37" i="214" s="1"/>
  <c r="C37" i="214"/>
  <c r="D36" i="214"/>
  <c r="F36" i="214" s="1"/>
  <c r="C36" i="214"/>
  <c r="D35" i="214"/>
  <c r="F35" i="214" s="1"/>
  <c r="C35" i="214"/>
  <c r="D34" i="214"/>
  <c r="F34" i="214" s="1"/>
  <c r="C34" i="214"/>
  <c r="D33" i="214"/>
  <c r="F33" i="214" s="1"/>
  <c r="C33" i="214"/>
  <c r="D32" i="214"/>
  <c r="F32" i="214" s="1"/>
  <c r="C32" i="214"/>
  <c r="D31" i="214"/>
  <c r="F31" i="214" s="1"/>
  <c r="C31" i="214"/>
  <c r="D29" i="214"/>
  <c r="F29" i="214" s="1"/>
  <c r="C29" i="214"/>
  <c r="D28" i="214"/>
  <c r="F28" i="214" s="1"/>
  <c r="C28" i="214"/>
  <c r="D27" i="214"/>
  <c r="F27" i="214" s="1"/>
  <c r="C27" i="214"/>
  <c r="D26" i="214"/>
  <c r="F26" i="214" s="1"/>
  <c r="C26" i="214"/>
  <c r="D25" i="214"/>
  <c r="F25" i="214" s="1"/>
  <c r="C25" i="214"/>
  <c r="D24" i="214"/>
  <c r="F24" i="214" s="1"/>
  <c r="C24" i="214"/>
  <c r="D23" i="214"/>
  <c r="F23" i="214" s="1"/>
  <c r="C23" i="214"/>
  <c r="D22" i="214"/>
  <c r="F22" i="214" s="1"/>
  <c r="C22" i="214"/>
  <c r="D21" i="214"/>
  <c r="F21" i="214" s="1"/>
  <c r="C21" i="214"/>
  <c r="D20" i="214"/>
  <c r="F20" i="214" s="1"/>
  <c r="C20" i="214"/>
  <c r="D19" i="214"/>
  <c r="F19" i="214" s="1"/>
  <c r="C19" i="214"/>
  <c r="D18" i="214"/>
  <c r="F18" i="214" s="1"/>
  <c r="C18" i="214"/>
  <c r="D17" i="214"/>
  <c r="F17" i="214" s="1"/>
  <c r="C17" i="214"/>
  <c r="D16" i="214"/>
  <c r="F16" i="214" s="1"/>
  <c r="C16" i="214"/>
  <c r="D14" i="214"/>
  <c r="F14" i="214" s="1"/>
  <c r="C14" i="214"/>
  <c r="D13" i="214"/>
  <c r="F13" i="214" s="1"/>
  <c r="C13" i="214"/>
  <c r="D12" i="214"/>
  <c r="F12" i="214" s="1"/>
  <c r="C12" i="214"/>
  <c r="D11" i="214"/>
  <c r="F11" i="214" s="1"/>
  <c r="C11" i="214"/>
  <c r="D10" i="214"/>
  <c r="F10" i="214" s="1"/>
  <c r="C10" i="214"/>
  <c r="D9" i="214"/>
  <c r="F9" i="214" s="1"/>
  <c r="C9" i="214"/>
  <c r="D8" i="214"/>
  <c r="F8" i="214" s="1"/>
  <c r="C8" i="214"/>
  <c r="D7" i="214"/>
  <c r="F7" i="214" s="1"/>
  <c r="C7" i="214"/>
  <c r="D6" i="214"/>
  <c r="F6" i="214" s="1"/>
  <c r="C6" i="214"/>
  <c r="D5" i="214"/>
  <c r="F5" i="214" s="1"/>
  <c r="C5" i="214"/>
  <c r="D44" i="213"/>
  <c r="F44" i="213" s="1"/>
  <c r="C44" i="213"/>
  <c r="D43" i="213"/>
  <c r="F43" i="213" s="1"/>
  <c r="C43" i="213"/>
  <c r="D42" i="213"/>
  <c r="F42" i="213" s="1"/>
  <c r="C42" i="213"/>
  <c r="D41" i="213"/>
  <c r="F41" i="213" s="1"/>
  <c r="C41" i="213"/>
  <c r="D40" i="213"/>
  <c r="F40" i="213" s="1"/>
  <c r="C40" i="213"/>
  <c r="D39" i="213"/>
  <c r="F39" i="213" s="1"/>
  <c r="C39" i="213"/>
  <c r="D38" i="213"/>
  <c r="F38" i="213" s="1"/>
  <c r="C38" i="213"/>
  <c r="D37" i="213"/>
  <c r="F37" i="213" s="1"/>
  <c r="C37" i="213"/>
  <c r="D36" i="213"/>
  <c r="F36" i="213" s="1"/>
  <c r="C36" i="213"/>
  <c r="D35" i="213"/>
  <c r="F35" i="213" s="1"/>
  <c r="C35" i="213"/>
  <c r="D34" i="213"/>
  <c r="F34" i="213" s="1"/>
  <c r="C34" i="213"/>
  <c r="D33" i="213"/>
  <c r="F33" i="213" s="1"/>
  <c r="C33" i="213"/>
  <c r="D32" i="213"/>
  <c r="F32" i="213" s="1"/>
  <c r="C32" i="213"/>
  <c r="D31" i="213"/>
  <c r="F31" i="213" s="1"/>
  <c r="C31" i="213"/>
  <c r="D29" i="213"/>
  <c r="F29" i="213" s="1"/>
  <c r="C29" i="213"/>
  <c r="D28" i="213"/>
  <c r="F28" i="213" s="1"/>
  <c r="C28" i="213"/>
  <c r="D27" i="213"/>
  <c r="F27" i="213" s="1"/>
  <c r="C27" i="213"/>
  <c r="D26" i="213"/>
  <c r="F26" i="213" s="1"/>
  <c r="C26" i="213"/>
  <c r="D25" i="213"/>
  <c r="F25" i="213" s="1"/>
  <c r="C25" i="213"/>
  <c r="D24" i="213"/>
  <c r="F24" i="213" s="1"/>
  <c r="C24" i="213"/>
  <c r="D23" i="213"/>
  <c r="F23" i="213" s="1"/>
  <c r="C23" i="213"/>
  <c r="D22" i="213"/>
  <c r="F22" i="213" s="1"/>
  <c r="C22" i="213"/>
  <c r="D21" i="213"/>
  <c r="F21" i="213" s="1"/>
  <c r="C21" i="213"/>
  <c r="D20" i="213"/>
  <c r="F20" i="213" s="1"/>
  <c r="C20" i="213"/>
  <c r="D19" i="213"/>
  <c r="F19" i="213" s="1"/>
  <c r="C19" i="213"/>
  <c r="D18" i="213"/>
  <c r="F18" i="213" s="1"/>
  <c r="C18" i="213"/>
  <c r="D17" i="213"/>
  <c r="F17" i="213" s="1"/>
  <c r="C17" i="213"/>
  <c r="D16" i="213"/>
  <c r="F16" i="213" s="1"/>
  <c r="C16" i="213"/>
  <c r="D14" i="213"/>
  <c r="F14" i="213" s="1"/>
  <c r="C14" i="213"/>
  <c r="D13" i="213"/>
  <c r="F13" i="213" s="1"/>
  <c r="C13" i="213"/>
  <c r="D12" i="213"/>
  <c r="F12" i="213" s="1"/>
  <c r="C12" i="213"/>
  <c r="D11" i="213"/>
  <c r="F11" i="213" s="1"/>
  <c r="C11" i="213"/>
  <c r="D10" i="213"/>
  <c r="F10" i="213" s="1"/>
  <c r="C10" i="213"/>
  <c r="D9" i="213"/>
  <c r="F9" i="213" s="1"/>
  <c r="C9" i="213"/>
  <c r="D8" i="213"/>
  <c r="F8" i="213" s="1"/>
  <c r="C8" i="213"/>
  <c r="D7" i="213"/>
  <c r="F7" i="213" s="1"/>
  <c r="C7" i="213"/>
  <c r="D6" i="213"/>
  <c r="F6" i="213" s="1"/>
  <c r="C6" i="213"/>
  <c r="D5" i="213"/>
  <c r="F5" i="213" s="1"/>
  <c r="C5" i="213"/>
  <c r="D44" i="212"/>
  <c r="F44" i="212" s="1"/>
  <c r="C44" i="212"/>
  <c r="D43" i="212"/>
  <c r="F43" i="212" s="1"/>
  <c r="C43" i="212"/>
  <c r="D42" i="212"/>
  <c r="F42" i="212" s="1"/>
  <c r="C42" i="212"/>
  <c r="D41" i="212"/>
  <c r="F41" i="212" s="1"/>
  <c r="C41" i="212"/>
  <c r="D40" i="212"/>
  <c r="F40" i="212" s="1"/>
  <c r="C40" i="212"/>
  <c r="D39" i="212"/>
  <c r="F39" i="212" s="1"/>
  <c r="C39" i="212"/>
  <c r="D38" i="212"/>
  <c r="F38" i="212" s="1"/>
  <c r="C38" i="212"/>
  <c r="D37" i="212"/>
  <c r="F37" i="212" s="1"/>
  <c r="C37" i="212"/>
  <c r="D36" i="212"/>
  <c r="F36" i="212" s="1"/>
  <c r="C36" i="212"/>
  <c r="D35" i="212"/>
  <c r="F35" i="212" s="1"/>
  <c r="C35" i="212"/>
  <c r="D34" i="212"/>
  <c r="F34" i="212" s="1"/>
  <c r="C34" i="212"/>
  <c r="D33" i="212"/>
  <c r="F33" i="212" s="1"/>
  <c r="C33" i="212"/>
  <c r="D32" i="212"/>
  <c r="F32" i="212" s="1"/>
  <c r="C32" i="212"/>
  <c r="D31" i="212"/>
  <c r="F31" i="212" s="1"/>
  <c r="C31" i="212"/>
  <c r="D29" i="212"/>
  <c r="F29" i="212" s="1"/>
  <c r="C29" i="212"/>
  <c r="D28" i="212"/>
  <c r="F28" i="212" s="1"/>
  <c r="C28" i="212"/>
  <c r="D27" i="212"/>
  <c r="F27" i="212" s="1"/>
  <c r="C27" i="212"/>
  <c r="D26" i="212"/>
  <c r="F26" i="212" s="1"/>
  <c r="C26" i="212"/>
  <c r="D25" i="212"/>
  <c r="F25" i="212" s="1"/>
  <c r="C25" i="212"/>
  <c r="D24" i="212"/>
  <c r="F24" i="212" s="1"/>
  <c r="C24" i="212"/>
  <c r="D23" i="212"/>
  <c r="F23" i="212" s="1"/>
  <c r="C23" i="212"/>
  <c r="D22" i="212"/>
  <c r="F22" i="212" s="1"/>
  <c r="C22" i="212"/>
  <c r="D21" i="212"/>
  <c r="F21" i="212" s="1"/>
  <c r="C21" i="212"/>
  <c r="D20" i="212"/>
  <c r="F20" i="212" s="1"/>
  <c r="C20" i="212"/>
  <c r="D19" i="212"/>
  <c r="F19" i="212" s="1"/>
  <c r="C19" i="212"/>
  <c r="D18" i="212"/>
  <c r="F18" i="212" s="1"/>
  <c r="C18" i="212"/>
  <c r="D17" i="212"/>
  <c r="F17" i="212" s="1"/>
  <c r="C17" i="212"/>
  <c r="D16" i="212"/>
  <c r="F16" i="212" s="1"/>
  <c r="C16" i="212"/>
  <c r="D14" i="212"/>
  <c r="F14" i="212" s="1"/>
  <c r="C14" i="212"/>
  <c r="D13" i="212"/>
  <c r="F13" i="212" s="1"/>
  <c r="C13" i="212"/>
  <c r="D12" i="212"/>
  <c r="F12" i="212" s="1"/>
  <c r="C12" i="212"/>
  <c r="D11" i="212"/>
  <c r="F11" i="212" s="1"/>
  <c r="C11" i="212"/>
  <c r="D10" i="212"/>
  <c r="F10" i="212" s="1"/>
  <c r="C10" i="212"/>
  <c r="D9" i="212"/>
  <c r="F9" i="212" s="1"/>
  <c r="C9" i="212"/>
  <c r="D8" i="212"/>
  <c r="F8" i="212" s="1"/>
  <c r="C8" i="212"/>
  <c r="D7" i="212"/>
  <c r="F7" i="212" s="1"/>
  <c r="C7" i="212"/>
  <c r="D6" i="212"/>
  <c r="F6" i="212" s="1"/>
  <c r="C6" i="212"/>
  <c r="D5" i="212"/>
  <c r="F5" i="212" s="1"/>
  <c r="C5" i="212"/>
  <c r="D44" i="211"/>
  <c r="F44" i="211" s="1"/>
  <c r="C44" i="211"/>
  <c r="D43" i="211"/>
  <c r="F43" i="211" s="1"/>
  <c r="C43" i="211"/>
  <c r="D42" i="211"/>
  <c r="F42" i="211" s="1"/>
  <c r="C42" i="211"/>
  <c r="D41" i="211"/>
  <c r="F41" i="211" s="1"/>
  <c r="C41" i="211"/>
  <c r="D40" i="211"/>
  <c r="F40" i="211" s="1"/>
  <c r="C40" i="211"/>
  <c r="D39" i="211"/>
  <c r="F39" i="211" s="1"/>
  <c r="C39" i="211"/>
  <c r="D38" i="211"/>
  <c r="F38" i="211" s="1"/>
  <c r="C38" i="211"/>
  <c r="D37" i="211"/>
  <c r="F37" i="211" s="1"/>
  <c r="C37" i="211"/>
  <c r="D36" i="211"/>
  <c r="F36" i="211" s="1"/>
  <c r="C36" i="211"/>
  <c r="D35" i="211"/>
  <c r="F35" i="211" s="1"/>
  <c r="C35" i="211"/>
  <c r="D34" i="211"/>
  <c r="F34" i="211" s="1"/>
  <c r="C34" i="211"/>
  <c r="D33" i="211"/>
  <c r="F33" i="211" s="1"/>
  <c r="C33" i="211"/>
  <c r="D32" i="211"/>
  <c r="F32" i="211" s="1"/>
  <c r="C32" i="211"/>
  <c r="D31" i="211"/>
  <c r="F31" i="211" s="1"/>
  <c r="C31" i="211"/>
  <c r="D29" i="211"/>
  <c r="F29" i="211" s="1"/>
  <c r="C29" i="211"/>
  <c r="D28" i="211"/>
  <c r="F28" i="211" s="1"/>
  <c r="C28" i="211"/>
  <c r="D27" i="211"/>
  <c r="F27" i="211" s="1"/>
  <c r="C27" i="211"/>
  <c r="D26" i="211"/>
  <c r="F26" i="211" s="1"/>
  <c r="C26" i="211"/>
  <c r="D25" i="211"/>
  <c r="F25" i="211" s="1"/>
  <c r="C25" i="211"/>
  <c r="D24" i="211"/>
  <c r="F24" i="211" s="1"/>
  <c r="C24" i="211"/>
  <c r="D23" i="211"/>
  <c r="F23" i="211" s="1"/>
  <c r="C23" i="211"/>
  <c r="D22" i="211"/>
  <c r="F22" i="211" s="1"/>
  <c r="C22" i="211"/>
  <c r="D21" i="211"/>
  <c r="F21" i="211" s="1"/>
  <c r="C21" i="211"/>
  <c r="D20" i="211"/>
  <c r="F20" i="211" s="1"/>
  <c r="C20" i="211"/>
  <c r="D19" i="211"/>
  <c r="F19" i="211" s="1"/>
  <c r="C19" i="211"/>
  <c r="D18" i="211"/>
  <c r="F18" i="211" s="1"/>
  <c r="C18" i="211"/>
  <c r="D17" i="211"/>
  <c r="F17" i="211" s="1"/>
  <c r="C17" i="211"/>
  <c r="D16" i="211"/>
  <c r="F16" i="211" s="1"/>
  <c r="C16" i="211"/>
  <c r="D14" i="211"/>
  <c r="F14" i="211" s="1"/>
  <c r="C14" i="211"/>
  <c r="D13" i="211"/>
  <c r="F13" i="211" s="1"/>
  <c r="C13" i="211"/>
  <c r="D12" i="211"/>
  <c r="F12" i="211" s="1"/>
  <c r="C12" i="211"/>
  <c r="D11" i="211"/>
  <c r="F11" i="211" s="1"/>
  <c r="C11" i="211"/>
  <c r="D10" i="211"/>
  <c r="F10" i="211" s="1"/>
  <c r="C10" i="211"/>
  <c r="D9" i="211"/>
  <c r="F9" i="211" s="1"/>
  <c r="C9" i="211"/>
  <c r="D8" i="211"/>
  <c r="F8" i="211" s="1"/>
  <c r="C8" i="211"/>
  <c r="D7" i="211"/>
  <c r="F7" i="211" s="1"/>
  <c r="C7" i="211"/>
  <c r="D6" i="211"/>
  <c r="F6" i="211" s="1"/>
  <c r="C6" i="211"/>
  <c r="D5" i="211"/>
  <c r="F5" i="211" s="1"/>
  <c r="C5" i="211"/>
  <c r="D44" i="210"/>
  <c r="F44" i="210" s="1"/>
  <c r="C44" i="210"/>
  <c r="D43" i="210"/>
  <c r="F43" i="210" s="1"/>
  <c r="C43" i="210"/>
  <c r="D42" i="210"/>
  <c r="F42" i="210" s="1"/>
  <c r="C42" i="210"/>
  <c r="D41" i="210"/>
  <c r="F41" i="210" s="1"/>
  <c r="C41" i="210"/>
  <c r="D40" i="210"/>
  <c r="F40" i="210" s="1"/>
  <c r="C40" i="210"/>
  <c r="D39" i="210"/>
  <c r="F39" i="210" s="1"/>
  <c r="C39" i="210"/>
  <c r="D38" i="210"/>
  <c r="F38" i="210" s="1"/>
  <c r="C38" i="210"/>
  <c r="D37" i="210"/>
  <c r="F37" i="210" s="1"/>
  <c r="C37" i="210"/>
  <c r="D36" i="210"/>
  <c r="F36" i="210" s="1"/>
  <c r="C36" i="210"/>
  <c r="D35" i="210"/>
  <c r="F35" i="210" s="1"/>
  <c r="C35" i="210"/>
  <c r="D34" i="210"/>
  <c r="F34" i="210" s="1"/>
  <c r="C34" i="210"/>
  <c r="D33" i="210"/>
  <c r="F33" i="210" s="1"/>
  <c r="C33" i="210"/>
  <c r="D32" i="210"/>
  <c r="F32" i="210" s="1"/>
  <c r="C32" i="210"/>
  <c r="D31" i="210"/>
  <c r="F31" i="210" s="1"/>
  <c r="C31" i="210"/>
  <c r="D29" i="210"/>
  <c r="F29" i="210" s="1"/>
  <c r="C29" i="210"/>
  <c r="D28" i="210"/>
  <c r="F28" i="210" s="1"/>
  <c r="C28" i="210"/>
  <c r="D27" i="210"/>
  <c r="F27" i="210" s="1"/>
  <c r="C27" i="210"/>
  <c r="D26" i="210"/>
  <c r="F26" i="210" s="1"/>
  <c r="C26" i="210"/>
  <c r="D25" i="210"/>
  <c r="F25" i="210" s="1"/>
  <c r="C25" i="210"/>
  <c r="D24" i="210"/>
  <c r="F24" i="210" s="1"/>
  <c r="C24" i="210"/>
  <c r="D23" i="210"/>
  <c r="F23" i="210" s="1"/>
  <c r="C23" i="210"/>
  <c r="D22" i="210"/>
  <c r="F22" i="210" s="1"/>
  <c r="C22" i="210"/>
  <c r="D21" i="210"/>
  <c r="F21" i="210" s="1"/>
  <c r="C21" i="210"/>
  <c r="D20" i="210"/>
  <c r="F20" i="210" s="1"/>
  <c r="C20" i="210"/>
  <c r="D19" i="210"/>
  <c r="F19" i="210" s="1"/>
  <c r="C19" i="210"/>
  <c r="D18" i="210"/>
  <c r="F18" i="210" s="1"/>
  <c r="C18" i="210"/>
  <c r="D17" i="210"/>
  <c r="F17" i="210" s="1"/>
  <c r="C17" i="210"/>
  <c r="D16" i="210"/>
  <c r="F16" i="210" s="1"/>
  <c r="C16" i="210"/>
  <c r="D14" i="210"/>
  <c r="F14" i="210" s="1"/>
  <c r="C14" i="210"/>
  <c r="D13" i="210"/>
  <c r="F13" i="210" s="1"/>
  <c r="C13" i="210"/>
  <c r="D12" i="210"/>
  <c r="F12" i="210" s="1"/>
  <c r="C12" i="210"/>
  <c r="D11" i="210"/>
  <c r="F11" i="210" s="1"/>
  <c r="C11" i="210"/>
  <c r="D10" i="210"/>
  <c r="F10" i="210" s="1"/>
  <c r="C10" i="210"/>
  <c r="D9" i="210"/>
  <c r="F9" i="210" s="1"/>
  <c r="C9" i="210"/>
  <c r="D8" i="210"/>
  <c r="F8" i="210" s="1"/>
  <c r="C8" i="210"/>
  <c r="D7" i="210"/>
  <c r="F7" i="210" s="1"/>
  <c r="C7" i="210"/>
  <c r="D6" i="210"/>
  <c r="F6" i="210" s="1"/>
  <c r="C6" i="210"/>
  <c r="D5" i="210"/>
  <c r="F5" i="210" s="1"/>
  <c r="C5" i="210"/>
  <c r="D44" i="209"/>
  <c r="F44" i="209" s="1"/>
  <c r="C44" i="209"/>
  <c r="D43" i="209"/>
  <c r="F43" i="209" s="1"/>
  <c r="C43" i="209"/>
  <c r="D42" i="209"/>
  <c r="F42" i="209" s="1"/>
  <c r="C42" i="209"/>
  <c r="D41" i="209"/>
  <c r="F41" i="209" s="1"/>
  <c r="C41" i="209"/>
  <c r="D40" i="209"/>
  <c r="F40" i="209" s="1"/>
  <c r="C40" i="209"/>
  <c r="D39" i="209"/>
  <c r="F39" i="209" s="1"/>
  <c r="C39" i="209"/>
  <c r="D38" i="209"/>
  <c r="F38" i="209" s="1"/>
  <c r="C38" i="209"/>
  <c r="D37" i="209"/>
  <c r="F37" i="209" s="1"/>
  <c r="C37" i="209"/>
  <c r="D36" i="209"/>
  <c r="F36" i="209" s="1"/>
  <c r="C36" i="209"/>
  <c r="D35" i="209"/>
  <c r="F35" i="209" s="1"/>
  <c r="C35" i="209"/>
  <c r="D34" i="209"/>
  <c r="F34" i="209" s="1"/>
  <c r="C34" i="209"/>
  <c r="D33" i="209"/>
  <c r="F33" i="209" s="1"/>
  <c r="C33" i="209"/>
  <c r="D32" i="209"/>
  <c r="F32" i="209" s="1"/>
  <c r="C32" i="209"/>
  <c r="D31" i="209"/>
  <c r="F31" i="209" s="1"/>
  <c r="C31" i="209"/>
  <c r="D29" i="209"/>
  <c r="F29" i="209" s="1"/>
  <c r="C29" i="209"/>
  <c r="D28" i="209"/>
  <c r="F28" i="209" s="1"/>
  <c r="C28" i="209"/>
  <c r="D27" i="209"/>
  <c r="F27" i="209" s="1"/>
  <c r="C27" i="209"/>
  <c r="D26" i="209"/>
  <c r="F26" i="209" s="1"/>
  <c r="C26" i="209"/>
  <c r="D25" i="209"/>
  <c r="F25" i="209" s="1"/>
  <c r="C25" i="209"/>
  <c r="D24" i="209"/>
  <c r="F24" i="209" s="1"/>
  <c r="C24" i="209"/>
  <c r="D23" i="209"/>
  <c r="F23" i="209" s="1"/>
  <c r="C23" i="209"/>
  <c r="D22" i="209"/>
  <c r="F22" i="209" s="1"/>
  <c r="C22" i="209"/>
  <c r="D21" i="209"/>
  <c r="F21" i="209" s="1"/>
  <c r="C21" i="209"/>
  <c r="D20" i="209"/>
  <c r="F20" i="209" s="1"/>
  <c r="C20" i="209"/>
  <c r="D19" i="209"/>
  <c r="F19" i="209" s="1"/>
  <c r="C19" i="209"/>
  <c r="D18" i="209"/>
  <c r="F18" i="209" s="1"/>
  <c r="C18" i="209"/>
  <c r="D17" i="209"/>
  <c r="F17" i="209" s="1"/>
  <c r="C17" i="209"/>
  <c r="D16" i="209"/>
  <c r="F16" i="209" s="1"/>
  <c r="C16" i="209"/>
  <c r="D14" i="209"/>
  <c r="F14" i="209" s="1"/>
  <c r="C14" i="209"/>
  <c r="D13" i="209"/>
  <c r="F13" i="209" s="1"/>
  <c r="C13" i="209"/>
  <c r="D12" i="209"/>
  <c r="F12" i="209" s="1"/>
  <c r="C12" i="209"/>
  <c r="D11" i="209"/>
  <c r="F11" i="209" s="1"/>
  <c r="C11" i="209"/>
  <c r="D10" i="209"/>
  <c r="F10" i="209" s="1"/>
  <c r="C10" i="209"/>
  <c r="D9" i="209"/>
  <c r="F9" i="209" s="1"/>
  <c r="C9" i="209"/>
  <c r="D8" i="209"/>
  <c r="F8" i="209" s="1"/>
  <c r="C8" i="209"/>
  <c r="D7" i="209"/>
  <c r="F7" i="209" s="1"/>
  <c r="C7" i="209"/>
  <c r="D6" i="209"/>
  <c r="F6" i="209" s="1"/>
  <c r="C6" i="209"/>
  <c r="D5" i="209"/>
  <c r="F5" i="209" s="1"/>
  <c r="C5" i="209"/>
  <c r="D44" i="208"/>
  <c r="F44" i="208" s="1"/>
  <c r="C44" i="208"/>
  <c r="D43" i="208"/>
  <c r="F43" i="208" s="1"/>
  <c r="C43" i="208"/>
  <c r="D42" i="208"/>
  <c r="F42" i="208" s="1"/>
  <c r="C42" i="208"/>
  <c r="D41" i="208"/>
  <c r="F41" i="208" s="1"/>
  <c r="C41" i="208"/>
  <c r="D40" i="208"/>
  <c r="F40" i="208" s="1"/>
  <c r="C40" i="208"/>
  <c r="D39" i="208"/>
  <c r="F39" i="208" s="1"/>
  <c r="C39" i="208"/>
  <c r="D38" i="208"/>
  <c r="F38" i="208" s="1"/>
  <c r="C38" i="208"/>
  <c r="D37" i="208"/>
  <c r="F37" i="208" s="1"/>
  <c r="C37" i="208"/>
  <c r="D36" i="208"/>
  <c r="F36" i="208" s="1"/>
  <c r="C36" i="208"/>
  <c r="D35" i="208"/>
  <c r="F35" i="208" s="1"/>
  <c r="C35" i="208"/>
  <c r="D34" i="208"/>
  <c r="F34" i="208" s="1"/>
  <c r="C34" i="208"/>
  <c r="D33" i="208"/>
  <c r="F33" i="208" s="1"/>
  <c r="C33" i="208"/>
  <c r="D32" i="208"/>
  <c r="F32" i="208" s="1"/>
  <c r="C32" i="208"/>
  <c r="D31" i="208"/>
  <c r="F31" i="208" s="1"/>
  <c r="C31" i="208"/>
  <c r="D29" i="208"/>
  <c r="F29" i="208" s="1"/>
  <c r="C29" i="208"/>
  <c r="D28" i="208"/>
  <c r="F28" i="208" s="1"/>
  <c r="C28" i="208"/>
  <c r="D27" i="208"/>
  <c r="F27" i="208" s="1"/>
  <c r="C27" i="208"/>
  <c r="D26" i="208"/>
  <c r="F26" i="208" s="1"/>
  <c r="C26" i="208"/>
  <c r="D25" i="208"/>
  <c r="F25" i="208" s="1"/>
  <c r="C25" i="208"/>
  <c r="D24" i="208"/>
  <c r="F24" i="208" s="1"/>
  <c r="C24" i="208"/>
  <c r="D23" i="208"/>
  <c r="F23" i="208" s="1"/>
  <c r="C23" i="208"/>
  <c r="D22" i="208"/>
  <c r="F22" i="208" s="1"/>
  <c r="C22" i="208"/>
  <c r="D21" i="208"/>
  <c r="F21" i="208" s="1"/>
  <c r="C21" i="208"/>
  <c r="D20" i="208"/>
  <c r="F20" i="208" s="1"/>
  <c r="C20" i="208"/>
  <c r="D19" i="208"/>
  <c r="F19" i="208" s="1"/>
  <c r="C19" i="208"/>
  <c r="D18" i="208"/>
  <c r="F18" i="208" s="1"/>
  <c r="C18" i="208"/>
  <c r="D17" i="208"/>
  <c r="F17" i="208" s="1"/>
  <c r="C17" i="208"/>
  <c r="D16" i="208"/>
  <c r="F16" i="208" s="1"/>
  <c r="C16" i="208"/>
  <c r="D14" i="208"/>
  <c r="F14" i="208" s="1"/>
  <c r="C14" i="208"/>
  <c r="D13" i="208"/>
  <c r="F13" i="208" s="1"/>
  <c r="C13" i="208"/>
  <c r="D12" i="208"/>
  <c r="F12" i="208" s="1"/>
  <c r="C12" i="208"/>
  <c r="D11" i="208"/>
  <c r="F11" i="208" s="1"/>
  <c r="C11" i="208"/>
  <c r="D10" i="208"/>
  <c r="F10" i="208" s="1"/>
  <c r="C10" i="208"/>
  <c r="D9" i="208"/>
  <c r="F9" i="208" s="1"/>
  <c r="C9" i="208"/>
  <c r="D8" i="208"/>
  <c r="F8" i="208" s="1"/>
  <c r="C8" i="208"/>
  <c r="D7" i="208"/>
  <c r="F7" i="208" s="1"/>
  <c r="C7" i="208"/>
  <c r="D6" i="208"/>
  <c r="F6" i="208" s="1"/>
  <c r="C6" i="208"/>
  <c r="D5" i="208"/>
  <c r="F5" i="208" s="1"/>
  <c r="C5" i="208"/>
  <c r="D44" i="207"/>
  <c r="F44" i="207" s="1"/>
  <c r="C44" i="207"/>
  <c r="D43" i="207"/>
  <c r="F43" i="207" s="1"/>
  <c r="C43" i="207"/>
  <c r="D42" i="207"/>
  <c r="F42" i="207" s="1"/>
  <c r="C42" i="207"/>
  <c r="D41" i="207"/>
  <c r="F41" i="207" s="1"/>
  <c r="C41" i="207"/>
  <c r="D40" i="207"/>
  <c r="F40" i="207" s="1"/>
  <c r="C40" i="207"/>
  <c r="D39" i="207"/>
  <c r="F39" i="207" s="1"/>
  <c r="C39" i="207"/>
  <c r="D38" i="207"/>
  <c r="F38" i="207" s="1"/>
  <c r="C38" i="207"/>
  <c r="D37" i="207"/>
  <c r="F37" i="207" s="1"/>
  <c r="C37" i="207"/>
  <c r="D36" i="207"/>
  <c r="F36" i="207" s="1"/>
  <c r="C36" i="207"/>
  <c r="D35" i="207"/>
  <c r="F35" i="207" s="1"/>
  <c r="C35" i="207"/>
  <c r="D34" i="207"/>
  <c r="F34" i="207" s="1"/>
  <c r="C34" i="207"/>
  <c r="D33" i="207"/>
  <c r="F33" i="207" s="1"/>
  <c r="C33" i="207"/>
  <c r="D32" i="207"/>
  <c r="F32" i="207" s="1"/>
  <c r="C32" i="207"/>
  <c r="D31" i="207"/>
  <c r="F31" i="207" s="1"/>
  <c r="C31" i="207"/>
  <c r="D29" i="207"/>
  <c r="F29" i="207" s="1"/>
  <c r="C29" i="207"/>
  <c r="D28" i="207"/>
  <c r="F28" i="207" s="1"/>
  <c r="C28" i="207"/>
  <c r="D27" i="207"/>
  <c r="F27" i="207" s="1"/>
  <c r="C27" i="207"/>
  <c r="D26" i="207"/>
  <c r="F26" i="207" s="1"/>
  <c r="C26" i="207"/>
  <c r="D25" i="207"/>
  <c r="F25" i="207" s="1"/>
  <c r="C25" i="207"/>
  <c r="D24" i="207"/>
  <c r="F24" i="207" s="1"/>
  <c r="C24" i="207"/>
  <c r="D23" i="207"/>
  <c r="F23" i="207" s="1"/>
  <c r="C23" i="207"/>
  <c r="D22" i="207"/>
  <c r="F22" i="207" s="1"/>
  <c r="C22" i="207"/>
  <c r="D21" i="207"/>
  <c r="F21" i="207" s="1"/>
  <c r="C21" i="207"/>
  <c r="D20" i="207"/>
  <c r="F20" i="207" s="1"/>
  <c r="C20" i="207"/>
  <c r="D19" i="207"/>
  <c r="F19" i="207" s="1"/>
  <c r="C19" i="207"/>
  <c r="D18" i="207"/>
  <c r="F18" i="207" s="1"/>
  <c r="C18" i="207"/>
  <c r="D17" i="207"/>
  <c r="F17" i="207" s="1"/>
  <c r="C17" i="207"/>
  <c r="D16" i="207"/>
  <c r="F16" i="207" s="1"/>
  <c r="C16" i="207"/>
  <c r="D14" i="207"/>
  <c r="F14" i="207" s="1"/>
  <c r="C14" i="207"/>
  <c r="D13" i="207"/>
  <c r="F13" i="207" s="1"/>
  <c r="C13" i="207"/>
  <c r="D12" i="207"/>
  <c r="F12" i="207" s="1"/>
  <c r="C12" i="207"/>
  <c r="D11" i="207"/>
  <c r="F11" i="207" s="1"/>
  <c r="C11" i="207"/>
  <c r="D10" i="207"/>
  <c r="F10" i="207" s="1"/>
  <c r="C10" i="207"/>
  <c r="D9" i="207"/>
  <c r="F9" i="207" s="1"/>
  <c r="C9" i="207"/>
  <c r="D8" i="207"/>
  <c r="F8" i="207" s="1"/>
  <c r="C8" i="207"/>
  <c r="D7" i="207"/>
  <c r="F7" i="207" s="1"/>
  <c r="C7" i="207"/>
  <c r="D6" i="207"/>
  <c r="F6" i="207" s="1"/>
  <c r="C6" i="207"/>
  <c r="D5" i="207"/>
  <c r="F5" i="207" s="1"/>
  <c r="C5" i="207"/>
  <c r="D44" i="206"/>
  <c r="F44" i="206" s="1"/>
  <c r="C44" i="206"/>
  <c r="D43" i="206"/>
  <c r="F43" i="206" s="1"/>
  <c r="C43" i="206"/>
  <c r="D42" i="206"/>
  <c r="F42" i="206" s="1"/>
  <c r="C42" i="206"/>
  <c r="D41" i="206"/>
  <c r="F41" i="206" s="1"/>
  <c r="C41" i="206"/>
  <c r="D40" i="206"/>
  <c r="F40" i="206" s="1"/>
  <c r="C40" i="206"/>
  <c r="D39" i="206"/>
  <c r="F39" i="206" s="1"/>
  <c r="C39" i="206"/>
  <c r="D38" i="206"/>
  <c r="F38" i="206" s="1"/>
  <c r="C38" i="206"/>
  <c r="D37" i="206"/>
  <c r="F37" i="206" s="1"/>
  <c r="C37" i="206"/>
  <c r="D36" i="206"/>
  <c r="F36" i="206" s="1"/>
  <c r="C36" i="206"/>
  <c r="D35" i="206"/>
  <c r="F35" i="206" s="1"/>
  <c r="C35" i="206"/>
  <c r="D34" i="206"/>
  <c r="F34" i="206" s="1"/>
  <c r="C34" i="206"/>
  <c r="D33" i="206"/>
  <c r="F33" i="206" s="1"/>
  <c r="C33" i="206"/>
  <c r="D32" i="206"/>
  <c r="F32" i="206" s="1"/>
  <c r="C32" i="206"/>
  <c r="D31" i="206"/>
  <c r="F31" i="206" s="1"/>
  <c r="C31" i="206"/>
  <c r="D29" i="206"/>
  <c r="F29" i="206" s="1"/>
  <c r="C29" i="206"/>
  <c r="D28" i="206"/>
  <c r="F28" i="206" s="1"/>
  <c r="C28" i="206"/>
  <c r="D27" i="206"/>
  <c r="F27" i="206" s="1"/>
  <c r="C27" i="206"/>
  <c r="D26" i="206"/>
  <c r="F26" i="206" s="1"/>
  <c r="C26" i="206"/>
  <c r="D25" i="206"/>
  <c r="F25" i="206" s="1"/>
  <c r="C25" i="206"/>
  <c r="D24" i="206"/>
  <c r="F24" i="206" s="1"/>
  <c r="C24" i="206"/>
  <c r="D23" i="206"/>
  <c r="F23" i="206" s="1"/>
  <c r="C23" i="206"/>
  <c r="D22" i="206"/>
  <c r="F22" i="206" s="1"/>
  <c r="C22" i="206"/>
  <c r="D21" i="206"/>
  <c r="F21" i="206" s="1"/>
  <c r="C21" i="206"/>
  <c r="D20" i="206"/>
  <c r="F20" i="206" s="1"/>
  <c r="C20" i="206"/>
  <c r="D19" i="206"/>
  <c r="F19" i="206" s="1"/>
  <c r="C19" i="206"/>
  <c r="D18" i="206"/>
  <c r="F18" i="206" s="1"/>
  <c r="C18" i="206"/>
  <c r="D17" i="206"/>
  <c r="F17" i="206" s="1"/>
  <c r="C17" i="206"/>
  <c r="D16" i="206"/>
  <c r="F16" i="206" s="1"/>
  <c r="C16" i="206"/>
  <c r="D14" i="206"/>
  <c r="F14" i="206" s="1"/>
  <c r="C14" i="206"/>
  <c r="D13" i="206"/>
  <c r="F13" i="206" s="1"/>
  <c r="C13" i="206"/>
  <c r="D12" i="206"/>
  <c r="F12" i="206" s="1"/>
  <c r="C12" i="206"/>
  <c r="D11" i="206"/>
  <c r="F11" i="206" s="1"/>
  <c r="C11" i="206"/>
  <c r="D10" i="206"/>
  <c r="F10" i="206" s="1"/>
  <c r="C10" i="206"/>
  <c r="D9" i="206"/>
  <c r="F9" i="206" s="1"/>
  <c r="C9" i="206"/>
  <c r="D8" i="206"/>
  <c r="F8" i="206" s="1"/>
  <c r="C8" i="206"/>
  <c r="D7" i="206"/>
  <c r="F7" i="206" s="1"/>
  <c r="C7" i="206"/>
  <c r="D6" i="206"/>
  <c r="F6" i="206" s="1"/>
  <c r="C6" i="206"/>
  <c r="D5" i="206"/>
  <c r="F5" i="206" s="1"/>
  <c r="C5" i="206"/>
  <c r="D44" i="205"/>
  <c r="F44" i="205" s="1"/>
  <c r="C44" i="205"/>
  <c r="D43" i="205"/>
  <c r="F43" i="205" s="1"/>
  <c r="C43" i="205"/>
  <c r="D42" i="205"/>
  <c r="F42" i="205" s="1"/>
  <c r="C42" i="205"/>
  <c r="D41" i="205"/>
  <c r="F41" i="205" s="1"/>
  <c r="C41" i="205"/>
  <c r="D40" i="205"/>
  <c r="F40" i="205" s="1"/>
  <c r="C40" i="205"/>
  <c r="D39" i="205"/>
  <c r="F39" i="205" s="1"/>
  <c r="C39" i="205"/>
  <c r="D38" i="205"/>
  <c r="F38" i="205" s="1"/>
  <c r="C38" i="205"/>
  <c r="D37" i="205"/>
  <c r="F37" i="205" s="1"/>
  <c r="C37" i="205"/>
  <c r="D36" i="205"/>
  <c r="F36" i="205" s="1"/>
  <c r="C36" i="205"/>
  <c r="D35" i="205"/>
  <c r="F35" i="205" s="1"/>
  <c r="C35" i="205"/>
  <c r="D34" i="205"/>
  <c r="F34" i="205" s="1"/>
  <c r="C34" i="205"/>
  <c r="D33" i="205"/>
  <c r="F33" i="205" s="1"/>
  <c r="C33" i="205"/>
  <c r="D32" i="205"/>
  <c r="F32" i="205" s="1"/>
  <c r="C32" i="205"/>
  <c r="D31" i="205"/>
  <c r="F31" i="205" s="1"/>
  <c r="C31" i="205"/>
  <c r="D29" i="205"/>
  <c r="F29" i="205" s="1"/>
  <c r="C29" i="205"/>
  <c r="D28" i="205"/>
  <c r="F28" i="205" s="1"/>
  <c r="C28" i="205"/>
  <c r="D27" i="205"/>
  <c r="F27" i="205" s="1"/>
  <c r="C27" i="205"/>
  <c r="D26" i="205"/>
  <c r="F26" i="205" s="1"/>
  <c r="C26" i="205"/>
  <c r="D25" i="205"/>
  <c r="F25" i="205" s="1"/>
  <c r="C25" i="205"/>
  <c r="D24" i="205"/>
  <c r="F24" i="205" s="1"/>
  <c r="C24" i="205"/>
  <c r="D23" i="205"/>
  <c r="F23" i="205" s="1"/>
  <c r="C23" i="205"/>
  <c r="D22" i="205"/>
  <c r="F22" i="205" s="1"/>
  <c r="C22" i="205"/>
  <c r="D21" i="205"/>
  <c r="F21" i="205" s="1"/>
  <c r="C21" i="205"/>
  <c r="D20" i="205"/>
  <c r="F20" i="205" s="1"/>
  <c r="C20" i="205"/>
  <c r="D19" i="205"/>
  <c r="F19" i="205" s="1"/>
  <c r="C19" i="205"/>
  <c r="D18" i="205"/>
  <c r="F18" i="205" s="1"/>
  <c r="C18" i="205"/>
  <c r="D17" i="205"/>
  <c r="F17" i="205" s="1"/>
  <c r="C17" i="205"/>
  <c r="D16" i="205"/>
  <c r="F16" i="205" s="1"/>
  <c r="C16" i="205"/>
  <c r="D14" i="205"/>
  <c r="F14" i="205" s="1"/>
  <c r="C14" i="205"/>
  <c r="D13" i="205"/>
  <c r="F13" i="205" s="1"/>
  <c r="C13" i="205"/>
  <c r="D12" i="205"/>
  <c r="F12" i="205" s="1"/>
  <c r="C12" i="205"/>
  <c r="D11" i="205"/>
  <c r="F11" i="205" s="1"/>
  <c r="C11" i="205"/>
  <c r="D10" i="205"/>
  <c r="F10" i="205" s="1"/>
  <c r="C10" i="205"/>
  <c r="D9" i="205"/>
  <c r="F9" i="205" s="1"/>
  <c r="C9" i="205"/>
  <c r="D8" i="205"/>
  <c r="F8" i="205" s="1"/>
  <c r="C8" i="205"/>
  <c r="D7" i="205"/>
  <c r="F7" i="205" s="1"/>
  <c r="C7" i="205"/>
  <c r="D6" i="205"/>
  <c r="F6" i="205" s="1"/>
  <c r="C6" i="205"/>
  <c r="D5" i="205"/>
  <c r="F5" i="205" s="1"/>
  <c r="C5" i="205"/>
  <c r="D44" i="204"/>
  <c r="F44" i="204" s="1"/>
  <c r="C44" i="204"/>
  <c r="D43" i="204"/>
  <c r="F43" i="204" s="1"/>
  <c r="C43" i="204"/>
  <c r="D42" i="204"/>
  <c r="F42" i="204" s="1"/>
  <c r="C42" i="204"/>
  <c r="D41" i="204"/>
  <c r="F41" i="204" s="1"/>
  <c r="C41" i="204"/>
  <c r="D40" i="204"/>
  <c r="F40" i="204" s="1"/>
  <c r="C40" i="204"/>
  <c r="D39" i="204"/>
  <c r="F39" i="204" s="1"/>
  <c r="C39" i="204"/>
  <c r="D38" i="204"/>
  <c r="F38" i="204" s="1"/>
  <c r="C38" i="204"/>
  <c r="D37" i="204"/>
  <c r="F37" i="204" s="1"/>
  <c r="C37" i="204"/>
  <c r="D36" i="204"/>
  <c r="F36" i="204" s="1"/>
  <c r="C36" i="204"/>
  <c r="D35" i="204"/>
  <c r="F35" i="204" s="1"/>
  <c r="C35" i="204"/>
  <c r="D34" i="204"/>
  <c r="F34" i="204" s="1"/>
  <c r="C34" i="204"/>
  <c r="D33" i="204"/>
  <c r="F33" i="204" s="1"/>
  <c r="C33" i="204"/>
  <c r="D32" i="204"/>
  <c r="F32" i="204" s="1"/>
  <c r="C32" i="204"/>
  <c r="D31" i="204"/>
  <c r="F31" i="204" s="1"/>
  <c r="C31" i="204"/>
  <c r="D29" i="204"/>
  <c r="F29" i="204" s="1"/>
  <c r="C29" i="204"/>
  <c r="D28" i="204"/>
  <c r="F28" i="204" s="1"/>
  <c r="C28" i="204"/>
  <c r="D27" i="204"/>
  <c r="F27" i="204" s="1"/>
  <c r="C27" i="204"/>
  <c r="D26" i="204"/>
  <c r="F26" i="204" s="1"/>
  <c r="C26" i="204"/>
  <c r="D25" i="204"/>
  <c r="F25" i="204" s="1"/>
  <c r="C25" i="204"/>
  <c r="D24" i="204"/>
  <c r="F24" i="204" s="1"/>
  <c r="C24" i="204"/>
  <c r="D23" i="204"/>
  <c r="F23" i="204" s="1"/>
  <c r="C23" i="204"/>
  <c r="D22" i="204"/>
  <c r="F22" i="204" s="1"/>
  <c r="C22" i="204"/>
  <c r="D21" i="204"/>
  <c r="F21" i="204" s="1"/>
  <c r="C21" i="204"/>
  <c r="D20" i="204"/>
  <c r="F20" i="204" s="1"/>
  <c r="C20" i="204"/>
  <c r="D19" i="204"/>
  <c r="F19" i="204" s="1"/>
  <c r="C19" i="204"/>
  <c r="D18" i="204"/>
  <c r="F18" i="204" s="1"/>
  <c r="C18" i="204"/>
  <c r="D17" i="204"/>
  <c r="F17" i="204" s="1"/>
  <c r="C17" i="204"/>
  <c r="D16" i="204"/>
  <c r="F16" i="204" s="1"/>
  <c r="C16" i="204"/>
  <c r="D14" i="204"/>
  <c r="F14" i="204" s="1"/>
  <c r="C14" i="204"/>
  <c r="D13" i="204"/>
  <c r="F13" i="204" s="1"/>
  <c r="C13" i="204"/>
  <c r="D12" i="204"/>
  <c r="F12" i="204" s="1"/>
  <c r="C12" i="204"/>
  <c r="D11" i="204"/>
  <c r="F11" i="204" s="1"/>
  <c r="C11" i="204"/>
  <c r="D10" i="204"/>
  <c r="F10" i="204" s="1"/>
  <c r="C10" i="204"/>
  <c r="D9" i="204"/>
  <c r="F9" i="204" s="1"/>
  <c r="C9" i="204"/>
  <c r="D8" i="204"/>
  <c r="F8" i="204" s="1"/>
  <c r="C8" i="204"/>
  <c r="D7" i="204"/>
  <c r="F7" i="204" s="1"/>
  <c r="C7" i="204"/>
  <c r="D6" i="204"/>
  <c r="F6" i="204" s="1"/>
  <c r="C6" i="204"/>
  <c r="D5" i="204"/>
  <c r="F5" i="204" s="1"/>
  <c r="C5" i="204"/>
  <c r="D44" i="203"/>
  <c r="F44" i="203" s="1"/>
  <c r="C44" i="203"/>
  <c r="D43" i="203"/>
  <c r="F43" i="203" s="1"/>
  <c r="C43" i="203"/>
  <c r="D42" i="203"/>
  <c r="F42" i="203" s="1"/>
  <c r="C42" i="203"/>
  <c r="D41" i="203"/>
  <c r="F41" i="203" s="1"/>
  <c r="C41" i="203"/>
  <c r="D40" i="203"/>
  <c r="F40" i="203" s="1"/>
  <c r="C40" i="203"/>
  <c r="D39" i="203"/>
  <c r="F39" i="203" s="1"/>
  <c r="C39" i="203"/>
  <c r="D38" i="203"/>
  <c r="F38" i="203" s="1"/>
  <c r="C38" i="203"/>
  <c r="D37" i="203"/>
  <c r="F37" i="203" s="1"/>
  <c r="C37" i="203"/>
  <c r="D36" i="203"/>
  <c r="F36" i="203" s="1"/>
  <c r="C36" i="203"/>
  <c r="D35" i="203"/>
  <c r="F35" i="203" s="1"/>
  <c r="C35" i="203"/>
  <c r="D34" i="203"/>
  <c r="F34" i="203" s="1"/>
  <c r="C34" i="203"/>
  <c r="D33" i="203"/>
  <c r="F33" i="203" s="1"/>
  <c r="C33" i="203"/>
  <c r="D32" i="203"/>
  <c r="F32" i="203" s="1"/>
  <c r="C32" i="203"/>
  <c r="D31" i="203"/>
  <c r="F31" i="203" s="1"/>
  <c r="C31" i="203"/>
  <c r="D29" i="203"/>
  <c r="F29" i="203" s="1"/>
  <c r="C29" i="203"/>
  <c r="D28" i="203"/>
  <c r="F28" i="203" s="1"/>
  <c r="C28" i="203"/>
  <c r="D27" i="203"/>
  <c r="F27" i="203" s="1"/>
  <c r="C27" i="203"/>
  <c r="D26" i="203"/>
  <c r="F26" i="203" s="1"/>
  <c r="C26" i="203"/>
  <c r="D25" i="203"/>
  <c r="F25" i="203" s="1"/>
  <c r="C25" i="203"/>
  <c r="D24" i="203"/>
  <c r="F24" i="203" s="1"/>
  <c r="C24" i="203"/>
  <c r="D23" i="203"/>
  <c r="F23" i="203" s="1"/>
  <c r="C23" i="203"/>
  <c r="D22" i="203"/>
  <c r="F22" i="203" s="1"/>
  <c r="C22" i="203"/>
  <c r="D21" i="203"/>
  <c r="F21" i="203" s="1"/>
  <c r="C21" i="203"/>
  <c r="D20" i="203"/>
  <c r="F20" i="203" s="1"/>
  <c r="C20" i="203"/>
  <c r="D19" i="203"/>
  <c r="F19" i="203" s="1"/>
  <c r="C19" i="203"/>
  <c r="D18" i="203"/>
  <c r="F18" i="203" s="1"/>
  <c r="C18" i="203"/>
  <c r="D17" i="203"/>
  <c r="F17" i="203" s="1"/>
  <c r="C17" i="203"/>
  <c r="D16" i="203"/>
  <c r="F16" i="203" s="1"/>
  <c r="C16" i="203"/>
  <c r="D14" i="203"/>
  <c r="F14" i="203" s="1"/>
  <c r="C14" i="203"/>
  <c r="D13" i="203"/>
  <c r="F13" i="203" s="1"/>
  <c r="C13" i="203"/>
  <c r="D12" i="203"/>
  <c r="F12" i="203" s="1"/>
  <c r="C12" i="203"/>
  <c r="D11" i="203"/>
  <c r="F11" i="203" s="1"/>
  <c r="C11" i="203"/>
  <c r="D10" i="203"/>
  <c r="F10" i="203" s="1"/>
  <c r="C10" i="203"/>
  <c r="D9" i="203"/>
  <c r="F9" i="203" s="1"/>
  <c r="C9" i="203"/>
  <c r="D8" i="203"/>
  <c r="F8" i="203" s="1"/>
  <c r="C8" i="203"/>
  <c r="D7" i="203"/>
  <c r="F7" i="203" s="1"/>
  <c r="C7" i="203"/>
  <c r="D6" i="203"/>
  <c r="F6" i="203" s="1"/>
  <c r="C6" i="203"/>
  <c r="D5" i="203"/>
  <c r="F5" i="203" s="1"/>
  <c r="C5" i="203"/>
  <c r="D44" i="202"/>
  <c r="F44" i="202" s="1"/>
  <c r="C44" i="202"/>
  <c r="D43" i="202"/>
  <c r="F43" i="202" s="1"/>
  <c r="C43" i="202"/>
  <c r="D42" i="202"/>
  <c r="F42" i="202" s="1"/>
  <c r="C42" i="202"/>
  <c r="D41" i="202"/>
  <c r="F41" i="202" s="1"/>
  <c r="C41" i="202"/>
  <c r="D40" i="202"/>
  <c r="F40" i="202" s="1"/>
  <c r="C40" i="202"/>
  <c r="D39" i="202"/>
  <c r="F39" i="202" s="1"/>
  <c r="C39" i="202"/>
  <c r="D38" i="202"/>
  <c r="F38" i="202" s="1"/>
  <c r="C38" i="202"/>
  <c r="D37" i="202"/>
  <c r="F37" i="202" s="1"/>
  <c r="C37" i="202"/>
  <c r="D36" i="202"/>
  <c r="F36" i="202" s="1"/>
  <c r="C36" i="202"/>
  <c r="D35" i="202"/>
  <c r="F35" i="202" s="1"/>
  <c r="C35" i="202"/>
  <c r="D34" i="202"/>
  <c r="F34" i="202" s="1"/>
  <c r="C34" i="202"/>
  <c r="D33" i="202"/>
  <c r="F33" i="202" s="1"/>
  <c r="C33" i="202"/>
  <c r="D32" i="202"/>
  <c r="F32" i="202" s="1"/>
  <c r="C32" i="202"/>
  <c r="D31" i="202"/>
  <c r="F31" i="202" s="1"/>
  <c r="C31" i="202"/>
  <c r="D29" i="202"/>
  <c r="F29" i="202" s="1"/>
  <c r="C29" i="202"/>
  <c r="D28" i="202"/>
  <c r="F28" i="202" s="1"/>
  <c r="C28" i="202"/>
  <c r="D27" i="202"/>
  <c r="F27" i="202" s="1"/>
  <c r="C27" i="202"/>
  <c r="D26" i="202"/>
  <c r="F26" i="202" s="1"/>
  <c r="C26" i="202"/>
  <c r="D25" i="202"/>
  <c r="F25" i="202" s="1"/>
  <c r="C25" i="202"/>
  <c r="D24" i="202"/>
  <c r="F24" i="202" s="1"/>
  <c r="C24" i="202"/>
  <c r="D23" i="202"/>
  <c r="F23" i="202" s="1"/>
  <c r="C23" i="202"/>
  <c r="D22" i="202"/>
  <c r="F22" i="202" s="1"/>
  <c r="C22" i="202"/>
  <c r="D21" i="202"/>
  <c r="F21" i="202" s="1"/>
  <c r="C21" i="202"/>
  <c r="D20" i="202"/>
  <c r="F20" i="202" s="1"/>
  <c r="C20" i="202"/>
  <c r="D19" i="202"/>
  <c r="F19" i="202" s="1"/>
  <c r="C19" i="202"/>
  <c r="D18" i="202"/>
  <c r="F18" i="202" s="1"/>
  <c r="C18" i="202"/>
  <c r="D17" i="202"/>
  <c r="F17" i="202" s="1"/>
  <c r="C17" i="202"/>
  <c r="D16" i="202"/>
  <c r="F16" i="202" s="1"/>
  <c r="C16" i="202"/>
  <c r="D14" i="202"/>
  <c r="F14" i="202" s="1"/>
  <c r="C14" i="202"/>
  <c r="D13" i="202"/>
  <c r="F13" i="202" s="1"/>
  <c r="C13" i="202"/>
  <c r="D12" i="202"/>
  <c r="F12" i="202" s="1"/>
  <c r="C12" i="202"/>
  <c r="D11" i="202"/>
  <c r="F11" i="202" s="1"/>
  <c r="C11" i="202"/>
  <c r="D10" i="202"/>
  <c r="F10" i="202" s="1"/>
  <c r="C10" i="202"/>
  <c r="D9" i="202"/>
  <c r="F9" i="202" s="1"/>
  <c r="C9" i="202"/>
  <c r="D8" i="202"/>
  <c r="F8" i="202" s="1"/>
  <c r="C8" i="202"/>
  <c r="D7" i="202"/>
  <c r="F7" i="202" s="1"/>
  <c r="C7" i="202"/>
  <c r="D6" i="202"/>
  <c r="F6" i="202" s="1"/>
  <c r="C6" i="202"/>
  <c r="D5" i="202"/>
  <c r="F5" i="202" s="1"/>
  <c r="C5" i="202"/>
  <c r="D44" i="201"/>
  <c r="F44" i="201" s="1"/>
  <c r="C44" i="201"/>
  <c r="D43" i="201"/>
  <c r="F43" i="201" s="1"/>
  <c r="C43" i="201"/>
  <c r="D42" i="201"/>
  <c r="F42" i="201" s="1"/>
  <c r="C42" i="201"/>
  <c r="D41" i="201"/>
  <c r="F41" i="201" s="1"/>
  <c r="C41" i="201"/>
  <c r="D40" i="201"/>
  <c r="F40" i="201" s="1"/>
  <c r="C40" i="201"/>
  <c r="D39" i="201"/>
  <c r="F39" i="201" s="1"/>
  <c r="C39" i="201"/>
  <c r="D38" i="201"/>
  <c r="F38" i="201" s="1"/>
  <c r="C38" i="201"/>
  <c r="D37" i="201"/>
  <c r="F37" i="201" s="1"/>
  <c r="C37" i="201"/>
  <c r="D36" i="201"/>
  <c r="F36" i="201" s="1"/>
  <c r="C36" i="201"/>
  <c r="D35" i="201"/>
  <c r="F35" i="201" s="1"/>
  <c r="C35" i="201"/>
  <c r="D34" i="201"/>
  <c r="F34" i="201" s="1"/>
  <c r="C34" i="201"/>
  <c r="D33" i="201"/>
  <c r="F33" i="201" s="1"/>
  <c r="C33" i="201"/>
  <c r="D32" i="201"/>
  <c r="F32" i="201" s="1"/>
  <c r="C32" i="201"/>
  <c r="D31" i="201"/>
  <c r="F31" i="201" s="1"/>
  <c r="C31" i="201"/>
  <c r="D29" i="201"/>
  <c r="F29" i="201" s="1"/>
  <c r="C29" i="201"/>
  <c r="D28" i="201"/>
  <c r="F28" i="201" s="1"/>
  <c r="C28" i="201"/>
  <c r="D27" i="201"/>
  <c r="F27" i="201" s="1"/>
  <c r="C27" i="201"/>
  <c r="D26" i="201"/>
  <c r="F26" i="201" s="1"/>
  <c r="C26" i="201"/>
  <c r="D25" i="201"/>
  <c r="F25" i="201" s="1"/>
  <c r="C25" i="201"/>
  <c r="D24" i="201"/>
  <c r="F24" i="201" s="1"/>
  <c r="C24" i="201"/>
  <c r="D23" i="201"/>
  <c r="F23" i="201" s="1"/>
  <c r="C23" i="201"/>
  <c r="D22" i="201"/>
  <c r="F22" i="201" s="1"/>
  <c r="C22" i="201"/>
  <c r="D21" i="201"/>
  <c r="F21" i="201" s="1"/>
  <c r="C21" i="201"/>
  <c r="D20" i="201"/>
  <c r="F20" i="201" s="1"/>
  <c r="C20" i="201"/>
  <c r="D19" i="201"/>
  <c r="F19" i="201" s="1"/>
  <c r="C19" i="201"/>
  <c r="D18" i="201"/>
  <c r="F18" i="201" s="1"/>
  <c r="C18" i="201"/>
  <c r="D17" i="201"/>
  <c r="F17" i="201" s="1"/>
  <c r="C17" i="201"/>
  <c r="D16" i="201"/>
  <c r="F16" i="201" s="1"/>
  <c r="C16" i="201"/>
  <c r="D14" i="201"/>
  <c r="F14" i="201" s="1"/>
  <c r="C14" i="201"/>
  <c r="D13" i="201"/>
  <c r="F13" i="201" s="1"/>
  <c r="C13" i="201"/>
  <c r="D12" i="201"/>
  <c r="F12" i="201" s="1"/>
  <c r="C12" i="201"/>
  <c r="D11" i="201"/>
  <c r="F11" i="201" s="1"/>
  <c r="C11" i="201"/>
  <c r="D10" i="201"/>
  <c r="F10" i="201" s="1"/>
  <c r="C10" i="201"/>
  <c r="D9" i="201"/>
  <c r="F9" i="201" s="1"/>
  <c r="C9" i="201"/>
  <c r="D8" i="201"/>
  <c r="F8" i="201" s="1"/>
  <c r="C8" i="201"/>
  <c r="D7" i="201"/>
  <c r="F7" i="201" s="1"/>
  <c r="C7" i="201"/>
  <c r="D6" i="201"/>
  <c r="F6" i="201" s="1"/>
  <c r="C6" i="201"/>
  <c r="D5" i="201"/>
  <c r="F5" i="201" s="1"/>
  <c r="C5" i="201"/>
  <c r="D44" i="200"/>
  <c r="F44" i="200" s="1"/>
  <c r="C44" i="200"/>
  <c r="D43" i="200"/>
  <c r="F43" i="200" s="1"/>
  <c r="C43" i="200"/>
  <c r="D42" i="200"/>
  <c r="F42" i="200" s="1"/>
  <c r="C42" i="200"/>
  <c r="D41" i="200"/>
  <c r="F41" i="200" s="1"/>
  <c r="C41" i="200"/>
  <c r="D40" i="200"/>
  <c r="F40" i="200" s="1"/>
  <c r="C40" i="200"/>
  <c r="D39" i="200"/>
  <c r="F39" i="200" s="1"/>
  <c r="C39" i="200"/>
  <c r="D38" i="200"/>
  <c r="F38" i="200" s="1"/>
  <c r="C38" i="200"/>
  <c r="D37" i="200"/>
  <c r="F37" i="200" s="1"/>
  <c r="C37" i="200"/>
  <c r="D36" i="200"/>
  <c r="F36" i="200" s="1"/>
  <c r="C36" i="200"/>
  <c r="D35" i="200"/>
  <c r="F35" i="200" s="1"/>
  <c r="C35" i="200"/>
  <c r="D34" i="200"/>
  <c r="F34" i="200" s="1"/>
  <c r="C34" i="200"/>
  <c r="D33" i="200"/>
  <c r="F33" i="200" s="1"/>
  <c r="C33" i="200"/>
  <c r="D32" i="200"/>
  <c r="F32" i="200" s="1"/>
  <c r="C32" i="200"/>
  <c r="D31" i="200"/>
  <c r="F31" i="200" s="1"/>
  <c r="C31" i="200"/>
  <c r="D29" i="200"/>
  <c r="F29" i="200" s="1"/>
  <c r="C29" i="200"/>
  <c r="D28" i="200"/>
  <c r="F28" i="200" s="1"/>
  <c r="C28" i="200"/>
  <c r="D27" i="200"/>
  <c r="F27" i="200" s="1"/>
  <c r="C27" i="200"/>
  <c r="D26" i="200"/>
  <c r="F26" i="200" s="1"/>
  <c r="C26" i="200"/>
  <c r="D25" i="200"/>
  <c r="F25" i="200" s="1"/>
  <c r="C25" i="200"/>
  <c r="D24" i="200"/>
  <c r="F24" i="200" s="1"/>
  <c r="C24" i="200"/>
  <c r="D23" i="200"/>
  <c r="F23" i="200" s="1"/>
  <c r="C23" i="200"/>
  <c r="D22" i="200"/>
  <c r="F22" i="200" s="1"/>
  <c r="C22" i="200"/>
  <c r="D21" i="200"/>
  <c r="F21" i="200" s="1"/>
  <c r="C21" i="200"/>
  <c r="D20" i="200"/>
  <c r="F20" i="200" s="1"/>
  <c r="C20" i="200"/>
  <c r="D19" i="200"/>
  <c r="F19" i="200" s="1"/>
  <c r="C19" i="200"/>
  <c r="D18" i="200"/>
  <c r="F18" i="200" s="1"/>
  <c r="C18" i="200"/>
  <c r="D17" i="200"/>
  <c r="F17" i="200" s="1"/>
  <c r="C17" i="200"/>
  <c r="D16" i="200"/>
  <c r="F16" i="200" s="1"/>
  <c r="C16" i="200"/>
  <c r="D14" i="200"/>
  <c r="F14" i="200" s="1"/>
  <c r="C14" i="200"/>
  <c r="D13" i="200"/>
  <c r="F13" i="200" s="1"/>
  <c r="C13" i="200"/>
  <c r="D12" i="200"/>
  <c r="F12" i="200" s="1"/>
  <c r="C12" i="200"/>
  <c r="D11" i="200"/>
  <c r="F11" i="200" s="1"/>
  <c r="C11" i="200"/>
  <c r="D10" i="200"/>
  <c r="F10" i="200" s="1"/>
  <c r="C10" i="200"/>
  <c r="D9" i="200"/>
  <c r="F9" i="200" s="1"/>
  <c r="C9" i="200"/>
  <c r="D8" i="200"/>
  <c r="F8" i="200" s="1"/>
  <c r="C8" i="200"/>
  <c r="D7" i="200"/>
  <c r="F7" i="200" s="1"/>
  <c r="C7" i="200"/>
  <c r="D6" i="200"/>
  <c r="F6" i="200" s="1"/>
  <c r="C6" i="200"/>
  <c r="D5" i="200"/>
  <c r="F5" i="200" s="1"/>
  <c r="C5" i="200"/>
  <c r="D44" i="199"/>
  <c r="F44" i="199" s="1"/>
  <c r="C44" i="199"/>
  <c r="D43" i="199"/>
  <c r="F43" i="199" s="1"/>
  <c r="C43" i="199"/>
  <c r="D42" i="199"/>
  <c r="F42" i="199" s="1"/>
  <c r="C42" i="199"/>
  <c r="D41" i="199"/>
  <c r="F41" i="199" s="1"/>
  <c r="C41" i="199"/>
  <c r="D40" i="199"/>
  <c r="F40" i="199" s="1"/>
  <c r="C40" i="199"/>
  <c r="D39" i="199"/>
  <c r="F39" i="199" s="1"/>
  <c r="C39" i="199"/>
  <c r="D38" i="199"/>
  <c r="F38" i="199" s="1"/>
  <c r="C38" i="199"/>
  <c r="D37" i="199"/>
  <c r="F37" i="199" s="1"/>
  <c r="C37" i="199"/>
  <c r="D36" i="199"/>
  <c r="F36" i="199" s="1"/>
  <c r="C36" i="199"/>
  <c r="D35" i="199"/>
  <c r="F35" i="199" s="1"/>
  <c r="C35" i="199"/>
  <c r="D34" i="199"/>
  <c r="F34" i="199" s="1"/>
  <c r="C34" i="199"/>
  <c r="D33" i="199"/>
  <c r="F33" i="199" s="1"/>
  <c r="C33" i="199"/>
  <c r="D32" i="199"/>
  <c r="F32" i="199" s="1"/>
  <c r="C32" i="199"/>
  <c r="D31" i="199"/>
  <c r="F31" i="199" s="1"/>
  <c r="C31" i="199"/>
  <c r="D29" i="199"/>
  <c r="F29" i="199" s="1"/>
  <c r="C29" i="199"/>
  <c r="D28" i="199"/>
  <c r="F28" i="199" s="1"/>
  <c r="C28" i="199"/>
  <c r="D27" i="199"/>
  <c r="F27" i="199" s="1"/>
  <c r="C27" i="199"/>
  <c r="D26" i="199"/>
  <c r="F26" i="199" s="1"/>
  <c r="C26" i="199"/>
  <c r="D25" i="199"/>
  <c r="F25" i="199" s="1"/>
  <c r="C25" i="199"/>
  <c r="D24" i="199"/>
  <c r="F24" i="199" s="1"/>
  <c r="C24" i="199"/>
  <c r="D23" i="199"/>
  <c r="F23" i="199" s="1"/>
  <c r="C23" i="199"/>
  <c r="D22" i="199"/>
  <c r="F22" i="199" s="1"/>
  <c r="C22" i="199"/>
  <c r="D21" i="199"/>
  <c r="F21" i="199" s="1"/>
  <c r="C21" i="199"/>
  <c r="D20" i="199"/>
  <c r="F20" i="199" s="1"/>
  <c r="C20" i="199"/>
  <c r="D19" i="199"/>
  <c r="F19" i="199" s="1"/>
  <c r="C19" i="199"/>
  <c r="D18" i="199"/>
  <c r="F18" i="199" s="1"/>
  <c r="C18" i="199"/>
  <c r="D17" i="199"/>
  <c r="F17" i="199" s="1"/>
  <c r="C17" i="199"/>
  <c r="D16" i="199"/>
  <c r="F16" i="199" s="1"/>
  <c r="C16" i="199"/>
  <c r="D14" i="199"/>
  <c r="F14" i="199" s="1"/>
  <c r="C14" i="199"/>
  <c r="D13" i="199"/>
  <c r="F13" i="199" s="1"/>
  <c r="C13" i="199"/>
  <c r="D12" i="199"/>
  <c r="F12" i="199" s="1"/>
  <c r="C12" i="199"/>
  <c r="D11" i="199"/>
  <c r="F11" i="199" s="1"/>
  <c r="C11" i="199"/>
  <c r="D10" i="199"/>
  <c r="F10" i="199" s="1"/>
  <c r="C10" i="199"/>
  <c r="D9" i="199"/>
  <c r="F9" i="199" s="1"/>
  <c r="C9" i="199"/>
  <c r="D8" i="199"/>
  <c r="F8" i="199" s="1"/>
  <c r="C8" i="199"/>
  <c r="D7" i="199"/>
  <c r="F7" i="199" s="1"/>
  <c r="C7" i="199"/>
  <c r="D6" i="199"/>
  <c r="F6" i="199" s="1"/>
  <c r="C6" i="199"/>
  <c r="D5" i="199"/>
  <c r="F5" i="199" s="1"/>
  <c r="C5" i="199"/>
  <c r="D44" i="198"/>
  <c r="F44" i="198" s="1"/>
  <c r="C44" i="198"/>
  <c r="D43" i="198"/>
  <c r="F43" i="198" s="1"/>
  <c r="C43" i="198"/>
  <c r="D42" i="198"/>
  <c r="F42" i="198" s="1"/>
  <c r="C42" i="198"/>
  <c r="D41" i="198"/>
  <c r="F41" i="198" s="1"/>
  <c r="C41" i="198"/>
  <c r="D40" i="198"/>
  <c r="F40" i="198" s="1"/>
  <c r="C40" i="198"/>
  <c r="D39" i="198"/>
  <c r="F39" i="198" s="1"/>
  <c r="C39" i="198"/>
  <c r="D38" i="198"/>
  <c r="F38" i="198" s="1"/>
  <c r="C38" i="198"/>
  <c r="D37" i="198"/>
  <c r="F37" i="198" s="1"/>
  <c r="C37" i="198"/>
  <c r="D36" i="198"/>
  <c r="F36" i="198" s="1"/>
  <c r="C36" i="198"/>
  <c r="D35" i="198"/>
  <c r="F35" i="198" s="1"/>
  <c r="C35" i="198"/>
  <c r="D34" i="198"/>
  <c r="F34" i="198" s="1"/>
  <c r="C34" i="198"/>
  <c r="D33" i="198"/>
  <c r="F33" i="198" s="1"/>
  <c r="C33" i="198"/>
  <c r="D32" i="198"/>
  <c r="F32" i="198" s="1"/>
  <c r="C32" i="198"/>
  <c r="D31" i="198"/>
  <c r="F31" i="198" s="1"/>
  <c r="C31" i="198"/>
  <c r="D29" i="198"/>
  <c r="F29" i="198" s="1"/>
  <c r="C29" i="198"/>
  <c r="D28" i="198"/>
  <c r="F28" i="198" s="1"/>
  <c r="C28" i="198"/>
  <c r="D27" i="198"/>
  <c r="F27" i="198" s="1"/>
  <c r="C27" i="198"/>
  <c r="D26" i="198"/>
  <c r="F26" i="198" s="1"/>
  <c r="C26" i="198"/>
  <c r="D25" i="198"/>
  <c r="F25" i="198" s="1"/>
  <c r="C25" i="198"/>
  <c r="D24" i="198"/>
  <c r="F24" i="198" s="1"/>
  <c r="C24" i="198"/>
  <c r="D23" i="198"/>
  <c r="F23" i="198" s="1"/>
  <c r="C23" i="198"/>
  <c r="D22" i="198"/>
  <c r="F22" i="198" s="1"/>
  <c r="C22" i="198"/>
  <c r="D21" i="198"/>
  <c r="F21" i="198" s="1"/>
  <c r="C21" i="198"/>
  <c r="D20" i="198"/>
  <c r="F20" i="198" s="1"/>
  <c r="C20" i="198"/>
  <c r="D19" i="198"/>
  <c r="F19" i="198" s="1"/>
  <c r="C19" i="198"/>
  <c r="D18" i="198"/>
  <c r="F18" i="198" s="1"/>
  <c r="C18" i="198"/>
  <c r="D17" i="198"/>
  <c r="F17" i="198" s="1"/>
  <c r="C17" i="198"/>
  <c r="D16" i="198"/>
  <c r="F16" i="198" s="1"/>
  <c r="C16" i="198"/>
  <c r="D14" i="198"/>
  <c r="F14" i="198" s="1"/>
  <c r="C14" i="198"/>
  <c r="D13" i="198"/>
  <c r="F13" i="198" s="1"/>
  <c r="C13" i="198"/>
  <c r="D12" i="198"/>
  <c r="F12" i="198" s="1"/>
  <c r="C12" i="198"/>
  <c r="D11" i="198"/>
  <c r="F11" i="198" s="1"/>
  <c r="C11" i="198"/>
  <c r="D10" i="198"/>
  <c r="F10" i="198" s="1"/>
  <c r="C10" i="198"/>
  <c r="D9" i="198"/>
  <c r="F9" i="198" s="1"/>
  <c r="C9" i="198"/>
  <c r="D8" i="198"/>
  <c r="F8" i="198" s="1"/>
  <c r="C8" i="198"/>
  <c r="D7" i="198"/>
  <c r="F7" i="198" s="1"/>
  <c r="C7" i="198"/>
  <c r="D6" i="198"/>
  <c r="F6" i="198" s="1"/>
  <c r="C6" i="198"/>
  <c r="D5" i="198"/>
  <c r="F5" i="198" s="1"/>
  <c r="C5" i="198"/>
  <c r="D44" i="197"/>
  <c r="F44" i="197" s="1"/>
  <c r="C44" i="197"/>
  <c r="D43" i="197"/>
  <c r="F43" i="197" s="1"/>
  <c r="C43" i="197"/>
  <c r="D42" i="197"/>
  <c r="F42" i="197" s="1"/>
  <c r="C42" i="197"/>
  <c r="D41" i="197"/>
  <c r="F41" i="197" s="1"/>
  <c r="C41" i="197"/>
  <c r="D40" i="197"/>
  <c r="F40" i="197" s="1"/>
  <c r="C40" i="197"/>
  <c r="D39" i="197"/>
  <c r="F39" i="197" s="1"/>
  <c r="C39" i="197"/>
  <c r="D38" i="197"/>
  <c r="F38" i="197" s="1"/>
  <c r="C38" i="197"/>
  <c r="D37" i="197"/>
  <c r="F37" i="197" s="1"/>
  <c r="C37" i="197"/>
  <c r="D36" i="197"/>
  <c r="F36" i="197" s="1"/>
  <c r="C36" i="197"/>
  <c r="D35" i="197"/>
  <c r="F35" i="197" s="1"/>
  <c r="C35" i="197"/>
  <c r="D34" i="197"/>
  <c r="F34" i="197" s="1"/>
  <c r="C34" i="197"/>
  <c r="D33" i="197"/>
  <c r="F33" i="197" s="1"/>
  <c r="C33" i="197"/>
  <c r="D32" i="197"/>
  <c r="F32" i="197" s="1"/>
  <c r="C32" i="197"/>
  <c r="D31" i="197"/>
  <c r="F31" i="197" s="1"/>
  <c r="C31" i="197"/>
  <c r="D29" i="197"/>
  <c r="F29" i="197" s="1"/>
  <c r="C29" i="197"/>
  <c r="D28" i="197"/>
  <c r="F28" i="197" s="1"/>
  <c r="C28" i="197"/>
  <c r="D27" i="197"/>
  <c r="F27" i="197" s="1"/>
  <c r="C27" i="197"/>
  <c r="D26" i="197"/>
  <c r="F26" i="197" s="1"/>
  <c r="C26" i="197"/>
  <c r="D25" i="197"/>
  <c r="F25" i="197" s="1"/>
  <c r="C25" i="197"/>
  <c r="D24" i="197"/>
  <c r="F24" i="197" s="1"/>
  <c r="C24" i="197"/>
  <c r="D23" i="197"/>
  <c r="F23" i="197" s="1"/>
  <c r="C23" i="197"/>
  <c r="D22" i="197"/>
  <c r="F22" i="197" s="1"/>
  <c r="C22" i="197"/>
  <c r="D21" i="197"/>
  <c r="F21" i="197" s="1"/>
  <c r="C21" i="197"/>
  <c r="D20" i="197"/>
  <c r="F20" i="197" s="1"/>
  <c r="C20" i="197"/>
  <c r="D19" i="197"/>
  <c r="F19" i="197" s="1"/>
  <c r="C19" i="197"/>
  <c r="D18" i="197"/>
  <c r="F18" i="197" s="1"/>
  <c r="C18" i="197"/>
  <c r="D17" i="197"/>
  <c r="F17" i="197" s="1"/>
  <c r="C17" i="197"/>
  <c r="D16" i="197"/>
  <c r="F16" i="197" s="1"/>
  <c r="C16" i="197"/>
  <c r="D14" i="197"/>
  <c r="F14" i="197" s="1"/>
  <c r="C14" i="197"/>
  <c r="D13" i="197"/>
  <c r="F13" i="197" s="1"/>
  <c r="C13" i="197"/>
  <c r="D12" i="197"/>
  <c r="F12" i="197" s="1"/>
  <c r="C12" i="197"/>
  <c r="D11" i="197"/>
  <c r="F11" i="197" s="1"/>
  <c r="C11" i="197"/>
  <c r="D10" i="197"/>
  <c r="F10" i="197" s="1"/>
  <c r="C10" i="197"/>
  <c r="D9" i="197"/>
  <c r="F9" i="197" s="1"/>
  <c r="C9" i="197"/>
  <c r="D8" i="197"/>
  <c r="F8" i="197" s="1"/>
  <c r="C8" i="197"/>
  <c r="D7" i="197"/>
  <c r="F7" i="197" s="1"/>
  <c r="C7" i="197"/>
  <c r="D6" i="197"/>
  <c r="F6" i="197" s="1"/>
  <c r="C6" i="197"/>
  <c r="D5" i="197"/>
  <c r="F5" i="197" s="1"/>
  <c r="C5" i="197"/>
  <c r="D44" i="196"/>
  <c r="F44" i="196" s="1"/>
  <c r="C44" i="196"/>
  <c r="D43" i="196"/>
  <c r="F43" i="196" s="1"/>
  <c r="C43" i="196"/>
  <c r="D42" i="196"/>
  <c r="F42" i="196" s="1"/>
  <c r="C42" i="196"/>
  <c r="D41" i="196"/>
  <c r="F41" i="196" s="1"/>
  <c r="C41" i="196"/>
  <c r="D40" i="196"/>
  <c r="F40" i="196" s="1"/>
  <c r="C40" i="196"/>
  <c r="D39" i="196"/>
  <c r="F39" i="196" s="1"/>
  <c r="C39" i="196"/>
  <c r="D38" i="196"/>
  <c r="F38" i="196" s="1"/>
  <c r="C38" i="196"/>
  <c r="D37" i="196"/>
  <c r="F37" i="196" s="1"/>
  <c r="C37" i="196"/>
  <c r="D36" i="196"/>
  <c r="F36" i="196" s="1"/>
  <c r="C36" i="196"/>
  <c r="D35" i="196"/>
  <c r="F35" i="196" s="1"/>
  <c r="C35" i="196"/>
  <c r="D34" i="196"/>
  <c r="F34" i="196" s="1"/>
  <c r="C34" i="196"/>
  <c r="D33" i="196"/>
  <c r="F33" i="196" s="1"/>
  <c r="C33" i="196"/>
  <c r="D32" i="196"/>
  <c r="F32" i="196" s="1"/>
  <c r="C32" i="196"/>
  <c r="D31" i="196"/>
  <c r="F31" i="196" s="1"/>
  <c r="C31" i="196"/>
  <c r="D29" i="196"/>
  <c r="F29" i="196" s="1"/>
  <c r="C29" i="196"/>
  <c r="D28" i="196"/>
  <c r="F28" i="196" s="1"/>
  <c r="C28" i="196"/>
  <c r="D27" i="196"/>
  <c r="F27" i="196" s="1"/>
  <c r="C27" i="196"/>
  <c r="D26" i="196"/>
  <c r="F26" i="196" s="1"/>
  <c r="C26" i="196"/>
  <c r="D25" i="196"/>
  <c r="F25" i="196" s="1"/>
  <c r="C25" i="196"/>
  <c r="D24" i="196"/>
  <c r="F24" i="196" s="1"/>
  <c r="C24" i="196"/>
  <c r="D23" i="196"/>
  <c r="F23" i="196" s="1"/>
  <c r="C23" i="196"/>
  <c r="D22" i="196"/>
  <c r="F22" i="196" s="1"/>
  <c r="C22" i="196"/>
  <c r="D21" i="196"/>
  <c r="F21" i="196" s="1"/>
  <c r="C21" i="196"/>
  <c r="D20" i="196"/>
  <c r="F20" i="196" s="1"/>
  <c r="C20" i="196"/>
  <c r="D19" i="196"/>
  <c r="F19" i="196" s="1"/>
  <c r="C19" i="196"/>
  <c r="D18" i="196"/>
  <c r="F18" i="196" s="1"/>
  <c r="C18" i="196"/>
  <c r="D17" i="196"/>
  <c r="F17" i="196" s="1"/>
  <c r="C17" i="196"/>
  <c r="D16" i="196"/>
  <c r="F16" i="196" s="1"/>
  <c r="C16" i="196"/>
  <c r="D14" i="196"/>
  <c r="F14" i="196" s="1"/>
  <c r="C14" i="196"/>
  <c r="D13" i="196"/>
  <c r="F13" i="196" s="1"/>
  <c r="C13" i="196"/>
  <c r="D12" i="196"/>
  <c r="F12" i="196" s="1"/>
  <c r="C12" i="196"/>
  <c r="D11" i="196"/>
  <c r="F11" i="196" s="1"/>
  <c r="C11" i="196"/>
  <c r="D10" i="196"/>
  <c r="F10" i="196" s="1"/>
  <c r="C10" i="196"/>
  <c r="D9" i="196"/>
  <c r="F9" i="196" s="1"/>
  <c r="C9" i="196"/>
  <c r="D8" i="196"/>
  <c r="F8" i="196" s="1"/>
  <c r="C8" i="196"/>
  <c r="D7" i="196"/>
  <c r="F7" i="196" s="1"/>
  <c r="C7" i="196"/>
  <c r="D6" i="196"/>
  <c r="F6" i="196" s="1"/>
  <c r="C6" i="196"/>
  <c r="D5" i="196"/>
  <c r="F5" i="196" s="1"/>
  <c r="C5" i="196"/>
  <c r="D44" i="195"/>
  <c r="F44" i="195" s="1"/>
  <c r="C44" i="195"/>
  <c r="D43" i="195"/>
  <c r="F43" i="195" s="1"/>
  <c r="C43" i="195"/>
  <c r="D42" i="195"/>
  <c r="F42" i="195" s="1"/>
  <c r="C42" i="195"/>
  <c r="D41" i="195"/>
  <c r="F41" i="195" s="1"/>
  <c r="C41" i="195"/>
  <c r="D40" i="195"/>
  <c r="F40" i="195" s="1"/>
  <c r="C40" i="195"/>
  <c r="D39" i="195"/>
  <c r="F39" i="195" s="1"/>
  <c r="C39" i="195"/>
  <c r="D38" i="195"/>
  <c r="F38" i="195" s="1"/>
  <c r="C38" i="195"/>
  <c r="D37" i="195"/>
  <c r="F37" i="195" s="1"/>
  <c r="C37" i="195"/>
  <c r="D36" i="195"/>
  <c r="F36" i="195" s="1"/>
  <c r="C36" i="195"/>
  <c r="D35" i="195"/>
  <c r="F35" i="195" s="1"/>
  <c r="C35" i="195"/>
  <c r="D34" i="195"/>
  <c r="F34" i="195" s="1"/>
  <c r="C34" i="195"/>
  <c r="D33" i="195"/>
  <c r="F33" i="195" s="1"/>
  <c r="C33" i="195"/>
  <c r="D32" i="195"/>
  <c r="F32" i="195" s="1"/>
  <c r="C32" i="195"/>
  <c r="D31" i="195"/>
  <c r="F31" i="195" s="1"/>
  <c r="C31" i="195"/>
  <c r="D29" i="195"/>
  <c r="F29" i="195" s="1"/>
  <c r="C29" i="195"/>
  <c r="D28" i="195"/>
  <c r="F28" i="195" s="1"/>
  <c r="C28" i="195"/>
  <c r="D27" i="195"/>
  <c r="F27" i="195" s="1"/>
  <c r="C27" i="195"/>
  <c r="D26" i="195"/>
  <c r="F26" i="195" s="1"/>
  <c r="C26" i="195"/>
  <c r="D25" i="195"/>
  <c r="F25" i="195" s="1"/>
  <c r="C25" i="195"/>
  <c r="D24" i="195"/>
  <c r="F24" i="195" s="1"/>
  <c r="C24" i="195"/>
  <c r="D23" i="195"/>
  <c r="F23" i="195" s="1"/>
  <c r="C23" i="195"/>
  <c r="D22" i="195"/>
  <c r="F22" i="195" s="1"/>
  <c r="C22" i="195"/>
  <c r="D21" i="195"/>
  <c r="F21" i="195" s="1"/>
  <c r="C21" i="195"/>
  <c r="D20" i="195"/>
  <c r="F20" i="195" s="1"/>
  <c r="C20" i="195"/>
  <c r="D19" i="195"/>
  <c r="F19" i="195" s="1"/>
  <c r="C19" i="195"/>
  <c r="D18" i="195"/>
  <c r="F18" i="195" s="1"/>
  <c r="C18" i="195"/>
  <c r="D17" i="195"/>
  <c r="F17" i="195" s="1"/>
  <c r="C17" i="195"/>
  <c r="D16" i="195"/>
  <c r="F16" i="195" s="1"/>
  <c r="C16" i="195"/>
  <c r="D14" i="195"/>
  <c r="F14" i="195" s="1"/>
  <c r="C14" i="195"/>
  <c r="D13" i="195"/>
  <c r="F13" i="195" s="1"/>
  <c r="C13" i="195"/>
  <c r="D12" i="195"/>
  <c r="F12" i="195" s="1"/>
  <c r="C12" i="195"/>
  <c r="D11" i="195"/>
  <c r="F11" i="195" s="1"/>
  <c r="C11" i="195"/>
  <c r="D10" i="195"/>
  <c r="F10" i="195" s="1"/>
  <c r="C10" i="195"/>
  <c r="D9" i="195"/>
  <c r="F9" i="195" s="1"/>
  <c r="C9" i="195"/>
  <c r="D8" i="195"/>
  <c r="F8" i="195" s="1"/>
  <c r="C8" i="195"/>
  <c r="D7" i="195"/>
  <c r="F7" i="195" s="1"/>
  <c r="C7" i="195"/>
  <c r="D6" i="195"/>
  <c r="F6" i="195" s="1"/>
  <c r="C6" i="195"/>
  <c r="D5" i="195"/>
  <c r="F5" i="195" s="1"/>
  <c r="C5" i="195"/>
  <c r="D44" i="194"/>
  <c r="F44" i="194" s="1"/>
  <c r="C44" i="194"/>
  <c r="D43" i="194"/>
  <c r="F43" i="194" s="1"/>
  <c r="C43" i="194"/>
  <c r="D42" i="194"/>
  <c r="F42" i="194" s="1"/>
  <c r="C42" i="194"/>
  <c r="D41" i="194"/>
  <c r="F41" i="194" s="1"/>
  <c r="C41" i="194"/>
  <c r="D40" i="194"/>
  <c r="F40" i="194" s="1"/>
  <c r="C40" i="194"/>
  <c r="D39" i="194"/>
  <c r="F39" i="194" s="1"/>
  <c r="C39" i="194"/>
  <c r="D38" i="194"/>
  <c r="F38" i="194" s="1"/>
  <c r="C38" i="194"/>
  <c r="D37" i="194"/>
  <c r="F37" i="194" s="1"/>
  <c r="C37" i="194"/>
  <c r="D36" i="194"/>
  <c r="F36" i="194" s="1"/>
  <c r="C36" i="194"/>
  <c r="D35" i="194"/>
  <c r="F35" i="194" s="1"/>
  <c r="C35" i="194"/>
  <c r="D34" i="194"/>
  <c r="F34" i="194" s="1"/>
  <c r="C34" i="194"/>
  <c r="D33" i="194"/>
  <c r="F33" i="194" s="1"/>
  <c r="C33" i="194"/>
  <c r="D32" i="194"/>
  <c r="F32" i="194" s="1"/>
  <c r="C32" i="194"/>
  <c r="D31" i="194"/>
  <c r="F31" i="194" s="1"/>
  <c r="C31" i="194"/>
  <c r="D29" i="194"/>
  <c r="F29" i="194" s="1"/>
  <c r="C29" i="194"/>
  <c r="D28" i="194"/>
  <c r="F28" i="194" s="1"/>
  <c r="C28" i="194"/>
  <c r="D27" i="194"/>
  <c r="F27" i="194" s="1"/>
  <c r="C27" i="194"/>
  <c r="D26" i="194"/>
  <c r="F26" i="194" s="1"/>
  <c r="C26" i="194"/>
  <c r="D25" i="194"/>
  <c r="F25" i="194" s="1"/>
  <c r="C25" i="194"/>
  <c r="D24" i="194"/>
  <c r="F24" i="194" s="1"/>
  <c r="C24" i="194"/>
  <c r="D23" i="194"/>
  <c r="F23" i="194" s="1"/>
  <c r="C23" i="194"/>
  <c r="D22" i="194"/>
  <c r="F22" i="194" s="1"/>
  <c r="C22" i="194"/>
  <c r="D21" i="194"/>
  <c r="F21" i="194" s="1"/>
  <c r="C21" i="194"/>
  <c r="D20" i="194"/>
  <c r="F20" i="194" s="1"/>
  <c r="C20" i="194"/>
  <c r="D19" i="194"/>
  <c r="F19" i="194" s="1"/>
  <c r="C19" i="194"/>
  <c r="D18" i="194"/>
  <c r="F18" i="194" s="1"/>
  <c r="C18" i="194"/>
  <c r="D17" i="194"/>
  <c r="F17" i="194" s="1"/>
  <c r="C17" i="194"/>
  <c r="D16" i="194"/>
  <c r="F16" i="194" s="1"/>
  <c r="C16" i="194"/>
  <c r="D14" i="194"/>
  <c r="F14" i="194" s="1"/>
  <c r="C14" i="194"/>
  <c r="D13" i="194"/>
  <c r="F13" i="194" s="1"/>
  <c r="C13" i="194"/>
  <c r="D12" i="194"/>
  <c r="F12" i="194" s="1"/>
  <c r="C12" i="194"/>
  <c r="D11" i="194"/>
  <c r="F11" i="194" s="1"/>
  <c r="C11" i="194"/>
  <c r="D10" i="194"/>
  <c r="F10" i="194" s="1"/>
  <c r="C10" i="194"/>
  <c r="D9" i="194"/>
  <c r="F9" i="194" s="1"/>
  <c r="C9" i="194"/>
  <c r="D8" i="194"/>
  <c r="F8" i="194" s="1"/>
  <c r="C8" i="194"/>
  <c r="D7" i="194"/>
  <c r="F7" i="194" s="1"/>
  <c r="C7" i="194"/>
  <c r="D6" i="194"/>
  <c r="F6" i="194" s="1"/>
  <c r="C6" i="194"/>
  <c r="D5" i="194"/>
  <c r="F5" i="194" s="1"/>
  <c r="C5" i="194"/>
  <c r="D44" i="193"/>
  <c r="F44" i="193" s="1"/>
  <c r="C44" i="193"/>
  <c r="D43" i="193"/>
  <c r="F43" i="193" s="1"/>
  <c r="C43" i="193"/>
  <c r="D42" i="193"/>
  <c r="F42" i="193" s="1"/>
  <c r="C42" i="193"/>
  <c r="D41" i="193"/>
  <c r="F41" i="193" s="1"/>
  <c r="C41" i="193"/>
  <c r="D40" i="193"/>
  <c r="F40" i="193" s="1"/>
  <c r="C40" i="193"/>
  <c r="D39" i="193"/>
  <c r="F39" i="193" s="1"/>
  <c r="C39" i="193"/>
  <c r="D38" i="193"/>
  <c r="F38" i="193" s="1"/>
  <c r="C38" i="193"/>
  <c r="D37" i="193"/>
  <c r="F37" i="193" s="1"/>
  <c r="C37" i="193"/>
  <c r="D36" i="193"/>
  <c r="F36" i="193" s="1"/>
  <c r="C36" i="193"/>
  <c r="D35" i="193"/>
  <c r="F35" i="193" s="1"/>
  <c r="C35" i="193"/>
  <c r="D34" i="193"/>
  <c r="F34" i="193" s="1"/>
  <c r="C34" i="193"/>
  <c r="D33" i="193"/>
  <c r="F33" i="193" s="1"/>
  <c r="C33" i="193"/>
  <c r="D32" i="193"/>
  <c r="F32" i="193" s="1"/>
  <c r="C32" i="193"/>
  <c r="D31" i="193"/>
  <c r="F31" i="193" s="1"/>
  <c r="C31" i="193"/>
  <c r="D29" i="193"/>
  <c r="F29" i="193" s="1"/>
  <c r="C29" i="193"/>
  <c r="D28" i="193"/>
  <c r="F28" i="193" s="1"/>
  <c r="C28" i="193"/>
  <c r="D27" i="193"/>
  <c r="F27" i="193" s="1"/>
  <c r="C27" i="193"/>
  <c r="D26" i="193"/>
  <c r="F26" i="193" s="1"/>
  <c r="C26" i="193"/>
  <c r="D25" i="193"/>
  <c r="F25" i="193" s="1"/>
  <c r="C25" i="193"/>
  <c r="D24" i="193"/>
  <c r="F24" i="193" s="1"/>
  <c r="C24" i="193"/>
  <c r="D23" i="193"/>
  <c r="F23" i="193" s="1"/>
  <c r="C23" i="193"/>
  <c r="D22" i="193"/>
  <c r="F22" i="193" s="1"/>
  <c r="C22" i="193"/>
  <c r="D21" i="193"/>
  <c r="F21" i="193" s="1"/>
  <c r="C21" i="193"/>
  <c r="D20" i="193"/>
  <c r="F20" i="193" s="1"/>
  <c r="C20" i="193"/>
  <c r="D19" i="193"/>
  <c r="F19" i="193" s="1"/>
  <c r="C19" i="193"/>
  <c r="D18" i="193"/>
  <c r="F18" i="193" s="1"/>
  <c r="C18" i="193"/>
  <c r="D17" i="193"/>
  <c r="F17" i="193" s="1"/>
  <c r="C17" i="193"/>
  <c r="D16" i="193"/>
  <c r="F16" i="193" s="1"/>
  <c r="C16" i="193"/>
  <c r="D14" i="193"/>
  <c r="F14" i="193" s="1"/>
  <c r="C14" i="193"/>
  <c r="D13" i="193"/>
  <c r="F13" i="193" s="1"/>
  <c r="C13" i="193"/>
  <c r="D12" i="193"/>
  <c r="F12" i="193" s="1"/>
  <c r="C12" i="193"/>
  <c r="D11" i="193"/>
  <c r="F11" i="193" s="1"/>
  <c r="C11" i="193"/>
  <c r="D10" i="193"/>
  <c r="F10" i="193" s="1"/>
  <c r="C10" i="193"/>
  <c r="D9" i="193"/>
  <c r="F9" i="193" s="1"/>
  <c r="C9" i="193"/>
  <c r="D8" i="193"/>
  <c r="F8" i="193" s="1"/>
  <c r="C8" i="193"/>
  <c r="D7" i="193"/>
  <c r="F7" i="193" s="1"/>
  <c r="C7" i="193"/>
  <c r="D6" i="193"/>
  <c r="F6" i="193" s="1"/>
  <c r="C6" i="193"/>
  <c r="D5" i="193"/>
  <c r="F5" i="193" s="1"/>
  <c r="C5" i="193"/>
  <c r="D44" i="192"/>
  <c r="F44" i="192" s="1"/>
  <c r="C44" i="192"/>
  <c r="D43" i="192"/>
  <c r="F43" i="192" s="1"/>
  <c r="C43" i="192"/>
  <c r="D42" i="192"/>
  <c r="F42" i="192" s="1"/>
  <c r="C42" i="192"/>
  <c r="D41" i="192"/>
  <c r="F41" i="192" s="1"/>
  <c r="C41" i="192"/>
  <c r="D40" i="192"/>
  <c r="F40" i="192" s="1"/>
  <c r="C40" i="192"/>
  <c r="D39" i="192"/>
  <c r="F39" i="192" s="1"/>
  <c r="C39" i="192"/>
  <c r="D38" i="192"/>
  <c r="F38" i="192" s="1"/>
  <c r="C38" i="192"/>
  <c r="D37" i="192"/>
  <c r="F37" i="192" s="1"/>
  <c r="C37" i="192"/>
  <c r="D36" i="192"/>
  <c r="F36" i="192" s="1"/>
  <c r="C36" i="192"/>
  <c r="D35" i="192"/>
  <c r="F35" i="192" s="1"/>
  <c r="C35" i="192"/>
  <c r="D34" i="192"/>
  <c r="F34" i="192" s="1"/>
  <c r="C34" i="192"/>
  <c r="D33" i="192"/>
  <c r="F33" i="192" s="1"/>
  <c r="C33" i="192"/>
  <c r="D32" i="192"/>
  <c r="F32" i="192" s="1"/>
  <c r="C32" i="192"/>
  <c r="D31" i="192"/>
  <c r="F31" i="192" s="1"/>
  <c r="C31" i="192"/>
  <c r="D29" i="192"/>
  <c r="F29" i="192" s="1"/>
  <c r="C29" i="192"/>
  <c r="D28" i="192"/>
  <c r="F28" i="192" s="1"/>
  <c r="C28" i="192"/>
  <c r="D27" i="192"/>
  <c r="F27" i="192" s="1"/>
  <c r="C27" i="192"/>
  <c r="D26" i="192"/>
  <c r="F26" i="192" s="1"/>
  <c r="C26" i="192"/>
  <c r="D25" i="192"/>
  <c r="F25" i="192" s="1"/>
  <c r="C25" i="192"/>
  <c r="D24" i="192"/>
  <c r="F24" i="192" s="1"/>
  <c r="C24" i="192"/>
  <c r="D23" i="192"/>
  <c r="F23" i="192" s="1"/>
  <c r="C23" i="192"/>
  <c r="D22" i="192"/>
  <c r="F22" i="192" s="1"/>
  <c r="C22" i="192"/>
  <c r="D21" i="192"/>
  <c r="F21" i="192" s="1"/>
  <c r="C21" i="192"/>
  <c r="D20" i="192"/>
  <c r="F20" i="192" s="1"/>
  <c r="C20" i="192"/>
  <c r="D19" i="192"/>
  <c r="F19" i="192" s="1"/>
  <c r="C19" i="192"/>
  <c r="D18" i="192"/>
  <c r="F18" i="192" s="1"/>
  <c r="C18" i="192"/>
  <c r="D17" i="192"/>
  <c r="F17" i="192" s="1"/>
  <c r="C17" i="192"/>
  <c r="D16" i="192"/>
  <c r="F16" i="192" s="1"/>
  <c r="C16" i="192"/>
  <c r="D14" i="192"/>
  <c r="F14" i="192" s="1"/>
  <c r="C14" i="192"/>
  <c r="D13" i="192"/>
  <c r="F13" i="192" s="1"/>
  <c r="C13" i="192"/>
  <c r="D12" i="192"/>
  <c r="F12" i="192" s="1"/>
  <c r="C12" i="192"/>
  <c r="D11" i="192"/>
  <c r="F11" i="192" s="1"/>
  <c r="C11" i="192"/>
  <c r="D10" i="192"/>
  <c r="F10" i="192" s="1"/>
  <c r="C10" i="192"/>
  <c r="D9" i="192"/>
  <c r="F9" i="192" s="1"/>
  <c r="C9" i="192"/>
  <c r="D8" i="192"/>
  <c r="F8" i="192" s="1"/>
  <c r="C8" i="192"/>
  <c r="D7" i="192"/>
  <c r="F7" i="192" s="1"/>
  <c r="C7" i="192"/>
  <c r="D6" i="192"/>
  <c r="F6" i="192" s="1"/>
  <c r="C6" i="192"/>
  <c r="D5" i="192"/>
  <c r="F5" i="192" s="1"/>
  <c r="C5" i="192"/>
  <c r="D44" i="191"/>
  <c r="F44" i="191" s="1"/>
  <c r="C44" i="191"/>
  <c r="D43" i="191"/>
  <c r="F43" i="191" s="1"/>
  <c r="C43" i="191"/>
  <c r="D42" i="191"/>
  <c r="F42" i="191" s="1"/>
  <c r="C42" i="191"/>
  <c r="D41" i="191"/>
  <c r="F41" i="191" s="1"/>
  <c r="C41" i="191"/>
  <c r="D40" i="191"/>
  <c r="F40" i="191" s="1"/>
  <c r="C40" i="191"/>
  <c r="D39" i="191"/>
  <c r="F39" i="191" s="1"/>
  <c r="C39" i="191"/>
  <c r="D38" i="191"/>
  <c r="F38" i="191" s="1"/>
  <c r="C38" i="191"/>
  <c r="D37" i="191"/>
  <c r="F37" i="191" s="1"/>
  <c r="C37" i="191"/>
  <c r="D36" i="191"/>
  <c r="F36" i="191" s="1"/>
  <c r="C36" i="191"/>
  <c r="D35" i="191"/>
  <c r="F35" i="191" s="1"/>
  <c r="C35" i="191"/>
  <c r="D34" i="191"/>
  <c r="F34" i="191" s="1"/>
  <c r="C34" i="191"/>
  <c r="D33" i="191"/>
  <c r="F33" i="191" s="1"/>
  <c r="C33" i="191"/>
  <c r="D32" i="191"/>
  <c r="F32" i="191" s="1"/>
  <c r="C32" i="191"/>
  <c r="D31" i="191"/>
  <c r="F31" i="191" s="1"/>
  <c r="C31" i="191"/>
  <c r="D29" i="191"/>
  <c r="F29" i="191" s="1"/>
  <c r="C29" i="191"/>
  <c r="D28" i="191"/>
  <c r="F28" i="191" s="1"/>
  <c r="C28" i="191"/>
  <c r="D27" i="191"/>
  <c r="F27" i="191" s="1"/>
  <c r="C27" i="191"/>
  <c r="D26" i="191"/>
  <c r="F26" i="191" s="1"/>
  <c r="C26" i="191"/>
  <c r="D25" i="191"/>
  <c r="F25" i="191" s="1"/>
  <c r="C25" i="191"/>
  <c r="D24" i="191"/>
  <c r="F24" i="191" s="1"/>
  <c r="C24" i="191"/>
  <c r="D23" i="191"/>
  <c r="F23" i="191" s="1"/>
  <c r="C23" i="191"/>
  <c r="D22" i="191"/>
  <c r="F22" i="191" s="1"/>
  <c r="C22" i="191"/>
  <c r="D21" i="191"/>
  <c r="F21" i="191" s="1"/>
  <c r="C21" i="191"/>
  <c r="D20" i="191"/>
  <c r="F20" i="191" s="1"/>
  <c r="C20" i="191"/>
  <c r="D19" i="191"/>
  <c r="F19" i="191" s="1"/>
  <c r="C19" i="191"/>
  <c r="D18" i="191"/>
  <c r="F18" i="191" s="1"/>
  <c r="C18" i="191"/>
  <c r="D17" i="191"/>
  <c r="F17" i="191" s="1"/>
  <c r="C17" i="191"/>
  <c r="D16" i="191"/>
  <c r="F16" i="191" s="1"/>
  <c r="C16" i="191"/>
  <c r="D14" i="191"/>
  <c r="F14" i="191" s="1"/>
  <c r="C14" i="191"/>
  <c r="D13" i="191"/>
  <c r="F13" i="191" s="1"/>
  <c r="C13" i="191"/>
  <c r="D12" i="191"/>
  <c r="F12" i="191" s="1"/>
  <c r="C12" i="191"/>
  <c r="D11" i="191"/>
  <c r="F11" i="191" s="1"/>
  <c r="C11" i="191"/>
  <c r="D10" i="191"/>
  <c r="F10" i="191" s="1"/>
  <c r="C10" i="191"/>
  <c r="D9" i="191"/>
  <c r="F9" i="191" s="1"/>
  <c r="C9" i="191"/>
  <c r="D8" i="191"/>
  <c r="F8" i="191" s="1"/>
  <c r="C8" i="191"/>
  <c r="D7" i="191"/>
  <c r="F7" i="191" s="1"/>
  <c r="C7" i="191"/>
  <c r="D6" i="191"/>
  <c r="F6" i="191" s="1"/>
  <c r="C6" i="191"/>
  <c r="D5" i="191"/>
  <c r="F5" i="191" s="1"/>
  <c r="C5" i="191"/>
  <c r="D44" i="190"/>
  <c r="F44" i="190" s="1"/>
  <c r="C44" i="190"/>
  <c r="D43" i="190"/>
  <c r="F43" i="190" s="1"/>
  <c r="C43" i="190"/>
  <c r="D42" i="190"/>
  <c r="F42" i="190" s="1"/>
  <c r="C42" i="190"/>
  <c r="D41" i="190"/>
  <c r="F41" i="190" s="1"/>
  <c r="C41" i="190"/>
  <c r="D40" i="190"/>
  <c r="F40" i="190" s="1"/>
  <c r="C40" i="190"/>
  <c r="D39" i="190"/>
  <c r="F39" i="190" s="1"/>
  <c r="C39" i="190"/>
  <c r="D38" i="190"/>
  <c r="F38" i="190" s="1"/>
  <c r="C38" i="190"/>
  <c r="D37" i="190"/>
  <c r="F37" i="190" s="1"/>
  <c r="C37" i="190"/>
  <c r="D36" i="190"/>
  <c r="F36" i="190" s="1"/>
  <c r="C36" i="190"/>
  <c r="D35" i="190"/>
  <c r="F35" i="190" s="1"/>
  <c r="C35" i="190"/>
  <c r="D34" i="190"/>
  <c r="F34" i="190" s="1"/>
  <c r="C34" i="190"/>
  <c r="D33" i="190"/>
  <c r="F33" i="190" s="1"/>
  <c r="C33" i="190"/>
  <c r="D32" i="190"/>
  <c r="F32" i="190" s="1"/>
  <c r="C32" i="190"/>
  <c r="D31" i="190"/>
  <c r="F31" i="190" s="1"/>
  <c r="C31" i="190"/>
  <c r="D29" i="190"/>
  <c r="F29" i="190" s="1"/>
  <c r="C29" i="190"/>
  <c r="D28" i="190"/>
  <c r="F28" i="190" s="1"/>
  <c r="C28" i="190"/>
  <c r="D27" i="190"/>
  <c r="F27" i="190" s="1"/>
  <c r="C27" i="190"/>
  <c r="D26" i="190"/>
  <c r="F26" i="190" s="1"/>
  <c r="C26" i="190"/>
  <c r="D25" i="190"/>
  <c r="F25" i="190" s="1"/>
  <c r="C25" i="190"/>
  <c r="D24" i="190"/>
  <c r="F24" i="190" s="1"/>
  <c r="C24" i="190"/>
  <c r="D23" i="190"/>
  <c r="F23" i="190" s="1"/>
  <c r="C23" i="190"/>
  <c r="D22" i="190"/>
  <c r="F22" i="190" s="1"/>
  <c r="C22" i="190"/>
  <c r="D21" i="190"/>
  <c r="F21" i="190" s="1"/>
  <c r="C21" i="190"/>
  <c r="D20" i="190"/>
  <c r="F20" i="190" s="1"/>
  <c r="C20" i="190"/>
  <c r="D19" i="190"/>
  <c r="F19" i="190" s="1"/>
  <c r="C19" i="190"/>
  <c r="D18" i="190"/>
  <c r="F18" i="190" s="1"/>
  <c r="C18" i="190"/>
  <c r="D17" i="190"/>
  <c r="F17" i="190" s="1"/>
  <c r="C17" i="190"/>
  <c r="D16" i="190"/>
  <c r="F16" i="190" s="1"/>
  <c r="C16" i="190"/>
  <c r="D14" i="190"/>
  <c r="F14" i="190" s="1"/>
  <c r="C14" i="190"/>
  <c r="D13" i="190"/>
  <c r="F13" i="190" s="1"/>
  <c r="C13" i="190"/>
  <c r="D12" i="190"/>
  <c r="F12" i="190" s="1"/>
  <c r="C12" i="190"/>
  <c r="D11" i="190"/>
  <c r="F11" i="190" s="1"/>
  <c r="C11" i="190"/>
  <c r="D10" i="190"/>
  <c r="F10" i="190" s="1"/>
  <c r="C10" i="190"/>
  <c r="D9" i="190"/>
  <c r="F9" i="190" s="1"/>
  <c r="C9" i="190"/>
  <c r="D8" i="190"/>
  <c r="F8" i="190" s="1"/>
  <c r="C8" i="190"/>
  <c r="D7" i="190"/>
  <c r="F7" i="190" s="1"/>
  <c r="C7" i="190"/>
  <c r="D6" i="190"/>
  <c r="F6" i="190" s="1"/>
  <c r="C6" i="190"/>
  <c r="D5" i="190"/>
  <c r="F5" i="190" s="1"/>
  <c r="C5" i="190"/>
  <c r="D44" i="189"/>
  <c r="F44" i="189" s="1"/>
  <c r="C44" i="189"/>
  <c r="D43" i="189"/>
  <c r="F43" i="189" s="1"/>
  <c r="C43" i="189"/>
  <c r="D42" i="189"/>
  <c r="F42" i="189" s="1"/>
  <c r="C42" i="189"/>
  <c r="D41" i="189"/>
  <c r="F41" i="189" s="1"/>
  <c r="C41" i="189"/>
  <c r="D40" i="189"/>
  <c r="F40" i="189" s="1"/>
  <c r="C40" i="189"/>
  <c r="D39" i="189"/>
  <c r="F39" i="189" s="1"/>
  <c r="C39" i="189"/>
  <c r="D38" i="189"/>
  <c r="F38" i="189" s="1"/>
  <c r="C38" i="189"/>
  <c r="D37" i="189"/>
  <c r="F37" i="189" s="1"/>
  <c r="C37" i="189"/>
  <c r="D36" i="189"/>
  <c r="F36" i="189" s="1"/>
  <c r="C36" i="189"/>
  <c r="D35" i="189"/>
  <c r="F35" i="189" s="1"/>
  <c r="C35" i="189"/>
  <c r="D34" i="189"/>
  <c r="F34" i="189" s="1"/>
  <c r="C34" i="189"/>
  <c r="D33" i="189"/>
  <c r="F33" i="189" s="1"/>
  <c r="C33" i="189"/>
  <c r="D32" i="189"/>
  <c r="F32" i="189" s="1"/>
  <c r="C32" i="189"/>
  <c r="D31" i="189"/>
  <c r="F31" i="189" s="1"/>
  <c r="C31" i="189"/>
  <c r="D29" i="189"/>
  <c r="F29" i="189" s="1"/>
  <c r="C29" i="189"/>
  <c r="D28" i="189"/>
  <c r="F28" i="189" s="1"/>
  <c r="C28" i="189"/>
  <c r="D27" i="189"/>
  <c r="F27" i="189" s="1"/>
  <c r="C27" i="189"/>
  <c r="D26" i="189"/>
  <c r="F26" i="189" s="1"/>
  <c r="C26" i="189"/>
  <c r="D25" i="189"/>
  <c r="F25" i="189" s="1"/>
  <c r="C25" i="189"/>
  <c r="D24" i="189"/>
  <c r="F24" i="189" s="1"/>
  <c r="C24" i="189"/>
  <c r="D23" i="189"/>
  <c r="F23" i="189" s="1"/>
  <c r="C23" i="189"/>
  <c r="D22" i="189"/>
  <c r="F22" i="189" s="1"/>
  <c r="C22" i="189"/>
  <c r="D21" i="189"/>
  <c r="F21" i="189" s="1"/>
  <c r="C21" i="189"/>
  <c r="D20" i="189"/>
  <c r="F20" i="189" s="1"/>
  <c r="C20" i="189"/>
  <c r="D19" i="189"/>
  <c r="F19" i="189" s="1"/>
  <c r="C19" i="189"/>
  <c r="D18" i="189"/>
  <c r="F18" i="189" s="1"/>
  <c r="C18" i="189"/>
  <c r="D17" i="189"/>
  <c r="F17" i="189" s="1"/>
  <c r="C17" i="189"/>
  <c r="D16" i="189"/>
  <c r="F16" i="189" s="1"/>
  <c r="C16" i="189"/>
  <c r="D14" i="189"/>
  <c r="F14" i="189" s="1"/>
  <c r="C14" i="189"/>
  <c r="D13" i="189"/>
  <c r="F13" i="189" s="1"/>
  <c r="C13" i="189"/>
  <c r="D12" i="189"/>
  <c r="F12" i="189" s="1"/>
  <c r="C12" i="189"/>
  <c r="D11" i="189"/>
  <c r="F11" i="189" s="1"/>
  <c r="C11" i="189"/>
  <c r="D10" i="189"/>
  <c r="F10" i="189" s="1"/>
  <c r="C10" i="189"/>
  <c r="D9" i="189"/>
  <c r="F9" i="189" s="1"/>
  <c r="C9" i="189"/>
  <c r="D8" i="189"/>
  <c r="F8" i="189" s="1"/>
  <c r="C8" i="189"/>
  <c r="D7" i="189"/>
  <c r="F7" i="189" s="1"/>
  <c r="C7" i="189"/>
  <c r="D6" i="189"/>
  <c r="F6" i="189" s="1"/>
  <c r="C6" i="189"/>
  <c r="D5" i="189"/>
  <c r="F5" i="189" s="1"/>
  <c r="C5" i="189"/>
  <c r="D44" i="188"/>
  <c r="F44" i="188" s="1"/>
  <c r="C44" i="188"/>
  <c r="D43" i="188"/>
  <c r="F43" i="188" s="1"/>
  <c r="C43" i="188"/>
  <c r="D42" i="188"/>
  <c r="F42" i="188" s="1"/>
  <c r="C42" i="188"/>
  <c r="D41" i="188"/>
  <c r="F41" i="188" s="1"/>
  <c r="C41" i="188"/>
  <c r="D40" i="188"/>
  <c r="F40" i="188" s="1"/>
  <c r="C40" i="188"/>
  <c r="D39" i="188"/>
  <c r="F39" i="188" s="1"/>
  <c r="C39" i="188"/>
  <c r="D38" i="188"/>
  <c r="F38" i="188" s="1"/>
  <c r="C38" i="188"/>
  <c r="D37" i="188"/>
  <c r="F37" i="188" s="1"/>
  <c r="C37" i="188"/>
  <c r="D36" i="188"/>
  <c r="F36" i="188" s="1"/>
  <c r="C36" i="188"/>
  <c r="D35" i="188"/>
  <c r="F35" i="188" s="1"/>
  <c r="C35" i="188"/>
  <c r="D34" i="188"/>
  <c r="F34" i="188" s="1"/>
  <c r="C34" i="188"/>
  <c r="D33" i="188"/>
  <c r="F33" i="188" s="1"/>
  <c r="C33" i="188"/>
  <c r="D32" i="188"/>
  <c r="F32" i="188" s="1"/>
  <c r="C32" i="188"/>
  <c r="D31" i="188"/>
  <c r="F31" i="188" s="1"/>
  <c r="C31" i="188"/>
  <c r="D29" i="188"/>
  <c r="F29" i="188" s="1"/>
  <c r="C29" i="188"/>
  <c r="D28" i="188"/>
  <c r="F28" i="188" s="1"/>
  <c r="C28" i="188"/>
  <c r="D27" i="188"/>
  <c r="F27" i="188" s="1"/>
  <c r="C27" i="188"/>
  <c r="D26" i="188"/>
  <c r="F26" i="188" s="1"/>
  <c r="C26" i="188"/>
  <c r="D25" i="188"/>
  <c r="F25" i="188" s="1"/>
  <c r="C25" i="188"/>
  <c r="D24" i="188"/>
  <c r="F24" i="188" s="1"/>
  <c r="C24" i="188"/>
  <c r="D23" i="188"/>
  <c r="F23" i="188" s="1"/>
  <c r="C23" i="188"/>
  <c r="D22" i="188"/>
  <c r="F22" i="188" s="1"/>
  <c r="C22" i="188"/>
  <c r="D21" i="188"/>
  <c r="F21" i="188" s="1"/>
  <c r="C21" i="188"/>
  <c r="D20" i="188"/>
  <c r="F20" i="188" s="1"/>
  <c r="C20" i="188"/>
  <c r="D19" i="188"/>
  <c r="F19" i="188" s="1"/>
  <c r="C19" i="188"/>
  <c r="D18" i="188"/>
  <c r="F18" i="188" s="1"/>
  <c r="C18" i="188"/>
  <c r="D17" i="188"/>
  <c r="F17" i="188" s="1"/>
  <c r="C17" i="188"/>
  <c r="D16" i="188"/>
  <c r="F16" i="188" s="1"/>
  <c r="C16" i="188"/>
  <c r="D14" i="188"/>
  <c r="F14" i="188" s="1"/>
  <c r="C14" i="188"/>
  <c r="D13" i="188"/>
  <c r="F13" i="188" s="1"/>
  <c r="C13" i="188"/>
  <c r="D12" i="188"/>
  <c r="F12" i="188" s="1"/>
  <c r="C12" i="188"/>
  <c r="D11" i="188"/>
  <c r="F11" i="188" s="1"/>
  <c r="C11" i="188"/>
  <c r="D10" i="188"/>
  <c r="F10" i="188" s="1"/>
  <c r="C10" i="188"/>
  <c r="D9" i="188"/>
  <c r="F9" i="188" s="1"/>
  <c r="C9" i="188"/>
  <c r="D8" i="188"/>
  <c r="F8" i="188" s="1"/>
  <c r="C8" i="188"/>
  <c r="D7" i="188"/>
  <c r="F7" i="188" s="1"/>
  <c r="C7" i="188"/>
  <c r="D6" i="188"/>
  <c r="F6" i="188" s="1"/>
  <c r="C6" i="188"/>
  <c r="D5" i="188"/>
  <c r="F5" i="188" s="1"/>
  <c r="C5" i="188"/>
  <c r="D44" i="187"/>
  <c r="F44" i="187" s="1"/>
  <c r="C44" i="187"/>
  <c r="D43" i="187"/>
  <c r="F43" i="187" s="1"/>
  <c r="C43" i="187"/>
  <c r="D42" i="187"/>
  <c r="F42" i="187" s="1"/>
  <c r="C42" i="187"/>
  <c r="D41" i="187"/>
  <c r="F41" i="187" s="1"/>
  <c r="C41" i="187"/>
  <c r="D40" i="187"/>
  <c r="F40" i="187" s="1"/>
  <c r="C40" i="187"/>
  <c r="D39" i="187"/>
  <c r="F39" i="187" s="1"/>
  <c r="C39" i="187"/>
  <c r="D38" i="187"/>
  <c r="F38" i="187" s="1"/>
  <c r="C38" i="187"/>
  <c r="D37" i="187"/>
  <c r="F37" i="187" s="1"/>
  <c r="C37" i="187"/>
  <c r="D36" i="187"/>
  <c r="F36" i="187" s="1"/>
  <c r="C36" i="187"/>
  <c r="D35" i="187"/>
  <c r="F35" i="187" s="1"/>
  <c r="C35" i="187"/>
  <c r="D34" i="187"/>
  <c r="F34" i="187" s="1"/>
  <c r="C34" i="187"/>
  <c r="D33" i="187"/>
  <c r="F33" i="187" s="1"/>
  <c r="C33" i="187"/>
  <c r="D32" i="187"/>
  <c r="F32" i="187" s="1"/>
  <c r="C32" i="187"/>
  <c r="D31" i="187"/>
  <c r="F31" i="187" s="1"/>
  <c r="C31" i="187"/>
  <c r="D29" i="187"/>
  <c r="F29" i="187" s="1"/>
  <c r="C29" i="187"/>
  <c r="D28" i="187"/>
  <c r="F28" i="187" s="1"/>
  <c r="C28" i="187"/>
  <c r="D27" i="187"/>
  <c r="F27" i="187" s="1"/>
  <c r="C27" i="187"/>
  <c r="D26" i="187"/>
  <c r="F26" i="187" s="1"/>
  <c r="C26" i="187"/>
  <c r="D25" i="187"/>
  <c r="F25" i="187" s="1"/>
  <c r="C25" i="187"/>
  <c r="D24" i="187"/>
  <c r="F24" i="187" s="1"/>
  <c r="C24" i="187"/>
  <c r="D23" i="187"/>
  <c r="F23" i="187" s="1"/>
  <c r="C23" i="187"/>
  <c r="D22" i="187"/>
  <c r="F22" i="187" s="1"/>
  <c r="C22" i="187"/>
  <c r="D21" i="187"/>
  <c r="F21" i="187" s="1"/>
  <c r="C21" i="187"/>
  <c r="D20" i="187"/>
  <c r="F20" i="187" s="1"/>
  <c r="C20" i="187"/>
  <c r="D19" i="187"/>
  <c r="F19" i="187" s="1"/>
  <c r="C19" i="187"/>
  <c r="D18" i="187"/>
  <c r="F18" i="187" s="1"/>
  <c r="C18" i="187"/>
  <c r="D17" i="187"/>
  <c r="F17" i="187" s="1"/>
  <c r="C17" i="187"/>
  <c r="D16" i="187"/>
  <c r="F16" i="187" s="1"/>
  <c r="C16" i="187"/>
  <c r="D14" i="187"/>
  <c r="F14" i="187" s="1"/>
  <c r="C14" i="187"/>
  <c r="D13" i="187"/>
  <c r="F13" i="187" s="1"/>
  <c r="C13" i="187"/>
  <c r="D12" i="187"/>
  <c r="F12" i="187" s="1"/>
  <c r="C12" i="187"/>
  <c r="D11" i="187"/>
  <c r="F11" i="187" s="1"/>
  <c r="C11" i="187"/>
  <c r="D10" i="187"/>
  <c r="F10" i="187" s="1"/>
  <c r="C10" i="187"/>
  <c r="D9" i="187"/>
  <c r="F9" i="187" s="1"/>
  <c r="C9" i="187"/>
  <c r="D8" i="187"/>
  <c r="F8" i="187" s="1"/>
  <c r="C8" i="187"/>
  <c r="D7" i="187"/>
  <c r="F7" i="187" s="1"/>
  <c r="C7" i="187"/>
  <c r="D6" i="187"/>
  <c r="F6" i="187" s="1"/>
  <c r="C6" i="187"/>
  <c r="D5" i="187"/>
  <c r="F5" i="187" s="1"/>
  <c r="C5" i="187"/>
  <c r="D44" i="186"/>
  <c r="F44" i="186" s="1"/>
  <c r="C44" i="186"/>
  <c r="D43" i="186"/>
  <c r="F43" i="186" s="1"/>
  <c r="C43" i="186"/>
  <c r="D42" i="186"/>
  <c r="F42" i="186" s="1"/>
  <c r="C42" i="186"/>
  <c r="D41" i="186"/>
  <c r="F41" i="186" s="1"/>
  <c r="C41" i="186"/>
  <c r="D40" i="186"/>
  <c r="F40" i="186" s="1"/>
  <c r="C40" i="186"/>
  <c r="D39" i="186"/>
  <c r="F39" i="186" s="1"/>
  <c r="C39" i="186"/>
  <c r="D38" i="186"/>
  <c r="F38" i="186" s="1"/>
  <c r="C38" i="186"/>
  <c r="D37" i="186"/>
  <c r="F37" i="186" s="1"/>
  <c r="C37" i="186"/>
  <c r="D36" i="186"/>
  <c r="F36" i="186" s="1"/>
  <c r="C36" i="186"/>
  <c r="D35" i="186"/>
  <c r="F35" i="186" s="1"/>
  <c r="C35" i="186"/>
  <c r="D34" i="186"/>
  <c r="F34" i="186" s="1"/>
  <c r="C34" i="186"/>
  <c r="D33" i="186"/>
  <c r="F33" i="186" s="1"/>
  <c r="C33" i="186"/>
  <c r="D32" i="186"/>
  <c r="F32" i="186" s="1"/>
  <c r="C32" i="186"/>
  <c r="D31" i="186"/>
  <c r="F31" i="186" s="1"/>
  <c r="C31" i="186"/>
  <c r="D29" i="186"/>
  <c r="F29" i="186" s="1"/>
  <c r="C29" i="186"/>
  <c r="D28" i="186"/>
  <c r="F28" i="186" s="1"/>
  <c r="C28" i="186"/>
  <c r="D27" i="186"/>
  <c r="F27" i="186" s="1"/>
  <c r="C27" i="186"/>
  <c r="D26" i="186"/>
  <c r="F26" i="186" s="1"/>
  <c r="C26" i="186"/>
  <c r="D25" i="186"/>
  <c r="F25" i="186" s="1"/>
  <c r="C25" i="186"/>
  <c r="D24" i="186"/>
  <c r="F24" i="186" s="1"/>
  <c r="C24" i="186"/>
  <c r="D23" i="186"/>
  <c r="F23" i="186" s="1"/>
  <c r="C23" i="186"/>
  <c r="D22" i="186"/>
  <c r="F22" i="186" s="1"/>
  <c r="C22" i="186"/>
  <c r="D21" i="186"/>
  <c r="F21" i="186" s="1"/>
  <c r="C21" i="186"/>
  <c r="D20" i="186"/>
  <c r="F20" i="186" s="1"/>
  <c r="C20" i="186"/>
  <c r="D19" i="186"/>
  <c r="F19" i="186" s="1"/>
  <c r="C19" i="186"/>
  <c r="D18" i="186"/>
  <c r="F18" i="186" s="1"/>
  <c r="C18" i="186"/>
  <c r="D17" i="186"/>
  <c r="F17" i="186" s="1"/>
  <c r="C17" i="186"/>
  <c r="D16" i="186"/>
  <c r="F16" i="186" s="1"/>
  <c r="C16" i="186"/>
  <c r="D14" i="186"/>
  <c r="F14" i="186" s="1"/>
  <c r="C14" i="186"/>
  <c r="D13" i="186"/>
  <c r="F13" i="186" s="1"/>
  <c r="C13" i="186"/>
  <c r="D12" i="186"/>
  <c r="F12" i="186" s="1"/>
  <c r="C12" i="186"/>
  <c r="D11" i="186"/>
  <c r="F11" i="186" s="1"/>
  <c r="C11" i="186"/>
  <c r="D10" i="186"/>
  <c r="F10" i="186" s="1"/>
  <c r="C10" i="186"/>
  <c r="D9" i="186"/>
  <c r="F9" i="186" s="1"/>
  <c r="C9" i="186"/>
  <c r="D8" i="186"/>
  <c r="F8" i="186" s="1"/>
  <c r="C8" i="186"/>
  <c r="D7" i="186"/>
  <c r="F7" i="186" s="1"/>
  <c r="C7" i="186"/>
  <c r="D6" i="186"/>
  <c r="F6" i="186" s="1"/>
  <c r="C6" i="186"/>
  <c r="D5" i="186"/>
  <c r="F5" i="186" s="1"/>
  <c r="C5" i="186"/>
  <c r="D44" i="185"/>
  <c r="F44" i="185" s="1"/>
  <c r="C44" i="185"/>
  <c r="D43" i="185"/>
  <c r="F43" i="185" s="1"/>
  <c r="C43" i="185"/>
  <c r="D42" i="185"/>
  <c r="F42" i="185" s="1"/>
  <c r="C42" i="185"/>
  <c r="D41" i="185"/>
  <c r="F41" i="185" s="1"/>
  <c r="C41" i="185"/>
  <c r="D40" i="185"/>
  <c r="F40" i="185" s="1"/>
  <c r="C40" i="185"/>
  <c r="D39" i="185"/>
  <c r="F39" i="185" s="1"/>
  <c r="C39" i="185"/>
  <c r="D38" i="185"/>
  <c r="F38" i="185" s="1"/>
  <c r="C38" i="185"/>
  <c r="D37" i="185"/>
  <c r="F37" i="185" s="1"/>
  <c r="C37" i="185"/>
  <c r="D36" i="185"/>
  <c r="F36" i="185" s="1"/>
  <c r="C36" i="185"/>
  <c r="D35" i="185"/>
  <c r="F35" i="185" s="1"/>
  <c r="C35" i="185"/>
  <c r="D34" i="185"/>
  <c r="F34" i="185" s="1"/>
  <c r="C34" i="185"/>
  <c r="D33" i="185"/>
  <c r="F33" i="185" s="1"/>
  <c r="C33" i="185"/>
  <c r="D32" i="185"/>
  <c r="F32" i="185" s="1"/>
  <c r="C32" i="185"/>
  <c r="D31" i="185"/>
  <c r="F31" i="185" s="1"/>
  <c r="C31" i="185"/>
  <c r="D29" i="185"/>
  <c r="F29" i="185" s="1"/>
  <c r="C29" i="185"/>
  <c r="D28" i="185"/>
  <c r="F28" i="185" s="1"/>
  <c r="C28" i="185"/>
  <c r="D27" i="185"/>
  <c r="F27" i="185" s="1"/>
  <c r="C27" i="185"/>
  <c r="D26" i="185"/>
  <c r="F26" i="185" s="1"/>
  <c r="C26" i="185"/>
  <c r="D25" i="185"/>
  <c r="F25" i="185" s="1"/>
  <c r="C25" i="185"/>
  <c r="D24" i="185"/>
  <c r="F24" i="185" s="1"/>
  <c r="C24" i="185"/>
  <c r="D23" i="185"/>
  <c r="F23" i="185" s="1"/>
  <c r="C23" i="185"/>
  <c r="D22" i="185"/>
  <c r="F22" i="185" s="1"/>
  <c r="C22" i="185"/>
  <c r="D21" i="185"/>
  <c r="F21" i="185" s="1"/>
  <c r="C21" i="185"/>
  <c r="D20" i="185"/>
  <c r="F20" i="185" s="1"/>
  <c r="C20" i="185"/>
  <c r="D19" i="185"/>
  <c r="F19" i="185" s="1"/>
  <c r="C19" i="185"/>
  <c r="D18" i="185"/>
  <c r="F18" i="185" s="1"/>
  <c r="C18" i="185"/>
  <c r="D17" i="185"/>
  <c r="F17" i="185" s="1"/>
  <c r="C17" i="185"/>
  <c r="D16" i="185"/>
  <c r="F16" i="185" s="1"/>
  <c r="C16" i="185"/>
  <c r="D14" i="185"/>
  <c r="F14" i="185" s="1"/>
  <c r="C14" i="185"/>
  <c r="D13" i="185"/>
  <c r="F13" i="185" s="1"/>
  <c r="C13" i="185"/>
  <c r="D12" i="185"/>
  <c r="F12" i="185" s="1"/>
  <c r="C12" i="185"/>
  <c r="D11" i="185"/>
  <c r="F11" i="185" s="1"/>
  <c r="C11" i="185"/>
  <c r="D10" i="185"/>
  <c r="F10" i="185" s="1"/>
  <c r="C10" i="185"/>
  <c r="D9" i="185"/>
  <c r="F9" i="185" s="1"/>
  <c r="C9" i="185"/>
  <c r="D8" i="185"/>
  <c r="F8" i="185" s="1"/>
  <c r="C8" i="185"/>
  <c r="D7" i="185"/>
  <c r="F7" i="185" s="1"/>
  <c r="C7" i="185"/>
  <c r="D6" i="185"/>
  <c r="F6" i="185" s="1"/>
  <c r="C6" i="185"/>
  <c r="D5" i="185"/>
  <c r="F5" i="185" s="1"/>
  <c r="C5" i="185"/>
  <c r="D44" i="184"/>
  <c r="F44" i="184" s="1"/>
  <c r="C44" i="184"/>
  <c r="D43" i="184"/>
  <c r="F43" i="184" s="1"/>
  <c r="C43" i="184"/>
  <c r="D42" i="184"/>
  <c r="F42" i="184" s="1"/>
  <c r="C42" i="184"/>
  <c r="D41" i="184"/>
  <c r="F41" i="184" s="1"/>
  <c r="C41" i="184"/>
  <c r="D40" i="184"/>
  <c r="F40" i="184" s="1"/>
  <c r="C40" i="184"/>
  <c r="D39" i="184"/>
  <c r="F39" i="184" s="1"/>
  <c r="C39" i="184"/>
  <c r="D38" i="184"/>
  <c r="F38" i="184" s="1"/>
  <c r="C38" i="184"/>
  <c r="D37" i="184"/>
  <c r="F37" i="184" s="1"/>
  <c r="C37" i="184"/>
  <c r="D36" i="184"/>
  <c r="F36" i="184" s="1"/>
  <c r="C36" i="184"/>
  <c r="D35" i="184"/>
  <c r="F35" i="184" s="1"/>
  <c r="C35" i="184"/>
  <c r="D34" i="184"/>
  <c r="F34" i="184" s="1"/>
  <c r="C34" i="184"/>
  <c r="D33" i="184"/>
  <c r="F33" i="184" s="1"/>
  <c r="C33" i="184"/>
  <c r="D32" i="184"/>
  <c r="F32" i="184" s="1"/>
  <c r="C32" i="184"/>
  <c r="D31" i="184"/>
  <c r="F31" i="184" s="1"/>
  <c r="C31" i="184"/>
  <c r="D29" i="184"/>
  <c r="F29" i="184" s="1"/>
  <c r="C29" i="184"/>
  <c r="D28" i="184"/>
  <c r="F28" i="184" s="1"/>
  <c r="C28" i="184"/>
  <c r="D27" i="184"/>
  <c r="F27" i="184" s="1"/>
  <c r="C27" i="184"/>
  <c r="D26" i="184"/>
  <c r="F26" i="184" s="1"/>
  <c r="C26" i="184"/>
  <c r="D25" i="184"/>
  <c r="F25" i="184" s="1"/>
  <c r="C25" i="184"/>
  <c r="D24" i="184"/>
  <c r="F24" i="184" s="1"/>
  <c r="C24" i="184"/>
  <c r="D23" i="184"/>
  <c r="F23" i="184" s="1"/>
  <c r="C23" i="184"/>
  <c r="D22" i="184"/>
  <c r="F22" i="184" s="1"/>
  <c r="C22" i="184"/>
  <c r="D21" i="184"/>
  <c r="F21" i="184" s="1"/>
  <c r="C21" i="184"/>
  <c r="D20" i="184"/>
  <c r="F20" i="184" s="1"/>
  <c r="C20" i="184"/>
  <c r="D19" i="184"/>
  <c r="F19" i="184" s="1"/>
  <c r="C19" i="184"/>
  <c r="D18" i="184"/>
  <c r="F18" i="184" s="1"/>
  <c r="C18" i="184"/>
  <c r="D17" i="184"/>
  <c r="F17" i="184" s="1"/>
  <c r="C17" i="184"/>
  <c r="D16" i="184"/>
  <c r="F16" i="184" s="1"/>
  <c r="C16" i="184"/>
  <c r="D14" i="184"/>
  <c r="F14" i="184" s="1"/>
  <c r="C14" i="184"/>
  <c r="D13" i="184"/>
  <c r="F13" i="184" s="1"/>
  <c r="C13" i="184"/>
  <c r="D12" i="184"/>
  <c r="F12" i="184" s="1"/>
  <c r="C12" i="184"/>
  <c r="D11" i="184"/>
  <c r="F11" i="184" s="1"/>
  <c r="C11" i="184"/>
  <c r="D10" i="184"/>
  <c r="F10" i="184" s="1"/>
  <c r="C10" i="184"/>
  <c r="D9" i="184"/>
  <c r="F9" i="184" s="1"/>
  <c r="C9" i="184"/>
  <c r="D8" i="184"/>
  <c r="F8" i="184" s="1"/>
  <c r="C8" i="184"/>
  <c r="D7" i="184"/>
  <c r="F7" i="184" s="1"/>
  <c r="C7" i="184"/>
  <c r="D6" i="184"/>
  <c r="F6" i="184" s="1"/>
  <c r="C6" i="184"/>
  <c r="D5" i="184"/>
  <c r="F5" i="184" s="1"/>
  <c r="C5" i="184"/>
  <c r="D44" i="183"/>
  <c r="F44" i="183" s="1"/>
  <c r="C44" i="183"/>
  <c r="D43" i="183"/>
  <c r="F43" i="183" s="1"/>
  <c r="C43" i="183"/>
  <c r="D42" i="183"/>
  <c r="F42" i="183" s="1"/>
  <c r="C42" i="183"/>
  <c r="D41" i="183"/>
  <c r="F41" i="183" s="1"/>
  <c r="C41" i="183"/>
  <c r="D40" i="183"/>
  <c r="F40" i="183" s="1"/>
  <c r="C40" i="183"/>
  <c r="D39" i="183"/>
  <c r="F39" i="183" s="1"/>
  <c r="C39" i="183"/>
  <c r="D38" i="183"/>
  <c r="F38" i="183" s="1"/>
  <c r="C38" i="183"/>
  <c r="D37" i="183"/>
  <c r="F37" i="183" s="1"/>
  <c r="C37" i="183"/>
  <c r="D36" i="183"/>
  <c r="F36" i="183" s="1"/>
  <c r="C36" i="183"/>
  <c r="D35" i="183"/>
  <c r="F35" i="183" s="1"/>
  <c r="C35" i="183"/>
  <c r="D34" i="183"/>
  <c r="F34" i="183" s="1"/>
  <c r="C34" i="183"/>
  <c r="D33" i="183"/>
  <c r="F33" i="183" s="1"/>
  <c r="C33" i="183"/>
  <c r="D32" i="183"/>
  <c r="F32" i="183" s="1"/>
  <c r="C32" i="183"/>
  <c r="D31" i="183"/>
  <c r="F31" i="183" s="1"/>
  <c r="C31" i="183"/>
  <c r="D29" i="183"/>
  <c r="F29" i="183" s="1"/>
  <c r="C29" i="183"/>
  <c r="D28" i="183"/>
  <c r="F28" i="183" s="1"/>
  <c r="C28" i="183"/>
  <c r="D27" i="183"/>
  <c r="F27" i="183" s="1"/>
  <c r="C27" i="183"/>
  <c r="D26" i="183"/>
  <c r="F26" i="183" s="1"/>
  <c r="C26" i="183"/>
  <c r="D25" i="183"/>
  <c r="F25" i="183" s="1"/>
  <c r="C25" i="183"/>
  <c r="D24" i="183"/>
  <c r="F24" i="183" s="1"/>
  <c r="C24" i="183"/>
  <c r="D23" i="183"/>
  <c r="F23" i="183" s="1"/>
  <c r="C23" i="183"/>
  <c r="D22" i="183"/>
  <c r="F22" i="183" s="1"/>
  <c r="C22" i="183"/>
  <c r="D21" i="183"/>
  <c r="F21" i="183" s="1"/>
  <c r="C21" i="183"/>
  <c r="D20" i="183"/>
  <c r="F20" i="183" s="1"/>
  <c r="C20" i="183"/>
  <c r="D19" i="183"/>
  <c r="F19" i="183" s="1"/>
  <c r="C19" i="183"/>
  <c r="D18" i="183"/>
  <c r="F18" i="183" s="1"/>
  <c r="C18" i="183"/>
  <c r="D17" i="183"/>
  <c r="F17" i="183" s="1"/>
  <c r="C17" i="183"/>
  <c r="D16" i="183"/>
  <c r="F16" i="183" s="1"/>
  <c r="C16" i="183"/>
  <c r="D14" i="183"/>
  <c r="F14" i="183" s="1"/>
  <c r="C14" i="183"/>
  <c r="D13" i="183"/>
  <c r="F13" i="183" s="1"/>
  <c r="C13" i="183"/>
  <c r="D12" i="183"/>
  <c r="F12" i="183" s="1"/>
  <c r="C12" i="183"/>
  <c r="D11" i="183"/>
  <c r="F11" i="183" s="1"/>
  <c r="C11" i="183"/>
  <c r="D10" i="183"/>
  <c r="F10" i="183" s="1"/>
  <c r="C10" i="183"/>
  <c r="D9" i="183"/>
  <c r="F9" i="183" s="1"/>
  <c r="C9" i="183"/>
  <c r="D8" i="183"/>
  <c r="F8" i="183" s="1"/>
  <c r="C8" i="183"/>
  <c r="D7" i="183"/>
  <c r="F7" i="183" s="1"/>
  <c r="C7" i="183"/>
  <c r="D6" i="183"/>
  <c r="F6" i="183" s="1"/>
  <c r="C6" i="183"/>
  <c r="D5" i="183"/>
  <c r="F5" i="183" s="1"/>
  <c r="C5" i="183"/>
  <c r="D44" i="182"/>
  <c r="F44" i="182" s="1"/>
  <c r="C44" i="182"/>
  <c r="D43" i="182"/>
  <c r="F43" i="182" s="1"/>
  <c r="C43" i="182"/>
  <c r="D42" i="182"/>
  <c r="F42" i="182" s="1"/>
  <c r="C42" i="182"/>
  <c r="D41" i="182"/>
  <c r="F41" i="182" s="1"/>
  <c r="C41" i="182"/>
  <c r="D40" i="182"/>
  <c r="F40" i="182" s="1"/>
  <c r="C40" i="182"/>
  <c r="D39" i="182"/>
  <c r="F39" i="182" s="1"/>
  <c r="C39" i="182"/>
  <c r="D38" i="182"/>
  <c r="F38" i="182" s="1"/>
  <c r="C38" i="182"/>
  <c r="D37" i="182"/>
  <c r="F37" i="182" s="1"/>
  <c r="C37" i="182"/>
  <c r="D36" i="182"/>
  <c r="F36" i="182" s="1"/>
  <c r="C36" i="182"/>
  <c r="D35" i="182"/>
  <c r="F35" i="182" s="1"/>
  <c r="C35" i="182"/>
  <c r="D34" i="182"/>
  <c r="F34" i="182" s="1"/>
  <c r="C34" i="182"/>
  <c r="D33" i="182"/>
  <c r="F33" i="182" s="1"/>
  <c r="C33" i="182"/>
  <c r="D32" i="182"/>
  <c r="F32" i="182" s="1"/>
  <c r="C32" i="182"/>
  <c r="D31" i="182"/>
  <c r="F31" i="182" s="1"/>
  <c r="C31" i="182"/>
  <c r="D29" i="182"/>
  <c r="F29" i="182" s="1"/>
  <c r="C29" i="182"/>
  <c r="D28" i="182"/>
  <c r="F28" i="182" s="1"/>
  <c r="C28" i="182"/>
  <c r="D27" i="182"/>
  <c r="F27" i="182" s="1"/>
  <c r="C27" i="182"/>
  <c r="D26" i="182"/>
  <c r="F26" i="182" s="1"/>
  <c r="C26" i="182"/>
  <c r="D25" i="182"/>
  <c r="F25" i="182" s="1"/>
  <c r="C25" i="182"/>
  <c r="D24" i="182"/>
  <c r="F24" i="182" s="1"/>
  <c r="C24" i="182"/>
  <c r="D23" i="182"/>
  <c r="F23" i="182" s="1"/>
  <c r="C23" i="182"/>
  <c r="D22" i="182"/>
  <c r="F22" i="182" s="1"/>
  <c r="C22" i="182"/>
  <c r="D21" i="182"/>
  <c r="F21" i="182" s="1"/>
  <c r="C21" i="182"/>
  <c r="D20" i="182"/>
  <c r="F20" i="182" s="1"/>
  <c r="C20" i="182"/>
  <c r="D19" i="182"/>
  <c r="F19" i="182" s="1"/>
  <c r="C19" i="182"/>
  <c r="D18" i="182"/>
  <c r="F18" i="182" s="1"/>
  <c r="C18" i="182"/>
  <c r="D17" i="182"/>
  <c r="F17" i="182" s="1"/>
  <c r="C17" i="182"/>
  <c r="D16" i="182"/>
  <c r="F16" i="182" s="1"/>
  <c r="C16" i="182"/>
  <c r="D14" i="182"/>
  <c r="F14" i="182" s="1"/>
  <c r="C14" i="182"/>
  <c r="D13" i="182"/>
  <c r="F13" i="182" s="1"/>
  <c r="C13" i="182"/>
  <c r="D12" i="182"/>
  <c r="F12" i="182" s="1"/>
  <c r="C12" i="182"/>
  <c r="D11" i="182"/>
  <c r="F11" i="182" s="1"/>
  <c r="C11" i="182"/>
  <c r="D10" i="182"/>
  <c r="F10" i="182" s="1"/>
  <c r="C10" i="182"/>
  <c r="D9" i="182"/>
  <c r="F9" i="182" s="1"/>
  <c r="C9" i="182"/>
  <c r="D8" i="182"/>
  <c r="F8" i="182" s="1"/>
  <c r="C8" i="182"/>
  <c r="D7" i="182"/>
  <c r="F7" i="182" s="1"/>
  <c r="C7" i="182"/>
  <c r="D6" i="182"/>
  <c r="F6" i="182" s="1"/>
  <c r="C6" i="182"/>
  <c r="D5" i="182"/>
  <c r="F5" i="182" s="1"/>
  <c r="C5" i="182"/>
  <c r="D44" i="181"/>
  <c r="F44" i="181" s="1"/>
  <c r="C44" i="181"/>
  <c r="D43" i="181"/>
  <c r="F43" i="181" s="1"/>
  <c r="C43" i="181"/>
  <c r="D42" i="181"/>
  <c r="F42" i="181" s="1"/>
  <c r="C42" i="181"/>
  <c r="D41" i="181"/>
  <c r="F41" i="181" s="1"/>
  <c r="C41" i="181"/>
  <c r="D40" i="181"/>
  <c r="F40" i="181" s="1"/>
  <c r="C40" i="181"/>
  <c r="D39" i="181"/>
  <c r="F39" i="181" s="1"/>
  <c r="C39" i="181"/>
  <c r="D38" i="181"/>
  <c r="F38" i="181" s="1"/>
  <c r="C38" i="181"/>
  <c r="D37" i="181"/>
  <c r="F37" i="181" s="1"/>
  <c r="C37" i="181"/>
  <c r="D36" i="181"/>
  <c r="F36" i="181" s="1"/>
  <c r="C36" i="181"/>
  <c r="D35" i="181"/>
  <c r="F35" i="181" s="1"/>
  <c r="C35" i="181"/>
  <c r="D34" i="181"/>
  <c r="F34" i="181" s="1"/>
  <c r="C34" i="181"/>
  <c r="D33" i="181"/>
  <c r="F33" i="181" s="1"/>
  <c r="C33" i="181"/>
  <c r="D32" i="181"/>
  <c r="F32" i="181" s="1"/>
  <c r="C32" i="181"/>
  <c r="D31" i="181"/>
  <c r="F31" i="181" s="1"/>
  <c r="C31" i="181"/>
  <c r="D29" i="181"/>
  <c r="F29" i="181" s="1"/>
  <c r="C29" i="181"/>
  <c r="D28" i="181"/>
  <c r="F28" i="181" s="1"/>
  <c r="C28" i="181"/>
  <c r="D27" i="181"/>
  <c r="F27" i="181" s="1"/>
  <c r="C27" i="181"/>
  <c r="D26" i="181"/>
  <c r="F26" i="181" s="1"/>
  <c r="C26" i="181"/>
  <c r="D25" i="181"/>
  <c r="F25" i="181" s="1"/>
  <c r="C25" i="181"/>
  <c r="D24" i="181"/>
  <c r="F24" i="181" s="1"/>
  <c r="C24" i="181"/>
  <c r="D23" i="181"/>
  <c r="F23" i="181" s="1"/>
  <c r="C23" i="181"/>
  <c r="D22" i="181"/>
  <c r="F22" i="181" s="1"/>
  <c r="C22" i="181"/>
  <c r="D21" i="181"/>
  <c r="F21" i="181" s="1"/>
  <c r="C21" i="181"/>
  <c r="D20" i="181"/>
  <c r="F20" i="181" s="1"/>
  <c r="C20" i="181"/>
  <c r="D19" i="181"/>
  <c r="F19" i="181" s="1"/>
  <c r="C19" i="181"/>
  <c r="D18" i="181"/>
  <c r="F18" i="181" s="1"/>
  <c r="C18" i="181"/>
  <c r="D17" i="181"/>
  <c r="F17" i="181" s="1"/>
  <c r="C17" i="181"/>
  <c r="D16" i="181"/>
  <c r="F16" i="181" s="1"/>
  <c r="C16" i="181"/>
  <c r="D14" i="181"/>
  <c r="F14" i="181" s="1"/>
  <c r="C14" i="181"/>
  <c r="D13" i="181"/>
  <c r="F13" i="181" s="1"/>
  <c r="C13" i="181"/>
  <c r="D12" i="181"/>
  <c r="F12" i="181" s="1"/>
  <c r="C12" i="181"/>
  <c r="D11" i="181"/>
  <c r="F11" i="181" s="1"/>
  <c r="C11" i="181"/>
  <c r="D10" i="181"/>
  <c r="F10" i="181" s="1"/>
  <c r="C10" i="181"/>
  <c r="D9" i="181"/>
  <c r="F9" i="181" s="1"/>
  <c r="C9" i="181"/>
  <c r="D8" i="181"/>
  <c r="F8" i="181" s="1"/>
  <c r="C8" i="181"/>
  <c r="D7" i="181"/>
  <c r="F7" i="181" s="1"/>
  <c r="C7" i="181"/>
  <c r="D6" i="181"/>
  <c r="F6" i="181" s="1"/>
  <c r="C6" i="181"/>
  <c r="D5" i="181"/>
  <c r="F5" i="181" s="1"/>
  <c r="C5" i="181"/>
  <c r="D44" i="180"/>
  <c r="F44" i="180" s="1"/>
  <c r="C44" i="180"/>
  <c r="D43" i="180"/>
  <c r="F43" i="180" s="1"/>
  <c r="C43" i="180"/>
  <c r="D42" i="180"/>
  <c r="F42" i="180" s="1"/>
  <c r="C42" i="180"/>
  <c r="D41" i="180"/>
  <c r="F41" i="180" s="1"/>
  <c r="C41" i="180"/>
  <c r="D40" i="180"/>
  <c r="F40" i="180" s="1"/>
  <c r="C40" i="180"/>
  <c r="D39" i="180"/>
  <c r="F39" i="180" s="1"/>
  <c r="C39" i="180"/>
  <c r="D38" i="180"/>
  <c r="F38" i="180" s="1"/>
  <c r="C38" i="180"/>
  <c r="D37" i="180"/>
  <c r="F37" i="180" s="1"/>
  <c r="C37" i="180"/>
  <c r="D36" i="180"/>
  <c r="F36" i="180" s="1"/>
  <c r="C36" i="180"/>
  <c r="D35" i="180"/>
  <c r="F35" i="180" s="1"/>
  <c r="C35" i="180"/>
  <c r="D34" i="180"/>
  <c r="F34" i="180" s="1"/>
  <c r="C34" i="180"/>
  <c r="D33" i="180"/>
  <c r="F33" i="180" s="1"/>
  <c r="C33" i="180"/>
  <c r="D32" i="180"/>
  <c r="F32" i="180" s="1"/>
  <c r="C32" i="180"/>
  <c r="D31" i="180"/>
  <c r="F31" i="180" s="1"/>
  <c r="C31" i="180"/>
  <c r="D29" i="180"/>
  <c r="F29" i="180" s="1"/>
  <c r="C29" i="180"/>
  <c r="D28" i="180"/>
  <c r="F28" i="180" s="1"/>
  <c r="C28" i="180"/>
  <c r="D27" i="180"/>
  <c r="F27" i="180" s="1"/>
  <c r="C27" i="180"/>
  <c r="D26" i="180"/>
  <c r="F26" i="180" s="1"/>
  <c r="C26" i="180"/>
  <c r="D25" i="180"/>
  <c r="F25" i="180" s="1"/>
  <c r="C25" i="180"/>
  <c r="D24" i="180"/>
  <c r="F24" i="180" s="1"/>
  <c r="C24" i="180"/>
  <c r="D23" i="180"/>
  <c r="F23" i="180" s="1"/>
  <c r="C23" i="180"/>
  <c r="D22" i="180"/>
  <c r="F22" i="180" s="1"/>
  <c r="C22" i="180"/>
  <c r="D21" i="180"/>
  <c r="F21" i="180" s="1"/>
  <c r="C21" i="180"/>
  <c r="D20" i="180"/>
  <c r="F20" i="180" s="1"/>
  <c r="C20" i="180"/>
  <c r="D19" i="180"/>
  <c r="F19" i="180" s="1"/>
  <c r="C19" i="180"/>
  <c r="D18" i="180"/>
  <c r="F18" i="180" s="1"/>
  <c r="C18" i="180"/>
  <c r="D17" i="180"/>
  <c r="F17" i="180" s="1"/>
  <c r="C17" i="180"/>
  <c r="D16" i="180"/>
  <c r="F16" i="180" s="1"/>
  <c r="C16" i="180"/>
  <c r="D14" i="180"/>
  <c r="F14" i="180" s="1"/>
  <c r="C14" i="180"/>
  <c r="D13" i="180"/>
  <c r="F13" i="180" s="1"/>
  <c r="C13" i="180"/>
  <c r="D12" i="180"/>
  <c r="F12" i="180" s="1"/>
  <c r="C12" i="180"/>
  <c r="D11" i="180"/>
  <c r="F11" i="180" s="1"/>
  <c r="C11" i="180"/>
  <c r="D10" i="180"/>
  <c r="F10" i="180" s="1"/>
  <c r="C10" i="180"/>
  <c r="D9" i="180"/>
  <c r="F9" i="180" s="1"/>
  <c r="C9" i="180"/>
  <c r="D8" i="180"/>
  <c r="F8" i="180" s="1"/>
  <c r="C8" i="180"/>
  <c r="D7" i="180"/>
  <c r="F7" i="180" s="1"/>
  <c r="C7" i="180"/>
  <c r="D6" i="180"/>
  <c r="F6" i="180" s="1"/>
  <c r="C6" i="180"/>
  <c r="D5" i="180"/>
  <c r="F5" i="180" s="1"/>
  <c r="C5" i="180"/>
  <c r="D44" i="179"/>
  <c r="F44" i="179" s="1"/>
  <c r="C44" i="179"/>
  <c r="D43" i="179"/>
  <c r="F43" i="179" s="1"/>
  <c r="C43" i="179"/>
  <c r="D42" i="179"/>
  <c r="F42" i="179" s="1"/>
  <c r="C42" i="179"/>
  <c r="D41" i="179"/>
  <c r="F41" i="179" s="1"/>
  <c r="C41" i="179"/>
  <c r="D40" i="179"/>
  <c r="F40" i="179" s="1"/>
  <c r="C40" i="179"/>
  <c r="D39" i="179"/>
  <c r="F39" i="179" s="1"/>
  <c r="C39" i="179"/>
  <c r="D38" i="179"/>
  <c r="F38" i="179" s="1"/>
  <c r="C38" i="179"/>
  <c r="D37" i="179"/>
  <c r="F37" i="179" s="1"/>
  <c r="C37" i="179"/>
  <c r="D36" i="179"/>
  <c r="F36" i="179" s="1"/>
  <c r="C36" i="179"/>
  <c r="D35" i="179"/>
  <c r="F35" i="179" s="1"/>
  <c r="C35" i="179"/>
  <c r="D34" i="179"/>
  <c r="F34" i="179" s="1"/>
  <c r="C34" i="179"/>
  <c r="D33" i="179"/>
  <c r="F33" i="179" s="1"/>
  <c r="C33" i="179"/>
  <c r="D32" i="179"/>
  <c r="F32" i="179" s="1"/>
  <c r="C32" i="179"/>
  <c r="D31" i="179"/>
  <c r="F31" i="179" s="1"/>
  <c r="C31" i="179"/>
  <c r="D29" i="179"/>
  <c r="F29" i="179" s="1"/>
  <c r="C29" i="179"/>
  <c r="D28" i="179"/>
  <c r="F28" i="179" s="1"/>
  <c r="C28" i="179"/>
  <c r="D27" i="179"/>
  <c r="F27" i="179" s="1"/>
  <c r="C27" i="179"/>
  <c r="D26" i="179"/>
  <c r="F26" i="179" s="1"/>
  <c r="C26" i="179"/>
  <c r="D25" i="179"/>
  <c r="F25" i="179" s="1"/>
  <c r="C25" i="179"/>
  <c r="D24" i="179"/>
  <c r="F24" i="179" s="1"/>
  <c r="C24" i="179"/>
  <c r="D23" i="179"/>
  <c r="F23" i="179" s="1"/>
  <c r="C23" i="179"/>
  <c r="D22" i="179"/>
  <c r="F22" i="179" s="1"/>
  <c r="C22" i="179"/>
  <c r="D21" i="179"/>
  <c r="F21" i="179" s="1"/>
  <c r="C21" i="179"/>
  <c r="D20" i="179"/>
  <c r="F20" i="179" s="1"/>
  <c r="C20" i="179"/>
  <c r="D19" i="179"/>
  <c r="F19" i="179" s="1"/>
  <c r="C19" i="179"/>
  <c r="D18" i="179"/>
  <c r="F18" i="179" s="1"/>
  <c r="C18" i="179"/>
  <c r="D17" i="179"/>
  <c r="F17" i="179" s="1"/>
  <c r="C17" i="179"/>
  <c r="D16" i="179"/>
  <c r="F16" i="179" s="1"/>
  <c r="C16" i="179"/>
  <c r="D14" i="179"/>
  <c r="F14" i="179" s="1"/>
  <c r="C14" i="179"/>
  <c r="D13" i="179"/>
  <c r="F13" i="179" s="1"/>
  <c r="C13" i="179"/>
  <c r="D12" i="179"/>
  <c r="F12" i="179" s="1"/>
  <c r="C12" i="179"/>
  <c r="D11" i="179"/>
  <c r="F11" i="179" s="1"/>
  <c r="C11" i="179"/>
  <c r="D10" i="179"/>
  <c r="F10" i="179" s="1"/>
  <c r="C10" i="179"/>
  <c r="D9" i="179"/>
  <c r="F9" i="179" s="1"/>
  <c r="C9" i="179"/>
  <c r="D8" i="179"/>
  <c r="F8" i="179" s="1"/>
  <c r="C8" i="179"/>
  <c r="D7" i="179"/>
  <c r="F7" i="179" s="1"/>
  <c r="C7" i="179"/>
  <c r="D6" i="179"/>
  <c r="F6" i="179" s="1"/>
  <c r="C6" i="179"/>
  <c r="D5" i="179"/>
  <c r="F5" i="179" s="1"/>
  <c r="C5" i="179"/>
  <c r="D44" i="178"/>
  <c r="F44" i="178" s="1"/>
  <c r="C44" i="178"/>
  <c r="D43" i="178"/>
  <c r="F43" i="178" s="1"/>
  <c r="C43" i="178"/>
  <c r="D42" i="178"/>
  <c r="F42" i="178" s="1"/>
  <c r="C42" i="178"/>
  <c r="D41" i="178"/>
  <c r="F41" i="178" s="1"/>
  <c r="C41" i="178"/>
  <c r="D40" i="178"/>
  <c r="F40" i="178" s="1"/>
  <c r="C40" i="178"/>
  <c r="D39" i="178"/>
  <c r="F39" i="178" s="1"/>
  <c r="C39" i="178"/>
  <c r="D38" i="178"/>
  <c r="F38" i="178" s="1"/>
  <c r="C38" i="178"/>
  <c r="D37" i="178"/>
  <c r="F37" i="178" s="1"/>
  <c r="C37" i="178"/>
  <c r="D36" i="178"/>
  <c r="F36" i="178" s="1"/>
  <c r="C36" i="178"/>
  <c r="D35" i="178"/>
  <c r="F35" i="178" s="1"/>
  <c r="C35" i="178"/>
  <c r="D34" i="178"/>
  <c r="F34" i="178" s="1"/>
  <c r="C34" i="178"/>
  <c r="D33" i="178"/>
  <c r="F33" i="178" s="1"/>
  <c r="C33" i="178"/>
  <c r="D32" i="178"/>
  <c r="F32" i="178" s="1"/>
  <c r="C32" i="178"/>
  <c r="D31" i="178"/>
  <c r="F31" i="178" s="1"/>
  <c r="C31" i="178"/>
  <c r="D29" i="178"/>
  <c r="F29" i="178" s="1"/>
  <c r="C29" i="178"/>
  <c r="D28" i="178"/>
  <c r="F28" i="178" s="1"/>
  <c r="C28" i="178"/>
  <c r="D27" i="178"/>
  <c r="F27" i="178" s="1"/>
  <c r="C27" i="178"/>
  <c r="D26" i="178"/>
  <c r="F26" i="178" s="1"/>
  <c r="C26" i="178"/>
  <c r="D25" i="178"/>
  <c r="F25" i="178" s="1"/>
  <c r="C25" i="178"/>
  <c r="D24" i="178"/>
  <c r="F24" i="178" s="1"/>
  <c r="C24" i="178"/>
  <c r="D23" i="178"/>
  <c r="F23" i="178" s="1"/>
  <c r="C23" i="178"/>
  <c r="D22" i="178"/>
  <c r="F22" i="178" s="1"/>
  <c r="C22" i="178"/>
  <c r="D21" i="178"/>
  <c r="F21" i="178" s="1"/>
  <c r="C21" i="178"/>
  <c r="D20" i="178"/>
  <c r="F20" i="178" s="1"/>
  <c r="C20" i="178"/>
  <c r="D19" i="178"/>
  <c r="F19" i="178" s="1"/>
  <c r="C19" i="178"/>
  <c r="D18" i="178"/>
  <c r="F18" i="178" s="1"/>
  <c r="C18" i="178"/>
  <c r="D17" i="178"/>
  <c r="F17" i="178" s="1"/>
  <c r="C17" i="178"/>
  <c r="D16" i="178"/>
  <c r="F16" i="178" s="1"/>
  <c r="C16" i="178"/>
  <c r="D14" i="178"/>
  <c r="F14" i="178" s="1"/>
  <c r="C14" i="178"/>
  <c r="D13" i="178"/>
  <c r="F13" i="178" s="1"/>
  <c r="C13" i="178"/>
  <c r="D12" i="178"/>
  <c r="F12" i="178" s="1"/>
  <c r="C12" i="178"/>
  <c r="D11" i="178"/>
  <c r="F11" i="178" s="1"/>
  <c r="C11" i="178"/>
  <c r="D10" i="178"/>
  <c r="F10" i="178" s="1"/>
  <c r="C10" i="178"/>
  <c r="D9" i="178"/>
  <c r="F9" i="178" s="1"/>
  <c r="C9" i="178"/>
  <c r="D8" i="178"/>
  <c r="F8" i="178" s="1"/>
  <c r="C8" i="178"/>
  <c r="D7" i="178"/>
  <c r="F7" i="178" s="1"/>
  <c r="C7" i="178"/>
  <c r="D6" i="178"/>
  <c r="F6" i="178" s="1"/>
  <c r="C6" i="178"/>
  <c r="D5" i="178"/>
  <c r="F5" i="178" s="1"/>
  <c r="C5" i="178"/>
  <c r="D44" i="177"/>
  <c r="F44" i="177" s="1"/>
  <c r="C44" i="177"/>
  <c r="D43" i="177"/>
  <c r="F43" i="177" s="1"/>
  <c r="C43" i="177"/>
  <c r="D42" i="177"/>
  <c r="F42" i="177" s="1"/>
  <c r="C42" i="177"/>
  <c r="D41" i="177"/>
  <c r="F41" i="177" s="1"/>
  <c r="C41" i="177"/>
  <c r="D40" i="177"/>
  <c r="F40" i="177" s="1"/>
  <c r="C40" i="177"/>
  <c r="D39" i="177"/>
  <c r="F39" i="177" s="1"/>
  <c r="C39" i="177"/>
  <c r="D38" i="177"/>
  <c r="F38" i="177" s="1"/>
  <c r="C38" i="177"/>
  <c r="D37" i="177"/>
  <c r="F37" i="177" s="1"/>
  <c r="C37" i="177"/>
  <c r="D36" i="177"/>
  <c r="F36" i="177" s="1"/>
  <c r="C36" i="177"/>
  <c r="D35" i="177"/>
  <c r="F35" i="177" s="1"/>
  <c r="C35" i="177"/>
  <c r="D34" i="177"/>
  <c r="F34" i="177" s="1"/>
  <c r="C34" i="177"/>
  <c r="D33" i="177"/>
  <c r="F33" i="177" s="1"/>
  <c r="C33" i="177"/>
  <c r="D32" i="177"/>
  <c r="F32" i="177" s="1"/>
  <c r="C32" i="177"/>
  <c r="D31" i="177"/>
  <c r="F31" i="177" s="1"/>
  <c r="C31" i="177"/>
  <c r="D29" i="177"/>
  <c r="F29" i="177" s="1"/>
  <c r="C29" i="177"/>
  <c r="D28" i="177"/>
  <c r="F28" i="177" s="1"/>
  <c r="C28" i="177"/>
  <c r="D27" i="177"/>
  <c r="F27" i="177" s="1"/>
  <c r="C27" i="177"/>
  <c r="D26" i="177"/>
  <c r="F26" i="177" s="1"/>
  <c r="C26" i="177"/>
  <c r="D25" i="177"/>
  <c r="F25" i="177" s="1"/>
  <c r="C25" i="177"/>
  <c r="D24" i="177"/>
  <c r="F24" i="177" s="1"/>
  <c r="C24" i="177"/>
  <c r="D23" i="177"/>
  <c r="F23" i="177" s="1"/>
  <c r="C23" i="177"/>
  <c r="D22" i="177"/>
  <c r="F22" i="177" s="1"/>
  <c r="C22" i="177"/>
  <c r="D21" i="177"/>
  <c r="F21" i="177" s="1"/>
  <c r="C21" i="177"/>
  <c r="D20" i="177"/>
  <c r="F20" i="177" s="1"/>
  <c r="C20" i="177"/>
  <c r="D19" i="177"/>
  <c r="F19" i="177" s="1"/>
  <c r="C19" i="177"/>
  <c r="D18" i="177"/>
  <c r="F18" i="177" s="1"/>
  <c r="C18" i="177"/>
  <c r="D17" i="177"/>
  <c r="F17" i="177" s="1"/>
  <c r="C17" i="177"/>
  <c r="D16" i="177"/>
  <c r="F16" i="177" s="1"/>
  <c r="C16" i="177"/>
  <c r="D14" i="177"/>
  <c r="F14" i="177" s="1"/>
  <c r="C14" i="177"/>
  <c r="D13" i="177"/>
  <c r="F13" i="177" s="1"/>
  <c r="C13" i="177"/>
  <c r="D12" i="177"/>
  <c r="F12" i="177" s="1"/>
  <c r="C12" i="177"/>
  <c r="D11" i="177"/>
  <c r="F11" i="177" s="1"/>
  <c r="C11" i="177"/>
  <c r="D10" i="177"/>
  <c r="F10" i="177" s="1"/>
  <c r="C10" i="177"/>
  <c r="D9" i="177"/>
  <c r="F9" i="177" s="1"/>
  <c r="C9" i="177"/>
  <c r="D8" i="177"/>
  <c r="F8" i="177" s="1"/>
  <c r="C8" i="177"/>
  <c r="D7" i="177"/>
  <c r="F7" i="177" s="1"/>
  <c r="C7" i="177"/>
  <c r="D6" i="177"/>
  <c r="F6" i="177" s="1"/>
  <c r="C6" i="177"/>
  <c r="D5" i="177"/>
  <c r="F5" i="177" s="1"/>
  <c r="C5" i="177"/>
  <c r="D44" i="176"/>
  <c r="F44" i="176" s="1"/>
  <c r="C44" i="176"/>
  <c r="D43" i="176"/>
  <c r="F43" i="176" s="1"/>
  <c r="C43" i="176"/>
  <c r="D42" i="176"/>
  <c r="F42" i="176" s="1"/>
  <c r="C42" i="176"/>
  <c r="D41" i="176"/>
  <c r="F41" i="176" s="1"/>
  <c r="C41" i="176"/>
  <c r="D40" i="176"/>
  <c r="F40" i="176" s="1"/>
  <c r="C40" i="176"/>
  <c r="D39" i="176"/>
  <c r="F39" i="176" s="1"/>
  <c r="C39" i="176"/>
  <c r="D38" i="176"/>
  <c r="F38" i="176" s="1"/>
  <c r="C38" i="176"/>
  <c r="D37" i="176"/>
  <c r="F37" i="176" s="1"/>
  <c r="C37" i="176"/>
  <c r="D36" i="176"/>
  <c r="F36" i="176" s="1"/>
  <c r="C36" i="176"/>
  <c r="D35" i="176"/>
  <c r="F35" i="176" s="1"/>
  <c r="C35" i="176"/>
  <c r="D34" i="176"/>
  <c r="F34" i="176" s="1"/>
  <c r="C34" i="176"/>
  <c r="D33" i="176"/>
  <c r="F33" i="176" s="1"/>
  <c r="C33" i="176"/>
  <c r="D32" i="176"/>
  <c r="F32" i="176" s="1"/>
  <c r="C32" i="176"/>
  <c r="D31" i="176"/>
  <c r="F31" i="176" s="1"/>
  <c r="C31" i="176"/>
  <c r="D29" i="176"/>
  <c r="F29" i="176" s="1"/>
  <c r="C29" i="176"/>
  <c r="D28" i="176"/>
  <c r="F28" i="176" s="1"/>
  <c r="C28" i="176"/>
  <c r="D27" i="176"/>
  <c r="F27" i="176" s="1"/>
  <c r="C27" i="176"/>
  <c r="D26" i="176"/>
  <c r="F26" i="176" s="1"/>
  <c r="C26" i="176"/>
  <c r="D25" i="176"/>
  <c r="F25" i="176" s="1"/>
  <c r="C25" i="176"/>
  <c r="D24" i="176"/>
  <c r="F24" i="176" s="1"/>
  <c r="C24" i="176"/>
  <c r="D23" i="176"/>
  <c r="F23" i="176" s="1"/>
  <c r="C23" i="176"/>
  <c r="D22" i="176"/>
  <c r="F22" i="176" s="1"/>
  <c r="C22" i="176"/>
  <c r="D21" i="176"/>
  <c r="F21" i="176" s="1"/>
  <c r="C21" i="176"/>
  <c r="D20" i="176"/>
  <c r="F20" i="176" s="1"/>
  <c r="C20" i="176"/>
  <c r="D19" i="176"/>
  <c r="F19" i="176" s="1"/>
  <c r="C19" i="176"/>
  <c r="D18" i="176"/>
  <c r="F18" i="176" s="1"/>
  <c r="C18" i="176"/>
  <c r="D17" i="176"/>
  <c r="F17" i="176" s="1"/>
  <c r="C17" i="176"/>
  <c r="D16" i="176"/>
  <c r="F16" i="176" s="1"/>
  <c r="C16" i="176"/>
  <c r="D14" i="176"/>
  <c r="F14" i="176" s="1"/>
  <c r="C14" i="176"/>
  <c r="D13" i="176"/>
  <c r="F13" i="176" s="1"/>
  <c r="C13" i="176"/>
  <c r="D12" i="176"/>
  <c r="F12" i="176" s="1"/>
  <c r="C12" i="176"/>
  <c r="D11" i="176"/>
  <c r="F11" i="176" s="1"/>
  <c r="C11" i="176"/>
  <c r="D10" i="176"/>
  <c r="F10" i="176" s="1"/>
  <c r="C10" i="176"/>
  <c r="D9" i="176"/>
  <c r="F9" i="176" s="1"/>
  <c r="C9" i="176"/>
  <c r="D8" i="176"/>
  <c r="F8" i="176" s="1"/>
  <c r="C8" i="176"/>
  <c r="D7" i="176"/>
  <c r="F7" i="176" s="1"/>
  <c r="C7" i="176"/>
  <c r="D6" i="176"/>
  <c r="F6" i="176" s="1"/>
  <c r="C6" i="176"/>
  <c r="D5" i="176"/>
  <c r="F5" i="176" s="1"/>
  <c r="C5" i="176"/>
  <c r="D44" i="175"/>
  <c r="F44" i="175" s="1"/>
  <c r="C44" i="175"/>
  <c r="D43" i="175"/>
  <c r="F43" i="175" s="1"/>
  <c r="C43" i="175"/>
  <c r="D42" i="175"/>
  <c r="F42" i="175" s="1"/>
  <c r="C42" i="175"/>
  <c r="D41" i="175"/>
  <c r="F41" i="175" s="1"/>
  <c r="C41" i="175"/>
  <c r="D40" i="175"/>
  <c r="F40" i="175" s="1"/>
  <c r="C40" i="175"/>
  <c r="D39" i="175"/>
  <c r="F39" i="175" s="1"/>
  <c r="C39" i="175"/>
  <c r="D38" i="175"/>
  <c r="F38" i="175" s="1"/>
  <c r="C38" i="175"/>
  <c r="D37" i="175"/>
  <c r="F37" i="175" s="1"/>
  <c r="C37" i="175"/>
  <c r="D36" i="175"/>
  <c r="F36" i="175" s="1"/>
  <c r="C36" i="175"/>
  <c r="D35" i="175"/>
  <c r="F35" i="175" s="1"/>
  <c r="C35" i="175"/>
  <c r="D34" i="175"/>
  <c r="F34" i="175" s="1"/>
  <c r="C34" i="175"/>
  <c r="D33" i="175"/>
  <c r="F33" i="175" s="1"/>
  <c r="C33" i="175"/>
  <c r="D32" i="175"/>
  <c r="F32" i="175" s="1"/>
  <c r="C32" i="175"/>
  <c r="D31" i="175"/>
  <c r="F31" i="175" s="1"/>
  <c r="C31" i="175"/>
  <c r="D29" i="175"/>
  <c r="F29" i="175" s="1"/>
  <c r="C29" i="175"/>
  <c r="D28" i="175"/>
  <c r="F28" i="175" s="1"/>
  <c r="C28" i="175"/>
  <c r="D27" i="175"/>
  <c r="F27" i="175" s="1"/>
  <c r="C27" i="175"/>
  <c r="D26" i="175"/>
  <c r="F26" i="175" s="1"/>
  <c r="C26" i="175"/>
  <c r="D25" i="175"/>
  <c r="F25" i="175" s="1"/>
  <c r="C25" i="175"/>
  <c r="D24" i="175"/>
  <c r="F24" i="175" s="1"/>
  <c r="C24" i="175"/>
  <c r="D23" i="175"/>
  <c r="F23" i="175" s="1"/>
  <c r="C23" i="175"/>
  <c r="D22" i="175"/>
  <c r="F22" i="175" s="1"/>
  <c r="C22" i="175"/>
  <c r="D21" i="175"/>
  <c r="F21" i="175" s="1"/>
  <c r="C21" i="175"/>
  <c r="D20" i="175"/>
  <c r="F20" i="175" s="1"/>
  <c r="C20" i="175"/>
  <c r="D19" i="175"/>
  <c r="F19" i="175" s="1"/>
  <c r="C19" i="175"/>
  <c r="D18" i="175"/>
  <c r="F18" i="175" s="1"/>
  <c r="C18" i="175"/>
  <c r="D17" i="175"/>
  <c r="F17" i="175" s="1"/>
  <c r="C17" i="175"/>
  <c r="D16" i="175"/>
  <c r="F16" i="175" s="1"/>
  <c r="C16" i="175"/>
  <c r="D14" i="175"/>
  <c r="F14" i="175" s="1"/>
  <c r="C14" i="175"/>
  <c r="D13" i="175"/>
  <c r="F13" i="175" s="1"/>
  <c r="C13" i="175"/>
  <c r="D12" i="175"/>
  <c r="F12" i="175" s="1"/>
  <c r="C12" i="175"/>
  <c r="D11" i="175"/>
  <c r="F11" i="175" s="1"/>
  <c r="C11" i="175"/>
  <c r="D10" i="175"/>
  <c r="F10" i="175" s="1"/>
  <c r="C10" i="175"/>
  <c r="D9" i="175"/>
  <c r="F9" i="175" s="1"/>
  <c r="C9" i="175"/>
  <c r="D8" i="175"/>
  <c r="F8" i="175" s="1"/>
  <c r="C8" i="175"/>
  <c r="D7" i="175"/>
  <c r="F7" i="175" s="1"/>
  <c r="C7" i="175"/>
  <c r="D6" i="175"/>
  <c r="F6" i="175" s="1"/>
  <c r="C6" i="175"/>
  <c r="D5" i="175"/>
  <c r="F5" i="175" s="1"/>
  <c r="C5" i="175"/>
  <c r="D44" i="174"/>
  <c r="F44" i="174" s="1"/>
  <c r="C44" i="174"/>
  <c r="D43" i="174"/>
  <c r="F43" i="174" s="1"/>
  <c r="C43" i="174"/>
  <c r="D42" i="174"/>
  <c r="F42" i="174" s="1"/>
  <c r="C42" i="174"/>
  <c r="D41" i="174"/>
  <c r="F41" i="174" s="1"/>
  <c r="C41" i="174"/>
  <c r="D40" i="174"/>
  <c r="F40" i="174" s="1"/>
  <c r="C40" i="174"/>
  <c r="D39" i="174"/>
  <c r="F39" i="174" s="1"/>
  <c r="C39" i="174"/>
  <c r="D38" i="174"/>
  <c r="F38" i="174" s="1"/>
  <c r="C38" i="174"/>
  <c r="D37" i="174"/>
  <c r="F37" i="174" s="1"/>
  <c r="C37" i="174"/>
  <c r="D36" i="174"/>
  <c r="F36" i="174" s="1"/>
  <c r="C36" i="174"/>
  <c r="D35" i="174"/>
  <c r="F35" i="174" s="1"/>
  <c r="C35" i="174"/>
  <c r="D34" i="174"/>
  <c r="F34" i="174" s="1"/>
  <c r="C34" i="174"/>
  <c r="D33" i="174"/>
  <c r="F33" i="174" s="1"/>
  <c r="C33" i="174"/>
  <c r="D32" i="174"/>
  <c r="F32" i="174" s="1"/>
  <c r="C32" i="174"/>
  <c r="D31" i="174"/>
  <c r="F31" i="174" s="1"/>
  <c r="C31" i="174"/>
  <c r="D29" i="174"/>
  <c r="F29" i="174" s="1"/>
  <c r="C29" i="174"/>
  <c r="D28" i="174"/>
  <c r="F28" i="174" s="1"/>
  <c r="C28" i="174"/>
  <c r="D27" i="174"/>
  <c r="F27" i="174" s="1"/>
  <c r="C27" i="174"/>
  <c r="D26" i="174"/>
  <c r="F26" i="174" s="1"/>
  <c r="C26" i="174"/>
  <c r="D25" i="174"/>
  <c r="F25" i="174" s="1"/>
  <c r="C25" i="174"/>
  <c r="D24" i="174"/>
  <c r="F24" i="174" s="1"/>
  <c r="C24" i="174"/>
  <c r="D23" i="174"/>
  <c r="F23" i="174" s="1"/>
  <c r="C23" i="174"/>
  <c r="D22" i="174"/>
  <c r="F22" i="174" s="1"/>
  <c r="C22" i="174"/>
  <c r="D21" i="174"/>
  <c r="F21" i="174" s="1"/>
  <c r="C21" i="174"/>
  <c r="D20" i="174"/>
  <c r="F20" i="174" s="1"/>
  <c r="C20" i="174"/>
  <c r="D19" i="174"/>
  <c r="F19" i="174" s="1"/>
  <c r="C19" i="174"/>
  <c r="D18" i="174"/>
  <c r="F18" i="174" s="1"/>
  <c r="C18" i="174"/>
  <c r="D17" i="174"/>
  <c r="F17" i="174" s="1"/>
  <c r="C17" i="174"/>
  <c r="D16" i="174"/>
  <c r="F16" i="174" s="1"/>
  <c r="C16" i="174"/>
  <c r="D14" i="174"/>
  <c r="F14" i="174" s="1"/>
  <c r="C14" i="174"/>
  <c r="D13" i="174"/>
  <c r="F13" i="174" s="1"/>
  <c r="C13" i="174"/>
  <c r="D12" i="174"/>
  <c r="F12" i="174" s="1"/>
  <c r="C12" i="174"/>
  <c r="D11" i="174"/>
  <c r="F11" i="174" s="1"/>
  <c r="C11" i="174"/>
  <c r="D10" i="174"/>
  <c r="F10" i="174" s="1"/>
  <c r="C10" i="174"/>
  <c r="D9" i="174"/>
  <c r="F9" i="174" s="1"/>
  <c r="C9" i="174"/>
  <c r="D8" i="174"/>
  <c r="F8" i="174" s="1"/>
  <c r="C8" i="174"/>
  <c r="D7" i="174"/>
  <c r="F7" i="174" s="1"/>
  <c r="C7" i="174"/>
  <c r="D6" i="174"/>
  <c r="F6" i="174" s="1"/>
  <c r="C6" i="174"/>
  <c r="D5" i="174"/>
  <c r="F5" i="174" s="1"/>
  <c r="C5" i="174"/>
  <c r="D44" i="173"/>
  <c r="F44" i="173" s="1"/>
  <c r="C44" i="173"/>
  <c r="D43" i="173"/>
  <c r="F43" i="173" s="1"/>
  <c r="C43" i="173"/>
  <c r="D42" i="173"/>
  <c r="F42" i="173" s="1"/>
  <c r="C42" i="173"/>
  <c r="D41" i="173"/>
  <c r="F41" i="173" s="1"/>
  <c r="C41" i="173"/>
  <c r="D40" i="173"/>
  <c r="F40" i="173" s="1"/>
  <c r="C40" i="173"/>
  <c r="D39" i="173"/>
  <c r="F39" i="173" s="1"/>
  <c r="C39" i="173"/>
  <c r="D38" i="173"/>
  <c r="F38" i="173" s="1"/>
  <c r="C38" i="173"/>
  <c r="D37" i="173"/>
  <c r="F37" i="173" s="1"/>
  <c r="C37" i="173"/>
  <c r="D36" i="173"/>
  <c r="F36" i="173" s="1"/>
  <c r="C36" i="173"/>
  <c r="D35" i="173"/>
  <c r="F35" i="173" s="1"/>
  <c r="C35" i="173"/>
  <c r="D34" i="173"/>
  <c r="F34" i="173" s="1"/>
  <c r="C34" i="173"/>
  <c r="D33" i="173"/>
  <c r="F33" i="173" s="1"/>
  <c r="C33" i="173"/>
  <c r="D32" i="173"/>
  <c r="F32" i="173" s="1"/>
  <c r="C32" i="173"/>
  <c r="D31" i="173"/>
  <c r="F31" i="173" s="1"/>
  <c r="C31" i="173"/>
  <c r="D29" i="173"/>
  <c r="F29" i="173" s="1"/>
  <c r="C29" i="173"/>
  <c r="D28" i="173"/>
  <c r="F28" i="173" s="1"/>
  <c r="C28" i="173"/>
  <c r="D27" i="173"/>
  <c r="F27" i="173" s="1"/>
  <c r="C27" i="173"/>
  <c r="D26" i="173"/>
  <c r="F26" i="173" s="1"/>
  <c r="C26" i="173"/>
  <c r="D25" i="173"/>
  <c r="F25" i="173" s="1"/>
  <c r="C25" i="173"/>
  <c r="D24" i="173"/>
  <c r="F24" i="173" s="1"/>
  <c r="C24" i="173"/>
  <c r="D23" i="173"/>
  <c r="F23" i="173" s="1"/>
  <c r="C23" i="173"/>
  <c r="D22" i="173"/>
  <c r="F22" i="173" s="1"/>
  <c r="C22" i="173"/>
  <c r="D21" i="173"/>
  <c r="F21" i="173" s="1"/>
  <c r="C21" i="173"/>
  <c r="D20" i="173"/>
  <c r="F20" i="173" s="1"/>
  <c r="C20" i="173"/>
  <c r="D19" i="173"/>
  <c r="F19" i="173" s="1"/>
  <c r="C19" i="173"/>
  <c r="D18" i="173"/>
  <c r="F18" i="173" s="1"/>
  <c r="C18" i="173"/>
  <c r="D17" i="173"/>
  <c r="F17" i="173" s="1"/>
  <c r="C17" i="173"/>
  <c r="D16" i="173"/>
  <c r="F16" i="173" s="1"/>
  <c r="C16" i="173"/>
  <c r="D14" i="173"/>
  <c r="F14" i="173" s="1"/>
  <c r="C14" i="173"/>
  <c r="D13" i="173"/>
  <c r="F13" i="173" s="1"/>
  <c r="C13" i="173"/>
  <c r="D12" i="173"/>
  <c r="F12" i="173" s="1"/>
  <c r="C12" i="173"/>
  <c r="D11" i="173"/>
  <c r="F11" i="173" s="1"/>
  <c r="C11" i="173"/>
  <c r="D10" i="173"/>
  <c r="F10" i="173" s="1"/>
  <c r="C10" i="173"/>
  <c r="D9" i="173"/>
  <c r="F9" i="173" s="1"/>
  <c r="C9" i="173"/>
  <c r="D8" i="173"/>
  <c r="F8" i="173" s="1"/>
  <c r="C8" i="173"/>
  <c r="D7" i="173"/>
  <c r="F7" i="173" s="1"/>
  <c r="C7" i="173"/>
  <c r="D6" i="173"/>
  <c r="F6" i="173" s="1"/>
  <c r="C6" i="173"/>
  <c r="D5" i="173"/>
  <c r="F5" i="173" s="1"/>
  <c r="C5" i="173"/>
  <c r="D44" i="172"/>
  <c r="F44" i="172" s="1"/>
  <c r="C44" i="172"/>
  <c r="D43" i="172"/>
  <c r="F43" i="172" s="1"/>
  <c r="C43" i="172"/>
  <c r="D42" i="172"/>
  <c r="F42" i="172" s="1"/>
  <c r="C42" i="172"/>
  <c r="D41" i="172"/>
  <c r="F41" i="172" s="1"/>
  <c r="C41" i="172"/>
  <c r="D40" i="172"/>
  <c r="F40" i="172" s="1"/>
  <c r="C40" i="172"/>
  <c r="D39" i="172"/>
  <c r="F39" i="172" s="1"/>
  <c r="C39" i="172"/>
  <c r="D38" i="172"/>
  <c r="F38" i="172" s="1"/>
  <c r="C38" i="172"/>
  <c r="D37" i="172"/>
  <c r="F37" i="172" s="1"/>
  <c r="C37" i="172"/>
  <c r="D36" i="172"/>
  <c r="F36" i="172" s="1"/>
  <c r="C36" i="172"/>
  <c r="D35" i="172"/>
  <c r="F35" i="172" s="1"/>
  <c r="C35" i="172"/>
  <c r="D34" i="172"/>
  <c r="F34" i="172" s="1"/>
  <c r="C34" i="172"/>
  <c r="D33" i="172"/>
  <c r="F33" i="172" s="1"/>
  <c r="C33" i="172"/>
  <c r="D32" i="172"/>
  <c r="F32" i="172" s="1"/>
  <c r="C32" i="172"/>
  <c r="D31" i="172"/>
  <c r="F31" i="172" s="1"/>
  <c r="C31" i="172"/>
  <c r="D29" i="172"/>
  <c r="F29" i="172" s="1"/>
  <c r="C29" i="172"/>
  <c r="D28" i="172"/>
  <c r="F28" i="172" s="1"/>
  <c r="C28" i="172"/>
  <c r="D27" i="172"/>
  <c r="F27" i="172" s="1"/>
  <c r="C27" i="172"/>
  <c r="D26" i="172"/>
  <c r="F26" i="172" s="1"/>
  <c r="C26" i="172"/>
  <c r="D25" i="172"/>
  <c r="F25" i="172" s="1"/>
  <c r="C25" i="172"/>
  <c r="D24" i="172"/>
  <c r="F24" i="172" s="1"/>
  <c r="C24" i="172"/>
  <c r="D23" i="172"/>
  <c r="F23" i="172" s="1"/>
  <c r="C23" i="172"/>
  <c r="D22" i="172"/>
  <c r="F22" i="172" s="1"/>
  <c r="C22" i="172"/>
  <c r="D21" i="172"/>
  <c r="F21" i="172" s="1"/>
  <c r="C21" i="172"/>
  <c r="D20" i="172"/>
  <c r="F20" i="172" s="1"/>
  <c r="C20" i="172"/>
  <c r="D19" i="172"/>
  <c r="F19" i="172" s="1"/>
  <c r="C19" i="172"/>
  <c r="D18" i="172"/>
  <c r="F18" i="172" s="1"/>
  <c r="C18" i="172"/>
  <c r="D17" i="172"/>
  <c r="F17" i="172" s="1"/>
  <c r="C17" i="172"/>
  <c r="D16" i="172"/>
  <c r="F16" i="172" s="1"/>
  <c r="C16" i="172"/>
  <c r="D14" i="172"/>
  <c r="F14" i="172" s="1"/>
  <c r="C14" i="172"/>
  <c r="D13" i="172"/>
  <c r="F13" i="172" s="1"/>
  <c r="C13" i="172"/>
  <c r="D12" i="172"/>
  <c r="F12" i="172" s="1"/>
  <c r="C12" i="172"/>
  <c r="D11" i="172"/>
  <c r="F11" i="172" s="1"/>
  <c r="C11" i="172"/>
  <c r="D10" i="172"/>
  <c r="F10" i="172" s="1"/>
  <c r="C10" i="172"/>
  <c r="D9" i="172"/>
  <c r="F9" i="172" s="1"/>
  <c r="C9" i="172"/>
  <c r="D8" i="172"/>
  <c r="F8" i="172" s="1"/>
  <c r="C8" i="172"/>
  <c r="D7" i="172"/>
  <c r="F7" i="172" s="1"/>
  <c r="C7" i="172"/>
  <c r="D6" i="172"/>
  <c r="F6" i="172" s="1"/>
  <c r="C6" i="172"/>
  <c r="D5" i="172"/>
  <c r="F5" i="172" s="1"/>
  <c r="C5" i="172"/>
  <c r="D44" i="171"/>
  <c r="F44" i="171" s="1"/>
  <c r="C44" i="171"/>
  <c r="D43" i="171"/>
  <c r="F43" i="171" s="1"/>
  <c r="C43" i="171"/>
  <c r="D42" i="171"/>
  <c r="F42" i="171" s="1"/>
  <c r="C42" i="171"/>
  <c r="D41" i="171"/>
  <c r="F41" i="171" s="1"/>
  <c r="C41" i="171"/>
  <c r="D40" i="171"/>
  <c r="F40" i="171" s="1"/>
  <c r="C40" i="171"/>
  <c r="D39" i="171"/>
  <c r="F39" i="171" s="1"/>
  <c r="C39" i="171"/>
  <c r="D38" i="171"/>
  <c r="F38" i="171" s="1"/>
  <c r="C38" i="171"/>
  <c r="D37" i="171"/>
  <c r="F37" i="171" s="1"/>
  <c r="C37" i="171"/>
  <c r="D36" i="171"/>
  <c r="F36" i="171" s="1"/>
  <c r="C36" i="171"/>
  <c r="D35" i="171"/>
  <c r="F35" i="171" s="1"/>
  <c r="C35" i="171"/>
  <c r="D34" i="171"/>
  <c r="F34" i="171" s="1"/>
  <c r="C34" i="171"/>
  <c r="D33" i="171"/>
  <c r="F33" i="171" s="1"/>
  <c r="C33" i="171"/>
  <c r="D32" i="171"/>
  <c r="F32" i="171" s="1"/>
  <c r="C32" i="171"/>
  <c r="D31" i="171"/>
  <c r="F31" i="171" s="1"/>
  <c r="C31" i="171"/>
  <c r="D29" i="171"/>
  <c r="F29" i="171" s="1"/>
  <c r="C29" i="171"/>
  <c r="D28" i="171"/>
  <c r="F28" i="171" s="1"/>
  <c r="C28" i="171"/>
  <c r="D27" i="171"/>
  <c r="F27" i="171" s="1"/>
  <c r="C27" i="171"/>
  <c r="D26" i="171"/>
  <c r="F26" i="171" s="1"/>
  <c r="C26" i="171"/>
  <c r="D25" i="171"/>
  <c r="F25" i="171" s="1"/>
  <c r="C25" i="171"/>
  <c r="D24" i="171"/>
  <c r="F24" i="171" s="1"/>
  <c r="C24" i="171"/>
  <c r="D23" i="171"/>
  <c r="F23" i="171" s="1"/>
  <c r="C23" i="171"/>
  <c r="D22" i="171"/>
  <c r="F22" i="171" s="1"/>
  <c r="C22" i="171"/>
  <c r="D21" i="171"/>
  <c r="F21" i="171" s="1"/>
  <c r="C21" i="171"/>
  <c r="D20" i="171"/>
  <c r="F20" i="171" s="1"/>
  <c r="C20" i="171"/>
  <c r="D19" i="171"/>
  <c r="F19" i="171" s="1"/>
  <c r="C19" i="171"/>
  <c r="D18" i="171"/>
  <c r="F18" i="171" s="1"/>
  <c r="C18" i="171"/>
  <c r="D17" i="171"/>
  <c r="F17" i="171" s="1"/>
  <c r="C17" i="171"/>
  <c r="D16" i="171"/>
  <c r="F16" i="171" s="1"/>
  <c r="C16" i="171"/>
  <c r="D14" i="171"/>
  <c r="F14" i="171" s="1"/>
  <c r="C14" i="171"/>
  <c r="D13" i="171"/>
  <c r="F13" i="171" s="1"/>
  <c r="C13" i="171"/>
  <c r="D12" i="171"/>
  <c r="F12" i="171" s="1"/>
  <c r="C12" i="171"/>
  <c r="D11" i="171"/>
  <c r="F11" i="171" s="1"/>
  <c r="C11" i="171"/>
  <c r="D10" i="171"/>
  <c r="F10" i="171" s="1"/>
  <c r="C10" i="171"/>
  <c r="D9" i="171"/>
  <c r="F9" i="171" s="1"/>
  <c r="C9" i="171"/>
  <c r="D8" i="171"/>
  <c r="F8" i="171" s="1"/>
  <c r="C8" i="171"/>
  <c r="D7" i="171"/>
  <c r="F7" i="171" s="1"/>
  <c r="C7" i="171"/>
  <c r="D6" i="171"/>
  <c r="F6" i="171" s="1"/>
  <c r="C6" i="171"/>
  <c r="D5" i="171"/>
  <c r="F5" i="171" s="1"/>
  <c r="C5" i="171"/>
  <c r="D44" i="170"/>
  <c r="F44" i="170" s="1"/>
  <c r="C44" i="170"/>
  <c r="D43" i="170"/>
  <c r="F43" i="170" s="1"/>
  <c r="C43" i="170"/>
  <c r="D42" i="170"/>
  <c r="F42" i="170" s="1"/>
  <c r="C42" i="170"/>
  <c r="D41" i="170"/>
  <c r="F41" i="170" s="1"/>
  <c r="C41" i="170"/>
  <c r="D40" i="170"/>
  <c r="F40" i="170" s="1"/>
  <c r="C40" i="170"/>
  <c r="D39" i="170"/>
  <c r="F39" i="170" s="1"/>
  <c r="C39" i="170"/>
  <c r="D38" i="170"/>
  <c r="F38" i="170" s="1"/>
  <c r="C38" i="170"/>
  <c r="D37" i="170"/>
  <c r="F37" i="170" s="1"/>
  <c r="C37" i="170"/>
  <c r="D36" i="170"/>
  <c r="F36" i="170" s="1"/>
  <c r="C36" i="170"/>
  <c r="D35" i="170"/>
  <c r="F35" i="170" s="1"/>
  <c r="C35" i="170"/>
  <c r="D34" i="170"/>
  <c r="F34" i="170" s="1"/>
  <c r="C34" i="170"/>
  <c r="D33" i="170"/>
  <c r="F33" i="170" s="1"/>
  <c r="C33" i="170"/>
  <c r="D32" i="170"/>
  <c r="F32" i="170" s="1"/>
  <c r="C32" i="170"/>
  <c r="D31" i="170"/>
  <c r="F31" i="170" s="1"/>
  <c r="C31" i="170"/>
  <c r="D29" i="170"/>
  <c r="F29" i="170" s="1"/>
  <c r="C29" i="170"/>
  <c r="D28" i="170"/>
  <c r="F28" i="170" s="1"/>
  <c r="C28" i="170"/>
  <c r="D27" i="170"/>
  <c r="F27" i="170" s="1"/>
  <c r="C27" i="170"/>
  <c r="D26" i="170"/>
  <c r="F26" i="170" s="1"/>
  <c r="C26" i="170"/>
  <c r="D25" i="170"/>
  <c r="F25" i="170" s="1"/>
  <c r="C25" i="170"/>
  <c r="D24" i="170"/>
  <c r="F24" i="170" s="1"/>
  <c r="C24" i="170"/>
  <c r="D23" i="170"/>
  <c r="F23" i="170" s="1"/>
  <c r="C23" i="170"/>
  <c r="D22" i="170"/>
  <c r="F22" i="170" s="1"/>
  <c r="C22" i="170"/>
  <c r="D21" i="170"/>
  <c r="F21" i="170" s="1"/>
  <c r="C21" i="170"/>
  <c r="D20" i="170"/>
  <c r="F20" i="170" s="1"/>
  <c r="C20" i="170"/>
  <c r="D19" i="170"/>
  <c r="F19" i="170" s="1"/>
  <c r="C19" i="170"/>
  <c r="D18" i="170"/>
  <c r="F18" i="170" s="1"/>
  <c r="C18" i="170"/>
  <c r="D17" i="170"/>
  <c r="F17" i="170" s="1"/>
  <c r="C17" i="170"/>
  <c r="D16" i="170"/>
  <c r="F16" i="170" s="1"/>
  <c r="C16" i="170"/>
  <c r="D14" i="170"/>
  <c r="F14" i="170" s="1"/>
  <c r="C14" i="170"/>
  <c r="D13" i="170"/>
  <c r="F13" i="170" s="1"/>
  <c r="C13" i="170"/>
  <c r="D12" i="170"/>
  <c r="F12" i="170" s="1"/>
  <c r="C12" i="170"/>
  <c r="D11" i="170"/>
  <c r="F11" i="170" s="1"/>
  <c r="C11" i="170"/>
  <c r="D10" i="170"/>
  <c r="F10" i="170" s="1"/>
  <c r="C10" i="170"/>
  <c r="D9" i="170"/>
  <c r="F9" i="170" s="1"/>
  <c r="C9" i="170"/>
  <c r="D8" i="170"/>
  <c r="F8" i="170" s="1"/>
  <c r="C8" i="170"/>
  <c r="D7" i="170"/>
  <c r="F7" i="170" s="1"/>
  <c r="C7" i="170"/>
  <c r="D6" i="170"/>
  <c r="F6" i="170" s="1"/>
  <c r="C6" i="170"/>
  <c r="D5" i="170"/>
  <c r="F5" i="170" s="1"/>
  <c r="C5" i="170"/>
  <c r="D44" i="169"/>
  <c r="F44" i="169" s="1"/>
  <c r="C44" i="169"/>
  <c r="D43" i="169"/>
  <c r="F43" i="169" s="1"/>
  <c r="C43" i="169"/>
  <c r="D42" i="169"/>
  <c r="F42" i="169" s="1"/>
  <c r="C42" i="169"/>
  <c r="D41" i="169"/>
  <c r="F41" i="169" s="1"/>
  <c r="C41" i="169"/>
  <c r="D40" i="169"/>
  <c r="F40" i="169" s="1"/>
  <c r="C40" i="169"/>
  <c r="D39" i="169"/>
  <c r="F39" i="169" s="1"/>
  <c r="C39" i="169"/>
  <c r="D38" i="169"/>
  <c r="F38" i="169" s="1"/>
  <c r="C38" i="169"/>
  <c r="D37" i="169"/>
  <c r="F37" i="169" s="1"/>
  <c r="C37" i="169"/>
  <c r="D36" i="169"/>
  <c r="F36" i="169" s="1"/>
  <c r="C36" i="169"/>
  <c r="D35" i="169"/>
  <c r="F35" i="169" s="1"/>
  <c r="C35" i="169"/>
  <c r="D34" i="169"/>
  <c r="F34" i="169" s="1"/>
  <c r="C34" i="169"/>
  <c r="D33" i="169"/>
  <c r="F33" i="169" s="1"/>
  <c r="C33" i="169"/>
  <c r="D32" i="169"/>
  <c r="F32" i="169" s="1"/>
  <c r="C32" i="169"/>
  <c r="D31" i="169"/>
  <c r="F31" i="169" s="1"/>
  <c r="C31" i="169"/>
  <c r="D29" i="169"/>
  <c r="F29" i="169" s="1"/>
  <c r="C29" i="169"/>
  <c r="D28" i="169"/>
  <c r="F28" i="169" s="1"/>
  <c r="C28" i="169"/>
  <c r="D27" i="169"/>
  <c r="F27" i="169" s="1"/>
  <c r="C27" i="169"/>
  <c r="D26" i="169"/>
  <c r="F26" i="169" s="1"/>
  <c r="C26" i="169"/>
  <c r="D25" i="169"/>
  <c r="F25" i="169" s="1"/>
  <c r="C25" i="169"/>
  <c r="D24" i="169"/>
  <c r="F24" i="169" s="1"/>
  <c r="C24" i="169"/>
  <c r="D23" i="169"/>
  <c r="F23" i="169" s="1"/>
  <c r="C23" i="169"/>
  <c r="D22" i="169"/>
  <c r="F22" i="169" s="1"/>
  <c r="C22" i="169"/>
  <c r="D21" i="169"/>
  <c r="F21" i="169" s="1"/>
  <c r="C21" i="169"/>
  <c r="D20" i="169"/>
  <c r="F20" i="169" s="1"/>
  <c r="C20" i="169"/>
  <c r="D19" i="169"/>
  <c r="F19" i="169" s="1"/>
  <c r="C19" i="169"/>
  <c r="D18" i="169"/>
  <c r="F18" i="169" s="1"/>
  <c r="C18" i="169"/>
  <c r="D17" i="169"/>
  <c r="F17" i="169" s="1"/>
  <c r="C17" i="169"/>
  <c r="D16" i="169"/>
  <c r="F16" i="169" s="1"/>
  <c r="C16" i="169"/>
  <c r="D14" i="169"/>
  <c r="F14" i="169" s="1"/>
  <c r="C14" i="169"/>
  <c r="D13" i="169"/>
  <c r="F13" i="169" s="1"/>
  <c r="C13" i="169"/>
  <c r="D12" i="169"/>
  <c r="F12" i="169" s="1"/>
  <c r="C12" i="169"/>
  <c r="D11" i="169"/>
  <c r="F11" i="169" s="1"/>
  <c r="C11" i="169"/>
  <c r="D10" i="169"/>
  <c r="F10" i="169" s="1"/>
  <c r="C10" i="169"/>
  <c r="D9" i="169"/>
  <c r="F9" i="169" s="1"/>
  <c r="C9" i="169"/>
  <c r="D8" i="169"/>
  <c r="F8" i="169" s="1"/>
  <c r="C8" i="169"/>
  <c r="D7" i="169"/>
  <c r="F7" i="169" s="1"/>
  <c r="C7" i="169"/>
  <c r="D6" i="169"/>
  <c r="F6" i="169" s="1"/>
  <c r="C6" i="169"/>
  <c r="D5" i="169"/>
  <c r="F5" i="169" s="1"/>
  <c r="C5" i="169"/>
  <c r="D44" i="168"/>
  <c r="F44" i="168" s="1"/>
  <c r="C44" i="168"/>
  <c r="D43" i="168"/>
  <c r="F43" i="168" s="1"/>
  <c r="C43" i="168"/>
  <c r="D42" i="168"/>
  <c r="F42" i="168" s="1"/>
  <c r="C42" i="168"/>
  <c r="D41" i="168"/>
  <c r="F41" i="168" s="1"/>
  <c r="C41" i="168"/>
  <c r="D40" i="168"/>
  <c r="F40" i="168" s="1"/>
  <c r="C40" i="168"/>
  <c r="D39" i="168"/>
  <c r="F39" i="168" s="1"/>
  <c r="C39" i="168"/>
  <c r="D38" i="168"/>
  <c r="F38" i="168" s="1"/>
  <c r="C38" i="168"/>
  <c r="D37" i="168"/>
  <c r="F37" i="168" s="1"/>
  <c r="C37" i="168"/>
  <c r="D36" i="168"/>
  <c r="F36" i="168" s="1"/>
  <c r="C36" i="168"/>
  <c r="D35" i="168"/>
  <c r="F35" i="168" s="1"/>
  <c r="C35" i="168"/>
  <c r="D34" i="168"/>
  <c r="F34" i="168" s="1"/>
  <c r="C34" i="168"/>
  <c r="D33" i="168"/>
  <c r="F33" i="168" s="1"/>
  <c r="C33" i="168"/>
  <c r="D32" i="168"/>
  <c r="F32" i="168" s="1"/>
  <c r="C32" i="168"/>
  <c r="D31" i="168"/>
  <c r="F31" i="168" s="1"/>
  <c r="C31" i="168"/>
  <c r="D29" i="168"/>
  <c r="F29" i="168" s="1"/>
  <c r="C29" i="168"/>
  <c r="D28" i="168"/>
  <c r="F28" i="168" s="1"/>
  <c r="C28" i="168"/>
  <c r="D27" i="168"/>
  <c r="F27" i="168" s="1"/>
  <c r="C27" i="168"/>
  <c r="D26" i="168"/>
  <c r="F26" i="168" s="1"/>
  <c r="C26" i="168"/>
  <c r="D25" i="168"/>
  <c r="F25" i="168" s="1"/>
  <c r="C25" i="168"/>
  <c r="D24" i="168"/>
  <c r="F24" i="168" s="1"/>
  <c r="C24" i="168"/>
  <c r="D23" i="168"/>
  <c r="F23" i="168" s="1"/>
  <c r="C23" i="168"/>
  <c r="D22" i="168"/>
  <c r="F22" i="168" s="1"/>
  <c r="C22" i="168"/>
  <c r="D21" i="168"/>
  <c r="F21" i="168" s="1"/>
  <c r="C21" i="168"/>
  <c r="D20" i="168"/>
  <c r="F20" i="168" s="1"/>
  <c r="C20" i="168"/>
  <c r="D19" i="168"/>
  <c r="F19" i="168" s="1"/>
  <c r="C19" i="168"/>
  <c r="D18" i="168"/>
  <c r="F18" i="168" s="1"/>
  <c r="C18" i="168"/>
  <c r="D17" i="168"/>
  <c r="F17" i="168" s="1"/>
  <c r="C17" i="168"/>
  <c r="D16" i="168"/>
  <c r="F16" i="168" s="1"/>
  <c r="C16" i="168"/>
  <c r="D14" i="168"/>
  <c r="F14" i="168" s="1"/>
  <c r="C14" i="168"/>
  <c r="D13" i="168"/>
  <c r="F13" i="168" s="1"/>
  <c r="C13" i="168"/>
  <c r="D12" i="168"/>
  <c r="F12" i="168" s="1"/>
  <c r="C12" i="168"/>
  <c r="D11" i="168"/>
  <c r="F11" i="168" s="1"/>
  <c r="C11" i="168"/>
  <c r="D10" i="168"/>
  <c r="F10" i="168" s="1"/>
  <c r="C10" i="168"/>
  <c r="D9" i="168"/>
  <c r="F9" i="168" s="1"/>
  <c r="C9" i="168"/>
  <c r="D8" i="168"/>
  <c r="F8" i="168" s="1"/>
  <c r="C8" i="168"/>
  <c r="D7" i="168"/>
  <c r="F7" i="168" s="1"/>
  <c r="C7" i="168"/>
  <c r="D6" i="168"/>
  <c r="F6" i="168" s="1"/>
  <c r="C6" i="168"/>
  <c r="D5" i="168"/>
  <c r="F5" i="168" s="1"/>
  <c r="C5" i="168"/>
  <c r="D44" i="167"/>
  <c r="F44" i="167" s="1"/>
  <c r="C44" i="167"/>
  <c r="D43" i="167"/>
  <c r="F43" i="167" s="1"/>
  <c r="C43" i="167"/>
  <c r="D42" i="167"/>
  <c r="F42" i="167" s="1"/>
  <c r="C42" i="167"/>
  <c r="D41" i="167"/>
  <c r="F41" i="167" s="1"/>
  <c r="C41" i="167"/>
  <c r="D40" i="167"/>
  <c r="F40" i="167" s="1"/>
  <c r="C40" i="167"/>
  <c r="D39" i="167"/>
  <c r="F39" i="167" s="1"/>
  <c r="C39" i="167"/>
  <c r="D38" i="167"/>
  <c r="F38" i="167" s="1"/>
  <c r="C38" i="167"/>
  <c r="D37" i="167"/>
  <c r="F37" i="167" s="1"/>
  <c r="C37" i="167"/>
  <c r="D36" i="167"/>
  <c r="F36" i="167" s="1"/>
  <c r="C36" i="167"/>
  <c r="D35" i="167"/>
  <c r="F35" i="167" s="1"/>
  <c r="C35" i="167"/>
  <c r="D34" i="167"/>
  <c r="F34" i="167" s="1"/>
  <c r="C34" i="167"/>
  <c r="D33" i="167"/>
  <c r="F33" i="167" s="1"/>
  <c r="C33" i="167"/>
  <c r="D32" i="167"/>
  <c r="F32" i="167" s="1"/>
  <c r="C32" i="167"/>
  <c r="D31" i="167"/>
  <c r="F31" i="167" s="1"/>
  <c r="C31" i="167"/>
  <c r="D29" i="167"/>
  <c r="F29" i="167" s="1"/>
  <c r="C29" i="167"/>
  <c r="D28" i="167"/>
  <c r="F28" i="167" s="1"/>
  <c r="C28" i="167"/>
  <c r="D27" i="167"/>
  <c r="F27" i="167" s="1"/>
  <c r="C27" i="167"/>
  <c r="D26" i="167"/>
  <c r="F26" i="167" s="1"/>
  <c r="C26" i="167"/>
  <c r="D25" i="167"/>
  <c r="F25" i="167" s="1"/>
  <c r="C25" i="167"/>
  <c r="D24" i="167"/>
  <c r="F24" i="167" s="1"/>
  <c r="C24" i="167"/>
  <c r="D23" i="167"/>
  <c r="F23" i="167" s="1"/>
  <c r="C23" i="167"/>
  <c r="D22" i="167"/>
  <c r="F22" i="167" s="1"/>
  <c r="C22" i="167"/>
  <c r="D21" i="167"/>
  <c r="F21" i="167" s="1"/>
  <c r="C21" i="167"/>
  <c r="D20" i="167"/>
  <c r="F20" i="167" s="1"/>
  <c r="C20" i="167"/>
  <c r="D19" i="167"/>
  <c r="F19" i="167" s="1"/>
  <c r="C19" i="167"/>
  <c r="D18" i="167"/>
  <c r="F18" i="167" s="1"/>
  <c r="C18" i="167"/>
  <c r="D17" i="167"/>
  <c r="F17" i="167" s="1"/>
  <c r="C17" i="167"/>
  <c r="D16" i="167"/>
  <c r="F16" i="167" s="1"/>
  <c r="C16" i="167"/>
  <c r="D14" i="167"/>
  <c r="F14" i="167" s="1"/>
  <c r="C14" i="167"/>
  <c r="D13" i="167"/>
  <c r="F13" i="167" s="1"/>
  <c r="C13" i="167"/>
  <c r="D12" i="167"/>
  <c r="F12" i="167" s="1"/>
  <c r="C12" i="167"/>
  <c r="D11" i="167"/>
  <c r="F11" i="167" s="1"/>
  <c r="C11" i="167"/>
  <c r="D10" i="167"/>
  <c r="F10" i="167" s="1"/>
  <c r="C10" i="167"/>
  <c r="D9" i="167"/>
  <c r="F9" i="167" s="1"/>
  <c r="C9" i="167"/>
  <c r="D8" i="167"/>
  <c r="F8" i="167" s="1"/>
  <c r="C8" i="167"/>
  <c r="D7" i="167"/>
  <c r="F7" i="167" s="1"/>
  <c r="C7" i="167"/>
  <c r="D6" i="167"/>
  <c r="F6" i="167" s="1"/>
  <c r="C6" i="167"/>
  <c r="D5" i="167"/>
  <c r="F5" i="167" s="1"/>
  <c r="C5" i="167"/>
  <c r="D44" i="166"/>
  <c r="F44" i="166" s="1"/>
  <c r="C44" i="166"/>
  <c r="D43" i="166"/>
  <c r="F43" i="166" s="1"/>
  <c r="C43" i="166"/>
  <c r="D42" i="166"/>
  <c r="F42" i="166" s="1"/>
  <c r="C42" i="166"/>
  <c r="D41" i="166"/>
  <c r="F41" i="166" s="1"/>
  <c r="C41" i="166"/>
  <c r="D40" i="166"/>
  <c r="F40" i="166" s="1"/>
  <c r="C40" i="166"/>
  <c r="D39" i="166"/>
  <c r="F39" i="166" s="1"/>
  <c r="C39" i="166"/>
  <c r="D38" i="166"/>
  <c r="F38" i="166" s="1"/>
  <c r="C38" i="166"/>
  <c r="D37" i="166"/>
  <c r="F37" i="166" s="1"/>
  <c r="C37" i="166"/>
  <c r="D36" i="166"/>
  <c r="F36" i="166" s="1"/>
  <c r="C36" i="166"/>
  <c r="D35" i="166"/>
  <c r="F35" i="166" s="1"/>
  <c r="C35" i="166"/>
  <c r="D34" i="166"/>
  <c r="F34" i="166" s="1"/>
  <c r="C34" i="166"/>
  <c r="D33" i="166"/>
  <c r="F33" i="166" s="1"/>
  <c r="C33" i="166"/>
  <c r="D32" i="166"/>
  <c r="F32" i="166" s="1"/>
  <c r="C32" i="166"/>
  <c r="D31" i="166"/>
  <c r="F31" i="166" s="1"/>
  <c r="C31" i="166"/>
  <c r="D29" i="166"/>
  <c r="F29" i="166" s="1"/>
  <c r="C29" i="166"/>
  <c r="D28" i="166"/>
  <c r="F28" i="166" s="1"/>
  <c r="C28" i="166"/>
  <c r="D27" i="166"/>
  <c r="F27" i="166" s="1"/>
  <c r="C27" i="166"/>
  <c r="D26" i="166"/>
  <c r="F26" i="166" s="1"/>
  <c r="C26" i="166"/>
  <c r="D25" i="166"/>
  <c r="F25" i="166" s="1"/>
  <c r="C25" i="166"/>
  <c r="D24" i="166"/>
  <c r="F24" i="166" s="1"/>
  <c r="C24" i="166"/>
  <c r="D23" i="166"/>
  <c r="F23" i="166" s="1"/>
  <c r="C23" i="166"/>
  <c r="D22" i="166"/>
  <c r="F22" i="166" s="1"/>
  <c r="C22" i="166"/>
  <c r="D21" i="166"/>
  <c r="F21" i="166" s="1"/>
  <c r="C21" i="166"/>
  <c r="D20" i="166"/>
  <c r="F20" i="166" s="1"/>
  <c r="C20" i="166"/>
  <c r="D19" i="166"/>
  <c r="F19" i="166" s="1"/>
  <c r="C19" i="166"/>
  <c r="D18" i="166"/>
  <c r="F18" i="166" s="1"/>
  <c r="C18" i="166"/>
  <c r="D17" i="166"/>
  <c r="F17" i="166" s="1"/>
  <c r="C17" i="166"/>
  <c r="D16" i="166"/>
  <c r="F16" i="166" s="1"/>
  <c r="C16" i="166"/>
  <c r="D14" i="166"/>
  <c r="F14" i="166" s="1"/>
  <c r="C14" i="166"/>
  <c r="D13" i="166"/>
  <c r="F13" i="166" s="1"/>
  <c r="C13" i="166"/>
  <c r="D12" i="166"/>
  <c r="F12" i="166" s="1"/>
  <c r="C12" i="166"/>
  <c r="D11" i="166"/>
  <c r="F11" i="166" s="1"/>
  <c r="C11" i="166"/>
  <c r="D10" i="166"/>
  <c r="F10" i="166" s="1"/>
  <c r="C10" i="166"/>
  <c r="D9" i="166"/>
  <c r="F9" i="166" s="1"/>
  <c r="C9" i="166"/>
  <c r="D8" i="166"/>
  <c r="F8" i="166" s="1"/>
  <c r="C8" i="166"/>
  <c r="D7" i="166"/>
  <c r="F7" i="166" s="1"/>
  <c r="C7" i="166"/>
  <c r="D6" i="166"/>
  <c r="F6" i="166" s="1"/>
  <c r="C6" i="166"/>
  <c r="D5" i="166"/>
  <c r="F5" i="166" s="1"/>
  <c r="C5" i="166"/>
  <c r="D44" i="165"/>
  <c r="F44" i="165" s="1"/>
  <c r="C44" i="165"/>
  <c r="D43" i="165"/>
  <c r="F43" i="165" s="1"/>
  <c r="C43" i="165"/>
  <c r="D42" i="165"/>
  <c r="F42" i="165" s="1"/>
  <c r="C42" i="165"/>
  <c r="D41" i="165"/>
  <c r="F41" i="165" s="1"/>
  <c r="C41" i="165"/>
  <c r="D40" i="165"/>
  <c r="F40" i="165" s="1"/>
  <c r="C40" i="165"/>
  <c r="D39" i="165"/>
  <c r="F39" i="165" s="1"/>
  <c r="C39" i="165"/>
  <c r="D38" i="165"/>
  <c r="F38" i="165" s="1"/>
  <c r="C38" i="165"/>
  <c r="D37" i="165"/>
  <c r="F37" i="165" s="1"/>
  <c r="C37" i="165"/>
  <c r="D36" i="165"/>
  <c r="F36" i="165" s="1"/>
  <c r="C36" i="165"/>
  <c r="D35" i="165"/>
  <c r="F35" i="165" s="1"/>
  <c r="C35" i="165"/>
  <c r="D34" i="165"/>
  <c r="F34" i="165" s="1"/>
  <c r="C34" i="165"/>
  <c r="D33" i="165"/>
  <c r="F33" i="165" s="1"/>
  <c r="C33" i="165"/>
  <c r="D32" i="165"/>
  <c r="F32" i="165" s="1"/>
  <c r="C32" i="165"/>
  <c r="D31" i="165"/>
  <c r="F31" i="165" s="1"/>
  <c r="C31" i="165"/>
  <c r="D29" i="165"/>
  <c r="F29" i="165" s="1"/>
  <c r="C29" i="165"/>
  <c r="D28" i="165"/>
  <c r="F28" i="165" s="1"/>
  <c r="C28" i="165"/>
  <c r="D27" i="165"/>
  <c r="F27" i="165" s="1"/>
  <c r="C27" i="165"/>
  <c r="D26" i="165"/>
  <c r="F26" i="165" s="1"/>
  <c r="C26" i="165"/>
  <c r="D25" i="165"/>
  <c r="F25" i="165" s="1"/>
  <c r="C25" i="165"/>
  <c r="D24" i="165"/>
  <c r="F24" i="165" s="1"/>
  <c r="C24" i="165"/>
  <c r="D23" i="165"/>
  <c r="F23" i="165" s="1"/>
  <c r="C23" i="165"/>
  <c r="D22" i="165"/>
  <c r="F22" i="165" s="1"/>
  <c r="C22" i="165"/>
  <c r="D21" i="165"/>
  <c r="F21" i="165" s="1"/>
  <c r="C21" i="165"/>
  <c r="D20" i="165"/>
  <c r="F20" i="165" s="1"/>
  <c r="C20" i="165"/>
  <c r="D19" i="165"/>
  <c r="F19" i="165" s="1"/>
  <c r="C19" i="165"/>
  <c r="D18" i="165"/>
  <c r="F18" i="165" s="1"/>
  <c r="C18" i="165"/>
  <c r="D17" i="165"/>
  <c r="F17" i="165" s="1"/>
  <c r="C17" i="165"/>
  <c r="D16" i="165"/>
  <c r="F16" i="165" s="1"/>
  <c r="C16" i="165"/>
  <c r="D14" i="165"/>
  <c r="F14" i="165" s="1"/>
  <c r="C14" i="165"/>
  <c r="D13" i="165"/>
  <c r="F13" i="165" s="1"/>
  <c r="C13" i="165"/>
  <c r="D12" i="165"/>
  <c r="F12" i="165" s="1"/>
  <c r="C12" i="165"/>
  <c r="D11" i="165"/>
  <c r="F11" i="165" s="1"/>
  <c r="C11" i="165"/>
  <c r="D10" i="165"/>
  <c r="F10" i="165" s="1"/>
  <c r="C10" i="165"/>
  <c r="D9" i="165"/>
  <c r="F9" i="165" s="1"/>
  <c r="C9" i="165"/>
  <c r="D8" i="165"/>
  <c r="F8" i="165" s="1"/>
  <c r="C8" i="165"/>
  <c r="D7" i="165"/>
  <c r="F7" i="165" s="1"/>
  <c r="C7" i="165"/>
  <c r="D6" i="165"/>
  <c r="F6" i="165" s="1"/>
  <c r="C6" i="165"/>
  <c r="D5" i="165"/>
  <c r="F5" i="165" s="1"/>
  <c r="C5" i="165"/>
  <c r="D44" i="164"/>
  <c r="F44" i="164" s="1"/>
  <c r="C44" i="164"/>
  <c r="D43" i="164"/>
  <c r="F43" i="164" s="1"/>
  <c r="C43" i="164"/>
  <c r="D42" i="164"/>
  <c r="F42" i="164" s="1"/>
  <c r="C42" i="164"/>
  <c r="D41" i="164"/>
  <c r="F41" i="164" s="1"/>
  <c r="C41" i="164"/>
  <c r="D40" i="164"/>
  <c r="F40" i="164" s="1"/>
  <c r="C40" i="164"/>
  <c r="D39" i="164"/>
  <c r="F39" i="164" s="1"/>
  <c r="C39" i="164"/>
  <c r="D38" i="164"/>
  <c r="F38" i="164" s="1"/>
  <c r="C38" i="164"/>
  <c r="D37" i="164"/>
  <c r="F37" i="164" s="1"/>
  <c r="C37" i="164"/>
  <c r="D36" i="164"/>
  <c r="F36" i="164" s="1"/>
  <c r="C36" i="164"/>
  <c r="D35" i="164"/>
  <c r="F35" i="164" s="1"/>
  <c r="C35" i="164"/>
  <c r="D34" i="164"/>
  <c r="F34" i="164" s="1"/>
  <c r="C34" i="164"/>
  <c r="D33" i="164"/>
  <c r="F33" i="164" s="1"/>
  <c r="C33" i="164"/>
  <c r="D32" i="164"/>
  <c r="F32" i="164" s="1"/>
  <c r="C32" i="164"/>
  <c r="D31" i="164"/>
  <c r="F31" i="164" s="1"/>
  <c r="C31" i="164"/>
  <c r="D29" i="164"/>
  <c r="F29" i="164" s="1"/>
  <c r="C29" i="164"/>
  <c r="D28" i="164"/>
  <c r="F28" i="164" s="1"/>
  <c r="C28" i="164"/>
  <c r="D27" i="164"/>
  <c r="F27" i="164" s="1"/>
  <c r="C27" i="164"/>
  <c r="D26" i="164"/>
  <c r="F26" i="164" s="1"/>
  <c r="C26" i="164"/>
  <c r="D25" i="164"/>
  <c r="F25" i="164" s="1"/>
  <c r="C25" i="164"/>
  <c r="D24" i="164"/>
  <c r="F24" i="164" s="1"/>
  <c r="C24" i="164"/>
  <c r="D23" i="164"/>
  <c r="F23" i="164" s="1"/>
  <c r="C23" i="164"/>
  <c r="D22" i="164"/>
  <c r="F22" i="164" s="1"/>
  <c r="C22" i="164"/>
  <c r="D21" i="164"/>
  <c r="F21" i="164" s="1"/>
  <c r="C21" i="164"/>
  <c r="D20" i="164"/>
  <c r="F20" i="164" s="1"/>
  <c r="C20" i="164"/>
  <c r="D19" i="164"/>
  <c r="F19" i="164" s="1"/>
  <c r="C19" i="164"/>
  <c r="D18" i="164"/>
  <c r="F18" i="164" s="1"/>
  <c r="C18" i="164"/>
  <c r="D17" i="164"/>
  <c r="F17" i="164" s="1"/>
  <c r="C17" i="164"/>
  <c r="D16" i="164"/>
  <c r="F16" i="164" s="1"/>
  <c r="C16" i="164"/>
  <c r="D14" i="164"/>
  <c r="F14" i="164" s="1"/>
  <c r="C14" i="164"/>
  <c r="D13" i="164"/>
  <c r="F13" i="164" s="1"/>
  <c r="C13" i="164"/>
  <c r="D12" i="164"/>
  <c r="F12" i="164" s="1"/>
  <c r="C12" i="164"/>
  <c r="D11" i="164"/>
  <c r="F11" i="164" s="1"/>
  <c r="C11" i="164"/>
  <c r="D10" i="164"/>
  <c r="F10" i="164" s="1"/>
  <c r="C10" i="164"/>
  <c r="D9" i="164"/>
  <c r="F9" i="164" s="1"/>
  <c r="C9" i="164"/>
  <c r="D8" i="164"/>
  <c r="F8" i="164" s="1"/>
  <c r="C8" i="164"/>
  <c r="D7" i="164"/>
  <c r="F7" i="164" s="1"/>
  <c r="C7" i="164"/>
  <c r="D6" i="164"/>
  <c r="F6" i="164" s="1"/>
  <c r="C6" i="164"/>
  <c r="D5" i="164"/>
  <c r="F5" i="164" s="1"/>
  <c r="C5" i="164"/>
  <c r="D44" i="163"/>
  <c r="F44" i="163" s="1"/>
  <c r="C44" i="163"/>
  <c r="D43" i="163"/>
  <c r="F43" i="163" s="1"/>
  <c r="C43" i="163"/>
  <c r="D42" i="163"/>
  <c r="F42" i="163" s="1"/>
  <c r="C42" i="163"/>
  <c r="D41" i="163"/>
  <c r="F41" i="163" s="1"/>
  <c r="C41" i="163"/>
  <c r="D40" i="163"/>
  <c r="F40" i="163" s="1"/>
  <c r="C40" i="163"/>
  <c r="D39" i="163"/>
  <c r="F39" i="163" s="1"/>
  <c r="C39" i="163"/>
  <c r="D38" i="163"/>
  <c r="F38" i="163" s="1"/>
  <c r="C38" i="163"/>
  <c r="D37" i="163"/>
  <c r="F37" i="163" s="1"/>
  <c r="C37" i="163"/>
  <c r="D36" i="163"/>
  <c r="F36" i="163" s="1"/>
  <c r="C36" i="163"/>
  <c r="D35" i="163"/>
  <c r="F35" i="163" s="1"/>
  <c r="C35" i="163"/>
  <c r="D34" i="163"/>
  <c r="F34" i="163" s="1"/>
  <c r="C34" i="163"/>
  <c r="D33" i="163"/>
  <c r="F33" i="163" s="1"/>
  <c r="C33" i="163"/>
  <c r="D32" i="163"/>
  <c r="F32" i="163" s="1"/>
  <c r="C32" i="163"/>
  <c r="D31" i="163"/>
  <c r="F31" i="163" s="1"/>
  <c r="C31" i="163"/>
  <c r="D29" i="163"/>
  <c r="F29" i="163" s="1"/>
  <c r="C29" i="163"/>
  <c r="D28" i="163"/>
  <c r="F28" i="163" s="1"/>
  <c r="C28" i="163"/>
  <c r="D27" i="163"/>
  <c r="F27" i="163" s="1"/>
  <c r="C27" i="163"/>
  <c r="D26" i="163"/>
  <c r="F26" i="163" s="1"/>
  <c r="C26" i="163"/>
  <c r="D25" i="163"/>
  <c r="F25" i="163" s="1"/>
  <c r="C25" i="163"/>
  <c r="D24" i="163"/>
  <c r="F24" i="163" s="1"/>
  <c r="C24" i="163"/>
  <c r="D23" i="163"/>
  <c r="F23" i="163" s="1"/>
  <c r="C23" i="163"/>
  <c r="D22" i="163"/>
  <c r="F22" i="163" s="1"/>
  <c r="C22" i="163"/>
  <c r="D21" i="163"/>
  <c r="F21" i="163" s="1"/>
  <c r="C21" i="163"/>
  <c r="D20" i="163"/>
  <c r="F20" i="163" s="1"/>
  <c r="C20" i="163"/>
  <c r="D19" i="163"/>
  <c r="F19" i="163" s="1"/>
  <c r="C19" i="163"/>
  <c r="D18" i="163"/>
  <c r="F18" i="163" s="1"/>
  <c r="C18" i="163"/>
  <c r="D17" i="163"/>
  <c r="F17" i="163" s="1"/>
  <c r="C17" i="163"/>
  <c r="D16" i="163"/>
  <c r="F16" i="163" s="1"/>
  <c r="C16" i="163"/>
  <c r="D14" i="163"/>
  <c r="F14" i="163" s="1"/>
  <c r="C14" i="163"/>
  <c r="D13" i="163"/>
  <c r="F13" i="163" s="1"/>
  <c r="C13" i="163"/>
  <c r="D12" i="163"/>
  <c r="F12" i="163" s="1"/>
  <c r="C12" i="163"/>
  <c r="D11" i="163"/>
  <c r="F11" i="163" s="1"/>
  <c r="C11" i="163"/>
  <c r="D10" i="163"/>
  <c r="F10" i="163" s="1"/>
  <c r="C10" i="163"/>
  <c r="D9" i="163"/>
  <c r="F9" i="163" s="1"/>
  <c r="C9" i="163"/>
  <c r="D8" i="163"/>
  <c r="F8" i="163" s="1"/>
  <c r="C8" i="163"/>
  <c r="D7" i="163"/>
  <c r="F7" i="163" s="1"/>
  <c r="C7" i="163"/>
  <c r="D6" i="163"/>
  <c r="F6" i="163" s="1"/>
  <c r="C6" i="163"/>
  <c r="D5" i="163"/>
  <c r="F5" i="163" s="1"/>
  <c r="C5" i="163"/>
  <c r="D44" i="162"/>
  <c r="F44" i="162" s="1"/>
  <c r="C44" i="162"/>
  <c r="D43" i="162"/>
  <c r="F43" i="162" s="1"/>
  <c r="C43" i="162"/>
  <c r="D42" i="162"/>
  <c r="F42" i="162" s="1"/>
  <c r="C42" i="162"/>
  <c r="D41" i="162"/>
  <c r="F41" i="162" s="1"/>
  <c r="C41" i="162"/>
  <c r="D40" i="162"/>
  <c r="F40" i="162" s="1"/>
  <c r="C40" i="162"/>
  <c r="D39" i="162"/>
  <c r="F39" i="162" s="1"/>
  <c r="C39" i="162"/>
  <c r="D38" i="162"/>
  <c r="F38" i="162" s="1"/>
  <c r="C38" i="162"/>
  <c r="D37" i="162"/>
  <c r="F37" i="162" s="1"/>
  <c r="C37" i="162"/>
  <c r="D36" i="162"/>
  <c r="F36" i="162" s="1"/>
  <c r="C36" i="162"/>
  <c r="D35" i="162"/>
  <c r="F35" i="162" s="1"/>
  <c r="C35" i="162"/>
  <c r="D34" i="162"/>
  <c r="F34" i="162" s="1"/>
  <c r="C34" i="162"/>
  <c r="D33" i="162"/>
  <c r="F33" i="162" s="1"/>
  <c r="C33" i="162"/>
  <c r="D32" i="162"/>
  <c r="F32" i="162" s="1"/>
  <c r="C32" i="162"/>
  <c r="D31" i="162"/>
  <c r="F31" i="162" s="1"/>
  <c r="C31" i="162"/>
  <c r="D29" i="162"/>
  <c r="F29" i="162" s="1"/>
  <c r="C29" i="162"/>
  <c r="D28" i="162"/>
  <c r="F28" i="162" s="1"/>
  <c r="C28" i="162"/>
  <c r="D27" i="162"/>
  <c r="F27" i="162" s="1"/>
  <c r="C27" i="162"/>
  <c r="D26" i="162"/>
  <c r="F26" i="162" s="1"/>
  <c r="C26" i="162"/>
  <c r="D25" i="162"/>
  <c r="F25" i="162" s="1"/>
  <c r="C25" i="162"/>
  <c r="D24" i="162"/>
  <c r="F24" i="162" s="1"/>
  <c r="C24" i="162"/>
  <c r="D23" i="162"/>
  <c r="F23" i="162" s="1"/>
  <c r="C23" i="162"/>
  <c r="D22" i="162"/>
  <c r="F22" i="162" s="1"/>
  <c r="C22" i="162"/>
  <c r="D21" i="162"/>
  <c r="F21" i="162" s="1"/>
  <c r="C21" i="162"/>
  <c r="D20" i="162"/>
  <c r="F20" i="162" s="1"/>
  <c r="C20" i="162"/>
  <c r="D19" i="162"/>
  <c r="F19" i="162" s="1"/>
  <c r="C19" i="162"/>
  <c r="D18" i="162"/>
  <c r="F18" i="162" s="1"/>
  <c r="C18" i="162"/>
  <c r="D17" i="162"/>
  <c r="F17" i="162" s="1"/>
  <c r="C17" i="162"/>
  <c r="D16" i="162"/>
  <c r="F16" i="162" s="1"/>
  <c r="C16" i="162"/>
  <c r="D14" i="162"/>
  <c r="F14" i="162" s="1"/>
  <c r="C14" i="162"/>
  <c r="D13" i="162"/>
  <c r="F13" i="162" s="1"/>
  <c r="C13" i="162"/>
  <c r="D12" i="162"/>
  <c r="F12" i="162" s="1"/>
  <c r="C12" i="162"/>
  <c r="D11" i="162"/>
  <c r="F11" i="162" s="1"/>
  <c r="C11" i="162"/>
  <c r="D10" i="162"/>
  <c r="F10" i="162" s="1"/>
  <c r="C10" i="162"/>
  <c r="D9" i="162"/>
  <c r="F9" i="162" s="1"/>
  <c r="C9" i="162"/>
  <c r="D8" i="162"/>
  <c r="F8" i="162" s="1"/>
  <c r="C8" i="162"/>
  <c r="D7" i="162"/>
  <c r="F7" i="162" s="1"/>
  <c r="C7" i="162"/>
  <c r="D6" i="162"/>
  <c r="F6" i="162" s="1"/>
  <c r="C6" i="162"/>
  <c r="D5" i="162"/>
  <c r="F5" i="162" s="1"/>
  <c r="C5" i="162"/>
  <c r="D44" i="161"/>
  <c r="F44" i="161" s="1"/>
  <c r="C44" i="161"/>
  <c r="D43" i="161"/>
  <c r="F43" i="161" s="1"/>
  <c r="C43" i="161"/>
  <c r="D42" i="161"/>
  <c r="F42" i="161" s="1"/>
  <c r="C42" i="161"/>
  <c r="D41" i="161"/>
  <c r="F41" i="161" s="1"/>
  <c r="C41" i="161"/>
  <c r="D40" i="161"/>
  <c r="F40" i="161" s="1"/>
  <c r="C40" i="161"/>
  <c r="D39" i="161"/>
  <c r="F39" i="161" s="1"/>
  <c r="C39" i="161"/>
  <c r="D38" i="161"/>
  <c r="F38" i="161" s="1"/>
  <c r="C38" i="161"/>
  <c r="D37" i="161"/>
  <c r="F37" i="161" s="1"/>
  <c r="C37" i="161"/>
  <c r="D36" i="161"/>
  <c r="F36" i="161" s="1"/>
  <c r="C36" i="161"/>
  <c r="D35" i="161"/>
  <c r="F35" i="161" s="1"/>
  <c r="C35" i="161"/>
  <c r="D34" i="161"/>
  <c r="F34" i="161" s="1"/>
  <c r="C34" i="161"/>
  <c r="D33" i="161"/>
  <c r="F33" i="161" s="1"/>
  <c r="C33" i="161"/>
  <c r="D32" i="161"/>
  <c r="F32" i="161" s="1"/>
  <c r="C32" i="161"/>
  <c r="D31" i="161"/>
  <c r="F31" i="161" s="1"/>
  <c r="C31" i="161"/>
  <c r="D29" i="161"/>
  <c r="F29" i="161" s="1"/>
  <c r="C29" i="161"/>
  <c r="D28" i="161"/>
  <c r="F28" i="161" s="1"/>
  <c r="C28" i="161"/>
  <c r="D27" i="161"/>
  <c r="F27" i="161" s="1"/>
  <c r="C27" i="161"/>
  <c r="D26" i="161"/>
  <c r="F26" i="161" s="1"/>
  <c r="C26" i="161"/>
  <c r="D25" i="161"/>
  <c r="F25" i="161" s="1"/>
  <c r="C25" i="161"/>
  <c r="D24" i="161"/>
  <c r="F24" i="161" s="1"/>
  <c r="C24" i="161"/>
  <c r="D23" i="161"/>
  <c r="F23" i="161" s="1"/>
  <c r="C23" i="161"/>
  <c r="D22" i="161"/>
  <c r="F22" i="161" s="1"/>
  <c r="C22" i="161"/>
  <c r="D21" i="161"/>
  <c r="F21" i="161" s="1"/>
  <c r="C21" i="161"/>
  <c r="D20" i="161"/>
  <c r="F20" i="161" s="1"/>
  <c r="C20" i="161"/>
  <c r="D19" i="161"/>
  <c r="F19" i="161" s="1"/>
  <c r="C19" i="161"/>
  <c r="D18" i="161"/>
  <c r="F18" i="161" s="1"/>
  <c r="C18" i="161"/>
  <c r="D17" i="161"/>
  <c r="F17" i="161" s="1"/>
  <c r="C17" i="161"/>
  <c r="D16" i="161"/>
  <c r="F16" i="161" s="1"/>
  <c r="C16" i="161"/>
  <c r="D14" i="161"/>
  <c r="F14" i="161" s="1"/>
  <c r="C14" i="161"/>
  <c r="D13" i="161"/>
  <c r="F13" i="161" s="1"/>
  <c r="C13" i="161"/>
  <c r="D12" i="161"/>
  <c r="F12" i="161" s="1"/>
  <c r="C12" i="161"/>
  <c r="D11" i="161"/>
  <c r="F11" i="161" s="1"/>
  <c r="C11" i="161"/>
  <c r="D10" i="161"/>
  <c r="F10" i="161" s="1"/>
  <c r="C10" i="161"/>
  <c r="D9" i="161"/>
  <c r="F9" i="161" s="1"/>
  <c r="C9" i="161"/>
  <c r="D8" i="161"/>
  <c r="F8" i="161" s="1"/>
  <c r="C8" i="161"/>
  <c r="D7" i="161"/>
  <c r="F7" i="161" s="1"/>
  <c r="C7" i="161"/>
  <c r="D6" i="161"/>
  <c r="F6" i="161" s="1"/>
  <c r="C6" i="161"/>
  <c r="D5" i="161"/>
  <c r="F5" i="161" s="1"/>
  <c r="C5" i="161"/>
  <c r="D44" i="160"/>
  <c r="F44" i="160" s="1"/>
  <c r="C44" i="160"/>
  <c r="D43" i="160"/>
  <c r="F43" i="160" s="1"/>
  <c r="C43" i="160"/>
  <c r="D42" i="160"/>
  <c r="F42" i="160" s="1"/>
  <c r="C42" i="160"/>
  <c r="D41" i="160"/>
  <c r="F41" i="160" s="1"/>
  <c r="C41" i="160"/>
  <c r="D40" i="160"/>
  <c r="F40" i="160" s="1"/>
  <c r="C40" i="160"/>
  <c r="D39" i="160"/>
  <c r="F39" i="160" s="1"/>
  <c r="C39" i="160"/>
  <c r="D38" i="160"/>
  <c r="F38" i="160" s="1"/>
  <c r="C38" i="160"/>
  <c r="D37" i="160"/>
  <c r="F37" i="160" s="1"/>
  <c r="C37" i="160"/>
  <c r="D36" i="160"/>
  <c r="F36" i="160" s="1"/>
  <c r="C36" i="160"/>
  <c r="D35" i="160"/>
  <c r="F35" i="160" s="1"/>
  <c r="C35" i="160"/>
  <c r="D34" i="160"/>
  <c r="F34" i="160" s="1"/>
  <c r="C34" i="160"/>
  <c r="D33" i="160"/>
  <c r="F33" i="160" s="1"/>
  <c r="C33" i="160"/>
  <c r="D32" i="160"/>
  <c r="F32" i="160" s="1"/>
  <c r="C32" i="160"/>
  <c r="D31" i="160"/>
  <c r="F31" i="160" s="1"/>
  <c r="C31" i="160"/>
  <c r="D29" i="160"/>
  <c r="F29" i="160" s="1"/>
  <c r="C29" i="160"/>
  <c r="D28" i="160"/>
  <c r="F28" i="160" s="1"/>
  <c r="C28" i="160"/>
  <c r="D27" i="160"/>
  <c r="F27" i="160" s="1"/>
  <c r="C27" i="160"/>
  <c r="D26" i="160"/>
  <c r="F26" i="160" s="1"/>
  <c r="C26" i="160"/>
  <c r="D25" i="160"/>
  <c r="F25" i="160" s="1"/>
  <c r="C25" i="160"/>
  <c r="D24" i="160"/>
  <c r="F24" i="160" s="1"/>
  <c r="C24" i="160"/>
  <c r="D23" i="160"/>
  <c r="F23" i="160" s="1"/>
  <c r="C23" i="160"/>
  <c r="D22" i="160"/>
  <c r="F22" i="160" s="1"/>
  <c r="C22" i="160"/>
  <c r="D21" i="160"/>
  <c r="F21" i="160" s="1"/>
  <c r="C21" i="160"/>
  <c r="D20" i="160"/>
  <c r="F20" i="160" s="1"/>
  <c r="C20" i="160"/>
  <c r="D19" i="160"/>
  <c r="F19" i="160" s="1"/>
  <c r="C19" i="160"/>
  <c r="D18" i="160"/>
  <c r="F18" i="160" s="1"/>
  <c r="C18" i="160"/>
  <c r="D17" i="160"/>
  <c r="F17" i="160" s="1"/>
  <c r="C17" i="160"/>
  <c r="D16" i="160"/>
  <c r="F16" i="160" s="1"/>
  <c r="C16" i="160"/>
  <c r="D14" i="160"/>
  <c r="F14" i="160" s="1"/>
  <c r="C14" i="160"/>
  <c r="D13" i="160"/>
  <c r="F13" i="160" s="1"/>
  <c r="C13" i="160"/>
  <c r="D12" i="160"/>
  <c r="F12" i="160" s="1"/>
  <c r="C12" i="160"/>
  <c r="D11" i="160"/>
  <c r="F11" i="160" s="1"/>
  <c r="C11" i="160"/>
  <c r="D10" i="160"/>
  <c r="F10" i="160" s="1"/>
  <c r="C10" i="160"/>
  <c r="D9" i="160"/>
  <c r="F9" i="160" s="1"/>
  <c r="C9" i="160"/>
  <c r="D8" i="160"/>
  <c r="F8" i="160" s="1"/>
  <c r="C8" i="160"/>
  <c r="D7" i="160"/>
  <c r="F7" i="160" s="1"/>
  <c r="C7" i="160"/>
  <c r="D6" i="160"/>
  <c r="F6" i="160" s="1"/>
  <c r="C6" i="160"/>
  <c r="D5" i="160"/>
  <c r="F5" i="160" s="1"/>
  <c r="C5" i="160"/>
  <c r="D44" i="159"/>
  <c r="F44" i="159" s="1"/>
  <c r="C44" i="159"/>
  <c r="D43" i="159"/>
  <c r="F43" i="159" s="1"/>
  <c r="C43" i="159"/>
  <c r="D42" i="159"/>
  <c r="F42" i="159" s="1"/>
  <c r="C42" i="159"/>
  <c r="D41" i="159"/>
  <c r="F41" i="159" s="1"/>
  <c r="C41" i="159"/>
  <c r="D40" i="159"/>
  <c r="F40" i="159" s="1"/>
  <c r="C40" i="159"/>
  <c r="D39" i="159"/>
  <c r="F39" i="159" s="1"/>
  <c r="C39" i="159"/>
  <c r="D38" i="159"/>
  <c r="F38" i="159" s="1"/>
  <c r="C38" i="159"/>
  <c r="D37" i="159"/>
  <c r="F37" i="159" s="1"/>
  <c r="C37" i="159"/>
  <c r="D36" i="159"/>
  <c r="F36" i="159" s="1"/>
  <c r="C36" i="159"/>
  <c r="D35" i="159"/>
  <c r="F35" i="159" s="1"/>
  <c r="C35" i="159"/>
  <c r="D34" i="159"/>
  <c r="F34" i="159" s="1"/>
  <c r="C34" i="159"/>
  <c r="D33" i="159"/>
  <c r="F33" i="159" s="1"/>
  <c r="C33" i="159"/>
  <c r="D32" i="159"/>
  <c r="F32" i="159" s="1"/>
  <c r="C32" i="159"/>
  <c r="D31" i="159"/>
  <c r="F31" i="159" s="1"/>
  <c r="C31" i="159"/>
  <c r="D29" i="159"/>
  <c r="F29" i="159" s="1"/>
  <c r="C29" i="159"/>
  <c r="D28" i="159"/>
  <c r="F28" i="159" s="1"/>
  <c r="C28" i="159"/>
  <c r="D27" i="159"/>
  <c r="F27" i="159" s="1"/>
  <c r="C27" i="159"/>
  <c r="D26" i="159"/>
  <c r="F26" i="159" s="1"/>
  <c r="C26" i="159"/>
  <c r="D25" i="159"/>
  <c r="F25" i="159" s="1"/>
  <c r="C25" i="159"/>
  <c r="D24" i="159"/>
  <c r="F24" i="159" s="1"/>
  <c r="C24" i="159"/>
  <c r="D23" i="159"/>
  <c r="F23" i="159" s="1"/>
  <c r="C23" i="159"/>
  <c r="D22" i="159"/>
  <c r="F22" i="159" s="1"/>
  <c r="C22" i="159"/>
  <c r="D21" i="159"/>
  <c r="F21" i="159" s="1"/>
  <c r="C21" i="159"/>
  <c r="D20" i="159"/>
  <c r="F20" i="159" s="1"/>
  <c r="C20" i="159"/>
  <c r="D19" i="159"/>
  <c r="F19" i="159" s="1"/>
  <c r="C19" i="159"/>
  <c r="D18" i="159"/>
  <c r="F18" i="159" s="1"/>
  <c r="C18" i="159"/>
  <c r="D17" i="159"/>
  <c r="F17" i="159" s="1"/>
  <c r="C17" i="159"/>
  <c r="D16" i="159"/>
  <c r="F16" i="159" s="1"/>
  <c r="C16" i="159"/>
  <c r="D14" i="159"/>
  <c r="F14" i="159" s="1"/>
  <c r="C14" i="159"/>
  <c r="D13" i="159"/>
  <c r="F13" i="159" s="1"/>
  <c r="C13" i="159"/>
  <c r="D12" i="159"/>
  <c r="F12" i="159" s="1"/>
  <c r="C12" i="159"/>
  <c r="D11" i="159"/>
  <c r="F11" i="159" s="1"/>
  <c r="C11" i="159"/>
  <c r="D10" i="159"/>
  <c r="F10" i="159" s="1"/>
  <c r="C10" i="159"/>
  <c r="D9" i="159"/>
  <c r="F9" i="159" s="1"/>
  <c r="C9" i="159"/>
  <c r="D8" i="159"/>
  <c r="F8" i="159" s="1"/>
  <c r="C8" i="159"/>
  <c r="D7" i="159"/>
  <c r="F7" i="159" s="1"/>
  <c r="C7" i="159"/>
  <c r="D6" i="159"/>
  <c r="F6" i="159" s="1"/>
  <c r="C6" i="159"/>
  <c r="D5" i="159"/>
  <c r="F5" i="159" s="1"/>
  <c r="C5" i="159"/>
  <c r="D44" i="158"/>
  <c r="F44" i="158" s="1"/>
  <c r="C44" i="158"/>
  <c r="D43" i="158"/>
  <c r="F43" i="158" s="1"/>
  <c r="C43" i="158"/>
  <c r="D42" i="158"/>
  <c r="F42" i="158" s="1"/>
  <c r="C42" i="158"/>
  <c r="D41" i="158"/>
  <c r="F41" i="158" s="1"/>
  <c r="C41" i="158"/>
  <c r="D40" i="158"/>
  <c r="F40" i="158" s="1"/>
  <c r="C40" i="158"/>
  <c r="D39" i="158"/>
  <c r="F39" i="158" s="1"/>
  <c r="C39" i="158"/>
  <c r="D38" i="158"/>
  <c r="F38" i="158" s="1"/>
  <c r="C38" i="158"/>
  <c r="D37" i="158"/>
  <c r="F37" i="158" s="1"/>
  <c r="C37" i="158"/>
  <c r="D36" i="158"/>
  <c r="F36" i="158" s="1"/>
  <c r="C36" i="158"/>
  <c r="D35" i="158"/>
  <c r="F35" i="158" s="1"/>
  <c r="C35" i="158"/>
  <c r="D34" i="158"/>
  <c r="F34" i="158" s="1"/>
  <c r="C34" i="158"/>
  <c r="D33" i="158"/>
  <c r="F33" i="158" s="1"/>
  <c r="C33" i="158"/>
  <c r="D32" i="158"/>
  <c r="F32" i="158" s="1"/>
  <c r="C32" i="158"/>
  <c r="D31" i="158"/>
  <c r="F31" i="158" s="1"/>
  <c r="C31" i="158"/>
  <c r="D29" i="158"/>
  <c r="F29" i="158" s="1"/>
  <c r="C29" i="158"/>
  <c r="D28" i="158"/>
  <c r="F28" i="158" s="1"/>
  <c r="C28" i="158"/>
  <c r="D27" i="158"/>
  <c r="F27" i="158" s="1"/>
  <c r="C27" i="158"/>
  <c r="D26" i="158"/>
  <c r="F26" i="158" s="1"/>
  <c r="C26" i="158"/>
  <c r="D25" i="158"/>
  <c r="F25" i="158" s="1"/>
  <c r="C25" i="158"/>
  <c r="D24" i="158"/>
  <c r="F24" i="158" s="1"/>
  <c r="C24" i="158"/>
  <c r="D23" i="158"/>
  <c r="F23" i="158" s="1"/>
  <c r="C23" i="158"/>
  <c r="D22" i="158"/>
  <c r="F22" i="158" s="1"/>
  <c r="C22" i="158"/>
  <c r="D21" i="158"/>
  <c r="F21" i="158" s="1"/>
  <c r="C21" i="158"/>
  <c r="D20" i="158"/>
  <c r="F20" i="158" s="1"/>
  <c r="C20" i="158"/>
  <c r="D19" i="158"/>
  <c r="F19" i="158" s="1"/>
  <c r="C19" i="158"/>
  <c r="D18" i="158"/>
  <c r="F18" i="158" s="1"/>
  <c r="C18" i="158"/>
  <c r="D17" i="158"/>
  <c r="F17" i="158" s="1"/>
  <c r="C17" i="158"/>
  <c r="D16" i="158"/>
  <c r="F16" i="158" s="1"/>
  <c r="C16" i="158"/>
  <c r="D14" i="158"/>
  <c r="F14" i="158" s="1"/>
  <c r="C14" i="158"/>
  <c r="D13" i="158"/>
  <c r="F13" i="158" s="1"/>
  <c r="C13" i="158"/>
  <c r="D12" i="158"/>
  <c r="F12" i="158" s="1"/>
  <c r="C12" i="158"/>
  <c r="D11" i="158"/>
  <c r="F11" i="158" s="1"/>
  <c r="C11" i="158"/>
  <c r="D10" i="158"/>
  <c r="F10" i="158" s="1"/>
  <c r="C10" i="158"/>
  <c r="D9" i="158"/>
  <c r="F9" i="158" s="1"/>
  <c r="C9" i="158"/>
  <c r="D8" i="158"/>
  <c r="F8" i="158" s="1"/>
  <c r="C8" i="158"/>
  <c r="D7" i="158"/>
  <c r="F7" i="158" s="1"/>
  <c r="C7" i="158"/>
  <c r="D6" i="158"/>
  <c r="F6" i="158" s="1"/>
  <c r="C6" i="158"/>
  <c r="D5" i="158"/>
  <c r="F5" i="158" s="1"/>
  <c r="C5" i="158"/>
  <c r="D44" i="157"/>
  <c r="F44" i="157" s="1"/>
  <c r="C44" i="157"/>
  <c r="D43" i="157"/>
  <c r="F43" i="157" s="1"/>
  <c r="C43" i="157"/>
  <c r="D42" i="157"/>
  <c r="F42" i="157" s="1"/>
  <c r="C42" i="157"/>
  <c r="D41" i="157"/>
  <c r="F41" i="157" s="1"/>
  <c r="C41" i="157"/>
  <c r="D40" i="157"/>
  <c r="F40" i="157" s="1"/>
  <c r="C40" i="157"/>
  <c r="D39" i="157"/>
  <c r="F39" i="157" s="1"/>
  <c r="C39" i="157"/>
  <c r="D38" i="157"/>
  <c r="F38" i="157" s="1"/>
  <c r="C38" i="157"/>
  <c r="D37" i="157"/>
  <c r="F37" i="157" s="1"/>
  <c r="C37" i="157"/>
  <c r="D36" i="157"/>
  <c r="F36" i="157" s="1"/>
  <c r="C36" i="157"/>
  <c r="D35" i="157"/>
  <c r="F35" i="157" s="1"/>
  <c r="C35" i="157"/>
  <c r="D34" i="157"/>
  <c r="F34" i="157" s="1"/>
  <c r="C34" i="157"/>
  <c r="D33" i="157"/>
  <c r="F33" i="157" s="1"/>
  <c r="C33" i="157"/>
  <c r="D32" i="157"/>
  <c r="F32" i="157" s="1"/>
  <c r="C32" i="157"/>
  <c r="D31" i="157"/>
  <c r="F31" i="157" s="1"/>
  <c r="C31" i="157"/>
  <c r="D29" i="157"/>
  <c r="F29" i="157" s="1"/>
  <c r="C29" i="157"/>
  <c r="D28" i="157"/>
  <c r="F28" i="157" s="1"/>
  <c r="C28" i="157"/>
  <c r="D27" i="157"/>
  <c r="F27" i="157" s="1"/>
  <c r="C27" i="157"/>
  <c r="D26" i="157"/>
  <c r="F26" i="157" s="1"/>
  <c r="C26" i="157"/>
  <c r="D25" i="157"/>
  <c r="F25" i="157" s="1"/>
  <c r="C25" i="157"/>
  <c r="D24" i="157"/>
  <c r="F24" i="157" s="1"/>
  <c r="C24" i="157"/>
  <c r="D23" i="157"/>
  <c r="F23" i="157" s="1"/>
  <c r="C23" i="157"/>
  <c r="D22" i="157"/>
  <c r="F22" i="157" s="1"/>
  <c r="C22" i="157"/>
  <c r="D21" i="157"/>
  <c r="F21" i="157" s="1"/>
  <c r="C21" i="157"/>
  <c r="D20" i="157"/>
  <c r="F20" i="157" s="1"/>
  <c r="C20" i="157"/>
  <c r="D19" i="157"/>
  <c r="F19" i="157" s="1"/>
  <c r="C19" i="157"/>
  <c r="D18" i="157"/>
  <c r="F18" i="157" s="1"/>
  <c r="C18" i="157"/>
  <c r="D17" i="157"/>
  <c r="F17" i="157" s="1"/>
  <c r="C17" i="157"/>
  <c r="D16" i="157"/>
  <c r="F16" i="157" s="1"/>
  <c r="C16" i="157"/>
  <c r="D14" i="157"/>
  <c r="F14" i="157" s="1"/>
  <c r="C14" i="157"/>
  <c r="D13" i="157"/>
  <c r="F13" i="157" s="1"/>
  <c r="C13" i="157"/>
  <c r="D12" i="157"/>
  <c r="F12" i="157" s="1"/>
  <c r="C12" i="157"/>
  <c r="D11" i="157"/>
  <c r="F11" i="157" s="1"/>
  <c r="C11" i="157"/>
  <c r="D10" i="157"/>
  <c r="F10" i="157" s="1"/>
  <c r="C10" i="157"/>
  <c r="D9" i="157"/>
  <c r="F9" i="157" s="1"/>
  <c r="C9" i="157"/>
  <c r="D8" i="157"/>
  <c r="F8" i="157" s="1"/>
  <c r="C8" i="157"/>
  <c r="D7" i="157"/>
  <c r="F7" i="157" s="1"/>
  <c r="C7" i="157"/>
  <c r="D6" i="157"/>
  <c r="F6" i="157" s="1"/>
  <c r="C6" i="157"/>
  <c r="D5" i="157"/>
  <c r="F5" i="157" s="1"/>
  <c r="C5" i="157"/>
  <c r="D44" i="156"/>
  <c r="F44" i="156" s="1"/>
  <c r="C44" i="156"/>
  <c r="D43" i="156"/>
  <c r="F43" i="156" s="1"/>
  <c r="C43" i="156"/>
  <c r="D42" i="156"/>
  <c r="F42" i="156" s="1"/>
  <c r="C42" i="156"/>
  <c r="D41" i="156"/>
  <c r="F41" i="156" s="1"/>
  <c r="C41" i="156"/>
  <c r="D40" i="156"/>
  <c r="F40" i="156" s="1"/>
  <c r="C40" i="156"/>
  <c r="D39" i="156"/>
  <c r="F39" i="156" s="1"/>
  <c r="C39" i="156"/>
  <c r="D38" i="156"/>
  <c r="F38" i="156" s="1"/>
  <c r="C38" i="156"/>
  <c r="D37" i="156"/>
  <c r="F37" i="156" s="1"/>
  <c r="C37" i="156"/>
  <c r="D36" i="156"/>
  <c r="F36" i="156" s="1"/>
  <c r="C36" i="156"/>
  <c r="D35" i="156"/>
  <c r="F35" i="156" s="1"/>
  <c r="C35" i="156"/>
  <c r="D34" i="156"/>
  <c r="F34" i="156" s="1"/>
  <c r="C34" i="156"/>
  <c r="D33" i="156"/>
  <c r="F33" i="156" s="1"/>
  <c r="C33" i="156"/>
  <c r="D32" i="156"/>
  <c r="F32" i="156" s="1"/>
  <c r="C32" i="156"/>
  <c r="D31" i="156"/>
  <c r="F31" i="156" s="1"/>
  <c r="C31" i="156"/>
  <c r="D29" i="156"/>
  <c r="F29" i="156" s="1"/>
  <c r="C29" i="156"/>
  <c r="D28" i="156"/>
  <c r="F28" i="156" s="1"/>
  <c r="C28" i="156"/>
  <c r="D27" i="156"/>
  <c r="F27" i="156" s="1"/>
  <c r="C27" i="156"/>
  <c r="D26" i="156"/>
  <c r="F26" i="156" s="1"/>
  <c r="C26" i="156"/>
  <c r="D25" i="156"/>
  <c r="F25" i="156" s="1"/>
  <c r="C25" i="156"/>
  <c r="D24" i="156"/>
  <c r="F24" i="156" s="1"/>
  <c r="C24" i="156"/>
  <c r="D23" i="156"/>
  <c r="F23" i="156" s="1"/>
  <c r="C23" i="156"/>
  <c r="D22" i="156"/>
  <c r="F22" i="156" s="1"/>
  <c r="C22" i="156"/>
  <c r="D21" i="156"/>
  <c r="F21" i="156" s="1"/>
  <c r="C21" i="156"/>
  <c r="D20" i="156"/>
  <c r="F20" i="156" s="1"/>
  <c r="C20" i="156"/>
  <c r="D19" i="156"/>
  <c r="F19" i="156" s="1"/>
  <c r="C19" i="156"/>
  <c r="D18" i="156"/>
  <c r="F18" i="156" s="1"/>
  <c r="C18" i="156"/>
  <c r="D17" i="156"/>
  <c r="F17" i="156" s="1"/>
  <c r="C17" i="156"/>
  <c r="D16" i="156"/>
  <c r="F16" i="156" s="1"/>
  <c r="C16" i="156"/>
  <c r="D14" i="156"/>
  <c r="F14" i="156" s="1"/>
  <c r="C14" i="156"/>
  <c r="D13" i="156"/>
  <c r="F13" i="156" s="1"/>
  <c r="C13" i="156"/>
  <c r="D12" i="156"/>
  <c r="F12" i="156" s="1"/>
  <c r="C12" i="156"/>
  <c r="D11" i="156"/>
  <c r="F11" i="156" s="1"/>
  <c r="C11" i="156"/>
  <c r="D10" i="156"/>
  <c r="F10" i="156" s="1"/>
  <c r="C10" i="156"/>
  <c r="D9" i="156"/>
  <c r="F9" i="156" s="1"/>
  <c r="C9" i="156"/>
  <c r="D8" i="156"/>
  <c r="F8" i="156" s="1"/>
  <c r="C8" i="156"/>
  <c r="D7" i="156"/>
  <c r="F7" i="156" s="1"/>
  <c r="C7" i="156"/>
  <c r="D6" i="156"/>
  <c r="F6" i="156" s="1"/>
  <c r="C6" i="156"/>
  <c r="D5" i="156"/>
  <c r="F5" i="156" s="1"/>
  <c r="C5" i="156"/>
  <c r="D44" i="155"/>
  <c r="F44" i="155" s="1"/>
  <c r="C44" i="155"/>
  <c r="D43" i="155"/>
  <c r="F43" i="155" s="1"/>
  <c r="C43" i="155"/>
  <c r="D42" i="155"/>
  <c r="F42" i="155" s="1"/>
  <c r="C42" i="155"/>
  <c r="D41" i="155"/>
  <c r="F41" i="155" s="1"/>
  <c r="C41" i="155"/>
  <c r="D40" i="155"/>
  <c r="F40" i="155" s="1"/>
  <c r="C40" i="155"/>
  <c r="D39" i="155"/>
  <c r="F39" i="155" s="1"/>
  <c r="C39" i="155"/>
  <c r="D38" i="155"/>
  <c r="F38" i="155" s="1"/>
  <c r="C38" i="155"/>
  <c r="D37" i="155"/>
  <c r="F37" i="155" s="1"/>
  <c r="C37" i="155"/>
  <c r="D36" i="155"/>
  <c r="F36" i="155" s="1"/>
  <c r="C36" i="155"/>
  <c r="D35" i="155"/>
  <c r="F35" i="155" s="1"/>
  <c r="C35" i="155"/>
  <c r="D34" i="155"/>
  <c r="F34" i="155" s="1"/>
  <c r="C34" i="155"/>
  <c r="D33" i="155"/>
  <c r="F33" i="155" s="1"/>
  <c r="C33" i="155"/>
  <c r="D32" i="155"/>
  <c r="F32" i="155" s="1"/>
  <c r="C32" i="155"/>
  <c r="D31" i="155"/>
  <c r="F31" i="155" s="1"/>
  <c r="C31" i="155"/>
  <c r="D29" i="155"/>
  <c r="F29" i="155" s="1"/>
  <c r="C29" i="155"/>
  <c r="D28" i="155"/>
  <c r="F28" i="155" s="1"/>
  <c r="C28" i="155"/>
  <c r="D27" i="155"/>
  <c r="F27" i="155" s="1"/>
  <c r="C27" i="155"/>
  <c r="D26" i="155"/>
  <c r="F26" i="155" s="1"/>
  <c r="C26" i="155"/>
  <c r="D25" i="155"/>
  <c r="F25" i="155" s="1"/>
  <c r="C25" i="155"/>
  <c r="D24" i="155"/>
  <c r="F24" i="155" s="1"/>
  <c r="C24" i="155"/>
  <c r="D23" i="155"/>
  <c r="F23" i="155" s="1"/>
  <c r="C23" i="155"/>
  <c r="D22" i="155"/>
  <c r="F22" i="155" s="1"/>
  <c r="C22" i="155"/>
  <c r="D21" i="155"/>
  <c r="F21" i="155" s="1"/>
  <c r="C21" i="155"/>
  <c r="D20" i="155"/>
  <c r="F20" i="155" s="1"/>
  <c r="C20" i="155"/>
  <c r="D19" i="155"/>
  <c r="F19" i="155" s="1"/>
  <c r="C19" i="155"/>
  <c r="D18" i="155"/>
  <c r="F18" i="155" s="1"/>
  <c r="C18" i="155"/>
  <c r="D17" i="155"/>
  <c r="F17" i="155" s="1"/>
  <c r="C17" i="155"/>
  <c r="D16" i="155"/>
  <c r="F16" i="155" s="1"/>
  <c r="C16" i="155"/>
  <c r="D14" i="155"/>
  <c r="F14" i="155" s="1"/>
  <c r="C14" i="155"/>
  <c r="D13" i="155"/>
  <c r="F13" i="155" s="1"/>
  <c r="C13" i="155"/>
  <c r="D12" i="155"/>
  <c r="F12" i="155" s="1"/>
  <c r="C12" i="155"/>
  <c r="D11" i="155"/>
  <c r="F11" i="155" s="1"/>
  <c r="C11" i="155"/>
  <c r="D10" i="155"/>
  <c r="F10" i="155" s="1"/>
  <c r="C10" i="155"/>
  <c r="D9" i="155"/>
  <c r="F9" i="155" s="1"/>
  <c r="C9" i="155"/>
  <c r="D8" i="155"/>
  <c r="F8" i="155" s="1"/>
  <c r="C8" i="155"/>
  <c r="D7" i="155"/>
  <c r="F7" i="155" s="1"/>
  <c r="C7" i="155"/>
  <c r="D6" i="155"/>
  <c r="F6" i="155" s="1"/>
  <c r="C6" i="155"/>
  <c r="D5" i="155"/>
  <c r="F5" i="155" s="1"/>
  <c r="C5" i="155"/>
  <c r="D44" i="154"/>
  <c r="F44" i="154" s="1"/>
  <c r="C44" i="154"/>
  <c r="D43" i="154"/>
  <c r="F43" i="154" s="1"/>
  <c r="C43" i="154"/>
  <c r="D42" i="154"/>
  <c r="F42" i="154" s="1"/>
  <c r="C42" i="154"/>
  <c r="D41" i="154"/>
  <c r="F41" i="154" s="1"/>
  <c r="C41" i="154"/>
  <c r="D40" i="154"/>
  <c r="F40" i="154" s="1"/>
  <c r="C40" i="154"/>
  <c r="D39" i="154"/>
  <c r="F39" i="154" s="1"/>
  <c r="C39" i="154"/>
  <c r="D38" i="154"/>
  <c r="F38" i="154" s="1"/>
  <c r="C38" i="154"/>
  <c r="D37" i="154"/>
  <c r="F37" i="154" s="1"/>
  <c r="C37" i="154"/>
  <c r="D36" i="154"/>
  <c r="F36" i="154" s="1"/>
  <c r="C36" i="154"/>
  <c r="D35" i="154"/>
  <c r="F35" i="154" s="1"/>
  <c r="C35" i="154"/>
  <c r="D34" i="154"/>
  <c r="F34" i="154" s="1"/>
  <c r="C34" i="154"/>
  <c r="D33" i="154"/>
  <c r="F33" i="154" s="1"/>
  <c r="C33" i="154"/>
  <c r="D32" i="154"/>
  <c r="F32" i="154" s="1"/>
  <c r="C32" i="154"/>
  <c r="D31" i="154"/>
  <c r="F31" i="154" s="1"/>
  <c r="C31" i="154"/>
  <c r="D29" i="154"/>
  <c r="F29" i="154" s="1"/>
  <c r="C29" i="154"/>
  <c r="D28" i="154"/>
  <c r="F28" i="154" s="1"/>
  <c r="C28" i="154"/>
  <c r="D27" i="154"/>
  <c r="F27" i="154" s="1"/>
  <c r="C27" i="154"/>
  <c r="D26" i="154"/>
  <c r="F26" i="154" s="1"/>
  <c r="C26" i="154"/>
  <c r="D25" i="154"/>
  <c r="F25" i="154" s="1"/>
  <c r="C25" i="154"/>
  <c r="D24" i="154"/>
  <c r="F24" i="154" s="1"/>
  <c r="C24" i="154"/>
  <c r="D23" i="154"/>
  <c r="F23" i="154" s="1"/>
  <c r="C23" i="154"/>
  <c r="D22" i="154"/>
  <c r="F22" i="154" s="1"/>
  <c r="C22" i="154"/>
  <c r="D21" i="154"/>
  <c r="F21" i="154" s="1"/>
  <c r="C21" i="154"/>
  <c r="D20" i="154"/>
  <c r="F20" i="154" s="1"/>
  <c r="C20" i="154"/>
  <c r="D19" i="154"/>
  <c r="F19" i="154" s="1"/>
  <c r="C19" i="154"/>
  <c r="D18" i="154"/>
  <c r="F18" i="154" s="1"/>
  <c r="C18" i="154"/>
  <c r="D17" i="154"/>
  <c r="F17" i="154" s="1"/>
  <c r="C17" i="154"/>
  <c r="D16" i="154"/>
  <c r="F16" i="154" s="1"/>
  <c r="C16" i="154"/>
  <c r="D14" i="154"/>
  <c r="F14" i="154" s="1"/>
  <c r="C14" i="154"/>
  <c r="D13" i="154"/>
  <c r="F13" i="154" s="1"/>
  <c r="C13" i="154"/>
  <c r="D12" i="154"/>
  <c r="F12" i="154" s="1"/>
  <c r="C12" i="154"/>
  <c r="D11" i="154"/>
  <c r="F11" i="154" s="1"/>
  <c r="C11" i="154"/>
  <c r="D10" i="154"/>
  <c r="F10" i="154" s="1"/>
  <c r="C10" i="154"/>
  <c r="D9" i="154"/>
  <c r="F9" i="154" s="1"/>
  <c r="C9" i="154"/>
  <c r="D8" i="154"/>
  <c r="F8" i="154" s="1"/>
  <c r="C8" i="154"/>
  <c r="D7" i="154"/>
  <c r="F7" i="154" s="1"/>
  <c r="C7" i="154"/>
  <c r="D6" i="154"/>
  <c r="F6" i="154" s="1"/>
  <c r="C6" i="154"/>
  <c r="D5" i="154"/>
  <c r="F5" i="154" s="1"/>
  <c r="C5" i="154"/>
  <c r="D44" i="153"/>
  <c r="F44" i="153" s="1"/>
  <c r="C44" i="153"/>
  <c r="D43" i="153"/>
  <c r="F43" i="153" s="1"/>
  <c r="C43" i="153"/>
  <c r="D42" i="153"/>
  <c r="F42" i="153" s="1"/>
  <c r="C42" i="153"/>
  <c r="D41" i="153"/>
  <c r="F41" i="153" s="1"/>
  <c r="C41" i="153"/>
  <c r="D40" i="153"/>
  <c r="F40" i="153" s="1"/>
  <c r="C40" i="153"/>
  <c r="D39" i="153"/>
  <c r="F39" i="153" s="1"/>
  <c r="C39" i="153"/>
  <c r="D38" i="153"/>
  <c r="F38" i="153" s="1"/>
  <c r="C38" i="153"/>
  <c r="D37" i="153"/>
  <c r="F37" i="153" s="1"/>
  <c r="C37" i="153"/>
  <c r="D36" i="153"/>
  <c r="F36" i="153" s="1"/>
  <c r="C36" i="153"/>
  <c r="D35" i="153"/>
  <c r="F35" i="153" s="1"/>
  <c r="C35" i="153"/>
  <c r="D34" i="153"/>
  <c r="F34" i="153" s="1"/>
  <c r="C34" i="153"/>
  <c r="D33" i="153"/>
  <c r="F33" i="153" s="1"/>
  <c r="C33" i="153"/>
  <c r="D32" i="153"/>
  <c r="F32" i="153" s="1"/>
  <c r="C32" i="153"/>
  <c r="D31" i="153"/>
  <c r="F31" i="153" s="1"/>
  <c r="C31" i="153"/>
  <c r="D29" i="153"/>
  <c r="F29" i="153" s="1"/>
  <c r="C29" i="153"/>
  <c r="D28" i="153"/>
  <c r="F28" i="153" s="1"/>
  <c r="C28" i="153"/>
  <c r="D27" i="153"/>
  <c r="F27" i="153" s="1"/>
  <c r="C27" i="153"/>
  <c r="D26" i="153"/>
  <c r="F26" i="153" s="1"/>
  <c r="C26" i="153"/>
  <c r="D25" i="153"/>
  <c r="F25" i="153" s="1"/>
  <c r="C25" i="153"/>
  <c r="D24" i="153"/>
  <c r="F24" i="153" s="1"/>
  <c r="C24" i="153"/>
  <c r="D23" i="153"/>
  <c r="F23" i="153" s="1"/>
  <c r="C23" i="153"/>
  <c r="D22" i="153"/>
  <c r="F22" i="153" s="1"/>
  <c r="C22" i="153"/>
  <c r="D21" i="153"/>
  <c r="F21" i="153" s="1"/>
  <c r="C21" i="153"/>
  <c r="D20" i="153"/>
  <c r="F20" i="153" s="1"/>
  <c r="C20" i="153"/>
  <c r="D19" i="153"/>
  <c r="F19" i="153" s="1"/>
  <c r="C19" i="153"/>
  <c r="D18" i="153"/>
  <c r="F18" i="153" s="1"/>
  <c r="C18" i="153"/>
  <c r="D17" i="153"/>
  <c r="F17" i="153" s="1"/>
  <c r="C17" i="153"/>
  <c r="D16" i="153"/>
  <c r="F16" i="153" s="1"/>
  <c r="C16" i="153"/>
  <c r="D14" i="153"/>
  <c r="F14" i="153" s="1"/>
  <c r="C14" i="153"/>
  <c r="D13" i="153"/>
  <c r="F13" i="153" s="1"/>
  <c r="C13" i="153"/>
  <c r="D12" i="153"/>
  <c r="F12" i="153" s="1"/>
  <c r="C12" i="153"/>
  <c r="D11" i="153"/>
  <c r="F11" i="153" s="1"/>
  <c r="C11" i="153"/>
  <c r="D10" i="153"/>
  <c r="F10" i="153" s="1"/>
  <c r="C10" i="153"/>
  <c r="D9" i="153"/>
  <c r="F9" i="153" s="1"/>
  <c r="C9" i="153"/>
  <c r="D8" i="153"/>
  <c r="F8" i="153" s="1"/>
  <c r="C8" i="153"/>
  <c r="D7" i="153"/>
  <c r="F7" i="153" s="1"/>
  <c r="C7" i="153"/>
  <c r="D6" i="153"/>
  <c r="F6" i="153" s="1"/>
  <c r="C6" i="153"/>
  <c r="D5" i="153"/>
  <c r="F5" i="153" s="1"/>
  <c r="C5" i="153"/>
  <c r="D44" i="152"/>
  <c r="F44" i="152" s="1"/>
  <c r="C44" i="152"/>
  <c r="D43" i="152"/>
  <c r="F43" i="152" s="1"/>
  <c r="C43" i="152"/>
  <c r="D42" i="152"/>
  <c r="F42" i="152" s="1"/>
  <c r="C42" i="152"/>
  <c r="D41" i="152"/>
  <c r="F41" i="152" s="1"/>
  <c r="C41" i="152"/>
  <c r="D40" i="152"/>
  <c r="F40" i="152" s="1"/>
  <c r="C40" i="152"/>
  <c r="D39" i="152"/>
  <c r="F39" i="152" s="1"/>
  <c r="C39" i="152"/>
  <c r="D38" i="152"/>
  <c r="F38" i="152" s="1"/>
  <c r="C38" i="152"/>
  <c r="D37" i="152"/>
  <c r="F37" i="152" s="1"/>
  <c r="C37" i="152"/>
  <c r="D36" i="152"/>
  <c r="F36" i="152" s="1"/>
  <c r="C36" i="152"/>
  <c r="D35" i="152"/>
  <c r="F35" i="152" s="1"/>
  <c r="C35" i="152"/>
  <c r="D34" i="152"/>
  <c r="F34" i="152" s="1"/>
  <c r="C34" i="152"/>
  <c r="D33" i="152"/>
  <c r="F33" i="152" s="1"/>
  <c r="C33" i="152"/>
  <c r="D32" i="152"/>
  <c r="F32" i="152" s="1"/>
  <c r="C32" i="152"/>
  <c r="D31" i="152"/>
  <c r="F31" i="152" s="1"/>
  <c r="C31" i="152"/>
  <c r="D29" i="152"/>
  <c r="F29" i="152" s="1"/>
  <c r="C29" i="152"/>
  <c r="D28" i="152"/>
  <c r="F28" i="152" s="1"/>
  <c r="C28" i="152"/>
  <c r="D27" i="152"/>
  <c r="F27" i="152" s="1"/>
  <c r="C27" i="152"/>
  <c r="D26" i="152"/>
  <c r="F26" i="152" s="1"/>
  <c r="C26" i="152"/>
  <c r="D25" i="152"/>
  <c r="F25" i="152" s="1"/>
  <c r="C25" i="152"/>
  <c r="D24" i="152"/>
  <c r="F24" i="152" s="1"/>
  <c r="C24" i="152"/>
  <c r="D23" i="152"/>
  <c r="F23" i="152" s="1"/>
  <c r="C23" i="152"/>
  <c r="D22" i="152"/>
  <c r="F22" i="152" s="1"/>
  <c r="C22" i="152"/>
  <c r="D21" i="152"/>
  <c r="F21" i="152" s="1"/>
  <c r="C21" i="152"/>
  <c r="D20" i="152"/>
  <c r="F20" i="152" s="1"/>
  <c r="C20" i="152"/>
  <c r="D19" i="152"/>
  <c r="F19" i="152" s="1"/>
  <c r="C19" i="152"/>
  <c r="D18" i="152"/>
  <c r="F18" i="152" s="1"/>
  <c r="C18" i="152"/>
  <c r="D17" i="152"/>
  <c r="F17" i="152" s="1"/>
  <c r="C17" i="152"/>
  <c r="D16" i="152"/>
  <c r="F16" i="152" s="1"/>
  <c r="C16" i="152"/>
  <c r="D14" i="152"/>
  <c r="F14" i="152" s="1"/>
  <c r="C14" i="152"/>
  <c r="D13" i="152"/>
  <c r="F13" i="152" s="1"/>
  <c r="C13" i="152"/>
  <c r="D12" i="152"/>
  <c r="F12" i="152" s="1"/>
  <c r="C12" i="152"/>
  <c r="D11" i="152"/>
  <c r="F11" i="152" s="1"/>
  <c r="C11" i="152"/>
  <c r="D10" i="152"/>
  <c r="F10" i="152" s="1"/>
  <c r="C10" i="152"/>
  <c r="D9" i="152"/>
  <c r="F9" i="152" s="1"/>
  <c r="C9" i="152"/>
  <c r="D8" i="152"/>
  <c r="F8" i="152" s="1"/>
  <c r="C8" i="152"/>
  <c r="D7" i="152"/>
  <c r="F7" i="152" s="1"/>
  <c r="C7" i="152"/>
  <c r="D6" i="152"/>
  <c r="F6" i="152" s="1"/>
  <c r="C6" i="152"/>
  <c r="D5" i="152"/>
  <c r="F5" i="152" s="1"/>
  <c r="C5" i="152"/>
  <c r="D44" i="151"/>
  <c r="F44" i="151" s="1"/>
  <c r="C44" i="151"/>
  <c r="D43" i="151"/>
  <c r="F43" i="151" s="1"/>
  <c r="C43" i="151"/>
  <c r="D42" i="151"/>
  <c r="F42" i="151" s="1"/>
  <c r="C42" i="151"/>
  <c r="D41" i="151"/>
  <c r="F41" i="151" s="1"/>
  <c r="C41" i="151"/>
  <c r="D40" i="151"/>
  <c r="F40" i="151" s="1"/>
  <c r="C40" i="151"/>
  <c r="D39" i="151"/>
  <c r="F39" i="151" s="1"/>
  <c r="C39" i="151"/>
  <c r="D38" i="151"/>
  <c r="F38" i="151" s="1"/>
  <c r="C38" i="151"/>
  <c r="D37" i="151"/>
  <c r="F37" i="151" s="1"/>
  <c r="C37" i="151"/>
  <c r="D36" i="151"/>
  <c r="F36" i="151" s="1"/>
  <c r="C36" i="151"/>
  <c r="D35" i="151"/>
  <c r="F35" i="151" s="1"/>
  <c r="C35" i="151"/>
  <c r="D34" i="151"/>
  <c r="F34" i="151" s="1"/>
  <c r="C34" i="151"/>
  <c r="D33" i="151"/>
  <c r="F33" i="151" s="1"/>
  <c r="C33" i="151"/>
  <c r="D32" i="151"/>
  <c r="F32" i="151" s="1"/>
  <c r="C32" i="151"/>
  <c r="D31" i="151"/>
  <c r="F31" i="151" s="1"/>
  <c r="C31" i="151"/>
  <c r="D29" i="151"/>
  <c r="F29" i="151" s="1"/>
  <c r="C29" i="151"/>
  <c r="D28" i="151"/>
  <c r="F28" i="151" s="1"/>
  <c r="C28" i="151"/>
  <c r="D27" i="151"/>
  <c r="F27" i="151" s="1"/>
  <c r="C27" i="151"/>
  <c r="D26" i="151"/>
  <c r="F26" i="151" s="1"/>
  <c r="C26" i="151"/>
  <c r="D25" i="151"/>
  <c r="F25" i="151" s="1"/>
  <c r="C25" i="151"/>
  <c r="D24" i="151"/>
  <c r="F24" i="151" s="1"/>
  <c r="C24" i="151"/>
  <c r="D23" i="151"/>
  <c r="F23" i="151" s="1"/>
  <c r="C23" i="151"/>
  <c r="D22" i="151"/>
  <c r="F22" i="151" s="1"/>
  <c r="C22" i="151"/>
  <c r="D21" i="151"/>
  <c r="F21" i="151" s="1"/>
  <c r="C21" i="151"/>
  <c r="D20" i="151"/>
  <c r="F20" i="151" s="1"/>
  <c r="C20" i="151"/>
  <c r="D19" i="151"/>
  <c r="F19" i="151" s="1"/>
  <c r="C19" i="151"/>
  <c r="D18" i="151"/>
  <c r="F18" i="151" s="1"/>
  <c r="C18" i="151"/>
  <c r="D17" i="151"/>
  <c r="F17" i="151" s="1"/>
  <c r="C17" i="151"/>
  <c r="D16" i="151"/>
  <c r="F16" i="151" s="1"/>
  <c r="C16" i="151"/>
  <c r="D14" i="151"/>
  <c r="F14" i="151" s="1"/>
  <c r="C14" i="151"/>
  <c r="D13" i="151"/>
  <c r="F13" i="151" s="1"/>
  <c r="C13" i="151"/>
  <c r="D12" i="151"/>
  <c r="F12" i="151" s="1"/>
  <c r="C12" i="151"/>
  <c r="D11" i="151"/>
  <c r="F11" i="151" s="1"/>
  <c r="C11" i="151"/>
  <c r="D10" i="151"/>
  <c r="F10" i="151" s="1"/>
  <c r="C10" i="151"/>
  <c r="D9" i="151"/>
  <c r="F9" i="151" s="1"/>
  <c r="C9" i="151"/>
  <c r="D8" i="151"/>
  <c r="F8" i="151" s="1"/>
  <c r="C8" i="151"/>
  <c r="D7" i="151"/>
  <c r="F7" i="151" s="1"/>
  <c r="C7" i="151"/>
  <c r="D6" i="151"/>
  <c r="F6" i="151" s="1"/>
  <c r="C6" i="151"/>
  <c r="D5" i="151"/>
  <c r="F5" i="151" s="1"/>
  <c r="C5" i="151"/>
  <c r="D44" i="150"/>
  <c r="F44" i="150" s="1"/>
  <c r="C44" i="150"/>
  <c r="D43" i="150"/>
  <c r="F43" i="150" s="1"/>
  <c r="C43" i="150"/>
  <c r="D42" i="150"/>
  <c r="F42" i="150" s="1"/>
  <c r="C42" i="150"/>
  <c r="D41" i="150"/>
  <c r="F41" i="150" s="1"/>
  <c r="C41" i="150"/>
  <c r="D40" i="150"/>
  <c r="F40" i="150" s="1"/>
  <c r="C40" i="150"/>
  <c r="D39" i="150"/>
  <c r="F39" i="150" s="1"/>
  <c r="C39" i="150"/>
  <c r="D38" i="150"/>
  <c r="F38" i="150" s="1"/>
  <c r="C38" i="150"/>
  <c r="D37" i="150"/>
  <c r="F37" i="150" s="1"/>
  <c r="C37" i="150"/>
  <c r="D36" i="150"/>
  <c r="F36" i="150" s="1"/>
  <c r="C36" i="150"/>
  <c r="D35" i="150"/>
  <c r="F35" i="150" s="1"/>
  <c r="C35" i="150"/>
  <c r="D34" i="150"/>
  <c r="F34" i="150" s="1"/>
  <c r="C34" i="150"/>
  <c r="D33" i="150"/>
  <c r="F33" i="150" s="1"/>
  <c r="C33" i="150"/>
  <c r="D32" i="150"/>
  <c r="F32" i="150" s="1"/>
  <c r="C32" i="150"/>
  <c r="D31" i="150"/>
  <c r="F31" i="150" s="1"/>
  <c r="C31" i="150"/>
  <c r="D29" i="150"/>
  <c r="F29" i="150" s="1"/>
  <c r="C29" i="150"/>
  <c r="D28" i="150"/>
  <c r="F28" i="150" s="1"/>
  <c r="C28" i="150"/>
  <c r="D27" i="150"/>
  <c r="F27" i="150" s="1"/>
  <c r="C27" i="150"/>
  <c r="D26" i="150"/>
  <c r="F26" i="150" s="1"/>
  <c r="C26" i="150"/>
  <c r="D25" i="150"/>
  <c r="F25" i="150" s="1"/>
  <c r="C25" i="150"/>
  <c r="D24" i="150"/>
  <c r="F24" i="150" s="1"/>
  <c r="C24" i="150"/>
  <c r="D23" i="150"/>
  <c r="F23" i="150" s="1"/>
  <c r="C23" i="150"/>
  <c r="D22" i="150"/>
  <c r="F22" i="150" s="1"/>
  <c r="C22" i="150"/>
  <c r="D21" i="150"/>
  <c r="F21" i="150" s="1"/>
  <c r="C21" i="150"/>
  <c r="D20" i="150"/>
  <c r="F20" i="150" s="1"/>
  <c r="C20" i="150"/>
  <c r="D19" i="150"/>
  <c r="F19" i="150" s="1"/>
  <c r="C19" i="150"/>
  <c r="D18" i="150"/>
  <c r="F18" i="150" s="1"/>
  <c r="C18" i="150"/>
  <c r="D17" i="150"/>
  <c r="F17" i="150" s="1"/>
  <c r="C17" i="150"/>
  <c r="D16" i="150"/>
  <c r="F16" i="150" s="1"/>
  <c r="C16" i="150"/>
  <c r="D14" i="150"/>
  <c r="F14" i="150" s="1"/>
  <c r="C14" i="150"/>
  <c r="D13" i="150"/>
  <c r="F13" i="150" s="1"/>
  <c r="C13" i="150"/>
  <c r="D12" i="150"/>
  <c r="F12" i="150" s="1"/>
  <c r="C12" i="150"/>
  <c r="D11" i="150"/>
  <c r="F11" i="150" s="1"/>
  <c r="C11" i="150"/>
  <c r="D10" i="150"/>
  <c r="F10" i="150" s="1"/>
  <c r="C10" i="150"/>
  <c r="D9" i="150"/>
  <c r="F9" i="150" s="1"/>
  <c r="C9" i="150"/>
  <c r="D8" i="150"/>
  <c r="F8" i="150" s="1"/>
  <c r="C8" i="150"/>
  <c r="D7" i="150"/>
  <c r="F7" i="150" s="1"/>
  <c r="C7" i="150"/>
  <c r="D6" i="150"/>
  <c r="F6" i="150" s="1"/>
  <c r="C6" i="150"/>
  <c r="D5" i="150"/>
  <c r="F5" i="150" s="1"/>
  <c r="C5" i="150"/>
  <c r="D44" i="149"/>
  <c r="F44" i="149" s="1"/>
  <c r="C44" i="149"/>
  <c r="D43" i="149"/>
  <c r="F43" i="149" s="1"/>
  <c r="C43" i="149"/>
  <c r="D42" i="149"/>
  <c r="F42" i="149" s="1"/>
  <c r="C42" i="149"/>
  <c r="D41" i="149"/>
  <c r="F41" i="149" s="1"/>
  <c r="C41" i="149"/>
  <c r="D40" i="149"/>
  <c r="F40" i="149" s="1"/>
  <c r="C40" i="149"/>
  <c r="D39" i="149"/>
  <c r="F39" i="149" s="1"/>
  <c r="C39" i="149"/>
  <c r="D38" i="149"/>
  <c r="F38" i="149" s="1"/>
  <c r="C38" i="149"/>
  <c r="D37" i="149"/>
  <c r="F37" i="149" s="1"/>
  <c r="C37" i="149"/>
  <c r="D36" i="149"/>
  <c r="F36" i="149" s="1"/>
  <c r="C36" i="149"/>
  <c r="D35" i="149"/>
  <c r="F35" i="149" s="1"/>
  <c r="C35" i="149"/>
  <c r="D34" i="149"/>
  <c r="F34" i="149" s="1"/>
  <c r="C34" i="149"/>
  <c r="D33" i="149"/>
  <c r="F33" i="149" s="1"/>
  <c r="C33" i="149"/>
  <c r="D32" i="149"/>
  <c r="F32" i="149" s="1"/>
  <c r="C32" i="149"/>
  <c r="D31" i="149"/>
  <c r="F31" i="149" s="1"/>
  <c r="C31" i="149"/>
  <c r="D29" i="149"/>
  <c r="F29" i="149" s="1"/>
  <c r="C29" i="149"/>
  <c r="D28" i="149"/>
  <c r="F28" i="149" s="1"/>
  <c r="C28" i="149"/>
  <c r="D27" i="149"/>
  <c r="F27" i="149" s="1"/>
  <c r="C27" i="149"/>
  <c r="D26" i="149"/>
  <c r="F26" i="149" s="1"/>
  <c r="C26" i="149"/>
  <c r="D25" i="149"/>
  <c r="F25" i="149" s="1"/>
  <c r="C25" i="149"/>
  <c r="D24" i="149"/>
  <c r="F24" i="149" s="1"/>
  <c r="C24" i="149"/>
  <c r="D23" i="149"/>
  <c r="F23" i="149" s="1"/>
  <c r="C23" i="149"/>
  <c r="D22" i="149"/>
  <c r="F22" i="149" s="1"/>
  <c r="C22" i="149"/>
  <c r="D21" i="149"/>
  <c r="F21" i="149" s="1"/>
  <c r="C21" i="149"/>
  <c r="D20" i="149"/>
  <c r="F20" i="149" s="1"/>
  <c r="C20" i="149"/>
  <c r="D19" i="149"/>
  <c r="F19" i="149" s="1"/>
  <c r="C19" i="149"/>
  <c r="D18" i="149"/>
  <c r="F18" i="149" s="1"/>
  <c r="C18" i="149"/>
  <c r="D17" i="149"/>
  <c r="F17" i="149" s="1"/>
  <c r="C17" i="149"/>
  <c r="D16" i="149"/>
  <c r="F16" i="149" s="1"/>
  <c r="C16" i="149"/>
  <c r="D14" i="149"/>
  <c r="F14" i="149" s="1"/>
  <c r="C14" i="149"/>
  <c r="D13" i="149"/>
  <c r="F13" i="149" s="1"/>
  <c r="C13" i="149"/>
  <c r="D12" i="149"/>
  <c r="F12" i="149" s="1"/>
  <c r="C12" i="149"/>
  <c r="D11" i="149"/>
  <c r="F11" i="149" s="1"/>
  <c r="C11" i="149"/>
  <c r="D10" i="149"/>
  <c r="F10" i="149" s="1"/>
  <c r="C10" i="149"/>
  <c r="D9" i="149"/>
  <c r="F9" i="149" s="1"/>
  <c r="C9" i="149"/>
  <c r="D8" i="149"/>
  <c r="F8" i="149" s="1"/>
  <c r="C8" i="149"/>
  <c r="D7" i="149"/>
  <c r="F7" i="149" s="1"/>
  <c r="C7" i="149"/>
  <c r="D6" i="149"/>
  <c r="F6" i="149" s="1"/>
  <c r="C6" i="149"/>
  <c r="D5" i="149"/>
  <c r="F5" i="149" s="1"/>
  <c r="C5" i="149"/>
  <c r="D44" i="148"/>
  <c r="F44" i="148" s="1"/>
  <c r="C44" i="148"/>
  <c r="D43" i="148"/>
  <c r="F43" i="148" s="1"/>
  <c r="C43" i="148"/>
  <c r="D42" i="148"/>
  <c r="F42" i="148" s="1"/>
  <c r="C42" i="148"/>
  <c r="D41" i="148"/>
  <c r="F41" i="148" s="1"/>
  <c r="C41" i="148"/>
  <c r="D40" i="148"/>
  <c r="F40" i="148" s="1"/>
  <c r="C40" i="148"/>
  <c r="D39" i="148"/>
  <c r="F39" i="148" s="1"/>
  <c r="C39" i="148"/>
  <c r="D38" i="148"/>
  <c r="F38" i="148" s="1"/>
  <c r="C38" i="148"/>
  <c r="D37" i="148"/>
  <c r="F37" i="148" s="1"/>
  <c r="C37" i="148"/>
  <c r="D36" i="148"/>
  <c r="F36" i="148" s="1"/>
  <c r="C36" i="148"/>
  <c r="D35" i="148"/>
  <c r="F35" i="148" s="1"/>
  <c r="C35" i="148"/>
  <c r="D34" i="148"/>
  <c r="F34" i="148" s="1"/>
  <c r="C34" i="148"/>
  <c r="D33" i="148"/>
  <c r="F33" i="148" s="1"/>
  <c r="C33" i="148"/>
  <c r="D32" i="148"/>
  <c r="F32" i="148" s="1"/>
  <c r="C32" i="148"/>
  <c r="D31" i="148"/>
  <c r="F31" i="148" s="1"/>
  <c r="C31" i="148"/>
  <c r="D29" i="148"/>
  <c r="F29" i="148" s="1"/>
  <c r="C29" i="148"/>
  <c r="D28" i="148"/>
  <c r="F28" i="148" s="1"/>
  <c r="C28" i="148"/>
  <c r="D27" i="148"/>
  <c r="F27" i="148" s="1"/>
  <c r="C27" i="148"/>
  <c r="D26" i="148"/>
  <c r="F26" i="148" s="1"/>
  <c r="C26" i="148"/>
  <c r="D25" i="148"/>
  <c r="F25" i="148" s="1"/>
  <c r="C25" i="148"/>
  <c r="D24" i="148"/>
  <c r="F24" i="148" s="1"/>
  <c r="C24" i="148"/>
  <c r="D23" i="148"/>
  <c r="F23" i="148" s="1"/>
  <c r="C23" i="148"/>
  <c r="D22" i="148"/>
  <c r="F22" i="148" s="1"/>
  <c r="C22" i="148"/>
  <c r="D21" i="148"/>
  <c r="F21" i="148" s="1"/>
  <c r="C21" i="148"/>
  <c r="D20" i="148"/>
  <c r="F20" i="148" s="1"/>
  <c r="C20" i="148"/>
  <c r="D19" i="148"/>
  <c r="F19" i="148" s="1"/>
  <c r="C19" i="148"/>
  <c r="D18" i="148"/>
  <c r="F18" i="148" s="1"/>
  <c r="C18" i="148"/>
  <c r="D17" i="148"/>
  <c r="F17" i="148" s="1"/>
  <c r="C17" i="148"/>
  <c r="D16" i="148"/>
  <c r="F16" i="148" s="1"/>
  <c r="C16" i="148"/>
  <c r="D14" i="148"/>
  <c r="F14" i="148" s="1"/>
  <c r="C14" i="148"/>
  <c r="D13" i="148"/>
  <c r="F13" i="148" s="1"/>
  <c r="C13" i="148"/>
  <c r="D12" i="148"/>
  <c r="F12" i="148" s="1"/>
  <c r="C12" i="148"/>
  <c r="D11" i="148"/>
  <c r="F11" i="148" s="1"/>
  <c r="C11" i="148"/>
  <c r="D10" i="148"/>
  <c r="F10" i="148" s="1"/>
  <c r="C10" i="148"/>
  <c r="D9" i="148"/>
  <c r="F9" i="148" s="1"/>
  <c r="C9" i="148"/>
  <c r="D8" i="148"/>
  <c r="F8" i="148" s="1"/>
  <c r="C8" i="148"/>
  <c r="D7" i="148"/>
  <c r="F7" i="148" s="1"/>
  <c r="C7" i="148"/>
  <c r="D6" i="148"/>
  <c r="F6" i="148" s="1"/>
  <c r="C6" i="148"/>
  <c r="D5" i="148"/>
  <c r="F5" i="148" s="1"/>
  <c r="C5" i="148"/>
  <c r="D44" i="147"/>
  <c r="F44" i="147" s="1"/>
  <c r="C44" i="147"/>
  <c r="D43" i="147"/>
  <c r="F43" i="147" s="1"/>
  <c r="C43" i="147"/>
  <c r="D42" i="147"/>
  <c r="F42" i="147" s="1"/>
  <c r="C42" i="147"/>
  <c r="D41" i="147"/>
  <c r="F41" i="147" s="1"/>
  <c r="C41" i="147"/>
  <c r="D40" i="147"/>
  <c r="F40" i="147" s="1"/>
  <c r="C40" i="147"/>
  <c r="D39" i="147"/>
  <c r="F39" i="147" s="1"/>
  <c r="C39" i="147"/>
  <c r="D38" i="147"/>
  <c r="F38" i="147" s="1"/>
  <c r="C38" i="147"/>
  <c r="D37" i="147"/>
  <c r="F37" i="147" s="1"/>
  <c r="C37" i="147"/>
  <c r="D36" i="147"/>
  <c r="F36" i="147" s="1"/>
  <c r="C36" i="147"/>
  <c r="D35" i="147"/>
  <c r="F35" i="147" s="1"/>
  <c r="C35" i="147"/>
  <c r="D34" i="147"/>
  <c r="F34" i="147" s="1"/>
  <c r="C34" i="147"/>
  <c r="D33" i="147"/>
  <c r="F33" i="147" s="1"/>
  <c r="C33" i="147"/>
  <c r="D32" i="147"/>
  <c r="F32" i="147" s="1"/>
  <c r="C32" i="147"/>
  <c r="D31" i="147"/>
  <c r="F31" i="147" s="1"/>
  <c r="C31" i="147"/>
  <c r="D29" i="147"/>
  <c r="F29" i="147" s="1"/>
  <c r="C29" i="147"/>
  <c r="D28" i="147"/>
  <c r="F28" i="147" s="1"/>
  <c r="C28" i="147"/>
  <c r="D27" i="147"/>
  <c r="F27" i="147" s="1"/>
  <c r="C27" i="147"/>
  <c r="D26" i="147"/>
  <c r="F26" i="147" s="1"/>
  <c r="C26" i="147"/>
  <c r="D25" i="147"/>
  <c r="F25" i="147" s="1"/>
  <c r="C25" i="147"/>
  <c r="D24" i="147"/>
  <c r="F24" i="147" s="1"/>
  <c r="C24" i="147"/>
  <c r="D23" i="147"/>
  <c r="F23" i="147" s="1"/>
  <c r="C23" i="147"/>
  <c r="D22" i="147"/>
  <c r="F22" i="147" s="1"/>
  <c r="C22" i="147"/>
  <c r="D21" i="147"/>
  <c r="F21" i="147" s="1"/>
  <c r="C21" i="147"/>
  <c r="D20" i="147"/>
  <c r="F20" i="147" s="1"/>
  <c r="C20" i="147"/>
  <c r="D19" i="147"/>
  <c r="F19" i="147" s="1"/>
  <c r="C19" i="147"/>
  <c r="D18" i="147"/>
  <c r="F18" i="147" s="1"/>
  <c r="C18" i="147"/>
  <c r="D17" i="147"/>
  <c r="F17" i="147" s="1"/>
  <c r="C17" i="147"/>
  <c r="D16" i="147"/>
  <c r="F16" i="147" s="1"/>
  <c r="C16" i="147"/>
  <c r="D14" i="147"/>
  <c r="F14" i="147" s="1"/>
  <c r="C14" i="147"/>
  <c r="D13" i="147"/>
  <c r="F13" i="147" s="1"/>
  <c r="C13" i="147"/>
  <c r="D12" i="147"/>
  <c r="F12" i="147" s="1"/>
  <c r="C12" i="147"/>
  <c r="D11" i="147"/>
  <c r="F11" i="147" s="1"/>
  <c r="C11" i="147"/>
  <c r="D10" i="147"/>
  <c r="F10" i="147" s="1"/>
  <c r="C10" i="147"/>
  <c r="D9" i="147"/>
  <c r="F9" i="147" s="1"/>
  <c r="C9" i="147"/>
  <c r="D8" i="147"/>
  <c r="F8" i="147" s="1"/>
  <c r="C8" i="147"/>
  <c r="D7" i="147"/>
  <c r="F7" i="147" s="1"/>
  <c r="C7" i="147"/>
  <c r="D6" i="147"/>
  <c r="F6" i="147" s="1"/>
  <c r="C6" i="147"/>
  <c r="D5" i="147"/>
  <c r="F5" i="147" s="1"/>
  <c r="C5" i="147"/>
  <c r="D44" i="146"/>
  <c r="F44" i="146" s="1"/>
  <c r="C44" i="146"/>
  <c r="D43" i="146"/>
  <c r="F43" i="146" s="1"/>
  <c r="C43" i="146"/>
  <c r="D42" i="146"/>
  <c r="F42" i="146" s="1"/>
  <c r="C42" i="146"/>
  <c r="D41" i="146"/>
  <c r="F41" i="146" s="1"/>
  <c r="C41" i="146"/>
  <c r="D40" i="146"/>
  <c r="F40" i="146" s="1"/>
  <c r="C40" i="146"/>
  <c r="D39" i="146"/>
  <c r="F39" i="146" s="1"/>
  <c r="C39" i="146"/>
  <c r="D38" i="146"/>
  <c r="F38" i="146" s="1"/>
  <c r="C38" i="146"/>
  <c r="D37" i="146"/>
  <c r="F37" i="146" s="1"/>
  <c r="C37" i="146"/>
  <c r="D36" i="146"/>
  <c r="F36" i="146" s="1"/>
  <c r="C36" i="146"/>
  <c r="D35" i="146"/>
  <c r="F35" i="146" s="1"/>
  <c r="C35" i="146"/>
  <c r="D34" i="146"/>
  <c r="F34" i="146" s="1"/>
  <c r="C34" i="146"/>
  <c r="D33" i="146"/>
  <c r="F33" i="146" s="1"/>
  <c r="C33" i="146"/>
  <c r="D32" i="146"/>
  <c r="F32" i="146" s="1"/>
  <c r="C32" i="146"/>
  <c r="D31" i="146"/>
  <c r="F31" i="146" s="1"/>
  <c r="C31" i="146"/>
  <c r="D29" i="146"/>
  <c r="F29" i="146" s="1"/>
  <c r="C29" i="146"/>
  <c r="D28" i="146"/>
  <c r="F28" i="146" s="1"/>
  <c r="C28" i="146"/>
  <c r="D27" i="146"/>
  <c r="F27" i="146" s="1"/>
  <c r="C27" i="146"/>
  <c r="D26" i="146"/>
  <c r="F26" i="146" s="1"/>
  <c r="C26" i="146"/>
  <c r="D25" i="146"/>
  <c r="F25" i="146" s="1"/>
  <c r="C25" i="146"/>
  <c r="D24" i="146"/>
  <c r="F24" i="146" s="1"/>
  <c r="C24" i="146"/>
  <c r="D23" i="146"/>
  <c r="F23" i="146" s="1"/>
  <c r="C23" i="146"/>
  <c r="D22" i="146"/>
  <c r="F22" i="146" s="1"/>
  <c r="C22" i="146"/>
  <c r="D21" i="146"/>
  <c r="F21" i="146" s="1"/>
  <c r="C21" i="146"/>
  <c r="D20" i="146"/>
  <c r="F20" i="146" s="1"/>
  <c r="C20" i="146"/>
  <c r="D19" i="146"/>
  <c r="F19" i="146" s="1"/>
  <c r="C19" i="146"/>
  <c r="D18" i="146"/>
  <c r="F18" i="146" s="1"/>
  <c r="C18" i="146"/>
  <c r="D17" i="146"/>
  <c r="F17" i="146" s="1"/>
  <c r="C17" i="146"/>
  <c r="D16" i="146"/>
  <c r="F16" i="146" s="1"/>
  <c r="C16" i="146"/>
  <c r="D14" i="146"/>
  <c r="F14" i="146" s="1"/>
  <c r="C14" i="146"/>
  <c r="D13" i="146"/>
  <c r="F13" i="146" s="1"/>
  <c r="C13" i="146"/>
  <c r="D12" i="146"/>
  <c r="F12" i="146" s="1"/>
  <c r="C12" i="146"/>
  <c r="D11" i="146"/>
  <c r="F11" i="146" s="1"/>
  <c r="C11" i="146"/>
  <c r="D10" i="146"/>
  <c r="F10" i="146" s="1"/>
  <c r="C10" i="146"/>
  <c r="D9" i="146"/>
  <c r="F9" i="146" s="1"/>
  <c r="C9" i="146"/>
  <c r="D8" i="146"/>
  <c r="F8" i="146" s="1"/>
  <c r="C8" i="146"/>
  <c r="D7" i="146"/>
  <c r="F7" i="146" s="1"/>
  <c r="C7" i="146"/>
  <c r="D6" i="146"/>
  <c r="F6" i="146" s="1"/>
  <c r="C6" i="146"/>
  <c r="D5" i="146"/>
  <c r="F5" i="146" s="1"/>
  <c r="C5" i="146"/>
  <c r="D44" i="145"/>
  <c r="F44" i="145" s="1"/>
  <c r="C44" i="145"/>
  <c r="D43" i="145"/>
  <c r="F43" i="145" s="1"/>
  <c r="C43" i="145"/>
  <c r="D42" i="145"/>
  <c r="F42" i="145" s="1"/>
  <c r="C42" i="145"/>
  <c r="D41" i="145"/>
  <c r="F41" i="145" s="1"/>
  <c r="C41" i="145"/>
  <c r="D40" i="145"/>
  <c r="F40" i="145" s="1"/>
  <c r="C40" i="145"/>
  <c r="D39" i="145"/>
  <c r="F39" i="145" s="1"/>
  <c r="C39" i="145"/>
  <c r="D38" i="145"/>
  <c r="F38" i="145" s="1"/>
  <c r="C38" i="145"/>
  <c r="D37" i="145"/>
  <c r="F37" i="145" s="1"/>
  <c r="C37" i="145"/>
  <c r="D36" i="145"/>
  <c r="F36" i="145" s="1"/>
  <c r="C36" i="145"/>
  <c r="D35" i="145"/>
  <c r="F35" i="145" s="1"/>
  <c r="C35" i="145"/>
  <c r="D34" i="145"/>
  <c r="F34" i="145" s="1"/>
  <c r="C34" i="145"/>
  <c r="D33" i="145"/>
  <c r="F33" i="145" s="1"/>
  <c r="C33" i="145"/>
  <c r="D32" i="145"/>
  <c r="F32" i="145" s="1"/>
  <c r="C32" i="145"/>
  <c r="D31" i="145"/>
  <c r="F31" i="145" s="1"/>
  <c r="C31" i="145"/>
  <c r="D29" i="145"/>
  <c r="F29" i="145" s="1"/>
  <c r="C29" i="145"/>
  <c r="D28" i="145"/>
  <c r="F28" i="145" s="1"/>
  <c r="C28" i="145"/>
  <c r="D27" i="145"/>
  <c r="F27" i="145" s="1"/>
  <c r="C27" i="145"/>
  <c r="D26" i="145"/>
  <c r="F26" i="145" s="1"/>
  <c r="C26" i="145"/>
  <c r="D25" i="145"/>
  <c r="F25" i="145" s="1"/>
  <c r="C25" i="145"/>
  <c r="D24" i="145"/>
  <c r="F24" i="145" s="1"/>
  <c r="C24" i="145"/>
  <c r="D23" i="145"/>
  <c r="F23" i="145" s="1"/>
  <c r="C23" i="145"/>
  <c r="D22" i="145"/>
  <c r="F22" i="145" s="1"/>
  <c r="C22" i="145"/>
  <c r="D21" i="145"/>
  <c r="F21" i="145" s="1"/>
  <c r="C21" i="145"/>
  <c r="D20" i="145"/>
  <c r="F20" i="145" s="1"/>
  <c r="C20" i="145"/>
  <c r="D19" i="145"/>
  <c r="F19" i="145" s="1"/>
  <c r="C19" i="145"/>
  <c r="D18" i="145"/>
  <c r="F18" i="145" s="1"/>
  <c r="C18" i="145"/>
  <c r="D17" i="145"/>
  <c r="F17" i="145" s="1"/>
  <c r="C17" i="145"/>
  <c r="D16" i="145"/>
  <c r="F16" i="145" s="1"/>
  <c r="C16" i="145"/>
  <c r="D14" i="145"/>
  <c r="F14" i="145" s="1"/>
  <c r="C14" i="145"/>
  <c r="D13" i="145"/>
  <c r="F13" i="145" s="1"/>
  <c r="C13" i="145"/>
  <c r="D12" i="145"/>
  <c r="F12" i="145" s="1"/>
  <c r="C12" i="145"/>
  <c r="D11" i="145"/>
  <c r="F11" i="145" s="1"/>
  <c r="C11" i="145"/>
  <c r="D10" i="145"/>
  <c r="F10" i="145" s="1"/>
  <c r="C10" i="145"/>
  <c r="D9" i="145"/>
  <c r="F9" i="145" s="1"/>
  <c r="C9" i="145"/>
  <c r="D8" i="145"/>
  <c r="F8" i="145" s="1"/>
  <c r="C8" i="145"/>
  <c r="D7" i="145"/>
  <c r="F7" i="145" s="1"/>
  <c r="C7" i="145"/>
  <c r="D6" i="145"/>
  <c r="F6" i="145" s="1"/>
  <c r="C6" i="145"/>
  <c r="D5" i="145"/>
  <c r="F5" i="145" s="1"/>
  <c r="C5" i="145"/>
  <c r="D44" i="144"/>
  <c r="F44" i="144" s="1"/>
  <c r="C44" i="144"/>
  <c r="D43" i="144"/>
  <c r="F43" i="144" s="1"/>
  <c r="C43" i="144"/>
  <c r="D42" i="144"/>
  <c r="F42" i="144" s="1"/>
  <c r="C42" i="144"/>
  <c r="D41" i="144"/>
  <c r="F41" i="144" s="1"/>
  <c r="C41" i="144"/>
  <c r="D40" i="144"/>
  <c r="F40" i="144" s="1"/>
  <c r="C40" i="144"/>
  <c r="D39" i="144"/>
  <c r="F39" i="144" s="1"/>
  <c r="C39" i="144"/>
  <c r="D38" i="144"/>
  <c r="F38" i="144" s="1"/>
  <c r="C38" i="144"/>
  <c r="D37" i="144"/>
  <c r="F37" i="144" s="1"/>
  <c r="C37" i="144"/>
  <c r="D36" i="144"/>
  <c r="F36" i="144" s="1"/>
  <c r="C36" i="144"/>
  <c r="D35" i="144"/>
  <c r="F35" i="144" s="1"/>
  <c r="C35" i="144"/>
  <c r="D34" i="144"/>
  <c r="F34" i="144" s="1"/>
  <c r="C34" i="144"/>
  <c r="D33" i="144"/>
  <c r="F33" i="144" s="1"/>
  <c r="C33" i="144"/>
  <c r="D32" i="144"/>
  <c r="F32" i="144" s="1"/>
  <c r="C32" i="144"/>
  <c r="D31" i="144"/>
  <c r="F31" i="144" s="1"/>
  <c r="C31" i="144"/>
  <c r="D29" i="144"/>
  <c r="F29" i="144" s="1"/>
  <c r="C29" i="144"/>
  <c r="D28" i="144"/>
  <c r="F28" i="144" s="1"/>
  <c r="C28" i="144"/>
  <c r="D27" i="144"/>
  <c r="F27" i="144" s="1"/>
  <c r="C27" i="144"/>
  <c r="D26" i="144"/>
  <c r="F26" i="144" s="1"/>
  <c r="C26" i="144"/>
  <c r="D25" i="144"/>
  <c r="F25" i="144" s="1"/>
  <c r="C25" i="144"/>
  <c r="D24" i="144"/>
  <c r="F24" i="144" s="1"/>
  <c r="C24" i="144"/>
  <c r="D23" i="144"/>
  <c r="F23" i="144" s="1"/>
  <c r="C23" i="144"/>
  <c r="D22" i="144"/>
  <c r="F22" i="144" s="1"/>
  <c r="C22" i="144"/>
  <c r="D21" i="144"/>
  <c r="F21" i="144" s="1"/>
  <c r="C21" i="144"/>
  <c r="D20" i="144"/>
  <c r="F20" i="144" s="1"/>
  <c r="C20" i="144"/>
  <c r="D19" i="144"/>
  <c r="F19" i="144" s="1"/>
  <c r="C19" i="144"/>
  <c r="D18" i="144"/>
  <c r="F18" i="144" s="1"/>
  <c r="C18" i="144"/>
  <c r="D17" i="144"/>
  <c r="F17" i="144" s="1"/>
  <c r="C17" i="144"/>
  <c r="D16" i="144"/>
  <c r="F16" i="144" s="1"/>
  <c r="C16" i="144"/>
  <c r="D14" i="144"/>
  <c r="F14" i="144" s="1"/>
  <c r="C14" i="144"/>
  <c r="D13" i="144"/>
  <c r="F13" i="144" s="1"/>
  <c r="C13" i="144"/>
  <c r="D12" i="144"/>
  <c r="F12" i="144" s="1"/>
  <c r="C12" i="144"/>
  <c r="D11" i="144"/>
  <c r="F11" i="144" s="1"/>
  <c r="C11" i="144"/>
  <c r="D10" i="144"/>
  <c r="F10" i="144" s="1"/>
  <c r="C10" i="144"/>
  <c r="D9" i="144"/>
  <c r="F9" i="144" s="1"/>
  <c r="C9" i="144"/>
  <c r="D8" i="144"/>
  <c r="F8" i="144" s="1"/>
  <c r="C8" i="144"/>
  <c r="D7" i="144"/>
  <c r="F7" i="144" s="1"/>
  <c r="C7" i="144"/>
  <c r="D6" i="144"/>
  <c r="F6" i="144" s="1"/>
  <c r="C6" i="144"/>
  <c r="D5" i="144"/>
  <c r="F5" i="144" s="1"/>
  <c r="C5" i="144"/>
  <c r="D44" i="143"/>
  <c r="F44" i="143" s="1"/>
  <c r="C44" i="143"/>
  <c r="D43" i="143"/>
  <c r="F43" i="143" s="1"/>
  <c r="C43" i="143"/>
  <c r="D42" i="143"/>
  <c r="F42" i="143" s="1"/>
  <c r="C42" i="143"/>
  <c r="D41" i="143"/>
  <c r="F41" i="143" s="1"/>
  <c r="C41" i="143"/>
  <c r="D40" i="143"/>
  <c r="F40" i="143" s="1"/>
  <c r="C40" i="143"/>
  <c r="D39" i="143"/>
  <c r="F39" i="143" s="1"/>
  <c r="C39" i="143"/>
  <c r="D38" i="143"/>
  <c r="F38" i="143" s="1"/>
  <c r="C38" i="143"/>
  <c r="D37" i="143"/>
  <c r="F37" i="143" s="1"/>
  <c r="C37" i="143"/>
  <c r="D36" i="143"/>
  <c r="F36" i="143" s="1"/>
  <c r="C36" i="143"/>
  <c r="D35" i="143"/>
  <c r="F35" i="143" s="1"/>
  <c r="C35" i="143"/>
  <c r="D34" i="143"/>
  <c r="F34" i="143" s="1"/>
  <c r="C34" i="143"/>
  <c r="D33" i="143"/>
  <c r="F33" i="143" s="1"/>
  <c r="C33" i="143"/>
  <c r="D32" i="143"/>
  <c r="F32" i="143" s="1"/>
  <c r="C32" i="143"/>
  <c r="D31" i="143"/>
  <c r="F31" i="143" s="1"/>
  <c r="C31" i="143"/>
  <c r="D29" i="143"/>
  <c r="F29" i="143" s="1"/>
  <c r="C29" i="143"/>
  <c r="D28" i="143"/>
  <c r="F28" i="143" s="1"/>
  <c r="C28" i="143"/>
  <c r="D27" i="143"/>
  <c r="F27" i="143" s="1"/>
  <c r="C27" i="143"/>
  <c r="D26" i="143"/>
  <c r="F26" i="143" s="1"/>
  <c r="C26" i="143"/>
  <c r="D25" i="143"/>
  <c r="F25" i="143" s="1"/>
  <c r="C25" i="143"/>
  <c r="D24" i="143"/>
  <c r="F24" i="143" s="1"/>
  <c r="C24" i="143"/>
  <c r="D23" i="143"/>
  <c r="F23" i="143" s="1"/>
  <c r="C23" i="143"/>
  <c r="D22" i="143"/>
  <c r="F22" i="143" s="1"/>
  <c r="C22" i="143"/>
  <c r="D21" i="143"/>
  <c r="F21" i="143" s="1"/>
  <c r="C21" i="143"/>
  <c r="D20" i="143"/>
  <c r="F20" i="143" s="1"/>
  <c r="C20" i="143"/>
  <c r="D19" i="143"/>
  <c r="F19" i="143" s="1"/>
  <c r="C19" i="143"/>
  <c r="D18" i="143"/>
  <c r="F18" i="143" s="1"/>
  <c r="C18" i="143"/>
  <c r="D17" i="143"/>
  <c r="F17" i="143" s="1"/>
  <c r="C17" i="143"/>
  <c r="D16" i="143"/>
  <c r="F16" i="143" s="1"/>
  <c r="C16" i="143"/>
  <c r="D14" i="143"/>
  <c r="F14" i="143" s="1"/>
  <c r="C14" i="143"/>
  <c r="D13" i="143"/>
  <c r="F13" i="143" s="1"/>
  <c r="C13" i="143"/>
  <c r="D12" i="143"/>
  <c r="F12" i="143" s="1"/>
  <c r="C12" i="143"/>
  <c r="D11" i="143"/>
  <c r="F11" i="143" s="1"/>
  <c r="C11" i="143"/>
  <c r="D10" i="143"/>
  <c r="F10" i="143" s="1"/>
  <c r="C10" i="143"/>
  <c r="D9" i="143"/>
  <c r="F9" i="143" s="1"/>
  <c r="C9" i="143"/>
  <c r="D8" i="143"/>
  <c r="F8" i="143" s="1"/>
  <c r="C8" i="143"/>
  <c r="D7" i="143"/>
  <c r="F7" i="143" s="1"/>
  <c r="C7" i="143"/>
  <c r="D6" i="143"/>
  <c r="F6" i="143" s="1"/>
  <c r="C6" i="143"/>
  <c r="D5" i="143"/>
  <c r="F5" i="143" s="1"/>
  <c r="C5" i="143"/>
  <c r="D44" i="142"/>
  <c r="F44" i="142" s="1"/>
  <c r="C44" i="142"/>
  <c r="D43" i="142"/>
  <c r="F43" i="142" s="1"/>
  <c r="C43" i="142"/>
  <c r="D42" i="142"/>
  <c r="F42" i="142" s="1"/>
  <c r="C42" i="142"/>
  <c r="D41" i="142"/>
  <c r="F41" i="142" s="1"/>
  <c r="C41" i="142"/>
  <c r="D40" i="142"/>
  <c r="F40" i="142" s="1"/>
  <c r="C40" i="142"/>
  <c r="D39" i="142"/>
  <c r="F39" i="142" s="1"/>
  <c r="C39" i="142"/>
  <c r="D38" i="142"/>
  <c r="F38" i="142" s="1"/>
  <c r="C38" i="142"/>
  <c r="D37" i="142"/>
  <c r="F37" i="142" s="1"/>
  <c r="C37" i="142"/>
  <c r="D36" i="142"/>
  <c r="F36" i="142" s="1"/>
  <c r="C36" i="142"/>
  <c r="D35" i="142"/>
  <c r="F35" i="142" s="1"/>
  <c r="C35" i="142"/>
  <c r="D34" i="142"/>
  <c r="F34" i="142" s="1"/>
  <c r="C34" i="142"/>
  <c r="D33" i="142"/>
  <c r="F33" i="142" s="1"/>
  <c r="C33" i="142"/>
  <c r="D32" i="142"/>
  <c r="F32" i="142" s="1"/>
  <c r="C32" i="142"/>
  <c r="D31" i="142"/>
  <c r="F31" i="142" s="1"/>
  <c r="C31" i="142"/>
  <c r="D29" i="142"/>
  <c r="F29" i="142" s="1"/>
  <c r="C29" i="142"/>
  <c r="D28" i="142"/>
  <c r="F28" i="142" s="1"/>
  <c r="C28" i="142"/>
  <c r="D27" i="142"/>
  <c r="F27" i="142" s="1"/>
  <c r="C27" i="142"/>
  <c r="D26" i="142"/>
  <c r="F26" i="142" s="1"/>
  <c r="C26" i="142"/>
  <c r="D25" i="142"/>
  <c r="F25" i="142" s="1"/>
  <c r="C25" i="142"/>
  <c r="D24" i="142"/>
  <c r="F24" i="142" s="1"/>
  <c r="C24" i="142"/>
  <c r="D23" i="142"/>
  <c r="F23" i="142" s="1"/>
  <c r="C23" i="142"/>
  <c r="D22" i="142"/>
  <c r="F22" i="142" s="1"/>
  <c r="C22" i="142"/>
  <c r="D21" i="142"/>
  <c r="F21" i="142" s="1"/>
  <c r="C21" i="142"/>
  <c r="D20" i="142"/>
  <c r="F20" i="142" s="1"/>
  <c r="C20" i="142"/>
  <c r="D19" i="142"/>
  <c r="F19" i="142" s="1"/>
  <c r="C19" i="142"/>
  <c r="D18" i="142"/>
  <c r="F18" i="142" s="1"/>
  <c r="C18" i="142"/>
  <c r="D17" i="142"/>
  <c r="F17" i="142" s="1"/>
  <c r="C17" i="142"/>
  <c r="D16" i="142"/>
  <c r="F16" i="142" s="1"/>
  <c r="C16" i="142"/>
  <c r="D14" i="142"/>
  <c r="F14" i="142" s="1"/>
  <c r="C14" i="142"/>
  <c r="D13" i="142"/>
  <c r="F13" i="142" s="1"/>
  <c r="C13" i="142"/>
  <c r="D12" i="142"/>
  <c r="F12" i="142" s="1"/>
  <c r="C12" i="142"/>
  <c r="D11" i="142"/>
  <c r="F11" i="142" s="1"/>
  <c r="C11" i="142"/>
  <c r="D10" i="142"/>
  <c r="F10" i="142" s="1"/>
  <c r="C10" i="142"/>
  <c r="D9" i="142"/>
  <c r="F9" i="142" s="1"/>
  <c r="C9" i="142"/>
  <c r="D8" i="142"/>
  <c r="F8" i="142" s="1"/>
  <c r="C8" i="142"/>
  <c r="D7" i="142"/>
  <c r="F7" i="142" s="1"/>
  <c r="C7" i="142"/>
  <c r="D6" i="142"/>
  <c r="F6" i="142" s="1"/>
  <c r="C6" i="142"/>
  <c r="D5" i="142"/>
  <c r="F5" i="142" s="1"/>
  <c r="C5" i="142"/>
  <c r="D44" i="141"/>
  <c r="F44" i="141" s="1"/>
  <c r="C44" i="141"/>
  <c r="D43" i="141"/>
  <c r="F43" i="141" s="1"/>
  <c r="C43" i="141"/>
  <c r="D42" i="141"/>
  <c r="F42" i="141" s="1"/>
  <c r="C42" i="141"/>
  <c r="D41" i="141"/>
  <c r="F41" i="141" s="1"/>
  <c r="C41" i="141"/>
  <c r="D40" i="141"/>
  <c r="F40" i="141" s="1"/>
  <c r="C40" i="141"/>
  <c r="D39" i="141"/>
  <c r="F39" i="141" s="1"/>
  <c r="C39" i="141"/>
  <c r="D38" i="141"/>
  <c r="F38" i="141" s="1"/>
  <c r="C38" i="141"/>
  <c r="D37" i="141"/>
  <c r="F37" i="141" s="1"/>
  <c r="C37" i="141"/>
  <c r="D36" i="141"/>
  <c r="F36" i="141" s="1"/>
  <c r="C36" i="141"/>
  <c r="D35" i="141"/>
  <c r="F35" i="141" s="1"/>
  <c r="C35" i="141"/>
  <c r="D34" i="141"/>
  <c r="F34" i="141" s="1"/>
  <c r="C34" i="141"/>
  <c r="D33" i="141"/>
  <c r="F33" i="141" s="1"/>
  <c r="C33" i="141"/>
  <c r="D32" i="141"/>
  <c r="F32" i="141" s="1"/>
  <c r="C32" i="141"/>
  <c r="D31" i="141"/>
  <c r="F31" i="141" s="1"/>
  <c r="C31" i="141"/>
  <c r="D29" i="141"/>
  <c r="F29" i="141" s="1"/>
  <c r="C29" i="141"/>
  <c r="D28" i="141"/>
  <c r="F28" i="141" s="1"/>
  <c r="C28" i="141"/>
  <c r="D27" i="141"/>
  <c r="F27" i="141" s="1"/>
  <c r="C27" i="141"/>
  <c r="D26" i="141"/>
  <c r="F26" i="141" s="1"/>
  <c r="C26" i="141"/>
  <c r="D25" i="141"/>
  <c r="F25" i="141" s="1"/>
  <c r="C25" i="141"/>
  <c r="D24" i="141"/>
  <c r="F24" i="141" s="1"/>
  <c r="C24" i="141"/>
  <c r="D23" i="141"/>
  <c r="F23" i="141" s="1"/>
  <c r="C23" i="141"/>
  <c r="D22" i="141"/>
  <c r="F22" i="141" s="1"/>
  <c r="C22" i="141"/>
  <c r="D21" i="141"/>
  <c r="F21" i="141" s="1"/>
  <c r="C21" i="141"/>
  <c r="D20" i="141"/>
  <c r="F20" i="141" s="1"/>
  <c r="C20" i="141"/>
  <c r="D19" i="141"/>
  <c r="F19" i="141" s="1"/>
  <c r="C19" i="141"/>
  <c r="D18" i="141"/>
  <c r="F18" i="141" s="1"/>
  <c r="C18" i="141"/>
  <c r="D17" i="141"/>
  <c r="F17" i="141" s="1"/>
  <c r="C17" i="141"/>
  <c r="D16" i="141"/>
  <c r="F16" i="141" s="1"/>
  <c r="C16" i="141"/>
  <c r="D14" i="141"/>
  <c r="F14" i="141" s="1"/>
  <c r="C14" i="141"/>
  <c r="D13" i="141"/>
  <c r="F13" i="141" s="1"/>
  <c r="C13" i="141"/>
  <c r="D12" i="141"/>
  <c r="F12" i="141" s="1"/>
  <c r="C12" i="141"/>
  <c r="D11" i="141"/>
  <c r="F11" i="141" s="1"/>
  <c r="C11" i="141"/>
  <c r="D10" i="141"/>
  <c r="F10" i="141" s="1"/>
  <c r="C10" i="141"/>
  <c r="D9" i="141"/>
  <c r="F9" i="141" s="1"/>
  <c r="C9" i="141"/>
  <c r="D8" i="141"/>
  <c r="F8" i="141" s="1"/>
  <c r="C8" i="141"/>
  <c r="D7" i="141"/>
  <c r="F7" i="141" s="1"/>
  <c r="C7" i="141"/>
  <c r="D6" i="141"/>
  <c r="F6" i="141" s="1"/>
  <c r="C6" i="141"/>
  <c r="D5" i="141"/>
  <c r="F5" i="141" s="1"/>
  <c r="C5" i="141"/>
  <c r="D44" i="140"/>
  <c r="F44" i="140" s="1"/>
  <c r="C44" i="140"/>
  <c r="D43" i="140"/>
  <c r="F43" i="140" s="1"/>
  <c r="C43" i="140"/>
  <c r="D42" i="140"/>
  <c r="F42" i="140" s="1"/>
  <c r="C42" i="140"/>
  <c r="D41" i="140"/>
  <c r="F41" i="140" s="1"/>
  <c r="C41" i="140"/>
  <c r="D40" i="140"/>
  <c r="F40" i="140" s="1"/>
  <c r="C40" i="140"/>
  <c r="D39" i="140"/>
  <c r="F39" i="140" s="1"/>
  <c r="C39" i="140"/>
  <c r="D38" i="140"/>
  <c r="F38" i="140" s="1"/>
  <c r="C38" i="140"/>
  <c r="D37" i="140"/>
  <c r="F37" i="140" s="1"/>
  <c r="C37" i="140"/>
  <c r="D36" i="140"/>
  <c r="F36" i="140" s="1"/>
  <c r="C36" i="140"/>
  <c r="D35" i="140"/>
  <c r="F35" i="140" s="1"/>
  <c r="C35" i="140"/>
  <c r="D34" i="140"/>
  <c r="F34" i="140" s="1"/>
  <c r="C34" i="140"/>
  <c r="D33" i="140"/>
  <c r="F33" i="140" s="1"/>
  <c r="C33" i="140"/>
  <c r="D32" i="140"/>
  <c r="F32" i="140" s="1"/>
  <c r="C32" i="140"/>
  <c r="D31" i="140"/>
  <c r="F31" i="140" s="1"/>
  <c r="C31" i="140"/>
  <c r="D29" i="140"/>
  <c r="F29" i="140" s="1"/>
  <c r="C29" i="140"/>
  <c r="D28" i="140"/>
  <c r="F28" i="140" s="1"/>
  <c r="C28" i="140"/>
  <c r="D27" i="140"/>
  <c r="F27" i="140" s="1"/>
  <c r="C27" i="140"/>
  <c r="D26" i="140"/>
  <c r="F26" i="140" s="1"/>
  <c r="C26" i="140"/>
  <c r="D25" i="140"/>
  <c r="F25" i="140" s="1"/>
  <c r="C25" i="140"/>
  <c r="D24" i="140"/>
  <c r="F24" i="140" s="1"/>
  <c r="C24" i="140"/>
  <c r="D23" i="140"/>
  <c r="F23" i="140" s="1"/>
  <c r="C23" i="140"/>
  <c r="D22" i="140"/>
  <c r="F22" i="140" s="1"/>
  <c r="C22" i="140"/>
  <c r="D21" i="140"/>
  <c r="F21" i="140" s="1"/>
  <c r="C21" i="140"/>
  <c r="D20" i="140"/>
  <c r="F20" i="140" s="1"/>
  <c r="C20" i="140"/>
  <c r="D19" i="140"/>
  <c r="F19" i="140" s="1"/>
  <c r="C19" i="140"/>
  <c r="D18" i="140"/>
  <c r="F18" i="140" s="1"/>
  <c r="C18" i="140"/>
  <c r="D17" i="140"/>
  <c r="F17" i="140" s="1"/>
  <c r="C17" i="140"/>
  <c r="D16" i="140"/>
  <c r="F16" i="140" s="1"/>
  <c r="C16" i="140"/>
  <c r="D14" i="140"/>
  <c r="F14" i="140" s="1"/>
  <c r="C14" i="140"/>
  <c r="D13" i="140"/>
  <c r="F13" i="140" s="1"/>
  <c r="C13" i="140"/>
  <c r="D12" i="140"/>
  <c r="F12" i="140" s="1"/>
  <c r="C12" i="140"/>
  <c r="D11" i="140"/>
  <c r="F11" i="140" s="1"/>
  <c r="C11" i="140"/>
  <c r="D10" i="140"/>
  <c r="F10" i="140" s="1"/>
  <c r="C10" i="140"/>
  <c r="D9" i="140"/>
  <c r="F9" i="140" s="1"/>
  <c r="C9" i="140"/>
  <c r="D8" i="140"/>
  <c r="F8" i="140" s="1"/>
  <c r="C8" i="140"/>
  <c r="D7" i="140"/>
  <c r="F7" i="140" s="1"/>
  <c r="C7" i="140"/>
  <c r="D6" i="140"/>
  <c r="F6" i="140" s="1"/>
  <c r="C6" i="140"/>
  <c r="D5" i="140"/>
  <c r="F5" i="140" s="1"/>
  <c r="C5" i="140"/>
  <c r="D44" i="139"/>
  <c r="F44" i="139" s="1"/>
  <c r="C44" i="139"/>
  <c r="D43" i="139"/>
  <c r="F43" i="139" s="1"/>
  <c r="C43" i="139"/>
  <c r="D42" i="139"/>
  <c r="F42" i="139" s="1"/>
  <c r="C42" i="139"/>
  <c r="D41" i="139"/>
  <c r="F41" i="139" s="1"/>
  <c r="C41" i="139"/>
  <c r="D40" i="139"/>
  <c r="F40" i="139" s="1"/>
  <c r="C40" i="139"/>
  <c r="D39" i="139"/>
  <c r="F39" i="139" s="1"/>
  <c r="C39" i="139"/>
  <c r="D38" i="139"/>
  <c r="F38" i="139" s="1"/>
  <c r="C38" i="139"/>
  <c r="D37" i="139"/>
  <c r="F37" i="139" s="1"/>
  <c r="C37" i="139"/>
  <c r="D36" i="139"/>
  <c r="F36" i="139" s="1"/>
  <c r="C36" i="139"/>
  <c r="D35" i="139"/>
  <c r="F35" i="139" s="1"/>
  <c r="C35" i="139"/>
  <c r="D34" i="139"/>
  <c r="F34" i="139" s="1"/>
  <c r="C34" i="139"/>
  <c r="D33" i="139"/>
  <c r="F33" i="139" s="1"/>
  <c r="C33" i="139"/>
  <c r="D32" i="139"/>
  <c r="F32" i="139" s="1"/>
  <c r="C32" i="139"/>
  <c r="D31" i="139"/>
  <c r="F31" i="139" s="1"/>
  <c r="C31" i="139"/>
  <c r="D29" i="139"/>
  <c r="F29" i="139" s="1"/>
  <c r="C29" i="139"/>
  <c r="D28" i="139"/>
  <c r="F28" i="139" s="1"/>
  <c r="C28" i="139"/>
  <c r="D27" i="139"/>
  <c r="F27" i="139" s="1"/>
  <c r="C27" i="139"/>
  <c r="D26" i="139"/>
  <c r="F26" i="139" s="1"/>
  <c r="C26" i="139"/>
  <c r="D25" i="139"/>
  <c r="F25" i="139" s="1"/>
  <c r="C25" i="139"/>
  <c r="D24" i="139"/>
  <c r="F24" i="139" s="1"/>
  <c r="C24" i="139"/>
  <c r="D23" i="139"/>
  <c r="F23" i="139" s="1"/>
  <c r="C23" i="139"/>
  <c r="D22" i="139"/>
  <c r="F22" i="139" s="1"/>
  <c r="C22" i="139"/>
  <c r="D21" i="139"/>
  <c r="F21" i="139" s="1"/>
  <c r="C21" i="139"/>
  <c r="D20" i="139"/>
  <c r="F20" i="139" s="1"/>
  <c r="C20" i="139"/>
  <c r="D19" i="139"/>
  <c r="F19" i="139" s="1"/>
  <c r="C19" i="139"/>
  <c r="D18" i="139"/>
  <c r="F18" i="139" s="1"/>
  <c r="C18" i="139"/>
  <c r="D17" i="139"/>
  <c r="F17" i="139" s="1"/>
  <c r="C17" i="139"/>
  <c r="D16" i="139"/>
  <c r="F16" i="139" s="1"/>
  <c r="C16" i="139"/>
  <c r="D14" i="139"/>
  <c r="F14" i="139" s="1"/>
  <c r="C14" i="139"/>
  <c r="D13" i="139"/>
  <c r="F13" i="139" s="1"/>
  <c r="C13" i="139"/>
  <c r="D12" i="139"/>
  <c r="F12" i="139" s="1"/>
  <c r="C12" i="139"/>
  <c r="D11" i="139"/>
  <c r="F11" i="139" s="1"/>
  <c r="C11" i="139"/>
  <c r="D10" i="139"/>
  <c r="F10" i="139" s="1"/>
  <c r="C10" i="139"/>
  <c r="D9" i="139"/>
  <c r="F9" i="139" s="1"/>
  <c r="C9" i="139"/>
  <c r="D8" i="139"/>
  <c r="F8" i="139" s="1"/>
  <c r="C8" i="139"/>
  <c r="D7" i="139"/>
  <c r="F7" i="139" s="1"/>
  <c r="C7" i="139"/>
  <c r="D6" i="139"/>
  <c r="F6" i="139" s="1"/>
  <c r="C6" i="139"/>
  <c r="D5" i="139"/>
  <c r="F5" i="139" s="1"/>
  <c r="C5" i="139"/>
  <c r="D44" i="138"/>
  <c r="F44" i="138" s="1"/>
  <c r="C44" i="138"/>
  <c r="D43" i="138"/>
  <c r="F43" i="138" s="1"/>
  <c r="C43" i="138"/>
  <c r="D42" i="138"/>
  <c r="F42" i="138" s="1"/>
  <c r="C42" i="138"/>
  <c r="D41" i="138"/>
  <c r="F41" i="138" s="1"/>
  <c r="C41" i="138"/>
  <c r="D40" i="138"/>
  <c r="F40" i="138" s="1"/>
  <c r="C40" i="138"/>
  <c r="D39" i="138"/>
  <c r="F39" i="138" s="1"/>
  <c r="C39" i="138"/>
  <c r="D38" i="138"/>
  <c r="F38" i="138" s="1"/>
  <c r="C38" i="138"/>
  <c r="D37" i="138"/>
  <c r="F37" i="138" s="1"/>
  <c r="C37" i="138"/>
  <c r="D36" i="138"/>
  <c r="F36" i="138" s="1"/>
  <c r="C36" i="138"/>
  <c r="D35" i="138"/>
  <c r="F35" i="138" s="1"/>
  <c r="C35" i="138"/>
  <c r="D34" i="138"/>
  <c r="F34" i="138" s="1"/>
  <c r="C34" i="138"/>
  <c r="D33" i="138"/>
  <c r="F33" i="138" s="1"/>
  <c r="C33" i="138"/>
  <c r="D32" i="138"/>
  <c r="F32" i="138" s="1"/>
  <c r="C32" i="138"/>
  <c r="D31" i="138"/>
  <c r="F31" i="138" s="1"/>
  <c r="C31" i="138"/>
  <c r="D29" i="138"/>
  <c r="F29" i="138" s="1"/>
  <c r="C29" i="138"/>
  <c r="D28" i="138"/>
  <c r="F28" i="138" s="1"/>
  <c r="C28" i="138"/>
  <c r="D27" i="138"/>
  <c r="F27" i="138" s="1"/>
  <c r="C27" i="138"/>
  <c r="D26" i="138"/>
  <c r="F26" i="138" s="1"/>
  <c r="C26" i="138"/>
  <c r="D25" i="138"/>
  <c r="F25" i="138" s="1"/>
  <c r="C25" i="138"/>
  <c r="D24" i="138"/>
  <c r="F24" i="138" s="1"/>
  <c r="C24" i="138"/>
  <c r="D23" i="138"/>
  <c r="F23" i="138" s="1"/>
  <c r="C23" i="138"/>
  <c r="D22" i="138"/>
  <c r="F22" i="138" s="1"/>
  <c r="C22" i="138"/>
  <c r="D21" i="138"/>
  <c r="F21" i="138" s="1"/>
  <c r="C21" i="138"/>
  <c r="D20" i="138"/>
  <c r="F20" i="138" s="1"/>
  <c r="C20" i="138"/>
  <c r="D19" i="138"/>
  <c r="F19" i="138" s="1"/>
  <c r="C19" i="138"/>
  <c r="D18" i="138"/>
  <c r="F18" i="138" s="1"/>
  <c r="C18" i="138"/>
  <c r="D17" i="138"/>
  <c r="F17" i="138" s="1"/>
  <c r="C17" i="138"/>
  <c r="D16" i="138"/>
  <c r="F16" i="138" s="1"/>
  <c r="C16" i="138"/>
  <c r="D14" i="138"/>
  <c r="F14" i="138" s="1"/>
  <c r="C14" i="138"/>
  <c r="D13" i="138"/>
  <c r="F13" i="138" s="1"/>
  <c r="C13" i="138"/>
  <c r="D12" i="138"/>
  <c r="F12" i="138" s="1"/>
  <c r="C12" i="138"/>
  <c r="D11" i="138"/>
  <c r="F11" i="138" s="1"/>
  <c r="C11" i="138"/>
  <c r="D10" i="138"/>
  <c r="F10" i="138" s="1"/>
  <c r="C10" i="138"/>
  <c r="D9" i="138"/>
  <c r="F9" i="138" s="1"/>
  <c r="C9" i="138"/>
  <c r="D8" i="138"/>
  <c r="F8" i="138" s="1"/>
  <c r="C8" i="138"/>
  <c r="D7" i="138"/>
  <c r="F7" i="138" s="1"/>
  <c r="C7" i="138"/>
  <c r="D6" i="138"/>
  <c r="F6" i="138" s="1"/>
  <c r="C6" i="138"/>
  <c r="D5" i="138"/>
  <c r="F5" i="138" s="1"/>
  <c r="C5" i="138"/>
  <c r="D44" i="137"/>
  <c r="F44" i="137" s="1"/>
  <c r="C44" i="137"/>
  <c r="D43" i="137"/>
  <c r="F43" i="137" s="1"/>
  <c r="C43" i="137"/>
  <c r="D42" i="137"/>
  <c r="F42" i="137" s="1"/>
  <c r="C42" i="137"/>
  <c r="D41" i="137"/>
  <c r="F41" i="137" s="1"/>
  <c r="C41" i="137"/>
  <c r="D40" i="137"/>
  <c r="F40" i="137" s="1"/>
  <c r="C40" i="137"/>
  <c r="D39" i="137"/>
  <c r="F39" i="137" s="1"/>
  <c r="C39" i="137"/>
  <c r="D38" i="137"/>
  <c r="F38" i="137" s="1"/>
  <c r="C38" i="137"/>
  <c r="D37" i="137"/>
  <c r="F37" i="137" s="1"/>
  <c r="C37" i="137"/>
  <c r="D36" i="137"/>
  <c r="F36" i="137" s="1"/>
  <c r="C36" i="137"/>
  <c r="D35" i="137"/>
  <c r="F35" i="137" s="1"/>
  <c r="C35" i="137"/>
  <c r="D34" i="137"/>
  <c r="F34" i="137" s="1"/>
  <c r="C34" i="137"/>
  <c r="D33" i="137"/>
  <c r="F33" i="137" s="1"/>
  <c r="C33" i="137"/>
  <c r="D32" i="137"/>
  <c r="F32" i="137" s="1"/>
  <c r="C32" i="137"/>
  <c r="D31" i="137"/>
  <c r="F31" i="137" s="1"/>
  <c r="C31" i="137"/>
  <c r="D29" i="137"/>
  <c r="F29" i="137" s="1"/>
  <c r="C29" i="137"/>
  <c r="D28" i="137"/>
  <c r="F28" i="137" s="1"/>
  <c r="C28" i="137"/>
  <c r="D27" i="137"/>
  <c r="F27" i="137" s="1"/>
  <c r="C27" i="137"/>
  <c r="D26" i="137"/>
  <c r="F26" i="137" s="1"/>
  <c r="C26" i="137"/>
  <c r="D25" i="137"/>
  <c r="F25" i="137" s="1"/>
  <c r="C25" i="137"/>
  <c r="D24" i="137"/>
  <c r="F24" i="137" s="1"/>
  <c r="C24" i="137"/>
  <c r="D23" i="137"/>
  <c r="F23" i="137" s="1"/>
  <c r="C23" i="137"/>
  <c r="D22" i="137"/>
  <c r="F22" i="137" s="1"/>
  <c r="C22" i="137"/>
  <c r="D21" i="137"/>
  <c r="F21" i="137" s="1"/>
  <c r="C21" i="137"/>
  <c r="D20" i="137"/>
  <c r="F20" i="137" s="1"/>
  <c r="C20" i="137"/>
  <c r="D19" i="137"/>
  <c r="F19" i="137" s="1"/>
  <c r="C19" i="137"/>
  <c r="D18" i="137"/>
  <c r="F18" i="137" s="1"/>
  <c r="C18" i="137"/>
  <c r="D17" i="137"/>
  <c r="F17" i="137" s="1"/>
  <c r="C17" i="137"/>
  <c r="D16" i="137"/>
  <c r="F16" i="137" s="1"/>
  <c r="C16" i="137"/>
  <c r="D14" i="137"/>
  <c r="F14" i="137" s="1"/>
  <c r="C14" i="137"/>
  <c r="D13" i="137"/>
  <c r="F13" i="137" s="1"/>
  <c r="C13" i="137"/>
  <c r="D12" i="137"/>
  <c r="F12" i="137" s="1"/>
  <c r="C12" i="137"/>
  <c r="D11" i="137"/>
  <c r="F11" i="137" s="1"/>
  <c r="C11" i="137"/>
  <c r="D10" i="137"/>
  <c r="F10" i="137" s="1"/>
  <c r="C10" i="137"/>
  <c r="D9" i="137"/>
  <c r="F9" i="137" s="1"/>
  <c r="C9" i="137"/>
  <c r="D8" i="137"/>
  <c r="F8" i="137" s="1"/>
  <c r="C8" i="137"/>
  <c r="D7" i="137"/>
  <c r="F7" i="137" s="1"/>
  <c r="C7" i="137"/>
  <c r="D6" i="137"/>
  <c r="F6" i="137" s="1"/>
  <c r="C6" i="137"/>
  <c r="D5" i="137"/>
  <c r="F5" i="137" s="1"/>
  <c r="C5" i="137"/>
  <c r="D44" i="136"/>
  <c r="F44" i="136" s="1"/>
  <c r="C44" i="136"/>
  <c r="D43" i="136"/>
  <c r="F43" i="136" s="1"/>
  <c r="C43" i="136"/>
  <c r="D42" i="136"/>
  <c r="F42" i="136" s="1"/>
  <c r="C42" i="136"/>
  <c r="D41" i="136"/>
  <c r="F41" i="136" s="1"/>
  <c r="C41" i="136"/>
  <c r="D40" i="136"/>
  <c r="F40" i="136" s="1"/>
  <c r="C40" i="136"/>
  <c r="D39" i="136"/>
  <c r="F39" i="136" s="1"/>
  <c r="C39" i="136"/>
  <c r="D38" i="136"/>
  <c r="F38" i="136" s="1"/>
  <c r="C38" i="136"/>
  <c r="D37" i="136"/>
  <c r="F37" i="136" s="1"/>
  <c r="C37" i="136"/>
  <c r="D36" i="136"/>
  <c r="F36" i="136" s="1"/>
  <c r="C36" i="136"/>
  <c r="D35" i="136"/>
  <c r="F35" i="136" s="1"/>
  <c r="C35" i="136"/>
  <c r="D34" i="136"/>
  <c r="F34" i="136" s="1"/>
  <c r="C34" i="136"/>
  <c r="D33" i="136"/>
  <c r="F33" i="136" s="1"/>
  <c r="C33" i="136"/>
  <c r="D32" i="136"/>
  <c r="F32" i="136" s="1"/>
  <c r="C32" i="136"/>
  <c r="D31" i="136"/>
  <c r="F31" i="136" s="1"/>
  <c r="C31" i="136"/>
  <c r="D29" i="136"/>
  <c r="F29" i="136" s="1"/>
  <c r="C29" i="136"/>
  <c r="D28" i="136"/>
  <c r="F28" i="136" s="1"/>
  <c r="C28" i="136"/>
  <c r="D27" i="136"/>
  <c r="F27" i="136" s="1"/>
  <c r="C27" i="136"/>
  <c r="D26" i="136"/>
  <c r="F26" i="136" s="1"/>
  <c r="C26" i="136"/>
  <c r="D25" i="136"/>
  <c r="F25" i="136" s="1"/>
  <c r="C25" i="136"/>
  <c r="D24" i="136"/>
  <c r="F24" i="136" s="1"/>
  <c r="C24" i="136"/>
  <c r="D23" i="136"/>
  <c r="F23" i="136" s="1"/>
  <c r="C23" i="136"/>
  <c r="D22" i="136"/>
  <c r="F22" i="136" s="1"/>
  <c r="C22" i="136"/>
  <c r="D21" i="136"/>
  <c r="F21" i="136" s="1"/>
  <c r="C21" i="136"/>
  <c r="D20" i="136"/>
  <c r="F20" i="136" s="1"/>
  <c r="C20" i="136"/>
  <c r="D19" i="136"/>
  <c r="F19" i="136" s="1"/>
  <c r="C19" i="136"/>
  <c r="D18" i="136"/>
  <c r="F18" i="136" s="1"/>
  <c r="C18" i="136"/>
  <c r="D17" i="136"/>
  <c r="F17" i="136" s="1"/>
  <c r="C17" i="136"/>
  <c r="D16" i="136"/>
  <c r="F16" i="136" s="1"/>
  <c r="C16" i="136"/>
  <c r="D14" i="136"/>
  <c r="F14" i="136" s="1"/>
  <c r="C14" i="136"/>
  <c r="D13" i="136"/>
  <c r="F13" i="136" s="1"/>
  <c r="C13" i="136"/>
  <c r="D12" i="136"/>
  <c r="F12" i="136" s="1"/>
  <c r="C12" i="136"/>
  <c r="D11" i="136"/>
  <c r="F11" i="136" s="1"/>
  <c r="C11" i="136"/>
  <c r="D10" i="136"/>
  <c r="F10" i="136" s="1"/>
  <c r="C10" i="136"/>
  <c r="D9" i="136"/>
  <c r="F9" i="136" s="1"/>
  <c r="C9" i="136"/>
  <c r="D8" i="136"/>
  <c r="F8" i="136" s="1"/>
  <c r="C8" i="136"/>
  <c r="D7" i="136"/>
  <c r="F7" i="136" s="1"/>
  <c r="C7" i="136"/>
  <c r="D6" i="136"/>
  <c r="F6" i="136" s="1"/>
  <c r="C6" i="136"/>
  <c r="D5" i="136"/>
  <c r="F5" i="136" s="1"/>
  <c r="C5" i="136"/>
  <c r="D44" i="135"/>
  <c r="F44" i="135" s="1"/>
  <c r="C44" i="135"/>
  <c r="D43" i="135"/>
  <c r="F43" i="135" s="1"/>
  <c r="C43" i="135"/>
  <c r="D42" i="135"/>
  <c r="F42" i="135" s="1"/>
  <c r="C42" i="135"/>
  <c r="D41" i="135"/>
  <c r="F41" i="135" s="1"/>
  <c r="C41" i="135"/>
  <c r="D40" i="135"/>
  <c r="F40" i="135" s="1"/>
  <c r="C40" i="135"/>
  <c r="D39" i="135"/>
  <c r="F39" i="135" s="1"/>
  <c r="C39" i="135"/>
  <c r="D38" i="135"/>
  <c r="F38" i="135" s="1"/>
  <c r="C38" i="135"/>
  <c r="D37" i="135"/>
  <c r="F37" i="135" s="1"/>
  <c r="C37" i="135"/>
  <c r="D36" i="135"/>
  <c r="F36" i="135" s="1"/>
  <c r="C36" i="135"/>
  <c r="D35" i="135"/>
  <c r="F35" i="135" s="1"/>
  <c r="C35" i="135"/>
  <c r="D34" i="135"/>
  <c r="F34" i="135" s="1"/>
  <c r="C34" i="135"/>
  <c r="D33" i="135"/>
  <c r="F33" i="135" s="1"/>
  <c r="C33" i="135"/>
  <c r="D32" i="135"/>
  <c r="F32" i="135" s="1"/>
  <c r="C32" i="135"/>
  <c r="D31" i="135"/>
  <c r="F31" i="135" s="1"/>
  <c r="C31" i="135"/>
  <c r="D29" i="135"/>
  <c r="F29" i="135" s="1"/>
  <c r="C29" i="135"/>
  <c r="D28" i="135"/>
  <c r="F28" i="135" s="1"/>
  <c r="C28" i="135"/>
  <c r="D27" i="135"/>
  <c r="F27" i="135" s="1"/>
  <c r="C27" i="135"/>
  <c r="D26" i="135"/>
  <c r="F26" i="135" s="1"/>
  <c r="C26" i="135"/>
  <c r="D25" i="135"/>
  <c r="F25" i="135" s="1"/>
  <c r="C25" i="135"/>
  <c r="D24" i="135"/>
  <c r="F24" i="135" s="1"/>
  <c r="C24" i="135"/>
  <c r="D23" i="135"/>
  <c r="F23" i="135" s="1"/>
  <c r="C23" i="135"/>
  <c r="D22" i="135"/>
  <c r="F22" i="135" s="1"/>
  <c r="C22" i="135"/>
  <c r="D21" i="135"/>
  <c r="F21" i="135" s="1"/>
  <c r="C21" i="135"/>
  <c r="D20" i="135"/>
  <c r="F20" i="135" s="1"/>
  <c r="C20" i="135"/>
  <c r="D19" i="135"/>
  <c r="F19" i="135" s="1"/>
  <c r="C19" i="135"/>
  <c r="D18" i="135"/>
  <c r="F18" i="135" s="1"/>
  <c r="C18" i="135"/>
  <c r="D17" i="135"/>
  <c r="F17" i="135" s="1"/>
  <c r="C17" i="135"/>
  <c r="D16" i="135"/>
  <c r="F16" i="135" s="1"/>
  <c r="C16" i="135"/>
  <c r="D14" i="135"/>
  <c r="F14" i="135" s="1"/>
  <c r="C14" i="135"/>
  <c r="D13" i="135"/>
  <c r="F13" i="135" s="1"/>
  <c r="C13" i="135"/>
  <c r="D12" i="135"/>
  <c r="F12" i="135" s="1"/>
  <c r="C12" i="135"/>
  <c r="D11" i="135"/>
  <c r="F11" i="135" s="1"/>
  <c r="C11" i="135"/>
  <c r="D10" i="135"/>
  <c r="F10" i="135" s="1"/>
  <c r="C10" i="135"/>
  <c r="D9" i="135"/>
  <c r="F9" i="135" s="1"/>
  <c r="C9" i="135"/>
  <c r="D8" i="135"/>
  <c r="F8" i="135" s="1"/>
  <c r="C8" i="135"/>
  <c r="D7" i="135"/>
  <c r="F7" i="135" s="1"/>
  <c r="C7" i="135"/>
  <c r="D6" i="135"/>
  <c r="F6" i="135" s="1"/>
  <c r="C6" i="135"/>
  <c r="D5" i="135"/>
  <c r="F5" i="135" s="1"/>
  <c r="C5" i="135"/>
  <c r="D44" i="134"/>
  <c r="F44" i="134" s="1"/>
  <c r="C44" i="134"/>
  <c r="D43" i="134"/>
  <c r="F43" i="134" s="1"/>
  <c r="C43" i="134"/>
  <c r="D42" i="134"/>
  <c r="F42" i="134" s="1"/>
  <c r="C42" i="134"/>
  <c r="D41" i="134"/>
  <c r="F41" i="134" s="1"/>
  <c r="C41" i="134"/>
  <c r="D40" i="134"/>
  <c r="F40" i="134" s="1"/>
  <c r="C40" i="134"/>
  <c r="D39" i="134"/>
  <c r="F39" i="134" s="1"/>
  <c r="C39" i="134"/>
  <c r="D38" i="134"/>
  <c r="F38" i="134" s="1"/>
  <c r="C38" i="134"/>
  <c r="D37" i="134"/>
  <c r="F37" i="134" s="1"/>
  <c r="C37" i="134"/>
  <c r="D36" i="134"/>
  <c r="F36" i="134" s="1"/>
  <c r="C36" i="134"/>
  <c r="D35" i="134"/>
  <c r="F35" i="134" s="1"/>
  <c r="C35" i="134"/>
  <c r="D34" i="134"/>
  <c r="F34" i="134" s="1"/>
  <c r="C34" i="134"/>
  <c r="D33" i="134"/>
  <c r="F33" i="134" s="1"/>
  <c r="C33" i="134"/>
  <c r="D32" i="134"/>
  <c r="F32" i="134" s="1"/>
  <c r="C32" i="134"/>
  <c r="D31" i="134"/>
  <c r="F31" i="134" s="1"/>
  <c r="C31" i="134"/>
  <c r="D29" i="134"/>
  <c r="F29" i="134" s="1"/>
  <c r="C29" i="134"/>
  <c r="D28" i="134"/>
  <c r="F28" i="134" s="1"/>
  <c r="C28" i="134"/>
  <c r="D27" i="134"/>
  <c r="F27" i="134" s="1"/>
  <c r="C27" i="134"/>
  <c r="D26" i="134"/>
  <c r="F26" i="134" s="1"/>
  <c r="C26" i="134"/>
  <c r="D25" i="134"/>
  <c r="F25" i="134" s="1"/>
  <c r="C25" i="134"/>
  <c r="D24" i="134"/>
  <c r="F24" i="134" s="1"/>
  <c r="C24" i="134"/>
  <c r="D23" i="134"/>
  <c r="F23" i="134" s="1"/>
  <c r="C23" i="134"/>
  <c r="D22" i="134"/>
  <c r="F22" i="134" s="1"/>
  <c r="C22" i="134"/>
  <c r="D21" i="134"/>
  <c r="F21" i="134" s="1"/>
  <c r="C21" i="134"/>
  <c r="D20" i="134"/>
  <c r="F20" i="134" s="1"/>
  <c r="C20" i="134"/>
  <c r="D19" i="134"/>
  <c r="F19" i="134" s="1"/>
  <c r="C19" i="134"/>
  <c r="D18" i="134"/>
  <c r="F18" i="134" s="1"/>
  <c r="C18" i="134"/>
  <c r="D17" i="134"/>
  <c r="F17" i="134" s="1"/>
  <c r="C17" i="134"/>
  <c r="D16" i="134"/>
  <c r="F16" i="134" s="1"/>
  <c r="C16" i="134"/>
  <c r="D14" i="134"/>
  <c r="F14" i="134" s="1"/>
  <c r="C14" i="134"/>
  <c r="D13" i="134"/>
  <c r="F13" i="134" s="1"/>
  <c r="C13" i="134"/>
  <c r="D12" i="134"/>
  <c r="F12" i="134" s="1"/>
  <c r="C12" i="134"/>
  <c r="D11" i="134"/>
  <c r="F11" i="134" s="1"/>
  <c r="C11" i="134"/>
  <c r="D10" i="134"/>
  <c r="F10" i="134" s="1"/>
  <c r="C10" i="134"/>
  <c r="D9" i="134"/>
  <c r="F9" i="134" s="1"/>
  <c r="C9" i="134"/>
  <c r="D8" i="134"/>
  <c r="F8" i="134" s="1"/>
  <c r="C8" i="134"/>
  <c r="D7" i="134"/>
  <c r="F7" i="134" s="1"/>
  <c r="C7" i="134"/>
  <c r="D6" i="134"/>
  <c r="F6" i="134" s="1"/>
  <c r="C6" i="134"/>
  <c r="D5" i="134"/>
  <c r="F5" i="134" s="1"/>
  <c r="C5" i="134"/>
  <c r="D44" i="133"/>
  <c r="F44" i="133" s="1"/>
  <c r="C44" i="133"/>
  <c r="D43" i="133"/>
  <c r="F43" i="133" s="1"/>
  <c r="C43" i="133"/>
  <c r="D42" i="133"/>
  <c r="F42" i="133" s="1"/>
  <c r="C42" i="133"/>
  <c r="D41" i="133"/>
  <c r="F41" i="133" s="1"/>
  <c r="C41" i="133"/>
  <c r="D40" i="133"/>
  <c r="F40" i="133" s="1"/>
  <c r="C40" i="133"/>
  <c r="D39" i="133"/>
  <c r="F39" i="133" s="1"/>
  <c r="C39" i="133"/>
  <c r="D38" i="133"/>
  <c r="F38" i="133" s="1"/>
  <c r="C38" i="133"/>
  <c r="D37" i="133"/>
  <c r="F37" i="133" s="1"/>
  <c r="C37" i="133"/>
  <c r="D36" i="133"/>
  <c r="F36" i="133" s="1"/>
  <c r="C36" i="133"/>
  <c r="D35" i="133"/>
  <c r="F35" i="133" s="1"/>
  <c r="C35" i="133"/>
  <c r="D34" i="133"/>
  <c r="F34" i="133" s="1"/>
  <c r="C34" i="133"/>
  <c r="D33" i="133"/>
  <c r="F33" i="133" s="1"/>
  <c r="C33" i="133"/>
  <c r="D32" i="133"/>
  <c r="F32" i="133" s="1"/>
  <c r="C32" i="133"/>
  <c r="D31" i="133"/>
  <c r="F31" i="133" s="1"/>
  <c r="C31" i="133"/>
  <c r="D29" i="133"/>
  <c r="F29" i="133" s="1"/>
  <c r="C29" i="133"/>
  <c r="D28" i="133"/>
  <c r="F28" i="133" s="1"/>
  <c r="C28" i="133"/>
  <c r="D27" i="133"/>
  <c r="F27" i="133" s="1"/>
  <c r="C27" i="133"/>
  <c r="D26" i="133"/>
  <c r="F26" i="133" s="1"/>
  <c r="C26" i="133"/>
  <c r="D25" i="133"/>
  <c r="F25" i="133" s="1"/>
  <c r="C25" i="133"/>
  <c r="D24" i="133"/>
  <c r="F24" i="133" s="1"/>
  <c r="C24" i="133"/>
  <c r="D23" i="133"/>
  <c r="F23" i="133" s="1"/>
  <c r="C23" i="133"/>
  <c r="D22" i="133"/>
  <c r="F22" i="133" s="1"/>
  <c r="C22" i="133"/>
  <c r="D21" i="133"/>
  <c r="F21" i="133" s="1"/>
  <c r="C21" i="133"/>
  <c r="D20" i="133"/>
  <c r="F20" i="133" s="1"/>
  <c r="C20" i="133"/>
  <c r="D19" i="133"/>
  <c r="F19" i="133" s="1"/>
  <c r="C19" i="133"/>
  <c r="D18" i="133"/>
  <c r="F18" i="133" s="1"/>
  <c r="C18" i="133"/>
  <c r="D17" i="133"/>
  <c r="F17" i="133" s="1"/>
  <c r="C17" i="133"/>
  <c r="D16" i="133"/>
  <c r="F16" i="133" s="1"/>
  <c r="C16" i="133"/>
  <c r="D14" i="133"/>
  <c r="F14" i="133" s="1"/>
  <c r="C14" i="133"/>
  <c r="D13" i="133"/>
  <c r="F13" i="133" s="1"/>
  <c r="C13" i="133"/>
  <c r="D12" i="133"/>
  <c r="F12" i="133" s="1"/>
  <c r="C12" i="133"/>
  <c r="D11" i="133"/>
  <c r="F11" i="133" s="1"/>
  <c r="C11" i="133"/>
  <c r="D10" i="133"/>
  <c r="F10" i="133" s="1"/>
  <c r="C10" i="133"/>
  <c r="D9" i="133"/>
  <c r="F9" i="133" s="1"/>
  <c r="C9" i="133"/>
  <c r="D8" i="133"/>
  <c r="F8" i="133" s="1"/>
  <c r="C8" i="133"/>
  <c r="D7" i="133"/>
  <c r="F7" i="133" s="1"/>
  <c r="C7" i="133"/>
  <c r="D6" i="133"/>
  <c r="F6" i="133" s="1"/>
  <c r="C6" i="133"/>
  <c r="D5" i="133"/>
  <c r="F5" i="133" s="1"/>
  <c r="C5" i="133"/>
  <c r="D44" i="132"/>
  <c r="F44" i="132" s="1"/>
  <c r="C44" i="132"/>
  <c r="D43" i="132"/>
  <c r="F43" i="132" s="1"/>
  <c r="C43" i="132"/>
  <c r="D42" i="132"/>
  <c r="F42" i="132" s="1"/>
  <c r="C42" i="132"/>
  <c r="D41" i="132"/>
  <c r="F41" i="132" s="1"/>
  <c r="C41" i="132"/>
  <c r="D40" i="132"/>
  <c r="F40" i="132" s="1"/>
  <c r="C40" i="132"/>
  <c r="D39" i="132"/>
  <c r="F39" i="132" s="1"/>
  <c r="C39" i="132"/>
  <c r="D38" i="132"/>
  <c r="F38" i="132" s="1"/>
  <c r="C38" i="132"/>
  <c r="D37" i="132"/>
  <c r="F37" i="132" s="1"/>
  <c r="C37" i="132"/>
  <c r="D36" i="132"/>
  <c r="F36" i="132" s="1"/>
  <c r="C36" i="132"/>
  <c r="D35" i="132"/>
  <c r="F35" i="132" s="1"/>
  <c r="C35" i="132"/>
  <c r="D34" i="132"/>
  <c r="F34" i="132" s="1"/>
  <c r="C34" i="132"/>
  <c r="D33" i="132"/>
  <c r="F33" i="132" s="1"/>
  <c r="C33" i="132"/>
  <c r="D32" i="132"/>
  <c r="F32" i="132" s="1"/>
  <c r="C32" i="132"/>
  <c r="D31" i="132"/>
  <c r="F31" i="132" s="1"/>
  <c r="C31" i="132"/>
  <c r="D29" i="132"/>
  <c r="F29" i="132" s="1"/>
  <c r="C29" i="132"/>
  <c r="D28" i="132"/>
  <c r="F28" i="132" s="1"/>
  <c r="C28" i="132"/>
  <c r="D27" i="132"/>
  <c r="F27" i="132" s="1"/>
  <c r="C27" i="132"/>
  <c r="D26" i="132"/>
  <c r="F26" i="132" s="1"/>
  <c r="C26" i="132"/>
  <c r="D25" i="132"/>
  <c r="F25" i="132" s="1"/>
  <c r="C25" i="132"/>
  <c r="D24" i="132"/>
  <c r="F24" i="132" s="1"/>
  <c r="C24" i="132"/>
  <c r="D23" i="132"/>
  <c r="F23" i="132" s="1"/>
  <c r="C23" i="132"/>
  <c r="D22" i="132"/>
  <c r="F22" i="132" s="1"/>
  <c r="C22" i="132"/>
  <c r="D21" i="132"/>
  <c r="F21" i="132" s="1"/>
  <c r="C21" i="132"/>
  <c r="D20" i="132"/>
  <c r="F20" i="132" s="1"/>
  <c r="C20" i="132"/>
  <c r="D19" i="132"/>
  <c r="F19" i="132" s="1"/>
  <c r="C19" i="132"/>
  <c r="D18" i="132"/>
  <c r="F18" i="132" s="1"/>
  <c r="C18" i="132"/>
  <c r="D17" i="132"/>
  <c r="F17" i="132" s="1"/>
  <c r="C17" i="132"/>
  <c r="D16" i="132"/>
  <c r="F16" i="132" s="1"/>
  <c r="C16" i="132"/>
  <c r="D14" i="132"/>
  <c r="F14" i="132" s="1"/>
  <c r="C14" i="132"/>
  <c r="D13" i="132"/>
  <c r="F13" i="132" s="1"/>
  <c r="C13" i="132"/>
  <c r="D12" i="132"/>
  <c r="F12" i="132" s="1"/>
  <c r="C12" i="132"/>
  <c r="D11" i="132"/>
  <c r="F11" i="132" s="1"/>
  <c r="C11" i="132"/>
  <c r="D10" i="132"/>
  <c r="F10" i="132" s="1"/>
  <c r="C10" i="132"/>
  <c r="D9" i="132"/>
  <c r="F9" i="132" s="1"/>
  <c r="C9" i="132"/>
  <c r="D8" i="132"/>
  <c r="F8" i="132" s="1"/>
  <c r="C8" i="132"/>
  <c r="D7" i="132"/>
  <c r="F7" i="132" s="1"/>
  <c r="C7" i="132"/>
  <c r="D6" i="132"/>
  <c r="F6" i="132" s="1"/>
  <c r="C6" i="132"/>
  <c r="D5" i="132"/>
  <c r="F5" i="132" s="1"/>
  <c r="C5" i="132"/>
  <c r="D44" i="131"/>
  <c r="F44" i="131" s="1"/>
  <c r="C44" i="131"/>
  <c r="D43" i="131"/>
  <c r="F43" i="131" s="1"/>
  <c r="C43" i="131"/>
  <c r="D42" i="131"/>
  <c r="F42" i="131" s="1"/>
  <c r="C42" i="131"/>
  <c r="D41" i="131"/>
  <c r="F41" i="131" s="1"/>
  <c r="C41" i="131"/>
  <c r="D40" i="131"/>
  <c r="F40" i="131" s="1"/>
  <c r="C40" i="131"/>
  <c r="D39" i="131"/>
  <c r="F39" i="131" s="1"/>
  <c r="C39" i="131"/>
  <c r="D38" i="131"/>
  <c r="F38" i="131" s="1"/>
  <c r="C38" i="131"/>
  <c r="D37" i="131"/>
  <c r="F37" i="131" s="1"/>
  <c r="C37" i="131"/>
  <c r="D36" i="131"/>
  <c r="F36" i="131" s="1"/>
  <c r="C36" i="131"/>
  <c r="D35" i="131"/>
  <c r="F35" i="131" s="1"/>
  <c r="C35" i="131"/>
  <c r="D34" i="131"/>
  <c r="F34" i="131" s="1"/>
  <c r="C34" i="131"/>
  <c r="D33" i="131"/>
  <c r="F33" i="131" s="1"/>
  <c r="C33" i="131"/>
  <c r="D32" i="131"/>
  <c r="F32" i="131" s="1"/>
  <c r="C32" i="131"/>
  <c r="D31" i="131"/>
  <c r="F31" i="131" s="1"/>
  <c r="C31" i="131"/>
  <c r="D29" i="131"/>
  <c r="F29" i="131" s="1"/>
  <c r="C29" i="131"/>
  <c r="D28" i="131"/>
  <c r="F28" i="131" s="1"/>
  <c r="C28" i="131"/>
  <c r="D27" i="131"/>
  <c r="F27" i="131" s="1"/>
  <c r="C27" i="131"/>
  <c r="D26" i="131"/>
  <c r="F26" i="131" s="1"/>
  <c r="C26" i="131"/>
  <c r="D25" i="131"/>
  <c r="F25" i="131" s="1"/>
  <c r="C25" i="131"/>
  <c r="D24" i="131"/>
  <c r="F24" i="131" s="1"/>
  <c r="C24" i="131"/>
  <c r="D23" i="131"/>
  <c r="F23" i="131" s="1"/>
  <c r="C23" i="131"/>
  <c r="D22" i="131"/>
  <c r="F22" i="131" s="1"/>
  <c r="C22" i="131"/>
  <c r="D21" i="131"/>
  <c r="F21" i="131" s="1"/>
  <c r="C21" i="131"/>
  <c r="D20" i="131"/>
  <c r="F20" i="131" s="1"/>
  <c r="C20" i="131"/>
  <c r="D19" i="131"/>
  <c r="F19" i="131" s="1"/>
  <c r="C19" i="131"/>
  <c r="D18" i="131"/>
  <c r="F18" i="131" s="1"/>
  <c r="C18" i="131"/>
  <c r="D17" i="131"/>
  <c r="F17" i="131" s="1"/>
  <c r="C17" i="131"/>
  <c r="D16" i="131"/>
  <c r="F16" i="131" s="1"/>
  <c r="C16" i="131"/>
  <c r="D14" i="131"/>
  <c r="F14" i="131" s="1"/>
  <c r="C14" i="131"/>
  <c r="D13" i="131"/>
  <c r="F13" i="131" s="1"/>
  <c r="C13" i="131"/>
  <c r="D12" i="131"/>
  <c r="F12" i="131" s="1"/>
  <c r="C12" i="131"/>
  <c r="D11" i="131"/>
  <c r="F11" i="131" s="1"/>
  <c r="C11" i="131"/>
  <c r="D10" i="131"/>
  <c r="F10" i="131" s="1"/>
  <c r="C10" i="131"/>
  <c r="D9" i="131"/>
  <c r="F9" i="131" s="1"/>
  <c r="C9" i="131"/>
  <c r="D8" i="131"/>
  <c r="F8" i="131" s="1"/>
  <c r="C8" i="131"/>
  <c r="D7" i="131"/>
  <c r="F7" i="131" s="1"/>
  <c r="C7" i="131"/>
  <c r="D6" i="131"/>
  <c r="F6" i="131" s="1"/>
  <c r="C6" i="131"/>
  <c r="D5" i="131"/>
  <c r="F5" i="131" s="1"/>
  <c r="C5" i="131"/>
  <c r="D44" i="130"/>
  <c r="F44" i="130" s="1"/>
  <c r="C44" i="130"/>
  <c r="D43" i="130"/>
  <c r="F43" i="130" s="1"/>
  <c r="C43" i="130"/>
  <c r="D42" i="130"/>
  <c r="F42" i="130" s="1"/>
  <c r="C42" i="130"/>
  <c r="D41" i="130"/>
  <c r="F41" i="130" s="1"/>
  <c r="C41" i="130"/>
  <c r="D40" i="130"/>
  <c r="F40" i="130" s="1"/>
  <c r="C40" i="130"/>
  <c r="D39" i="130"/>
  <c r="F39" i="130" s="1"/>
  <c r="C39" i="130"/>
  <c r="D38" i="130"/>
  <c r="F38" i="130" s="1"/>
  <c r="C38" i="130"/>
  <c r="D37" i="130"/>
  <c r="F37" i="130" s="1"/>
  <c r="C37" i="130"/>
  <c r="D36" i="130"/>
  <c r="F36" i="130" s="1"/>
  <c r="C36" i="130"/>
  <c r="D35" i="130"/>
  <c r="F35" i="130" s="1"/>
  <c r="C35" i="130"/>
  <c r="D34" i="130"/>
  <c r="F34" i="130" s="1"/>
  <c r="C34" i="130"/>
  <c r="D33" i="130"/>
  <c r="F33" i="130" s="1"/>
  <c r="C33" i="130"/>
  <c r="D32" i="130"/>
  <c r="F32" i="130" s="1"/>
  <c r="C32" i="130"/>
  <c r="D31" i="130"/>
  <c r="F31" i="130" s="1"/>
  <c r="C31" i="130"/>
  <c r="D29" i="130"/>
  <c r="F29" i="130" s="1"/>
  <c r="C29" i="130"/>
  <c r="D28" i="130"/>
  <c r="F28" i="130" s="1"/>
  <c r="C28" i="130"/>
  <c r="D27" i="130"/>
  <c r="F27" i="130" s="1"/>
  <c r="C27" i="130"/>
  <c r="D26" i="130"/>
  <c r="F26" i="130" s="1"/>
  <c r="C26" i="130"/>
  <c r="D25" i="130"/>
  <c r="F25" i="130" s="1"/>
  <c r="C25" i="130"/>
  <c r="D24" i="130"/>
  <c r="F24" i="130" s="1"/>
  <c r="C24" i="130"/>
  <c r="D23" i="130"/>
  <c r="F23" i="130" s="1"/>
  <c r="C23" i="130"/>
  <c r="D22" i="130"/>
  <c r="F22" i="130" s="1"/>
  <c r="C22" i="130"/>
  <c r="D21" i="130"/>
  <c r="F21" i="130" s="1"/>
  <c r="C21" i="130"/>
  <c r="D20" i="130"/>
  <c r="F20" i="130" s="1"/>
  <c r="C20" i="130"/>
  <c r="D19" i="130"/>
  <c r="F19" i="130" s="1"/>
  <c r="C19" i="130"/>
  <c r="D18" i="130"/>
  <c r="F18" i="130" s="1"/>
  <c r="C18" i="130"/>
  <c r="D17" i="130"/>
  <c r="F17" i="130" s="1"/>
  <c r="C17" i="130"/>
  <c r="D16" i="130"/>
  <c r="F16" i="130" s="1"/>
  <c r="C16" i="130"/>
  <c r="D14" i="130"/>
  <c r="F14" i="130" s="1"/>
  <c r="C14" i="130"/>
  <c r="D13" i="130"/>
  <c r="F13" i="130" s="1"/>
  <c r="C13" i="130"/>
  <c r="D12" i="130"/>
  <c r="F12" i="130" s="1"/>
  <c r="C12" i="130"/>
  <c r="D11" i="130"/>
  <c r="F11" i="130" s="1"/>
  <c r="C11" i="130"/>
  <c r="D10" i="130"/>
  <c r="F10" i="130" s="1"/>
  <c r="C10" i="130"/>
  <c r="D9" i="130"/>
  <c r="F9" i="130" s="1"/>
  <c r="C9" i="130"/>
  <c r="D8" i="130"/>
  <c r="F8" i="130" s="1"/>
  <c r="C8" i="130"/>
  <c r="D7" i="130"/>
  <c r="F7" i="130" s="1"/>
  <c r="C7" i="130"/>
  <c r="D6" i="130"/>
  <c r="F6" i="130" s="1"/>
  <c r="C6" i="130"/>
  <c r="D5" i="130"/>
  <c r="F5" i="130" s="1"/>
  <c r="C5" i="130"/>
  <c r="D44" i="129"/>
  <c r="F44" i="129" s="1"/>
  <c r="C44" i="129"/>
  <c r="D43" i="129"/>
  <c r="F43" i="129" s="1"/>
  <c r="C43" i="129"/>
  <c r="D42" i="129"/>
  <c r="F42" i="129" s="1"/>
  <c r="C42" i="129"/>
  <c r="D41" i="129"/>
  <c r="F41" i="129" s="1"/>
  <c r="C41" i="129"/>
  <c r="D40" i="129"/>
  <c r="F40" i="129" s="1"/>
  <c r="C40" i="129"/>
  <c r="D39" i="129"/>
  <c r="F39" i="129" s="1"/>
  <c r="C39" i="129"/>
  <c r="D38" i="129"/>
  <c r="F38" i="129" s="1"/>
  <c r="C38" i="129"/>
  <c r="D37" i="129"/>
  <c r="F37" i="129" s="1"/>
  <c r="C37" i="129"/>
  <c r="D36" i="129"/>
  <c r="F36" i="129" s="1"/>
  <c r="C36" i="129"/>
  <c r="D35" i="129"/>
  <c r="F35" i="129" s="1"/>
  <c r="C35" i="129"/>
  <c r="D34" i="129"/>
  <c r="F34" i="129" s="1"/>
  <c r="C34" i="129"/>
  <c r="D33" i="129"/>
  <c r="F33" i="129" s="1"/>
  <c r="C33" i="129"/>
  <c r="D32" i="129"/>
  <c r="F32" i="129" s="1"/>
  <c r="C32" i="129"/>
  <c r="D31" i="129"/>
  <c r="F31" i="129" s="1"/>
  <c r="C31" i="129"/>
  <c r="D29" i="129"/>
  <c r="F29" i="129" s="1"/>
  <c r="C29" i="129"/>
  <c r="D28" i="129"/>
  <c r="F28" i="129" s="1"/>
  <c r="C28" i="129"/>
  <c r="D27" i="129"/>
  <c r="F27" i="129" s="1"/>
  <c r="C27" i="129"/>
  <c r="D26" i="129"/>
  <c r="F26" i="129" s="1"/>
  <c r="C26" i="129"/>
  <c r="D25" i="129"/>
  <c r="F25" i="129" s="1"/>
  <c r="C25" i="129"/>
  <c r="D24" i="129"/>
  <c r="F24" i="129" s="1"/>
  <c r="C24" i="129"/>
  <c r="D23" i="129"/>
  <c r="F23" i="129" s="1"/>
  <c r="C23" i="129"/>
  <c r="D22" i="129"/>
  <c r="F22" i="129" s="1"/>
  <c r="C22" i="129"/>
  <c r="D21" i="129"/>
  <c r="F21" i="129" s="1"/>
  <c r="C21" i="129"/>
  <c r="D20" i="129"/>
  <c r="F20" i="129" s="1"/>
  <c r="C20" i="129"/>
  <c r="D19" i="129"/>
  <c r="F19" i="129" s="1"/>
  <c r="C19" i="129"/>
  <c r="D18" i="129"/>
  <c r="F18" i="129" s="1"/>
  <c r="C18" i="129"/>
  <c r="D17" i="129"/>
  <c r="F17" i="129" s="1"/>
  <c r="C17" i="129"/>
  <c r="D16" i="129"/>
  <c r="F16" i="129" s="1"/>
  <c r="C16" i="129"/>
  <c r="D14" i="129"/>
  <c r="F14" i="129" s="1"/>
  <c r="C14" i="129"/>
  <c r="D13" i="129"/>
  <c r="F13" i="129" s="1"/>
  <c r="C13" i="129"/>
  <c r="D12" i="129"/>
  <c r="F12" i="129" s="1"/>
  <c r="C12" i="129"/>
  <c r="D11" i="129"/>
  <c r="F11" i="129" s="1"/>
  <c r="C11" i="129"/>
  <c r="D10" i="129"/>
  <c r="F10" i="129" s="1"/>
  <c r="C10" i="129"/>
  <c r="D9" i="129"/>
  <c r="F9" i="129" s="1"/>
  <c r="C9" i="129"/>
  <c r="D8" i="129"/>
  <c r="F8" i="129" s="1"/>
  <c r="C8" i="129"/>
  <c r="D7" i="129"/>
  <c r="F7" i="129" s="1"/>
  <c r="C7" i="129"/>
  <c r="D6" i="129"/>
  <c r="F6" i="129" s="1"/>
  <c r="C6" i="129"/>
  <c r="D5" i="129"/>
  <c r="F5" i="129" s="1"/>
  <c r="C5" i="129"/>
  <c r="D44" i="128"/>
  <c r="F44" i="128" s="1"/>
  <c r="C44" i="128"/>
  <c r="D43" i="128"/>
  <c r="F43" i="128" s="1"/>
  <c r="C43" i="128"/>
  <c r="D42" i="128"/>
  <c r="F42" i="128" s="1"/>
  <c r="C42" i="128"/>
  <c r="D41" i="128"/>
  <c r="F41" i="128" s="1"/>
  <c r="C41" i="128"/>
  <c r="D40" i="128"/>
  <c r="F40" i="128" s="1"/>
  <c r="C40" i="128"/>
  <c r="D39" i="128"/>
  <c r="F39" i="128" s="1"/>
  <c r="C39" i="128"/>
  <c r="D38" i="128"/>
  <c r="F38" i="128" s="1"/>
  <c r="C38" i="128"/>
  <c r="D37" i="128"/>
  <c r="F37" i="128" s="1"/>
  <c r="C37" i="128"/>
  <c r="D36" i="128"/>
  <c r="F36" i="128" s="1"/>
  <c r="C36" i="128"/>
  <c r="D35" i="128"/>
  <c r="F35" i="128" s="1"/>
  <c r="C35" i="128"/>
  <c r="D34" i="128"/>
  <c r="F34" i="128" s="1"/>
  <c r="C34" i="128"/>
  <c r="D33" i="128"/>
  <c r="F33" i="128" s="1"/>
  <c r="C33" i="128"/>
  <c r="D32" i="128"/>
  <c r="F32" i="128" s="1"/>
  <c r="C32" i="128"/>
  <c r="D31" i="128"/>
  <c r="F31" i="128" s="1"/>
  <c r="C31" i="128"/>
  <c r="D29" i="128"/>
  <c r="F29" i="128" s="1"/>
  <c r="C29" i="128"/>
  <c r="D28" i="128"/>
  <c r="F28" i="128" s="1"/>
  <c r="C28" i="128"/>
  <c r="D27" i="128"/>
  <c r="F27" i="128" s="1"/>
  <c r="C27" i="128"/>
  <c r="D26" i="128"/>
  <c r="F26" i="128" s="1"/>
  <c r="C26" i="128"/>
  <c r="D25" i="128"/>
  <c r="F25" i="128" s="1"/>
  <c r="C25" i="128"/>
  <c r="D24" i="128"/>
  <c r="F24" i="128" s="1"/>
  <c r="C24" i="128"/>
  <c r="D23" i="128"/>
  <c r="F23" i="128" s="1"/>
  <c r="C23" i="128"/>
  <c r="D22" i="128"/>
  <c r="F22" i="128" s="1"/>
  <c r="C22" i="128"/>
  <c r="D21" i="128"/>
  <c r="F21" i="128" s="1"/>
  <c r="C21" i="128"/>
  <c r="D20" i="128"/>
  <c r="F20" i="128" s="1"/>
  <c r="C20" i="128"/>
  <c r="D19" i="128"/>
  <c r="F19" i="128" s="1"/>
  <c r="C19" i="128"/>
  <c r="D18" i="128"/>
  <c r="F18" i="128" s="1"/>
  <c r="C18" i="128"/>
  <c r="D17" i="128"/>
  <c r="F17" i="128" s="1"/>
  <c r="C17" i="128"/>
  <c r="D16" i="128"/>
  <c r="F16" i="128" s="1"/>
  <c r="C16" i="128"/>
  <c r="D14" i="128"/>
  <c r="F14" i="128" s="1"/>
  <c r="C14" i="128"/>
  <c r="D13" i="128"/>
  <c r="F13" i="128" s="1"/>
  <c r="C13" i="128"/>
  <c r="D12" i="128"/>
  <c r="F12" i="128" s="1"/>
  <c r="C12" i="128"/>
  <c r="D11" i="128"/>
  <c r="F11" i="128" s="1"/>
  <c r="C11" i="128"/>
  <c r="D10" i="128"/>
  <c r="F10" i="128" s="1"/>
  <c r="C10" i="128"/>
  <c r="D9" i="128"/>
  <c r="F9" i="128" s="1"/>
  <c r="C9" i="128"/>
  <c r="D8" i="128"/>
  <c r="F8" i="128" s="1"/>
  <c r="C8" i="128"/>
  <c r="D7" i="128"/>
  <c r="F7" i="128" s="1"/>
  <c r="C7" i="128"/>
  <c r="D6" i="128"/>
  <c r="F6" i="128" s="1"/>
  <c r="C6" i="128"/>
  <c r="D5" i="128"/>
  <c r="F5" i="128" s="1"/>
  <c r="C5" i="128"/>
  <c r="D44" i="127"/>
  <c r="F44" i="127" s="1"/>
  <c r="C44" i="127"/>
  <c r="D43" i="127"/>
  <c r="F43" i="127" s="1"/>
  <c r="C43" i="127"/>
  <c r="D42" i="127"/>
  <c r="F42" i="127" s="1"/>
  <c r="C42" i="127"/>
  <c r="D41" i="127"/>
  <c r="F41" i="127" s="1"/>
  <c r="C41" i="127"/>
  <c r="D40" i="127"/>
  <c r="F40" i="127" s="1"/>
  <c r="C40" i="127"/>
  <c r="D39" i="127"/>
  <c r="F39" i="127" s="1"/>
  <c r="C39" i="127"/>
  <c r="D38" i="127"/>
  <c r="F38" i="127" s="1"/>
  <c r="C38" i="127"/>
  <c r="D37" i="127"/>
  <c r="F37" i="127" s="1"/>
  <c r="C37" i="127"/>
  <c r="D36" i="127"/>
  <c r="F36" i="127" s="1"/>
  <c r="C36" i="127"/>
  <c r="D35" i="127"/>
  <c r="F35" i="127" s="1"/>
  <c r="C35" i="127"/>
  <c r="D34" i="127"/>
  <c r="F34" i="127" s="1"/>
  <c r="C34" i="127"/>
  <c r="D33" i="127"/>
  <c r="F33" i="127" s="1"/>
  <c r="C33" i="127"/>
  <c r="D32" i="127"/>
  <c r="F32" i="127" s="1"/>
  <c r="C32" i="127"/>
  <c r="D31" i="127"/>
  <c r="F31" i="127" s="1"/>
  <c r="C31" i="127"/>
  <c r="D29" i="127"/>
  <c r="F29" i="127" s="1"/>
  <c r="C29" i="127"/>
  <c r="D28" i="127"/>
  <c r="F28" i="127" s="1"/>
  <c r="C28" i="127"/>
  <c r="D27" i="127"/>
  <c r="F27" i="127" s="1"/>
  <c r="C27" i="127"/>
  <c r="D26" i="127"/>
  <c r="F26" i="127" s="1"/>
  <c r="C26" i="127"/>
  <c r="D25" i="127"/>
  <c r="F25" i="127" s="1"/>
  <c r="C25" i="127"/>
  <c r="D24" i="127"/>
  <c r="F24" i="127" s="1"/>
  <c r="C24" i="127"/>
  <c r="D23" i="127"/>
  <c r="F23" i="127" s="1"/>
  <c r="C23" i="127"/>
  <c r="D22" i="127"/>
  <c r="F22" i="127" s="1"/>
  <c r="C22" i="127"/>
  <c r="D21" i="127"/>
  <c r="F21" i="127" s="1"/>
  <c r="C21" i="127"/>
  <c r="D20" i="127"/>
  <c r="F20" i="127" s="1"/>
  <c r="C20" i="127"/>
  <c r="D19" i="127"/>
  <c r="F19" i="127" s="1"/>
  <c r="C19" i="127"/>
  <c r="D18" i="127"/>
  <c r="F18" i="127" s="1"/>
  <c r="C18" i="127"/>
  <c r="D17" i="127"/>
  <c r="F17" i="127" s="1"/>
  <c r="C17" i="127"/>
  <c r="D16" i="127"/>
  <c r="F16" i="127" s="1"/>
  <c r="C16" i="127"/>
  <c r="D14" i="127"/>
  <c r="F14" i="127" s="1"/>
  <c r="C14" i="127"/>
  <c r="D13" i="127"/>
  <c r="F13" i="127" s="1"/>
  <c r="C13" i="127"/>
  <c r="D12" i="127"/>
  <c r="F12" i="127" s="1"/>
  <c r="C12" i="127"/>
  <c r="D11" i="127"/>
  <c r="F11" i="127" s="1"/>
  <c r="C11" i="127"/>
  <c r="D10" i="127"/>
  <c r="F10" i="127" s="1"/>
  <c r="C10" i="127"/>
  <c r="D9" i="127"/>
  <c r="F9" i="127" s="1"/>
  <c r="C9" i="127"/>
  <c r="D8" i="127"/>
  <c r="F8" i="127" s="1"/>
  <c r="C8" i="127"/>
  <c r="D7" i="127"/>
  <c r="F7" i="127" s="1"/>
  <c r="C7" i="127"/>
  <c r="D6" i="127"/>
  <c r="F6" i="127" s="1"/>
  <c r="C6" i="127"/>
  <c r="D5" i="127"/>
  <c r="F5" i="127" s="1"/>
  <c r="C5" i="127"/>
  <c r="D44" i="126"/>
  <c r="F44" i="126" s="1"/>
  <c r="C44" i="126"/>
  <c r="D43" i="126"/>
  <c r="F43" i="126" s="1"/>
  <c r="C43" i="126"/>
  <c r="D42" i="126"/>
  <c r="F42" i="126" s="1"/>
  <c r="C42" i="126"/>
  <c r="D41" i="126"/>
  <c r="F41" i="126" s="1"/>
  <c r="C41" i="126"/>
  <c r="D40" i="126"/>
  <c r="F40" i="126" s="1"/>
  <c r="C40" i="126"/>
  <c r="D39" i="126"/>
  <c r="F39" i="126" s="1"/>
  <c r="C39" i="126"/>
  <c r="D38" i="126"/>
  <c r="F38" i="126" s="1"/>
  <c r="C38" i="126"/>
  <c r="D37" i="126"/>
  <c r="F37" i="126" s="1"/>
  <c r="C37" i="126"/>
  <c r="D36" i="126"/>
  <c r="F36" i="126" s="1"/>
  <c r="C36" i="126"/>
  <c r="D35" i="126"/>
  <c r="F35" i="126" s="1"/>
  <c r="C35" i="126"/>
  <c r="D34" i="126"/>
  <c r="F34" i="126" s="1"/>
  <c r="C34" i="126"/>
  <c r="D33" i="126"/>
  <c r="F33" i="126" s="1"/>
  <c r="C33" i="126"/>
  <c r="D32" i="126"/>
  <c r="F32" i="126" s="1"/>
  <c r="C32" i="126"/>
  <c r="D31" i="126"/>
  <c r="F31" i="126" s="1"/>
  <c r="C31" i="126"/>
  <c r="D29" i="126"/>
  <c r="F29" i="126" s="1"/>
  <c r="C29" i="126"/>
  <c r="D28" i="126"/>
  <c r="F28" i="126" s="1"/>
  <c r="C28" i="126"/>
  <c r="D27" i="126"/>
  <c r="F27" i="126" s="1"/>
  <c r="C27" i="126"/>
  <c r="D26" i="126"/>
  <c r="F26" i="126" s="1"/>
  <c r="C26" i="126"/>
  <c r="D25" i="126"/>
  <c r="F25" i="126" s="1"/>
  <c r="C25" i="126"/>
  <c r="D24" i="126"/>
  <c r="F24" i="126" s="1"/>
  <c r="C24" i="126"/>
  <c r="D23" i="126"/>
  <c r="F23" i="126" s="1"/>
  <c r="C23" i="126"/>
  <c r="D22" i="126"/>
  <c r="F22" i="126" s="1"/>
  <c r="C22" i="126"/>
  <c r="D21" i="126"/>
  <c r="F21" i="126" s="1"/>
  <c r="C21" i="126"/>
  <c r="D20" i="126"/>
  <c r="F20" i="126" s="1"/>
  <c r="C20" i="126"/>
  <c r="D19" i="126"/>
  <c r="F19" i="126" s="1"/>
  <c r="C19" i="126"/>
  <c r="D18" i="126"/>
  <c r="F18" i="126" s="1"/>
  <c r="C18" i="126"/>
  <c r="D17" i="126"/>
  <c r="F17" i="126" s="1"/>
  <c r="C17" i="126"/>
  <c r="D16" i="126"/>
  <c r="F16" i="126" s="1"/>
  <c r="C16" i="126"/>
  <c r="D14" i="126"/>
  <c r="F14" i="126" s="1"/>
  <c r="C14" i="126"/>
  <c r="D13" i="126"/>
  <c r="F13" i="126" s="1"/>
  <c r="C13" i="126"/>
  <c r="D12" i="126"/>
  <c r="F12" i="126" s="1"/>
  <c r="C12" i="126"/>
  <c r="D11" i="126"/>
  <c r="F11" i="126" s="1"/>
  <c r="C11" i="126"/>
  <c r="D10" i="126"/>
  <c r="F10" i="126" s="1"/>
  <c r="C10" i="126"/>
  <c r="D9" i="126"/>
  <c r="F9" i="126" s="1"/>
  <c r="C9" i="126"/>
  <c r="D8" i="126"/>
  <c r="F8" i="126" s="1"/>
  <c r="C8" i="126"/>
  <c r="D7" i="126"/>
  <c r="F7" i="126" s="1"/>
  <c r="C7" i="126"/>
  <c r="D6" i="126"/>
  <c r="F6" i="126" s="1"/>
  <c r="C6" i="126"/>
  <c r="D5" i="126"/>
  <c r="F5" i="126" s="1"/>
  <c r="C5" i="126"/>
  <c r="D44" i="125"/>
  <c r="F44" i="125" s="1"/>
  <c r="C44" i="125"/>
  <c r="D43" i="125"/>
  <c r="F43" i="125" s="1"/>
  <c r="C43" i="125"/>
  <c r="D42" i="125"/>
  <c r="F42" i="125" s="1"/>
  <c r="C42" i="125"/>
  <c r="D41" i="125"/>
  <c r="F41" i="125" s="1"/>
  <c r="C41" i="125"/>
  <c r="D40" i="125"/>
  <c r="F40" i="125" s="1"/>
  <c r="C40" i="125"/>
  <c r="D39" i="125"/>
  <c r="F39" i="125" s="1"/>
  <c r="C39" i="125"/>
  <c r="D38" i="125"/>
  <c r="F38" i="125" s="1"/>
  <c r="C38" i="125"/>
  <c r="D37" i="125"/>
  <c r="F37" i="125" s="1"/>
  <c r="C37" i="125"/>
  <c r="D36" i="125"/>
  <c r="F36" i="125" s="1"/>
  <c r="C36" i="125"/>
  <c r="D35" i="125"/>
  <c r="F35" i="125" s="1"/>
  <c r="C35" i="125"/>
  <c r="D34" i="125"/>
  <c r="F34" i="125" s="1"/>
  <c r="C34" i="125"/>
  <c r="D33" i="125"/>
  <c r="F33" i="125" s="1"/>
  <c r="C33" i="125"/>
  <c r="D32" i="125"/>
  <c r="F32" i="125" s="1"/>
  <c r="C32" i="125"/>
  <c r="D31" i="125"/>
  <c r="F31" i="125" s="1"/>
  <c r="C31" i="125"/>
  <c r="D29" i="125"/>
  <c r="F29" i="125" s="1"/>
  <c r="C29" i="125"/>
  <c r="D28" i="125"/>
  <c r="F28" i="125" s="1"/>
  <c r="C28" i="125"/>
  <c r="D27" i="125"/>
  <c r="F27" i="125" s="1"/>
  <c r="C27" i="125"/>
  <c r="D26" i="125"/>
  <c r="F26" i="125" s="1"/>
  <c r="C26" i="125"/>
  <c r="D25" i="125"/>
  <c r="F25" i="125" s="1"/>
  <c r="C25" i="125"/>
  <c r="D24" i="125"/>
  <c r="F24" i="125" s="1"/>
  <c r="C24" i="125"/>
  <c r="D23" i="125"/>
  <c r="F23" i="125" s="1"/>
  <c r="C23" i="125"/>
  <c r="D22" i="125"/>
  <c r="F22" i="125" s="1"/>
  <c r="C22" i="125"/>
  <c r="D21" i="125"/>
  <c r="F21" i="125" s="1"/>
  <c r="C21" i="125"/>
  <c r="D20" i="125"/>
  <c r="F20" i="125" s="1"/>
  <c r="C20" i="125"/>
  <c r="D19" i="125"/>
  <c r="F19" i="125" s="1"/>
  <c r="C19" i="125"/>
  <c r="D18" i="125"/>
  <c r="F18" i="125" s="1"/>
  <c r="C18" i="125"/>
  <c r="D17" i="125"/>
  <c r="F17" i="125" s="1"/>
  <c r="C17" i="125"/>
  <c r="D16" i="125"/>
  <c r="F16" i="125" s="1"/>
  <c r="C16" i="125"/>
  <c r="D14" i="125"/>
  <c r="F14" i="125" s="1"/>
  <c r="C14" i="125"/>
  <c r="D13" i="125"/>
  <c r="F13" i="125" s="1"/>
  <c r="C13" i="125"/>
  <c r="D12" i="125"/>
  <c r="F12" i="125" s="1"/>
  <c r="C12" i="125"/>
  <c r="D11" i="125"/>
  <c r="F11" i="125" s="1"/>
  <c r="C11" i="125"/>
  <c r="D10" i="125"/>
  <c r="F10" i="125" s="1"/>
  <c r="C10" i="125"/>
  <c r="D9" i="125"/>
  <c r="F9" i="125" s="1"/>
  <c r="C9" i="125"/>
  <c r="D8" i="125"/>
  <c r="F8" i="125" s="1"/>
  <c r="C8" i="125"/>
  <c r="D7" i="125"/>
  <c r="F7" i="125" s="1"/>
  <c r="C7" i="125"/>
  <c r="D6" i="125"/>
  <c r="F6" i="125" s="1"/>
  <c r="C6" i="125"/>
  <c r="D5" i="125"/>
  <c r="F5" i="125" s="1"/>
  <c r="C5" i="125"/>
  <c r="D44" i="124"/>
  <c r="F44" i="124" s="1"/>
  <c r="C44" i="124"/>
  <c r="D43" i="124"/>
  <c r="F43" i="124" s="1"/>
  <c r="C43" i="124"/>
  <c r="D42" i="124"/>
  <c r="F42" i="124" s="1"/>
  <c r="C42" i="124"/>
  <c r="D41" i="124"/>
  <c r="F41" i="124" s="1"/>
  <c r="C41" i="124"/>
  <c r="D40" i="124"/>
  <c r="F40" i="124" s="1"/>
  <c r="C40" i="124"/>
  <c r="D39" i="124"/>
  <c r="F39" i="124" s="1"/>
  <c r="C39" i="124"/>
  <c r="D38" i="124"/>
  <c r="F38" i="124" s="1"/>
  <c r="C38" i="124"/>
  <c r="D37" i="124"/>
  <c r="F37" i="124" s="1"/>
  <c r="C37" i="124"/>
  <c r="D36" i="124"/>
  <c r="F36" i="124" s="1"/>
  <c r="C36" i="124"/>
  <c r="D35" i="124"/>
  <c r="F35" i="124" s="1"/>
  <c r="C35" i="124"/>
  <c r="D34" i="124"/>
  <c r="F34" i="124" s="1"/>
  <c r="C34" i="124"/>
  <c r="D33" i="124"/>
  <c r="F33" i="124" s="1"/>
  <c r="C33" i="124"/>
  <c r="D32" i="124"/>
  <c r="F32" i="124" s="1"/>
  <c r="C32" i="124"/>
  <c r="D31" i="124"/>
  <c r="F31" i="124" s="1"/>
  <c r="C31" i="124"/>
  <c r="D29" i="124"/>
  <c r="F29" i="124" s="1"/>
  <c r="C29" i="124"/>
  <c r="D28" i="124"/>
  <c r="F28" i="124" s="1"/>
  <c r="C28" i="124"/>
  <c r="D27" i="124"/>
  <c r="F27" i="124" s="1"/>
  <c r="C27" i="124"/>
  <c r="D26" i="124"/>
  <c r="F26" i="124" s="1"/>
  <c r="C26" i="124"/>
  <c r="D25" i="124"/>
  <c r="F25" i="124" s="1"/>
  <c r="C25" i="124"/>
  <c r="D24" i="124"/>
  <c r="F24" i="124" s="1"/>
  <c r="C24" i="124"/>
  <c r="D23" i="124"/>
  <c r="F23" i="124" s="1"/>
  <c r="C23" i="124"/>
  <c r="D22" i="124"/>
  <c r="F22" i="124" s="1"/>
  <c r="C22" i="124"/>
  <c r="D21" i="124"/>
  <c r="F21" i="124" s="1"/>
  <c r="C21" i="124"/>
  <c r="D20" i="124"/>
  <c r="F20" i="124" s="1"/>
  <c r="C20" i="124"/>
  <c r="D19" i="124"/>
  <c r="F19" i="124" s="1"/>
  <c r="C19" i="124"/>
  <c r="D18" i="124"/>
  <c r="F18" i="124" s="1"/>
  <c r="C18" i="124"/>
  <c r="D17" i="124"/>
  <c r="F17" i="124" s="1"/>
  <c r="C17" i="124"/>
  <c r="D16" i="124"/>
  <c r="F16" i="124" s="1"/>
  <c r="C16" i="124"/>
  <c r="D14" i="124"/>
  <c r="F14" i="124" s="1"/>
  <c r="C14" i="124"/>
  <c r="D13" i="124"/>
  <c r="F13" i="124" s="1"/>
  <c r="C13" i="124"/>
  <c r="D12" i="124"/>
  <c r="F12" i="124" s="1"/>
  <c r="C12" i="124"/>
  <c r="D11" i="124"/>
  <c r="F11" i="124" s="1"/>
  <c r="C11" i="124"/>
  <c r="D10" i="124"/>
  <c r="F10" i="124" s="1"/>
  <c r="C10" i="124"/>
  <c r="D9" i="124"/>
  <c r="F9" i="124" s="1"/>
  <c r="C9" i="124"/>
  <c r="D8" i="124"/>
  <c r="F8" i="124" s="1"/>
  <c r="C8" i="124"/>
  <c r="D7" i="124"/>
  <c r="F7" i="124" s="1"/>
  <c r="C7" i="124"/>
  <c r="D6" i="124"/>
  <c r="F6" i="124" s="1"/>
  <c r="C6" i="124"/>
  <c r="D5" i="124"/>
  <c r="F5" i="124" s="1"/>
  <c r="C5" i="124"/>
  <c r="D44" i="123"/>
  <c r="F44" i="123" s="1"/>
  <c r="C44" i="123"/>
  <c r="D43" i="123"/>
  <c r="F43" i="123" s="1"/>
  <c r="C43" i="123"/>
  <c r="D42" i="123"/>
  <c r="F42" i="123" s="1"/>
  <c r="C42" i="123"/>
  <c r="D41" i="123"/>
  <c r="F41" i="123" s="1"/>
  <c r="C41" i="123"/>
  <c r="D40" i="123"/>
  <c r="F40" i="123" s="1"/>
  <c r="C40" i="123"/>
  <c r="D39" i="123"/>
  <c r="F39" i="123" s="1"/>
  <c r="C39" i="123"/>
  <c r="D38" i="123"/>
  <c r="F38" i="123" s="1"/>
  <c r="C38" i="123"/>
  <c r="D37" i="123"/>
  <c r="F37" i="123" s="1"/>
  <c r="C37" i="123"/>
  <c r="D36" i="123"/>
  <c r="F36" i="123" s="1"/>
  <c r="C36" i="123"/>
  <c r="D35" i="123"/>
  <c r="F35" i="123" s="1"/>
  <c r="C35" i="123"/>
  <c r="D34" i="123"/>
  <c r="F34" i="123" s="1"/>
  <c r="C34" i="123"/>
  <c r="D33" i="123"/>
  <c r="F33" i="123" s="1"/>
  <c r="C33" i="123"/>
  <c r="D32" i="123"/>
  <c r="F32" i="123" s="1"/>
  <c r="C32" i="123"/>
  <c r="D31" i="123"/>
  <c r="F31" i="123" s="1"/>
  <c r="C31" i="123"/>
  <c r="D29" i="123"/>
  <c r="F29" i="123" s="1"/>
  <c r="C29" i="123"/>
  <c r="D28" i="123"/>
  <c r="F28" i="123" s="1"/>
  <c r="C28" i="123"/>
  <c r="D27" i="123"/>
  <c r="F27" i="123" s="1"/>
  <c r="C27" i="123"/>
  <c r="D26" i="123"/>
  <c r="F26" i="123" s="1"/>
  <c r="C26" i="123"/>
  <c r="D25" i="123"/>
  <c r="F25" i="123" s="1"/>
  <c r="C25" i="123"/>
  <c r="D24" i="123"/>
  <c r="F24" i="123" s="1"/>
  <c r="C24" i="123"/>
  <c r="D23" i="123"/>
  <c r="F23" i="123" s="1"/>
  <c r="C23" i="123"/>
  <c r="D22" i="123"/>
  <c r="F22" i="123" s="1"/>
  <c r="C22" i="123"/>
  <c r="D21" i="123"/>
  <c r="F21" i="123" s="1"/>
  <c r="C21" i="123"/>
  <c r="D20" i="123"/>
  <c r="F20" i="123" s="1"/>
  <c r="C20" i="123"/>
  <c r="D19" i="123"/>
  <c r="F19" i="123" s="1"/>
  <c r="C19" i="123"/>
  <c r="D18" i="123"/>
  <c r="F18" i="123" s="1"/>
  <c r="C18" i="123"/>
  <c r="D17" i="123"/>
  <c r="F17" i="123" s="1"/>
  <c r="C17" i="123"/>
  <c r="D16" i="123"/>
  <c r="F16" i="123" s="1"/>
  <c r="C16" i="123"/>
  <c r="D14" i="123"/>
  <c r="F14" i="123" s="1"/>
  <c r="C14" i="123"/>
  <c r="D13" i="123"/>
  <c r="F13" i="123" s="1"/>
  <c r="C13" i="123"/>
  <c r="D12" i="123"/>
  <c r="F12" i="123" s="1"/>
  <c r="C12" i="123"/>
  <c r="D11" i="123"/>
  <c r="F11" i="123" s="1"/>
  <c r="C11" i="123"/>
  <c r="D10" i="123"/>
  <c r="F10" i="123" s="1"/>
  <c r="C10" i="123"/>
  <c r="D9" i="123"/>
  <c r="F9" i="123" s="1"/>
  <c r="C9" i="123"/>
  <c r="D8" i="123"/>
  <c r="F8" i="123" s="1"/>
  <c r="C8" i="123"/>
  <c r="D7" i="123"/>
  <c r="F7" i="123" s="1"/>
  <c r="C7" i="123"/>
  <c r="D6" i="123"/>
  <c r="F6" i="123" s="1"/>
  <c r="C6" i="123"/>
  <c r="D5" i="123"/>
  <c r="F5" i="123" s="1"/>
  <c r="C5" i="123"/>
  <c r="D44" i="122"/>
  <c r="F44" i="122" s="1"/>
  <c r="C44" i="122"/>
  <c r="D43" i="122"/>
  <c r="F43" i="122" s="1"/>
  <c r="C43" i="122"/>
  <c r="D42" i="122"/>
  <c r="F42" i="122" s="1"/>
  <c r="C42" i="122"/>
  <c r="D41" i="122"/>
  <c r="F41" i="122" s="1"/>
  <c r="C41" i="122"/>
  <c r="D40" i="122"/>
  <c r="F40" i="122" s="1"/>
  <c r="C40" i="122"/>
  <c r="D39" i="122"/>
  <c r="F39" i="122" s="1"/>
  <c r="C39" i="122"/>
  <c r="D38" i="122"/>
  <c r="F38" i="122" s="1"/>
  <c r="C38" i="122"/>
  <c r="D37" i="122"/>
  <c r="F37" i="122" s="1"/>
  <c r="C37" i="122"/>
  <c r="D36" i="122"/>
  <c r="F36" i="122" s="1"/>
  <c r="C36" i="122"/>
  <c r="D35" i="122"/>
  <c r="F35" i="122" s="1"/>
  <c r="C35" i="122"/>
  <c r="D34" i="122"/>
  <c r="F34" i="122" s="1"/>
  <c r="C34" i="122"/>
  <c r="D33" i="122"/>
  <c r="F33" i="122" s="1"/>
  <c r="C33" i="122"/>
  <c r="D32" i="122"/>
  <c r="F32" i="122" s="1"/>
  <c r="C32" i="122"/>
  <c r="D31" i="122"/>
  <c r="F31" i="122" s="1"/>
  <c r="C31" i="122"/>
  <c r="D29" i="122"/>
  <c r="F29" i="122" s="1"/>
  <c r="C29" i="122"/>
  <c r="D28" i="122"/>
  <c r="F28" i="122" s="1"/>
  <c r="C28" i="122"/>
  <c r="D27" i="122"/>
  <c r="F27" i="122" s="1"/>
  <c r="C27" i="122"/>
  <c r="D26" i="122"/>
  <c r="F26" i="122" s="1"/>
  <c r="C26" i="122"/>
  <c r="D25" i="122"/>
  <c r="F25" i="122" s="1"/>
  <c r="C25" i="122"/>
  <c r="D24" i="122"/>
  <c r="F24" i="122" s="1"/>
  <c r="C24" i="122"/>
  <c r="D23" i="122"/>
  <c r="F23" i="122" s="1"/>
  <c r="C23" i="122"/>
  <c r="D22" i="122"/>
  <c r="F22" i="122" s="1"/>
  <c r="C22" i="122"/>
  <c r="D21" i="122"/>
  <c r="F21" i="122" s="1"/>
  <c r="C21" i="122"/>
  <c r="D20" i="122"/>
  <c r="F20" i="122" s="1"/>
  <c r="C20" i="122"/>
  <c r="D19" i="122"/>
  <c r="F19" i="122" s="1"/>
  <c r="C19" i="122"/>
  <c r="D18" i="122"/>
  <c r="F18" i="122" s="1"/>
  <c r="C18" i="122"/>
  <c r="D17" i="122"/>
  <c r="F17" i="122" s="1"/>
  <c r="C17" i="122"/>
  <c r="D16" i="122"/>
  <c r="F16" i="122" s="1"/>
  <c r="C16" i="122"/>
  <c r="D14" i="122"/>
  <c r="F14" i="122" s="1"/>
  <c r="C14" i="122"/>
  <c r="D13" i="122"/>
  <c r="F13" i="122" s="1"/>
  <c r="C13" i="122"/>
  <c r="D12" i="122"/>
  <c r="F12" i="122" s="1"/>
  <c r="C12" i="122"/>
  <c r="D11" i="122"/>
  <c r="F11" i="122" s="1"/>
  <c r="C11" i="122"/>
  <c r="D10" i="122"/>
  <c r="F10" i="122" s="1"/>
  <c r="C10" i="122"/>
  <c r="D9" i="122"/>
  <c r="F9" i="122" s="1"/>
  <c r="C9" i="122"/>
  <c r="D8" i="122"/>
  <c r="F8" i="122" s="1"/>
  <c r="C8" i="122"/>
  <c r="D7" i="122"/>
  <c r="F7" i="122" s="1"/>
  <c r="C7" i="122"/>
  <c r="D6" i="122"/>
  <c r="F6" i="122" s="1"/>
  <c r="C6" i="122"/>
  <c r="D5" i="122"/>
  <c r="F5" i="122" s="1"/>
  <c r="C5" i="122"/>
  <c r="D44" i="121"/>
  <c r="F44" i="121" s="1"/>
  <c r="C44" i="121"/>
  <c r="D43" i="121"/>
  <c r="F43" i="121" s="1"/>
  <c r="C43" i="121"/>
  <c r="D42" i="121"/>
  <c r="F42" i="121" s="1"/>
  <c r="C42" i="121"/>
  <c r="D41" i="121"/>
  <c r="F41" i="121" s="1"/>
  <c r="C41" i="121"/>
  <c r="D40" i="121"/>
  <c r="F40" i="121" s="1"/>
  <c r="C40" i="121"/>
  <c r="D39" i="121"/>
  <c r="F39" i="121" s="1"/>
  <c r="C39" i="121"/>
  <c r="D38" i="121"/>
  <c r="F38" i="121" s="1"/>
  <c r="C38" i="121"/>
  <c r="D37" i="121"/>
  <c r="F37" i="121" s="1"/>
  <c r="C37" i="121"/>
  <c r="D36" i="121"/>
  <c r="F36" i="121" s="1"/>
  <c r="C36" i="121"/>
  <c r="D35" i="121"/>
  <c r="F35" i="121" s="1"/>
  <c r="C35" i="121"/>
  <c r="D34" i="121"/>
  <c r="F34" i="121" s="1"/>
  <c r="C34" i="121"/>
  <c r="D33" i="121"/>
  <c r="F33" i="121" s="1"/>
  <c r="C33" i="121"/>
  <c r="D32" i="121"/>
  <c r="F32" i="121" s="1"/>
  <c r="C32" i="121"/>
  <c r="D31" i="121"/>
  <c r="F31" i="121" s="1"/>
  <c r="C31" i="121"/>
  <c r="D29" i="121"/>
  <c r="F29" i="121" s="1"/>
  <c r="C29" i="121"/>
  <c r="D28" i="121"/>
  <c r="F28" i="121" s="1"/>
  <c r="C28" i="121"/>
  <c r="D27" i="121"/>
  <c r="F27" i="121" s="1"/>
  <c r="C27" i="121"/>
  <c r="D26" i="121"/>
  <c r="F26" i="121" s="1"/>
  <c r="C26" i="121"/>
  <c r="D25" i="121"/>
  <c r="F25" i="121" s="1"/>
  <c r="C25" i="121"/>
  <c r="D24" i="121"/>
  <c r="F24" i="121" s="1"/>
  <c r="C24" i="121"/>
  <c r="D23" i="121"/>
  <c r="F23" i="121" s="1"/>
  <c r="C23" i="121"/>
  <c r="D22" i="121"/>
  <c r="F22" i="121" s="1"/>
  <c r="C22" i="121"/>
  <c r="D21" i="121"/>
  <c r="F21" i="121" s="1"/>
  <c r="C21" i="121"/>
  <c r="D20" i="121"/>
  <c r="F20" i="121" s="1"/>
  <c r="C20" i="121"/>
  <c r="D19" i="121"/>
  <c r="F19" i="121" s="1"/>
  <c r="C19" i="121"/>
  <c r="D18" i="121"/>
  <c r="F18" i="121" s="1"/>
  <c r="C18" i="121"/>
  <c r="D17" i="121"/>
  <c r="F17" i="121" s="1"/>
  <c r="C17" i="121"/>
  <c r="D16" i="121"/>
  <c r="F16" i="121" s="1"/>
  <c r="C16" i="121"/>
  <c r="D14" i="121"/>
  <c r="F14" i="121" s="1"/>
  <c r="C14" i="121"/>
  <c r="D13" i="121"/>
  <c r="F13" i="121" s="1"/>
  <c r="C13" i="121"/>
  <c r="D12" i="121"/>
  <c r="F12" i="121" s="1"/>
  <c r="C12" i="121"/>
  <c r="D11" i="121"/>
  <c r="F11" i="121" s="1"/>
  <c r="C11" i="121"/>
  <c r="D10" i="121"/>
  <c r="F10" i="121" s="1"/>
  <c r="C10" i="121"/>
  <c r="D9" i="121"/>
  <c r="F9" i="121" s="1"/>
  <c r="C9" i="121"/>
  <c r="D8" i="121"/>
  <c r="F8" i="121" s="1"/>
  <c r="C8" i="121"/>
  <c r="D7" i="121"/>
  <c r="F7" i="121" s="1"/>
  <c r="C7" i="121"/>
  <c r="D6" i="121"/>
  <c r="F6" i="121" s="1"/>
  <c r="C6" i="121"/>
  <c r="D5" i="121"/>
  <c r="F5" i="121" s="1"/>
  <c r="C5" i="121"/>
  <c r="D44" i="120"/>
  <c r="F44" i="120" s="1"/>
  <c r="C44" i="120"/>
  <c r="D43" i="120"/>
  <c r="F43" i="120" s="1"/>
  <c r="C43" i="120"/>
  <c r="D42" i="120"/>
  <c r="F42" i="120" s="1"/>
  <c r="C42" i="120"/>
  <c r="D41" i="120"/>
  <c r="F41" i="120" s="1"/>
  <c r="C41" i="120"/>
  <c r="D40" i="120"/>
  <c r="F40" i="120" s="1"/>
  <c r="C40" i="120"/>
  <c r="D39" i="120"/>
  <c r="F39" i="120" s="1"/>
  <c r="C39" i="120"/>
  <c r="D38" i="120"/>
  <c r="F38" i="120" s="1"/>
  <c r="C38" i="120"/>
  <c r="D37" i="120"/>
  <c r="F37" i="120" s="1"/>
  <c r="C37" i="120"/>
  <c r="D36" i="120"/>
  <c r="F36" i="120" s="1"/>
  <c r="C36" i="120"/>
  <c r="D35" i="120"/>
  <c r="F35" i="120" s="1"/>
  <c r="C35" i="120"/>
  <c r="D34" i="120"/>
  <c r="F34" i="120" s="1"/>
  <c r="C34" i="120"/>
  <c r="D33" i="120"/>
  <c r="F33" i="120" s="1"/>
  <c r="C33" i="120"/>
  <c r="D32" i="120"/>
  <c r="F32" i="120" s="1"/>
  <c r="C32" i="120"/>
  <c r="D31" i="120"/>
  <c r="F31" i="120" s="1"/>
  <c r="C31" i="120"/>
  <c r="D29" i="120"/>
  <c r="F29" i="120" s="1"/>
  <c r="C29" i="120"/>
  <c r="D28" i="120"/>
  <c r="F28" i="120" s="1"/>
  <c r="C28" i="120"/>
  <c r="D27" i="120"/>
  <c r="F27" i="120" s="1"/>
  <c r="C27" i="120"/>
  <c r="D26" i="120"/>
  <c r="F26" i="120" s="1"/>
  <c r="C26" i="120"/>
  <c r="D25" i="120"/>
  <c r="F25" i="120" s="1"/>
  <c r="C25" i="120"/>
  <c r="D24" i="120"/>
  <c r="F24" i="120" s="1"/>
  <c r="C24" i="120"/>
  <c r="D23" i="120"/>
  <c r="F23" i="120" s="1"/>
  <c r="C23" i="120"/>
  <c r="D22" i="120"/>
  <c r="F22" i="120" s="1"/>
  <c r="C22" i="120"/>
  <c r="D21" i="120"/>
  <c r="F21" i="120" s="1"/>
  <c r="C21" i="120"/>
  <c r="D20" i="120"/>
  <c r="F20" i="120" s="1"/>
  <c r="C20" i="120"/>
  <c r="D19" i="120"/>
  <c r="F19" i="120" s="1"/>
  <c r="C19" i="120"/>
  <c r="D18" i="120"/>
  <c r="F18" i="120" s="1"/>
  <c r="C18" i="120"/>
  <c r="D17" i="120"/>
  <c r="F17" i="120" s="1"/>
  <c r="C17" i="120"/>
  <c r="D16" i="120"/>
  <c r="F16" i="120" s="1"/>
  <c r="C16" i="120"/>
  <c r="D14" i="120"/>
  <c r="F14" i="120" s="1"/>
  <c r="C14" i="120"/>
  <c r="D13" i="120"/>
  <c r="F13" i="120" s="1"/>
  <c r="C13" i="120"/>
  <c r="D12" i="120"/>
  <c r="F12" i="120" s="1"/>
  <c r="C12" i="120"/>
  <c r="D11" i="120"/>
  <c r="F11" i="120" s="1"/>
  <c r="C11" i="120"/>
  <c r="D10" i="120"/>
  <c r="F10" i="120" s="1"/>
  <c r="C10" i="120"/>
  <c r="D9" i="120"/>
  <c r="F9" i="120" s="1"/>
  <c r="C9" i="120"/>
  <c r="D8" i="120"/>
  <c r="F8" i="120" s="1"/>
  <c r="C8" i="120"/>
  <c r="D7" i="120"/>
  <c r="F7" i="120" s="1"/>
  <c r="C7" i="120"/>
  <c r="D6" i="120"/>
  <c r="F6" i="120" s="1"/>
  <c r="C6" i="120"/>
  <c r="D5" i="120"/>
  <c r="F5" i="120" s="1"/>
  <c r="C5" i="120"/>
  <c r="D44" i="119"/>
  <c r="F44" i="119" s="1"/>
  <c r="C44" i="119"/>
  <c r="D43" i="119"/>
  <c r="F43" i="119" s="1"/>
  <c r="C43" i="119"/>
  <c r="D42" i="119"/>
  <c r="F42" i="119" s="1"/>
  <c r="C42" i="119"/>
  <c r="D41" i="119"/>
  <c r="F41" i="119" s="1"/>
  <c r="C41" i="119"/>
  <c r="D40" i="119"/>
  <c r="F40" i="119" s="1"/>
  <c r="C40" i="119"/>
  <c r="D39" i="119"/>
  <c r="F39" i="119" s="1"/>
  <c r="C39" i="119"/>
  <c r="D38" i="119"/>
  <c r="F38" i="119" s="1"/>
  <c r="C38" i="119"/>
  <c r="D37" i="119"/>
  <c r="F37" i="119" s="1"/>
  <c r="C37" i="119"/>
  <c r="D36" i="119"/>
  <c r="F36" i="119" s="1"/>
  <c r="C36" i="119"/>
  <c r="D35" i="119"/>
  <c r="F35" i="119" s="1"/>
  <c r="C35" i="119"/>
  <c r="D34" i="119"/>
  <c r="F34" i="119" s="1"/>
  <c r="C34" i="119"/>
  <c r="D33" i="119"/>
  <c r="F33" i="119" s="1"/>
  <c r="C33" i="119"/>
  <c r="D32" i="119"/>
  <c r="F32" i="119" s="1"/>
  <c r="C32" i="119"/>
  <c r="D31" i="119"/>
  <c r="F31" i="119" s="1"/>
  <c r="C31" i="119"/>
  <c r="D29" i="119"/>
  <c r="F29" i="119" s="1"/>
  <c r="C29" i="119"/>
  <c r="D28" i="119"/>
  <c r="F28" i="119" s="1"/>
  <c r="C28" i="119"/>
  <c r="D27" i="119"/>
  <c r="F27" i="119" s="1"/>
  <c r="C27" i="119"/>
  <c r="D26" i="119"/>
  <c r="F26" i="119" s="1"/>
  <c r="C26" i="119"/>
  <c r="D25" i="119"/>
  <c r="F25" i="119" s="1"/>
  <c r="C25" i="119"/>
  <c r="D24" i="119"/>
  <c r="F24" i="119" s="1"/>
  <c r="C24" i="119"/>
  <c r="D23" i="119"/>
  <c r="F23" i="119" s="1"/>
  <c r="C23" i="119"/>
  <c r="D22" i="119"/>
  <c r="F22" i="119" s="1"/>
  <c r="C22" i="119"/>
  <c r="D21" i="119"/>
  <c r="F21" i="119" s="1"/>
  <c r="C21" i="119"/>
  <c r="D20" i="119"/>
  <c r="F20" i="119" s="1"/>
  <c r="C20" i="119"/>
  <c r="D19" i="119"/>
  <c r="F19" i="119" s="1"/>
  <c r="C19" i="119"/>
  <c r="D18" i="119"/>
  <c r="F18" i="119" s="1"/>
  <c r="C18" i="119"/>
  <c r="D17" i="119"/>
  <c r="F17" i="119" s="1"/>
  <c r="C17" i="119"/>
  <c r="D16" i="119"/>
  <c r="F16" i="119" s="1"/>
  <c r="C16" i="119"/>
  <c r="D14" i="119"/>
  <c r="F14" i="119" s="1"/>
  <c r="C14" i="119"/>
  <c r="D13" i="119"/>
  <c r="F13" i="119" s="1"/>
  <c r="C13" i="119"/>
  <c r="D12" i="119"/>
  <c r="F12" i="119" s="1"/>
  <c r="C12" i="119"/>
  <c r="D11" i="119"/>
  <c r="F11" i="119" s="1"/>
  <c r="C11" i="119"/>
  <c r="D10" i="119"/>
  <c r="F10" i="119" s="1"/>
  <c r="C10" i="119"/>
  <c r="D9" i="119"/>
  <c r="F9" i="119" s="1"/>
  <c r="C9" i="119"/>
  <c r="D8" i="119"/>
  <c r="F8" i="119" s="1"/>
  <c r="C8" i="119"/>
  <c r="D7" i="119"/>
  <c r="F7" i="119" s="1"/>
  <c r="C7" i="119"/>
  <c r="D6" i="119"/>
  <c r="F6" i="119" s="1"/>
  <c r="C6" i="119"/>
  <c r="D5" i="119"/>
  <c r="F5" i="119" s="1"/>
  <c r="C5" i="119"/>
  <c r="D44" i="118"/>
  <c r="F44" i="118" s="1"/>
  <c r="C44" i="118"/>
  <c r="D43" i="118"/>
  <c r="F43" i="118" s="1"/>
  <c r="C43" i="118"/>
  <c r="D42" i="118"/>
  <c r="F42" i="118" s="1"/>
  <c r="C42" i="118"/>
  <c r="D41" i="118"/>
  <c r="F41" i="118" s="1"/>
  <c r="C41" i="118"/>
  <c r="D40" i="118"/>
  <c r="F40" i="118" s="1"/>
  <c r="C40" i="118"/>
  <c r="D39" i="118"/>
  <c r="F39" i="118" s="1"/>
  <c r="C39" i="118"/>
  <c r="D38" i="118"/>
  <c r="F38" i="118" s="1"/>
  <c r="C38" i="118"/>
  <c r="D37" i="118"/>
  <c r="F37" i="118" s="1"/>
  <c r="C37" i="118"/>
  <c r="D36" i="118"/>
  <c r="F36" i="118" s="1"/>
  <c r="C36" i="118"/>
  <c r="D35" i="118"/>
  <c r="F35" i="118" s="1"/>
  <c r="C35" i="118"/>
  <c r="D34" i="118"/>
  <c r="F34" i="118" s="1"/>
  <c r="C34" i="118"/>
  <c r="D33" i="118"/>
  <c r="F33" i="118" s="1"/>
  <c r="C33" i="118"/>
  <c r="D32" i="118"/>
  <c r="F32" i="118" s="1"/>
  <c r="C32" i="118"/>
  <c r="D31" i="118"/>
  <c r="F31" i="118" s="1"/>
  <c r="C31" i="118"/>
  <c r="D29" i="118"/>
  <c r="F29" i="118" s="1"/>
  <c r="C29" i="118"/>
  <c r="D28" i="118"/>
  <c r="F28" i="118" s="1"/>
  <c r="C28" i="118"/>
  <c r="D27" i="118"/>
  <c r="F27" i="118" s="1"/>
  <c r="C27" i="118"/>
  <c r="D26" i="118"/>
  <c r="F26" i="118" s="1"/>
  <c r="C26" i="118"/>
  <c r="D25" i="118"/>
  <c r="F25" i="118" s="1"/>
  <c r="C25" i="118"/>
  <c r="D24" i="118"/>
  <c r="F24" i="118" s="1"/>
  <c r="C24" i="118"/>
  <c r="D23" i="118"/>
  <c r="F23" i="118" s="1"/>
  <c r="C23" i="118"/>
  <c r="D22" i="118"/>
  <c r="F22" i="118" s="1"/>
  <c r="C22" i="118"/>
  <c r="D21" i="118"/>
  <c r="F21" i="118" s="1"/>
  <c r="C21" i="118"/>
  <c r="D20" i="118"/>
  <c r="F20" i="118" s="1"/>
  <c r="C20" i="118"/>
  <c r="D19" i="118"/>
  <c r="F19" i="118" s="1"/>
  <c r="C19" i="118"/>
  <c r="D18" i="118"/>
  <c r="F18" i="118" s="1"/>
  <c r="C18" i="118"/>
  <c r="D17" i="118"/>
  <c r="F17" i="118" s="1"/>
  <c r="C17" i="118"/>
  <c r="D16" i="118"/>
  <c r="F16" i="118" s="1"/>
  <c r="C16" i="118"/>
  <c r="D14" i="118"/>
  <c r="F14" i="118" s="1"/>
  <c r="C14" i="118"/>
  <c r="D13" i="118"/>
  <c r="F13" i="118" s="1"/>
  <c r="C13" i="118"/>
  <c r="D12" i="118"/>
  <c r="F12" i="118" s="1"/>
  <c r="C12" i="118"/>
  <c r="D11" i="118"/>
  <c r="F11" i="118" s="1"/>
  <c r="C11" i="118"/>
  <c r="D10" i="118"/>
  <c r="F10" i="118" s="1"/>
  <c r="C10" i="118"/>
  <c r="D9" i="118"/>
  <c r="F9" i="118" s="1"/>
  <c r="C9" i="118"/>
  <c r="D8" i="118"/>
  <c r="F8" i="118" s="1"/>
  <c r="C8" i="118"/>
  <c r="D7" i="118"/>
  <c r="F7" i="118" s="1"/>
  <c r="C7" i="118"/>
  <c r="D6" i="118"/>
  <c r="F6" i="118" s="1"/>
  <c r="C6" i="118"/>
  <c r="D5" i="118"/>
  <c r="F5" i="118" s="1"/>
  <c r="C5" i="118"/>
  <c r="D44" i="117"/>
  <c r="F44" i="117" s="1"/>
  <c r="C44" i="117"/>
  <c r="D43" i="117"/>
  <c r="F43" i="117" s="1"/>
  <c r="C43" i="117"/>
  <c r="D42" i="117"/>
  <c r="F42" i="117" s="1"/>
  <c r="C42" i="117"/>
  <c r="D41" i="117"/>
  <c r="F41" i="117" s="1"/>
  <c r="C41" i="117"/>
  <c r="D40" i="117"/>
  <c r="F40" i="117" s="1"/>
  <c r="C40" i="117"/>
  <c r="D39" i="117"/>
  <c r="F39" i="117" s="1"/>
  <c r="C39" i="117"/>
  <c r="D38" i="117"/>
  <c r="F38" i="117" s="1"/>
  <c r="C38" i="117"/>
  <c r="D37" i="117"/>
  <c r="F37" i="117" s="1"/>
  <c r="C37" i="117"/>
  <c r="D36" i="117"/>
  <c r="F36" i="117" s="1"/>
  <c r="C36" i="117"/>
  <c r="D35" i="117"/>
  <c r="F35" i="117" s="1"/>
  <c r="C35" i="117"/>
  <c r="D34" i="117"/>
  <c r="F34" i="117" s="1"/>
  <c r="C34" i="117"/>
  <c r="D33" i="117"/>
  <c r="F33" i="117" s="1"/>
  <c r="C33" i="117"/>
  <c r="D32" i="117"/>
  <c r="F32" i="117" s="1"/>
  <c r="C32" i="117"/>
  <c r="D31" i="117"/>
  <c r="F31" i="117" s="1"/>
  <c r="C31" i="117"/>
  <c r="D29" i="117"/>
  <c r="F29" i="117" s="1"/>
  <c r="C29" i="117"/>
  <c r="D28" i="117"/>
  <c r="F28" i="117" s="1"/>
  <c r="C28" i="117"/>
  <c r="D27" i="117"/>
  <c r="F27" i="117" s="1"/>
  <c r="C27" i="117"/>
  <c r="D26" i="117"/>
  <c r="F26" i="117" s="1"/>
  <c r="C26" i="117"/>
  <c r="D25" i="117"/>
  <c r="F25" i="117" s="1"/>
  <c r="C25" i="117"/>
  <c r="D24" i="117"/>
  <c r="F24" i="117" s="1"/>
  <c r="C24" i="117"/>
  <c r="D23" i="117"/>
  <c r="F23" i="117" s="1"/>
  <c r="C23" i="117"/>
  <c r="D22" i="117"/>
  <c r="F22" i="117" s="1"/>
  <c r="C22" i="117"/>
  <c r="D21" i="117"/>
  <c r="F21" i="117" s="1"/>
  <c r="C21" i="117"/>
  <c r="D20" i="117"/>
  <c r="F20" i="117" s="1"/>
  <c r="C20" i="117"/>
  <c r="D19" i="117"/>
  <c r="F19" i="117" s="1"/>
  <c r="C19" i="117"/>
  <c r="D18" i="117"/>
  <c r="F18" i="117" s="1"/>
  <c r="C18" i="117"/>
  <c r="D17" i="117"/>
  <c r="F17" i="117" s="1"/>
  <c r="C17" i="117"/>
  <c r="D16" i="117"/>
  <c r="F16" i="117" s="1"/>
  <c r="C16" i="117"/>
  <c r="D14" i="117"/>
  <c r="F14" i="117" s="1"/>
  <c r="C14" i="117"/>
  <c r="D13" i="117"/>
  <c r="F13" i="117" s="1"/>
  <c r="C13" i="117"/>
  <c r="D12" i="117"/>
  <c r="F12" i="117" s="1"/>
  <c r="C12" i="117"/>
  <c r="D11" i="117"/>
  <c r="F11" i="117" s="1"/>
  <c r="C11" i="117"/>
  <c r="D10" i="117"/>
  <c r="F10" i="117" s="1"/>
  <c r="C10" i="117"/>
  <c r="D9" i="117"/>
  <c r="F9" i="117" s="1"/>
  <c r="C9" i="117"/>
  <c r="D8" i="117"/>
  <c r="F8" i="117" s="1"/>
  <c r="C8" i="117"/>
  <c r="D7" i="117"/>
  <c r="F7" i="117" s="1"/>
  <c r="C7" i="117"/>
  <c r="D6" i="117"/>
  <c r="F6" i="117" s="1"/>
  <c r="C6" i="117"/>
  <c r="D5" i="117"/>
  <c r="F5" i="117" s="1"/>
  <c r="C5" i="117"/>
  <c r="D44" i="116"/>
  <c r="F44" i="116" s="1"/>
  <c r="C44" i="116"/>
  <c r="D43" i="116"/>
  <c r="F43" i="116" s="1"/>
  <c r="C43" i="116"/>
  <c r="D42" i="116"/>
  <c r="F42" i="116" s="1"/>
  <c r="C42" i="116"/>
  <c r="D41" i="116"/>
  <c r="F41" i="116" s="1"/>
  <c r="C41" i="116"/>
  <c r="D40" i="116"/>
  <c r="F40" i="116" s="1"/>
  <c r="C40" i="116"/>
  <c r="D39" i="116"/>
  <c r="F39" i="116" s="1"/>
  <c r="C39" i="116"/>
  <c r="D38" i="116"/>
  <c r="F38" i="116" s="1"/>
  <c r="C38" i="116"/>
  <c r="D37" i="116"/>
  <c r="F37" i="116" s="1"/>
  <c r="C37" i="116"/>
  <c r="D36" i="116"/>
  <c r="F36" i="116" s="1"/>
  <c r="C36" i="116"/>
  <c r="D35" i="116"/>
  <c r="F35" i="116" s="1"/>
  <c r="C35" i="116"/>
  <c r="D34" i="116"/>
  <c r="F34" i="116" s="1"/>
  <c r="C34" i="116"/>
  <c r="D33" i="116"/>
  <c r="F33" i="116" s="1"/>
  <c r="C33" i="116"/>
  <c r="D32" i="116"/>
  <c r="F32" i="116" s="1"/>
  <c r="C32" i="116"/>
  <c r="D31" i="116"/>
  <c r="F31" i="116" s="1"/>
  <c r="C31" i="116"/>
  <c r="D29" i="116"/>
  <c r="F29" i="116" s="1"/>
  <c r="C29" i="116"/>
  <c r="D28" i="116"/>
  <c r="F28" i="116" s="1"/>
  <c r="C28" i="116"/>
  <c r="D27" i="116"/>
  <c r="F27" i="116" s="1"/>
  <c r="C27" i="116"/>
  <c r="D26" i="116"/>
  <c r="F26" i="116" s="1"/>
  <c r="C26" i="116"/>
  <c r="D25" i="116"/>
  <c r="F25" i="116" s="1"/>
  <c r="C25" i="116"/>
  <c r="D24" i="116"/>
  <c r="F24" i="116" s="1"/>
  <c r="C24" i="116"/>
  <c r="D23" i="116"/>
  <c r="F23" i="116" s="1"/>
  <c r="C23" i="116"/>
  <c r="D22" i="116"/>
  <c r="F22" i="116" s="1"/>
  <c r="C22" i="116"/>
  <c r="D21" i="116"/>
  <c r="F21" i="116" s="1"/>
  <c r="C21" i="116"/>
  <c r="D20" i="116"/>
  <c r="F20" i="116" s="1"/>
  <c r="C20" i="116"/>
  <c r="D19" i="116"/>
  <c r="F19" i="116" s="1"/>
  <c r="C19" i="116"/>
  <c r="D18" i="116"/>
  <c r="F18" i="116" s="1"/>
  <c r="C18" i="116"/>
  <c r="D17" i="116"/>
  <c r="F17" i="116" s="1"/>
  <c r="C17" i="116"/>
  <c r="D16" i="116"/>
  <c r="F16" i="116" s="1"/>
  <c r="C16" i="116"/>
  <c r="D14" i="116"/>
  <c r="F14" i="116" s="1"/>
  <c r="C14" i="116"/>
  <c r="D13" i="116"/>
  <c r="F13" i="116" s="1"/>
  <c r="C13" i="116"/>
  <c r="D12" i="116"/>
  <c r="F12" i="116" s="1"/>
  <c r="C12" i="116"/>
  <c r="D11" i="116"/>
  <c r="F11" i="116" s="1"/>
  <c r="C11" i="116"/>
  <c r="D10" i="116"/>
  <c r="F10" i="116" s="1"/>
  <c r="C10" i="116"/>
  <c r="D9" i="116"/>
  <c r="F9" i="116" s="1"/>
  <c r="C9" i="116"/>
  <c r="D8" i="116"/>
  <c r="F8" i="116" s="1"/>
  <c r="C8" i="116"/>
  <c r="D7" i="116"/>
  <c r="F7" i="116" s="1"/>
  <c r="C7" i="116"/>
  <c r="D6" i="116"/>
  <c r="F6" i="116" s="1"/>
  <c r="C6" i="116"/>
  <c r="D5" i="116"/>
  <c r="F5" i="116" s="1"/>
  <c r="C5" i="116"/>
  <c r="D44" i="115"/>
  <c r="F44" i="115" s="1"/>
  <c r="C44" i="115"/>
  <c r="D43" i="115"/>
  <c r="F43" i="115" s="1"/>
  <c r="C43" i="115"/>
  <c r="D42" i="115"/>
  <c r="F42" i="115" s="1"/>
  <c r="C42" i="115"/>
  <c r="D41" i="115"/>
  <c r="F41" i="115" s="1"/>
  <c r="C41" i="115"/>
  <c r="D40" i="115"/>
  <c r="F40" i="115" s="1"/>
  <c r="C40" i="115"/>
  <c r="D39" i="115"/>
  <c r="F39" i="115" s="1"/>
  <c r="C39" i="115"/>
  <c r="D38" i="115"/>
  <c r="F38" i="115" s="1"/>
  <c r="C38" i="115"/>
  <c r="D37" i="115"/>
  <c r="F37" i="115" s="1"/>
  <c r="C37" i="115"/>
  <c r="D36" i="115"/>
  <c r="F36" i="115" s="1"/>
  <c r="C36" i="115"/>
  <c r="D35" i="115"/>
  <c r="F35" i="115" s="1"/>
  <c r="C35" i="115"/>
  <c r="D34" i="115"/>
  <c r="F34" i="115" s="1"/>
  <c r="C34" i="115"/>
  <c r="D33" i="115"/>
  <c r="F33" i="115" s="1"/>
  <c r="C33" i="115"/>
  <c r="D32" i="115"/>
  <c r="F32" i="115" s="1"/>
  <c r="C32" i="115"/>
  <c r="D31" i="115"/>
  <c r="F31" i="115" s="1"/>
  <c r="C31" i="115"/>
  <c r="D29" i="115"/>
  <c r="F29" i="115" s="1"/>
  <c r="C29" i="115"/>
  <c r="D28" i="115"/>
  <c r="F28" i="115" s="1"/>
  <c r="C28" i="115"/>
  <c r="D27" i="115"/>
  <c r="F27" i="115" s="1"/>
  <c r="C27" i="115"/>
  <c r="D26" i="115"/>
  <c r="F26" i="115" s="1"/>
  <c r="C26" i="115"/>
  <c r="D25" i="115"/>
  <c r="F25" i="115" s="1"/>
  <c r="C25" i="115"/>
  <c r="D24" i="115"/>
  <c r="F24" i="115" s="1"/>
  <c r="C24" i="115"/>
  <c r="D23" i="115"/>
  <c r="F23" i="115" s="1"/>
  <c r="C23" i="115"/>
  <c r="D22" i="115"/>
  <c r="F22" i="115" s="1"/>
  <c r="C22" i="115"/>
  <c r="D21" i="115"/>
  <c r="F21" i="115" s="1"/>
  <c r="C21" i="115"/>
  <c r="D20" i="115"/>
  <c r="F20" i="115" s="1"/>
  <c r="C20" i="115"/>
  <c r="D19" i="115"/>
  <c r="F19" i="115" s="1"/>
  <c r="C19" i="115"/>
  <c r="D18" i="115"/>
  <c r="F18" i="115" s="1"/>
  <c r="C18" i="115"/>
  <c r="D17" i="115"/>
  <c r="F17" i="115" s="1"/>
  <c r="C17" i="115"/>
  <c r="D16" i="115"/>
  <c r="F16" i="115" s="1"/>
  <c r="C16" i="115"/>
  <c r="D14" i="115"/>
  <c r="F14" i="115" s="1"/>
  <c r="C14" i="115"/>
  <c r="D13" i="115"/>
  <c r="F13" i="115" s="1"/>
  <c r="C13" i="115"/>
  <c r="D12" i="115"/>
  <c r="F12" i="115" s="1"/>
  <c r="C12" i="115"/>
  <c r="D11" i="115"/>
  <c r="F11" i="115" s="1"/>
  <c r="C11" i="115"/>
  <c r="D10" i="115"/>
  <c r="F10" i="115" s="1"/>
  <c r="C10" i="115"/>
  <c r="D9" i="115"/>
  <c r="F9" i="115" s="1"/>
  <c r="C9" i="115"/>
  <c r="D8" i="115"/>
  <c r="F8" i="115" s="1"/>
  <c r="C8" i="115"/>
  <c r="D7" i="115"/>
  <c r="F7" i="115" s="1"/>
  <c r="C7" i="115"/>
  <c r="D6" i="115"/>
  <c r="F6" i="115" s="1"/>
  <c r="C6" i="115"/>
  <c r="D5" i="115"/>
  <c r="F5" i="115" s="1"/>
  <c r="C5" i="115"/>
  <c r="D44" i="114"/>
  <c r="F44" i="114" s="1"/>
  <c r="C44" i="114"/>
  <c r="D43" i="114"/>
  <c r="F43" i="114" s="1"/>
  <c r="C43" i="114"/>
  <c r="D42" i="114"/>
  <c r="F42" i="114" s="1"/>
  <c r="C42" i="114"/>
  <c r="D41" i="114"/>
  <c r="F41" i="114" s="1"/>
  <c r="C41" i="114"/>
  <c r="D40" i="114"/>
  <c r="F40" i="114" s="1"/>
  <c r="C40" i="114"/>
  <c r="D39" i="114"/>
  <c r="F39" i="114" s="1"/>
  <c r="C39" i="114"/>
  <c r="D38" i="114"/>
  <c r="F38" i="114" s="1"/>
  <c r="C38" i="114"/>
  <c r="D37" i="114"/>
  <c r="F37" i="114" s="1"/>
  <c r="C37" i="114"/>
  <c r="D36" i="114"/>
  <c r="F36" i="114" s="1"/>
  <c r="C36" i="114"/>
  <c r="D35" i="114"/>
  <c r="F35" i="114" s="1"/>
  <c r="C35" i="114"/>
  <c r="D34" i="114"/>
  <c r="F34" i="114" s="1"/>
  <c r="C34" i="114"/>
  <c r="D33" i="114"/>
  <c r="F33" i="114" s="1"/>
  <c r="C33" i="114"/>
  <c r="D32" i="114"/>
  <c r="F32" i="114" s="1"/>
  <c r="C32" i="114"/>
  <c r="D31" i="114"/>
  <c r="F31" i="114" s="1"/>
  <c r="C31" i="114"/>
  <c r="D29" i="114"/>
  <c r="F29" i="114" s="1"/>
  <c r="C29" i="114"/>
  <c r="D28" i="114"/>
  <c r="F28" i="114" s="1"/>
  <c r="C28" i="114"/>
  <c r="D27" i="114"/>
  <c r="F27" i="114" s="1"/>
  <c r="C27" i="114"/>
  <c r="D26" i="114"/>
  <c r="F26" i="114" s="1"/>
  <c r="C26" i="114"/>
  <c r="D25" i="114"/>
  <c r="F25" i="114" s="1"/>
  <c r="C25" i="114"/>
  <c r="D24" i="114"/>
  <c r="F24" i="114" s="1"/>
  <c r="C24" i="114"/>
  <c r="D23" i="114"/>
  <c r="F23" i="114" s="1"/>
  <c r="C23" i="114"/>
  <c r="D22" i="114"/>
  <c r="F22" i="114" s="1"/>
  <c r="C22" i="114"/>
  <c r="D21" i="114"/>
  <c r="F21" i="114" s="1"/>
  <c r="C21" i="114"/>
  <c r="D20" i="114"/>
  <c r="F20" i="114" s="1"/>
  <c r="C20" i="114"/>
  <c r="D19" i="114"/>
  <c r="F19" i="114" s="1"/>
  <c r="C19" i="114"/>
  <c r="D18" i="114"/>
  <c r="F18" i="114" s="1"/>
  <c r="C18" i="114"/>
  <c r="D17" i="114"/>
  <c r="F17" i="114" s="1"/>
  <c r="C17" i="114"/>
  <c r="D16" i="114"/>
  <c r="F16" i="114" s="1"/>
  <c r="C16" i="114"/>
  <c r="D14" i="114"/>
  <c r="F14" i="114" s="1"/>
  <c r="C14" i="114"/>
  <c r="D13" i="114"/>
  <c r="F13" i="114" s="1"/>
  <c r="C13" i="114"/>
  <c r="D12" i="114"/>
  <c r="F12" i="114" s="1"/>
  <c r="C12" i="114"/>
  <c r="D11" i="114"/>
  <c r="F11" i="114" s="1"/>
  <c r="C11" i="114"/>
  <c r="D10" i="114"/>
  <c r="F10" i="114" s="1"/>
  <c r="C10" i="114"/>
  <c r="D9" i="114"/>
  <c r="F9" i="114" s="1"/>
  <c r="C9" i="114"/>
  <c r="D8" i="114"/>
  <c r="F8" i="114" s="1"/>
  <c r="C8" i="114"/>
  <c r="D7" i="114"/>
  <c r="F7" i="114" s="1"/>
  <c r="C7" i="114"/>
  <c r="D6" i="114"/>
  <c r="F6" i="114" s="1"/>
  <c r="C6" i="114"/>
  <c r="D5" i="114"/>
  <c r="F5" i="114" s="1"/>
  <c r="C5" i="114"/>
  <c r="D44" i="113"/>
  <c r="F44" i="113" s="1"/>
  <c r="C44" i="113"/>
  <c r="D43" i="113"/>
  <c r="F43" i="113" s="1"/>
  <c r="C43" i="113"/>
  <c r="D42" i="113"/>
  <c r="F42" i="113" s="1"/>
  <c r="C42" i="113"/>
  <c r="D41" i="113"/>
  <c r="F41" i="113" s="1"/>
  <c r="C41" i="113"/>
  <c r="D40" i="113"/>
  <c r="F40" i="113" s="1"/>
  <c r="C40" i="113"/>
  <c r="D39" i="113"/>
  <c r="F39" i="113" s="1"/>
  <c r="C39" i="113"/>
  <c r="D38" i="113"/>
  <c r="F38" i="113" s="1"/>
  <c r="C38" i="113"/>
  <c r="D37" i="113"/>
  <c r="F37" i="113" s="1"/>
  <c r="C37" i="113"/>
  <c r="D36" i="113"/>
  <c r="F36" i="113" s="1"/>
  <c r="C36" i="113"/>
  <c r="D35" i="113"/>
  <c r="F35" i="113" s="1"/>
  <c r="C35" i="113"/>
  <c r="D34" i="113"/>
  <c r="F34" i="113" s="1"/>
  <c r="C34" i="113"/>
  <c r="D33" i="113"/>
  <c r="F33" i="113" s="1"/>
  <c r="C33" i="113"/>
  <c r="D32" i="113"/>
  <c r="F32" i="113" s="1"/>
  <c r="C32" i="113"/>
  <c r="D31" i="113"/>
  <c r="F31" i="113" s="1"/>
  <c r="C31" i="113"/>
  <c r="D29" i="113"/>
  <c r="F29" i="113" s="1"/>
  <c r="C29" i="113"/>
  <c r="D28" i="113"/>
  <c r="F28" i="113" s="1"/>
  <c r="C28" i="113"/>
  <c r="D27" i="113"/>
  <c r="F27" i="113" s="1"/>
  <c r="C27" i="113"/>
  <c r="D26" i="113"/>
  <c r="F26" i="113" s="1"/>
  <c r="C26" i="113"/>
  <c r="D25" i="113"/>
  <c r="F25" i="113" s="1"/>
  <c r="C25" i="113"/>
  <c r="D24" i="113"/>
  <c r="F24" i="113" s="1"/>
  <c r="C24" i="113"/>
  <c r="D23" i="113"/>
  <c r="F23" i="113" s="1"/>
  <c r="C23" i="113"/>
  <c r="D22" i="113"/>
  <c r="F22" i="113" s="1"/>
  <c r="C22" i="113"/>
  <c r="D21" i="113"/>
  <c r="F21" i="113" s="1"/>
  <c r="C21" i="113"/>
  <c r="D20" i="113"/>
  <c r="F20" i="113" s="1"/>
  <c r="C20" i="113"/>
  <c r="D19" i="113"/>
  <c r="F19" i="113" s="1"/>
  <c r="C19" i="113"/>
  <c r="D18" i="113"/>
  <c r="F18" i="113" s="1"/>
  <c r="C18" i="113"/>
  <c r="D17" i="113"/>
  <c r="F17" i="113" s="1"/>
  <c r="C17" i="113"/>
  <c r="D16" i="113"/>
  <c r="F16" i="113" s="1"/>
  <c r="C16" i="113"/>
  <c r="D14" i="113"/>
  <c r="F14" i="113" s="1"/>
  <c r="C14" i="113"/>
  <c r="D13" i="113"/>
  <c r="F13" i="113" s="1"/>
  <c r="C13" i="113"/>
  <c r="D12" i="113"/>
  <c r="F12" i="113" s="1"/>
  <c r="C12" i="113"/>
  <c r="D11" i="113"/>
  <c r="F11" i="113" s="1"/>
  <c r="C11" i="113"/>
  <c r="D10" i="113"/>
  <c r="F10" i="113" s="1"/>
  <c r="C10" i="113"/>
  <c r="D9" i="113"/>
  <c r="F9" i="113" s="1"/>
  <c r="C9" i="113"/>
  <c r="D8" i="113"/>
  <c r="F8" i="113" s="1"/>
  <c r="C8" i="113"/>
  <c r="D7" i="113"/>
  <c r="F7" i="113" s="1"/>
  <c r="C7" i="113"/>
  <c r="D6" i="113"/>
  <c r="F6" i="113" s="1"/>
  <c r="C6" i="113"/>
  <c r="D5" i="113"/>
  <c r="F5" i="113" s="1"/>
  <c r="C5" i="113"/>
  <c r="D44" i="112"/>
  <c r="F44" i="112" s="1"/>
  <c r="C44" i="112"/>
  <c r="D43" i="112"/>
  <c r="F43" i="112" s="1"/>
  <c r="C43" i="112"/>
  <c r="D42" i="112"/>
  <c r="F42" i="112" s="1"/>
  <c r="C42" i="112"/>
  <c r="D41" i="112"/>
  <c r="F41" i="112" s="1"/>
  <c r="C41" i="112"/>
  <c r="D40" i="112"/>
  <c r="F40" i="112" s="1"/>
  <c r="C40" i="112"/>
  <c r="D39" i="112"/>
  <c r="F39" i="112" s="1"/>
  <c r="C39" i="112"/>
  <c r="D38" i="112"/>
  <c r="F38" i="112" s="1"/>
  <c r="C38" i="112"/>
  <c r="D37" i="112"/>
  <c r="F37" i="112" s="1"/>
  <c r="C37" i="112"/>
  <c r="D36" i="112"/>
  <c r="F36" i="112" s="1"/>
  <c r="C36" i="112"/>
  <c r="D35" i="112"/>
  <c r="F35" i="112" s="1"/>
  <c r="C35" i="112"/>
  <c r="D34" i="112"/>
  <c r="F34" i="112" s="1"/>
  <c r="C34" i="112"/>
  <c r="D33" i="112"/>
  <c r="F33" i="112" s="1"/>
  <c r="C33" i="112"/>
  <c r="D32" i="112"/>
  <c r="F32" i="112" s="1"/>
  <c r="C32" i="112"/>
  <c r="D31" i="112"/>
  <c r="F31" i="112" s="1"/>
  <c r="C31" i="112"/>
  <c r="D29" i="112"/>
  <c r="F29" i="112" s="1"/>
  <c r="C29" i="112"/>
  <c r="D28" i="112"/>
  <c r="F28" i="112" s="1"/>
  <c r="C28" i="112"/>
  <c r="D27" i="112"/>
  <c r="F27" i="112" s="1"/>
  <c r="C27" i="112"/>
  <c r="D26" i="112"/>
  <c r="F26" i="112" s="1"/>
  <c r="C26" i="112"/>
  <c r="D25" i="112"/>
  <c r="F25" i="112" s="1"/>
  <c r="C25" i="112"/>
  <c r="D24" i="112"/>
  <c r="F24" i="112" s="1"/>
  <c r="C24" i="112"/>
  <c r="D23" i="112"/>
  <c r="F23" i="112" s="1"/>
  <c r="C23" i="112"/>
  <c r="D22" i="112"/>
  <c r="F22" i="112" s="1"/>
  <c r="C22" i="112"/>
  <c r="D21" i="112"/>
  <c r="F21" i="112" s="1"/>
  <c r="C21" i="112"/>
  <c r="D20" i="112"/>
  <c r="F20" i="112" s="1"/>
  <c r="C20" i="112"/>
  <c r="D19" i="112"/>
  <c r="F19" i="112" s="1"/>
  <c r="C19" i="112"/>
  <c r="D18" i="112"/>
  <c r="F18" i="112" s="1"/>
  <c r="C18" i="112"/>
  <c r="D17" i="112"/>
  <c r="F17" i="112" s="1"/>
  <c r="C17" i="112"/>
  <c r="D16" i="112"/>
  <c r="F16" i="112" s="1"/>
  <c r="C16" i="112"/>
  <c r="D14" i="112"/>
  <c r="F14" i="112" s="1"/>
  <c r="C14" i="112"/>
  <c r="D13" i="112"/>
  <c r="F13" i="112" s="1"/>
  <c r="C13" i="112"/>
  <c r="D12" i="112"/>
  <c r="F12" i="112" s="1"/>
  <c r="C12" i="112"/>
  <c r="D11" i="112"/>
  <c r="F11" i="112" s="1"/>
  <c r="C11" i="112"/>
  <c r="D10" i="112"/>
  <c r="F10" i="112" s="1"/>
  <c r="C10" i="112"/>
  <c r="D9" i="112"/>
  <c r="F9" i="112" s="1"/>
  <c r="C9" i="112"/>
  <c r="D8" i="112"/>
  <c r="F8" i="112" s="1"/>
  <c r="C8" i="112"/>
  <c r="D7" i="112"/>
  <c r="F7" i="112" s="1"/>
  <c r="C7" i="112"/>
  <c r="D6" i="112"/>
  <c r="F6" i="112" s="1"/>
  <c r="C6" i="112"/>
  <c r="D5" i="112"/>
  <c r="F5" i="112" s="1"/>
  <c r="C5" i="112"/>
  <c r="D44" i="111"/>
  <c r="F44" i="111" s="1"/>
  <c r="C44" i="111"/>
  <c r="D43" i="111"/>
  <c r="F43" i="111" s="1"/>
  <c r="C43" i="111"/>
  <c r="D42" i="111"/>
  <c r="F42" i="111" s="1"/>
  <c r="C42" i="111"/>
  <c r="D41" i="111"/>
  <c r="F41" i="111" s="1"/>
  <c r="C41" i="111"/>
  <c r="D40" i="111"/>
  <c r="F40" i="111" s="1"/>
  <c r="C40" i="111"/>
  <c r="D39" i="111"/>
  <c r="F39" i="111" s="1"/>
  <c r="C39" i="111"/>
  <c r="D38" i="111"/>
  <c r="F38" i="111" s="1"/>
  <c r="C38" i="111"/>
  <c r="D37" i="111"/>
  <c r="F37" i="111" s="1"/>
  <c r="C37" i="111"/>
  <c r="D36" i="111"/>
  <c r="F36" i="111" s="1"/>
  <c r="C36" i="111"/>
  <c r="D35" i="111"/>
  <c r="F35" i="111" s="1"/>
  <c r="C35" i="111"/>
  <c r="D34" i="111"/>
  <c r="F34" i="111" s="1"/>
  <c r="C34" i="111"/>
  <c r="D33" i="111"/>
  <c r="F33" i="111" s="1"/>
  <c r="C33" i="111"/>
  <c r="D32" i="111"/>
  <c r="F32" i="111" s="1"/>
  <c r="C32" i="111"/>
  <c r="D31" i="111"/>
  <c r="F31" i="111" s="1"/>
  <c r="C31" i="111"/>
  <c r="D29" i="111"/>
  <c r="F29" i="111" s="1"/>
  <c r="C29" i="111"/>
  <c r="D28" i="111"/>
  <c r="F28" i="111" s="1"/>
  <c r="C28" i="111"/>
  <c r="D27" i="111"/>
  <c r="F27" i="111" s="1"/>
  <c r="C27" i="111"/>
  <c r="D26" i="111"/>
  <c r="F26" i="111" s="1"/>
  <c r="C26" i="111"/>
  <c r="D25" i="111"/>
  <c r="F25" i="111" s="1"/>
  <c r="C25" i="111"/>
  <c r="D24" i="111"/>
  <c r="F24" i="111" s="1"/>
  <c r="C24" i="111"/>
  <c r="D23" i="111"/>
  <c r="F23" i="111" s="1"/>
  <c r="C23" i="111"/>
  <c r="D22" i="111"/>
  <c r="F22" i="111" s="1"/>
  <c r="C22" i="111"/>
  <c r="D21" i="111"/>
  <c r="F21" i="111" s="1"/>
  <c r="C21" i="111"/>
  <c r="D20" i="111"/>
  <c r="F20" i="111" s="1"/>
  <c r="C20" i="111"/>
  <c r="D19" i="111"/>
  <c r="F19" i="111" s="1"/>
  <c r="C19" i="111"/>
  <c r="D18" i="111"/>
  <c r="F18" i="111" s="1"/>
  <c r="C18" i="111"/>
  <c r="D17" i="111"/>
  <c r="F17" i="111" s="1"/>
  <c r="C17" i="111"/>
  <c r="D16" i="111"/>
  <c r="F16" i="111" s="1"/>
  <c r="C16" i="111"/>
  <c r="D14" i="111"/>
  <c r="F14" i="111" s="1"/>
  <c r="C14" i="111"/>
  <c r="D13" i="111"/>
  <c r="F13" i="111" s="1"/>
  <c r="C13" i="111"/>
  <c r="D12" i="111"/>
  <c r="F12" i="111" s="1"/>
  <c r="C12" i="111"/>
  <c r="D11" i="111"/>
  <c r="F11" i="111" s="1"/>
  <c r="C11" i="111"/>
  <c r="D10" i="111"/>
  <c r="F10" i="111" s="1"/>
  <c r="C10" i="111"/>
  <c r="D9" i="111"/>
  <c r="F9" i="111" s="1"/>
  <c r="C9" i="111"/>
  <c r="D8" i="111"/>
  <c r="F8" i="111" s="1"/>
  <c r="C8" i="111"/>
  <c r="D7" i="111"/>
  <c r="F7" i="111" s="1"/>
  <c r="C7" i="111"/>
  <c r="D6" i="111"/>
  <c r="F6" i="111" s="1"/>
  <c r="C6" i="111"/>
  <c r="D5" i="111"/>
  <c r="F5" i="111" s="1"/>
  <c r="C5" i="111"/>
  <c r="D44" i="110"/>
  <c r="F44" i="110" s="1"/>
  <c r="C44" i="110"/>
  <c r="D43" i="110"/>
  <c r="F43" i="110" s="1"/>
  <c r="C43" i="110"/>
  <c r="D42" i="110"/>
  <c r="F42" i="110" s="1"/>
  <c r="C42" i="110"/>
  <c r="D41" i="110"/>
  <c r="F41" i="110" s="1"/>
  <c r="C41" i="110"/>
  <c r="D40" i="110"/>
  <c r="F40" i="110" s="1"/>
  <c r="C40" i="110"/>
  <c r="D39" i="110"/>
  <c r="F39" i="110" s="1"/>
  <c r="C39" i="110"/>
  <c r="D38" i="110"/>
  <c r="F38" i="110" s="1"/>
  <c r="C38" i="110"/>
  <c r="D37" i="110"/>
  <c r="F37" i="110" s="1"/>
  <c r="C37" i="110"/>
  <c r="D36" i="110"/>
  <c r="F36" i="110" s="1"/>
  <c r="C36" i="110"/>
  <c r="D35" i="110"/>
  <c r="F35" i="110" s="1"/>
  <c r="C35" i="110"/>
  <c r="D34" i="110"/>
  <c r="F34" i="110" s="1"/>
  <c r="C34" i="110"/>
  <c r="D33" i="110"/>
  <c r="F33" i="110" s="1"/>
  <c r="C33" i="110"/>
  <c r="D32" i="110"/>
  <c r="F32" i="110" s="1"/>
  <c r="C32" i="110"/>
  <c r="D31" i="110"/>
  <c r="F31" i="110" s="1"/>
  <c r="C31" i="110"/>
  <c r="D29" i="110"/>
  <c r="F29" i="110" s="1"/>
  <c r="C29" i="110"/>
  <c r="D28" i="110"/>
  <c r="F28" i="110" s="1"/>
  <c r="C28" i="110"/>
  <c r="D27" i="110"/>
  <c r="F27" i="110" s="1"/>
  <c r="C27" i="110"/>
  <c r="D26" i="110"/>
  <c r="F26" i="110" s="1"/>
  <c r="C26" i="110"/>
  <c r="D25" i="110"/>
  <c r="F25" i="110" s="1"/>
  <c r="C25" i="110"/>
  <c r="D24" i="110"/>
  <c r="F24" i="110" s="1"/>
  <c r="C24" i="110"/>
  <c r="D23" i="110"/>
  <c r="F23" i="110" s="1"/>
  <c r="C23" i="110"/>
  <c r="D22" i="110"/>
  <c r="F22" i="110" s="1"/>
  <c r="C22" i="110"/>
  <c r="D21" i="110"/>
  <c r="F21" i="110" s="1"/>
  <c r="C21" i="110"/>
  <c r="D20" i="110"/>
  <c r="F20" i="110" s="1"/>
  <c r="C20" i="110"/>
  <c r="D19" i="110"/>
  <c r="F19" i="110" s="1"/>
  <c r="C19" i="110"/>
  <c r="D18" i="110"/>
  <c r="F18" i="110" s="1"/>
  <c r="C18" i="110"/>
  <c r="D17" i="110"/>
  <c r="F17" i="110" s="1"/>
  <c r="C17" i="110"/>
  <c r="D16" i="110"/>
  <c r="F16" i="110" s="1"/>
  <c r="C16" i="110"/>
  <c r="D14" i="110"/>
  <c r="F14" i="110" s="1"/>
  <c r="C14" i="110"/>
  <c r="D13" i="110"/>
  <c r="F13" i="110" s="1"/>
  <c r="C13" i="110"/>
  <c r="D12" i="110"/>
  <c r="F12" i="110" s="1"/>
  <c r="C12" i="110"/>
  <c r="D11" i="110"/>
  <c r="F11" i="110" s="1"/>
  <c r="C11" i="110"/>
  <c r="D10" i="110"/>
  <c r="F10" i="110" s="1"/>
  <c r="C10" i="110"/>
  <c r="D9" i="110"/>
  <c r="F9" i="110" s="1"/>
  <c r="C9" i="110"/>
  <c r="D8" i="110"/>
  <c r="F8" i="110" s="1"/>
  <c r="C8" i="110"/>
  <c r="D7" i="110"/>
  <c r="F7" i="110" s="1"/>
  <c r="C7" i="110"/>
  <c r="D6" i="110"/>
  <c r="F6" i="110" s="1"/>
  <c r="C6" i="110"/>
  <c r="D5" i="110"/>
  <c r="F5" i="110" s="1"/>
  <c r="C5" i="110"/>
  <c r="D44" i="109"/>
  <c r="F44" i="109" s="1"/>
  <c r="C44" i="109"/>
  <c r="D43" i="109"/>
  <c r="F43" i="109" s="1"/>
  <c r="C43" i="109"/>
  <c r="D42" i="109"/>
  <c r="F42" i="109" s="1"/>
  <c r="C42" i="109"/>
  <c r="D41" i="109"/>
  <c r="F41" i="109" s="1"/>
  <c r="C41" i="109"/>
  <c r="D40" i="109"/>
  <c r="F40" i="109" s="1"/>
  <c r="C40" i="109"/>
  <c r="D39" i="109"/>
  <c r="F39" i="109" s="1"/>
  <c r="C39" i="109"/>
  <c r="D38" i="109"/>
  <c r="F38" i="109" s="1"/>
  <c r="C38" i="109"/>
  <c r="D37" i="109"/>
  <c r="F37" i="109" s="1"/>
  <c r="C37" i="109"/>
  <c r="D36" i="109"/>
  <c r="F36" i="109" s="1"/>
  <c r="C36" i="109"/>
  <c r="D35" i="109"/>
  <c r="F35" i="109" s="1"/>
  <c r="C35" i="109"/>
  <c r="D34" i="109"/>
  <c r="F34" i="109" s="1"/>
  <c r="C34" i="109"/>
  <c r="D33" i="109"/>
  <c r="F33" i="109" s="1"/>
  <c r="C33" i="109"/>
  <c r="D32" i="109"/>
  <c r="F32" i="109" s="1"/>
  <c r="C32" i="109"/>
  <c r="D31" i="109"/>
  <c r="F31" i="109" s="1"/>
  <c r="C31" i="109"/>
  <c r="D29" i="109"/>
  <c r="F29" i="109" s="1"/>
  <c r="C29" i="109"/>
  <c r="D28" i="109"/>
  <c r="F28" i="109" s="1"/>
  <c r="C28" i="109"/>
  <c r="D27" i="109"/>
  <c r="F27" i="109" s="1"/>
  <c r="C27" i="109"/>
  <c r="D26" i="109"/>
  <c r="F26" i="109" s="1"/>
  <c r="C26" i="109"/>
  <c r="D25" i="109"/>
  <c r="F25" i="109" s="1"/>
  <c r="C25" i="109"/>
  <c r="D24" i="109"/>
  <c r="F24" i="109" s="1"/>
  <c r="C24" i="109"/>
  <c r="D23" i="109"/>
  <c r="F23" i="109" s="1"/>
  <c r="C23" i="109"/>
  <c r="D22" i="109"/>
  <c r="F22" i="109" s="1"/>
  <c r="C22" i="109"/>
  <c r="D21" i="109"/>
  <c r="F21" i="109" s="1"/>
  <c r="C21" i="109"/>
  <c r="D20" i="109"/>
  <c r="F20" i="109" s="1"/>
  <c r="C20" i="109"/>
  <c r="D19" i="109"/>
  <c r="F19" i="109" s="1"/>
  <c r="C19" i="109"/>
  <c r="D18" i="109"/>
  <c r="F18" i="109" s="1"/>
  <c r="C18" i="109"/>
  <c r="D17" i="109"/>
  <c r="F17" i="109" s="1"/>
  <c r="C17" i="109"/>
  <c r="D16" i="109"/>
  <c r="F16" i="109" s="1"/>
  <c r="C16" i="109"/>
  <c r="D14" i="109"/>
  <c r="F14" i="109" s="1"/>
  <c r="C14" i="109"/>
  <c r="D13" i="109"/>
  <c r="F13" i="109" s="1"/>
  <c r="C13" i="109"/>
  <c r="D12" i="109"/>
  <c r="F12" i="109" s="1"/>
  <c r="C12" i="109"/>
  <c r="D11" i="109"/>
  <c r="F11" i="109" s="1"/>
  <c r="C11" i="109"/>
  <c r="D10" i="109"/>
  <c r="F10" i="109" s="1"/>
  <c r="C10" i="109"/>
  <c r="D9" i="109"/>
  <c r="F9" i="109" s="1"/>
  <c r="C9" i="109"/>
  <c r="D8" i="109"/>
  <c r="F8" i="109" s="1"/>
  <c r="C8" i="109"/>
  <c r="D7" i="109"/>
  <c r="F7" i="109" s="1"/>
  <c r="C7" i="109"/>
  <c r="D6" i="109"/>
  <c r="F6" i="109" s="1"/>
  <c r="C6" i="109"/>
  <c r="D5" i="109"/>
  <c r="F5" i="109" s="1"/>
  <c r="C5" i="109"/>
  <c r="D44" i="108"/>
  <c r="F44" i="108" s="1"/>
  <c r="C44" i="108"/>
  <c r="D43" i="108"/>
  <c r="F43" i="108" s="1"/>
  <c r="C43" i="108"/>
  <c r="D42" i="108"/>
  <c r="F42" i="108" s="1"/>
  <c r="C42" i="108"/>
  <c r="D41" i="108"/>
  <c r="F41" i="108" s="1"/>
  <c r="C41" i="108"/>
  <c r="D40" i="108"/>
  <c r="F40" i="108" s="1"/>
  <c r="C40" i="108"/>
  <c r="D39" i="108"/>
  <c r="F39" i="108" s="1"/>
  <c r="C39" i="108"/>
  <c r="D38" i="108"/>
  <c r="F38" i="108" s="1"/>
  <c r="C38" i="108"/>
  <c r="D37" i="108"/>
  <c r="F37" i="108" s="1"/>
  <c r="C37" i="108"/>
  <c r="D36" i="108"/>
  <c r="F36" i="108" s="1"/>
  <c r="C36" i="108"/>
  <c r="D35" i="108"/>
  <c r="F35" i="108" s="1"/>
  <c r="C35" i="108"/>
  <c r="D34" i="108"/>
  <c r="F34" i="108" s="1"/>
  <c r="C34" i="108"/>
  <c r="D33" i="108"/>
  <c r="F33" i="108" s="1"/>
  <c r="C33" i="108"/>
  <c r="D32" i="108"/>
  <c r="F32" i="108" s="1"/>
  <c r="C32" i="108"/>
  <c r="D31" i="108"/>
  <c r="F31" i="108" s="1"/>
  <c r="C31" i="108"/>
  <c r="D29" i="108"/>
  <c r="F29" i="108" s="1"/>
  <c r="C29" i="108"/>
  <c r="D28" i="108"/>
  <c r="F28" i="108" s="1"/>
  <c r="C28" i="108"/>
  <c r="D27" i="108"/>
  <c r="F27" i="108" s="1"/>
  <c r="C27" i="108"/>
  <c r="D26" i="108"/>
  <c r="F26" i="108" s="1"/>
  <c r="C26" i="108"/>
  <c r="D25" i="108"/>
  <c r="F25" i="108" s="1"/>
  <c r="C25" i="108"/>
  <c r="D24" i="108"/>
  <c r="F24" i="108" s="1"/>
  <c r="C24" i="108"/>
  <c r="D23" i="108"/>
  <c r="F23" i="108" s="1"/>
  <c r="C23" i="108"/>
  <c r="D22" i="108"/>
  <c r="F22" i="108" s="1"/>
  <c r="C22" i="108"/>
  <c r="D21" i="108"/>
  <c r="F21" i="108" s="1"/>
  <c r="C21" i="108"/>
  <c r="D20" i="108"/>
  <c r="F20" i="108" s="1"/>
  <c r="C20" i="108"/>
  <c r="D19" i="108"/>
  <c r="F19" i="108" s="1"/>
  <c r="C19" i="108"/>
  <c r="D18" i="108"/>
  <c r="F18" i="108" s="1"/>
  <c r="C18" i="108"/>
  <c r="D17" i="108"/>
  <c r="F17" i="108" s="1"/>
  <c r="C17" i="108"/>
  <c r="D16" i="108"/>
  <c r="F16" i="108" s="1"/>
  <c r="C16" i="108"/>
  <c r="D14" i="108"/>
  <c r="F14" i="108" s="1"/>
  <c r="C14" i="108"/>
  <c r="D13" i="108"/>
  <c r="F13" i="108" s="1"/>
  <c r="C13" i="108"/>
  <c r="D12" i="108"/>
  <c r="F12" i="108" s="1"/>
  <c r="C12" i="108"/>
  <c r="D11" i="108"/>
  <c r="F11" i="108" s="1"/>
  <c r="C11" i="108"/>
  <c r="D10" i="108"/>
  <c r="F10" i="108" s="1"/>
  <c r="C10" i="108"/>
  <c r="D9" i="108"/>
  <c r="F9" i="108" s="1"/>
  <c r="C9" i="108"/>
  <c r="D8" i="108"/>
  <c r="F8" i="108" s="1"/>
  <c r="C8" i="108"/>
  <c r="D7" i="108"/>
  <c r="F7" i="108" s="1"/>
  <c r="C7" i="108"/>
  <c r="D6" i="108"/>
  <c r="F6" i="108" s="1"/>
  <c r="C6" i="108"/>
  <c r="D5" i="108"/>
  <c r="F5" i="108" s="1"/>
  <c r="C5" i="108"/>
  <c r="D44" i="107"/>
  <c r="F44" i="107" s="1"/>
  <c r="C44" i="107"/>
  <c r="D43" i="107"/>
  <c r="F43" i="107" s="1"/>
  <c r="C43" i="107"/>
  <c r="D42" i="107"/>
  <c r="F42" i="107" s="1"/>
  <c r="C42" i="107"/>
  <c r="D41" i="107"/>
  <c r="F41" i="107" s="1"/>
  <c r="C41" i="107"/>
  <c r="D40" i="107"/>
  <c r="F40" i="107" s="1"/>
  <c r="C40" i="107"/>
  <c r="D39" i="107"/>
  <c r="F39" i="107" s="1"/>
  <c r="C39" i="107"/>
  <c r="D38" i="107"/>
  <c r="F38" i="107" s="1"/>
  <c r="C38" i="107"/>
  <c r="D37" i="107"/>
  <c r="F37" i="107" s="1"/>
  <c r="C37" i="107"/>
  <c r="D36" i="107"/>
  <c r="F36" i="107" s="1"/>
  <c r="C36" i="107"/>
  <c r="D35" i="107"/>
  <c r="F35" i="107" s="1"/>
  <c r="C35" i="107"/>
  <c r="D34" i="107"/>
  <c r="F34" i="107" s="1"/>
  <c r="C34" i="107"/>
  <c r="D33" i="107"/>
  <c r="F33" i="107" s="1"/>
  <c r="C33" i="107"/>
  <c r="D32" i="107"/>
  <c r="F32" i="107" s="1"/>
  <c r="C32" i="107"/>
  <c r="D31" i="107"/>
  <c r="F31" i="107" s="1"/>
  <c r="C31" i="107"/>
  <c r="D29" i="107"/>
  <c r="F29" i="107" s="1"/>
  <c r="C29" i="107"/>
  <c r="D28" i="107"/>
  <c r="F28" i="107" s="1"/>
  <c r="C28" i="107"/>
  <c r="D27" i="107"/>
  <c r="F27" i="107" s="1"/>
  <c r="C27" i="107"/>
  <c r="D26" i="107"/>
  <c r="F26" i="107" s="1"/>
  <c r="C26" i="107"/>
  <c r="D25" i="107"/>
  <c r="F25" i="107" s="1"/>
  <c r="C25" i="107"/>
  <c r="D24" i="107"/>
  <c r="F24" i="107" s="1"/>
  <c r="C24" i="107"/>
  <c r="D23" i="107"/>
  <c r="F23" i="107" s="1"/>
  <c r="C23" i="107"/>
  <c r="D22" i="107"/>
  <c r="F22" i="107" s="1"/>
  <c r="C22" i="107"/>
  <c r="D21" i="107"/>
  <c r="F21" i="107" s="1"/>
  <c r="C21" i="107"/>
  <c r="D20" i="107"/>
  <c r="F20" i="107" s="1"/>
  <c r="C20" i="107"/>
  <c r="D19" i="107"/>
  <c r="F19" i="107" s="1"/>
  <c r="C19" i="107"/>
  <c r="D18" i="107"/>
  <c r="F18" i="107" s="1"/>
  <c r="C18" i="107"/>
  <c r="D17" i="107"/>
  <c r="F17" i="107" s="1"/>
  <c r="C17" i="107"/>
  <c r="D16" i="107"/>
  <c r="F16" i="107" s="1"/>
  <c r="C16" i="107"/>
  <c r="D14" i="107"/>
  <c r="F14" i="107" s="1"/>
  <c r="C14" i="107"/>
  <c r="D13" i="107"/>
  <c r="F13" i="107" s="1"/>
  <c r="C13" i="107"/>
  <c r="D12" i="107"/>
  <c r="F12" i="107" s="1"/>
  <c r="C12" i="107"/>
  <c r="D11" i="107"/>
  <c r="F11" i="107" s="1"/>
  <c r="C11" i="107"/>
  <c r="D10" i="107"/>
  <c r="F10" i="107" s="1"/>
  <c r="C10" i="107"/>
  <c r="D9" i="107"/>
  <c r="F9" i="107" s="1"/>
  <c r="C9" i="107"/>
  <c r="D8" i="107"/>
  <c r="F8" i="107" s="1"/>
  <c r="C8" i="107"/>
  <c r="D7" i="107"/>
  <c r="F7" i="107" s="1"/>
  <c r="C7" i="107"/>
  <c r="D6" i="107"/>
  <c r="F6" i="107" s="1"/>
  <c r="C6" i="107"/>
  <c r="D5" i="107"/>
  <c r="F5" i="107" s="1"/>
  <c r="C5" i="107"/>
  <c r="D44" i="106"/>
  <c r="F44" i="106" s="1"/>
  <c r="C44" i="106"/>
  <c r="D43" i="106"/>
  <c r="F43" i="106" s="1"/>
  <c r="C43" i="106"/>
  <c r="D42" i="106"/>
  <c r="F42" i="106" s="1"/>
  <c r="C42" i="106"/>
  <c r="D41" i="106"/>
  <c r="F41" i="106" s="1"/>
  <c r="C41" i="106"/>
  <c r="D40" i="106"/>
  <c r="F40" i="106" s="1"/>
  <c r="C40" i="106"/>
  <c r="D39" i="106"/>
  <c r="F39" i="106" s="1"/>
  <c r="C39" i="106"/>
  <c r="D38" i="106"/>
  <c r="F38" i="106" s="1"/>
  <c r="C38" i="106"/>
  <c r="D37" i="106"/>
  <c r="F37" i="106" s="1"/>
  <c r="C37" i="106"/>
  <c r="D36" i="106"/>
  <c r="F36" i="106" s="1"/>
  <c r="C36" i="106"/>
  <c r="D35" i="106"/>
  <c r="F35" i="106" s="1"/>
  <c r="C35" i="106"/>
  <c r="D34" i="106"/>
  <c r="F34" i="106" s="1"/>
  <c r="C34" i="106"/>
  <c r="D33" i="106"/>
  <c r="F33" i="106" s="1"/>
  <c r="C33" i="106"/>
  <c r="D32" i="106"/>
  <c r="F32" i="106" s="1"/>
  <c r="C32" i="106"/>
  <c r="D31" i="106"/>
  <c r="F31" i="106" s="1"/>
  <c r="C31" i="106"/>
  <c r="D29" i="106"/>
  <c r="F29" i="106" s="1"/>
  <c r="C29" i="106"/>
  <c r="D28" i="106"/>
  <c r="F28" i="106" s="1"/>
  <c r="C28" i="106"/>
  <c r="D27" i="106"/>
  <c r="F27" i="106" s="1"/>
  <c r="C27" i="106"/>
  <c r="D26" i="106"/>
  <c r="F26" i="106" s="1"/>
  <c r="C26" i="106"/>
  <c r="D25" i="106"/>
  <c r="F25" i="106" s="1"/>
  <c r="C25" i="106"/>
  <c r="D24" i="106"/>
  <c r="F24" i="106" s="1"/>
  <c r="C24" i="106"/>
  <c r="D23" i="106"/>
  <c r="F23" i="106" s="1"/>
  <c r="C23" i="106"/>
  <c r="D22" i="106"/>
  <c r="F22" i="106" s="1"/>
  <c r="C22" i="106"/>
  <c r="D21" i="106"/>
  <c r="F21" i="106" s="1"/>
  <c r="C21" i="106"/>
  <c r="D20" i="106"/>
  <c r="F20" i="106" s="1"/>
  <c r="C20" i="106"/>
  <c r="D19" i="106"/>
  <c r="F19" i="106" s="1"/>
  <c r="C19" i="106"/>
  <c r="D18" i="106"/>
  <c r="F18" i="106" s="1"/>
  <c r="C18" i="106"/>
  <c r="D17" i="106"/>
  <c r="F17" i="106" s="1"/>
  <c r="C17" i="106"/>
  <c r="D16" i="106"/>
  <c r="F16" i="106" s="1"/>
  <c r="C16" i="106"/>
  <c r="D14" i="106"/>
  <c r="F14" i="106" s="1"/>
  <c r="C14" i="106"/>
  <c r="D13" i="106"/>
  <c r="F13" i="106" s="1"/>
  <c r="C13" i="106"/>
  <c r="D12" i="106"/>
  <c r="F12" i="106" s="1"/>
  <c r="C12" i="106"/>
  <c r="D11" i="106"/>
  <c r="F11" i="106" s="1"/>
  <c r="C11" i="106"/>
  <c r="D10" i="106"/>
  <c r="F10" i="106" s="1"/>
  <c r="C10" i="106"/>
  <c r="D9" i="106"/>
  <c r="F9" i="106" s="1"/>
  <c r="C9" i="106"/>
  <c r="D8" i="106"/>
  <c r="F8" i="106" s="1"/>
  <c r="C8" i="106"/>
  <c r="D7" i="106"/>
  <c r="F7" i="106" s="1"/>
  <c r="C7" i="106"/>
  <c r="D6" i="106"/>
  <c r="F6" i="106" s="1"/>
  <c r="C6" i="106"/>
  <c r="D5" i="106"/>
  <c r="F5" i="106" s="1"/>
  <c r="C5" i="106"/>
  <c r="D44" i="105"/>
  <c r="F44" i="105" s="1"/>
  <c r="C44" i="105"/>
  <c r="D43" i="105"/>
  <c r="F43" i="105" s="1"/>
  <c r="C43" i="105"/>
  <c r="D42" i="105"/>
  <c r="F42" i="105" s="1"/>
  <c r="C42" i="105"/>
  <c r="D41" i="105"/>
  <c r="F41" i="105" s="1"/>
  <c r="C41" i="105"/>
  <c r="D40" i="105"/>
  <c r="F40" i="105" s="1"/>
  <c r="C40" i="105"/>
  <c r="D39" i="105"/>
  <c r="F39" i="105" s="1"/>
  <c r="C39" i="105"/>
  <c r="D38" i="105"/>
  <c r="F38" i="105" s="1"/>
  <c r="C38" i="105"/>
  <c r="D37" i="105"/>
  <c r="F37" i="105" s="1"/>
  <c r="C37" i="105"/>
  <c r="D36" i="105"/>
  <c r="F36" i="105" s="1"/>
  <c r="C36" i="105"/>
  <c r="D35" i="105"/>
  <c r="F35" i="105" s="1"/>
  <c r="C35" i="105"/>
  <c r="D34" i="105"/>
  <c r="F34" i="105" s="1"/>
  <c r="C34" i="105"/>
  <c r="D33" i="105"/>
  <c r="F33" i="105" s="1"/>
  <c r="C33" i="105"/>
  <c r="D32" i="105"/>
  <c r="F32" i="105" s="1"/>
  <c r="C32" i="105"/>
  <c r="D31" i="105"/>
  <c r="F31" i="105" s="1"/>
  <c r="C31" i="105"/>
  <c r="D29" i="105"/>
  <c r="F29" i="105" s="1"/>
  <c r="C29" i="105"/>
  <c r="D28" i="105"/>
  <c r="F28" i="105" s="1"/>
  <c r="C28" i="105"/>
  <c r="D27" i="105"/>
  <c r="F27" i="105" s="1"/>
  <c r="C27" i="105"/>
  <c r="D26" i="105"/>
  <c r="F26" i="105" s="1"/>
  <c r="C26" i="105"/>
  <c r="D25" i="105"/>
  <c r="F25" i="105" s="1"/>
  <c r="C25" i="105"/>
  <c r="D24" i="105"/>
  <c r="F24" i="105" s="1"/>
  <c r="C24" i="105"/>
  <c r="D23" i="105"/>
  <c r="F23" i="105" s="1"/>
  <c r="C23" i="105"/>
  <c r="D22" i="105"/>
  <c r="F22" i="105" s="1"/>
  <c r="C22" i="105"/>
  <c r="D21" i="105"/>
  <c r="F21" i="105" s="1"/>
  <c r="C21" i="105"/>
  <c r="D20" i="105"/>
  <c r="F20" i="105" s="1"/>
  <c r="C20" i="105"/>
  <c r="D19" i="105"/>
  <c r="F19" i="105" s="1"/>
  <c r="C19" i="105"/>
  <c r="D18" i="105"/>
  <c r="F18" i="105" s="1"/>
  <c r="C18" i="105"/>
  <c r="D17" i="105"/>
  <c r="F17" i="105" s="1"/>
  <c r="C17" i="105"/>
  <c r="D16" i="105"/>
  <c r="F16" i="105" s="1"/>
  <c r="C16" i="105"/>
  <c r="D14" i="105"/>
  <c r="F14" i="105" s="1"/>
  <c r="C14" i="105"/>
  <c r="D13" i="105"/>
  <c r="F13" i="105" s="1"/>
  <c r="C13" i="105"/>
  <c r="D12" i="105"/>
  <c r="F12" i="105" s="1"/>
  <c r="C12" i="105"/>
  <c r="D11" i="105"/>
  <c r="F11" i="105" s="1"/>
  <c r="C11" i="105"/>
  <c r="D10" i="105"/>
  <c r="F10" i="105" s="1"/>
  <c r="C10" i="105"/>
  <c r="D9" i="105"/>
  <c r="F9" i="105" s="1"/>
  <c r="C9" i="105"/>
  <c r="D8" i="105"/>
  <c r="F8" i="105" s="1"/>
  <c r="C8" i="105"/>
  <c r="D7" i="105"/>
  <c r="F7" i="105" s="1"/>
  <c r="C7" i="105"/>
  <c r="D6" i="105"/>
  <c r="F6" i="105" s="1"/>
  <c r="C6" i="105"/>
  <c r="D5" i="105"/>
  <c r="F5" i="105" s="1"/>
  <c r="C5" i="105"/>
  <c r="D44" i="104"/>
  <c r="F44" i="104" s="1"/>
  <c r="C44" i="104"/>
  <c r="D43" i="104"/>
  <c r="F43" i="104" s="1"/>
  <c r="C43" i="104"/>
  <c r="D42" i="104"/>
  <c r="F42" i="104" s="1"/>
  <c r="C42" i="104"/>
  <c r="D41" i="104"/>
  <c r="F41" i="104" s="1"/>
  <c r="C41" i="104"/>
  <c r="D40" i="104"/>
  <c r="F40" i="104" s="1"/>
  <c r="C40" i="104"/>
  <c r="D39" i="104"/>
  <c r="F39" i="104" s="1"/>
  <c r="C39" i="104"/>
  <c r="D38" i="104"/>
  <c r="F38" i="104" s="1"/>
  <c r="C38" i="104"/>
  <c r="D37" i="104"/>
  <c r="F37" i="104" s="1"/>
  <c r="C37" i="104"/>
  <c r="D36" i="104"/>
  <c r="F36" i="104" s="1"/>
  <c r="C36" i="104"/>
  <c r="D35" i="104"/>
  <c r="F35" i="104" s="1"/>
  <c r="C35" i="104"/>
  <c r="D34" i="104"/>
  <c r="F34" i="104" s="1"/>
  <c r="C34" i="104"/>
  <c r="D33" i="104"/>
  <c r="F33" i="104" s="1"/>
  <c r="C33" i="104"/>
  <c r="D32" i="104"/>
  <c r="F32" i="104" s="1"/>
  <c r="C32" i="104"/>
  <c r="D31" i="104"/>
  <c r="F31" i="104" s="1"/>
  <c r="C31" i="104"/>
  <c r="D29" i="104"/>
  <c r="F29" i="104" s="1"/>
  <c r="C29" i="104"/>
  <c r="D28" i="104"/>
  <c r="F28" i="104" s="1"/>
  <c r="C28" i="104"/>
  <c r="D27" i="104"/>
  <c r="F27" i="104" s="1"/>
  <c r="C27" i="104"/>
  <c r="D26" i="104"/>
  <c r="F26" i="104" s="1"/>
  <c r="C26" i="104"/>
  <c r="D25" i="104"/>
  <c r="F25" i="104" s="1"/>
  <c r="C25" i="104"/>
  <c r="D24" i="104"/>
  <c r="F24" i="104" s="1"/>
  <c r="C24" i="104"/>
  <c r="D23" i="104"/>
  <c r="F23" i="104" s="1"/>
  <c r="C23" i="104"/>
  <c r="D22" i="104"/>
  <c r="F22" i="104" s="1"/>
  <c r="C22" i="104"/>
  <c r="D21" i="104"/>
  <c r="F21" i="104" s="1"/>
  <c r="C21" i="104"/>
  <c r="D20" i="104"/>
  <c r="F20" i="104" s="1"/>
  <c r="C20" i="104"/>
  <c r="D19" i="104"/>
  <c r="F19" i="104" s="1"/>
  <c r="C19" i="104"/>
  <c r="D18" i="104"/>
  <c r="F18" i="104" s="1"/>
  <c r="C18" i="104"/>
  <c r="D17" i="104"/>
  <c r="F17" i="104" s="1"/>
  <c r="C17" i="104"/>
  <c r="D16" i="104"/>
  <c r="F16" i="104" s="1"/>
  <c r="C16" i="104"/>
  <c r="D14" i="104"/>
  <c r="F14" i="104" s="1"/>
  <c r="C14" i="104"/>
  <c r="D13" i="104"/>
  <c r="F13" i="104" s="1"/>
  <c r="C13" i="104"/>
  <c r="D12" i="104"/>
  <c r="F12" i="104" s="1"/>
  <c r="C12" i="104"/>
  <c r="D11" i="104"/>
  <c r="F11" i="104" s="1"/>
  <c r="C11" i="104"/>
  <c r="D10" i="104"/>
  <c r="F10" i="104" s="1"/>
  <c r="C10" i="104"/>
  <c r="D9" i="104"/>
  <c r="F9" i="104" s="1"/>
  <c r="C9" i="104"/>
  <c r="D8" i="104"/>
  <c r="F8" i="104" s="1"/>
  <c r="C8" i="104"/>
  <c r="D7" i="104"/>
  <c r="F7" i="104" s="1"/>
  <c r="C7" i="104"/>
  <c r="D6" i="104"/>
  <c r="F6" i="104" s="1"/>
  <c r="C6" i="104"/>
  <c r="D5" i="104"/>
  <c r="F5" i="104" s="1"/>
  <c r="C5" i="104"/>
  <c r="D44" i="103"/>
  <c r="F44" i="103" s="1"/>
  <c r="C44" i="103"/>
  <c r="D43" i="103"/>
  <c r="F43" i="103" s="1"/>
  <c r="C43" i="103"/>
  <c r="D42" i="103"/>
  <c r="F42" i="103" s="1"/>
  <c r="C42" i="103"/>
  <c r="D41" i="103"/>
  <c r="F41" i="103" s="1"/>
  <c r="C41" i="103"/>
  <c r="D40" i="103"/>
  <c r="F40" i="103" s="1"/>
  <c r="C40" i="103"/>
  <c r="D39" i="103"/>
  <c r="F39" i="103" s="1"/>
  <c r="C39" i="103"/>
  <c r="D38" i="103"/>
  <c r="F38" i="103" s="1"/>
  <c r="C38" i="103"/>
  <c r="D37" i="103"/>
  <c r="F37" i="103" s="1"/>
  <c r="C37" i="103"/>
  <c r="D36" i="103"/>
  <c r="F36" i="103" s="1"/>
  <c r="C36" i="103"/>
  <c r="D35" i="103"/>
  <c r="F35" i="103" s="1"/>
  <c r="C35" i="103"/>
  <c r="D34" i="103"/>
  <c r="F34" i="103" s="1"/>
  <c r="C34" i="103"/>
  <c r="D33" i="103"/>
  <c r="F33" i="103" s="1"/>
  <c r="C33" i="103"/>
  <c r="D32" i="103"/>
  <c r="F32" i="103" s="1"/>
  <c r="C32" i="103"/>
  <c r="D31" i="103"/>
  <c r="F31" i="103" s="1"/>
  <c r="C31" i="103"/>
  <c r="D29" i="103"/>
  <c r="F29" i="103" s="1"/>
  <c r="C29" i="103"/>
  <c r="D28" i="103"/>
  <c r="F28" i="103" s="1"/>
  <c r="C28" i="103"/>
  <c r="D27" i="103"/>
  <c r="F27" i="103" s="1"/>
  <c r="C27" i="103"/>
  <c r="D26" i="103"/>
  <c r="F26" i="103" s="1"/>
  <c r="C26" i="103"/>
  <c r="D25" i="103"/>
  <c r="F25" i="103" s="1"/>
  <c r="C25" i="103"/>
  <c r="D24" i="103"/>
  <c r="F24" i="103" s="1"/>
  <c r="C24" i="103"/>
  <c r="D23" i="103"/>
  <c r="F23" i="103" s="1"/>
  <c r="C23" i="103"/>
  <c r="D22" i="103"/>
  <c r="F22" i="103" s="1"/>
  <c r="C22" i="103"/>
  <c r="D21" i="103"/>
  <c r="F21" i="103" s="1"/>
  <c r="C21" i="103"/>
  <c r="D20" i="103"/>
  <c r="F20" i="103" s="1"/>
  <c r="C20" i="103"/>
  <c r="D19" i="103"/>
  <c r="F19" i="103" s="1"/>
  <c r="C19" i="103"/>
  <c r="D18" i="103"/>
  <c r="F18" i="103" s="1"/>
  <c r="C18" i="103"/>
  <c r="D17" i="103"/>
  <c r="F17" i="103" s="1"/>
  <c r="C17" i="103"/>
  <c r="D16" i="103"/>
  <c r="F16" i="103" s="1"/>
  <c r="C16" i="103"/>
  <c r="D14" i="103"/>
  <c r="F14" i="103" s="1"/>
  <c r="C14" i="103"/>
  <c r="D13" i="103"/>
  <c r="F13" i="103" s="1"/>
  <c r="C13" i="103"/>
  <c r="D12" i="103"/>
  <c r="F12" i="103" s="1"/>
  <c r="C12" i="103"/>
  <c r="D11" i="103"/>
  <c r="F11" i="103" s="1"/>
  <c r="C11" i="103"/>
  <c r="D10" i="103"/>
  <c r="F10" i="103" s="1"/>
  <c r="C10" i="103"/>
  <c r="D9" i="103"/>
  <c r="F9" i="103" s="1"/>
  <c r="C9" i="103"/>
  <c r="D8" i="103"/>
  <c r="F8" i="103" s="1"/>
  <c r="C8" i="103"/>
  <c r="D7" i="103"/>
  <c r="F7" i="103" s="1"/>
  <c r="C7" i="103"/>
  <c r="D6" i="103"/>
  <c r="F6" i="103" s="1"/>
  <c r="C6" i="103"/>
  <c r="D5" i="103"/>
  <c r="F5" i="103" s="1"/>
  <c r="C5" i="103"/>
  <c r="D44" i="102"/>
  <c r="F44" i="102" s="1"/>
  <c r="C44" i="102"/>
  <c r="D43" i="102"/>
  <c r="F43" i="102" s="1"/>
  <c r="C43" i="102"/>
  <c r="D42" i="102"/>
  <c r="F42" i="102" s="1"/>
  <c r="C42" i="102"/>
  <c r="D41" i="102"/>
  <c r="F41" i="102" s="1"/>
  <c r="C41" i="102"/>
  <c r="D40" i="102"/>
  <c r="F40" i="102" s="1"/>
  <c r="C40" i="102"/>
  <c r="D39" i="102"/>
  <c r="F39" i="102" s="1"/>
  <c r="C39" i="102"/>
  <c r="D38" i="102"/>
  <c r="F38" i="102" s="1"/>
  <c r="C38" i="102"/>
  <c r="D37" i="102"/>
  <c r="F37" i="102" s="1"/>
  <c r="C37" i="102"/>
  <c r="D36" i="102"/>
  <c r="F36" i="102" s="1"/>
  <c r="C36" i="102"/>
  <c r="D35" i="102"/>
  <c r="F35" i="102" s="1"/>
  <c r="C35" i="102"/>
  <c r="D34" i="102"/>
  <c r="F34" i="102" s="1"/>
  <c r="C34" i="102"/>
  <c r="D33" i="102"/>
  <c r="F33" i="102" s="1"/>
  <c r="C33" i="102"/>
  <c r="D32" i="102"/>
  <c r="F32" i="102" s="1"/>
  <c r="C32" i="102"/>
  <c r="D31" i="102"/>
  <c r="F31" i="102" s="1"/>
  <c r="C31" i="102"/>
  <c r="D29" i="102"/>
  <c r="F29" i="102" s="1"/>
  <c r="C29" i="102"/>
  <c r="D28" i="102"/>
  <c r="F28" i="102" s="1"/>
  <c r="C28" i="102"/>
  <c r="D27" i="102"/>
  <c r="F27" i="102" s="1"/>
  <c r="C27" i="102"/>
  <c r="D26" i="102"/>
  <c r="F26" i="102" s="1"/>
  <c r="C26" i="102"/>
  <c r="D25" i="102"/>
  <c r="F25" i="102" s="1"/>
  <c r="C25" i="102"/>
  <c r="D24" i="102"/>
  <c r="F24" i="102" s="1"/>
  <c r="C24" i="102"/>
  <c r="D23" i="102"/>
  <c r="F23" i="102" s="1"/>
  <c r="C23" i="102"/>
  <c r="D22" i="102"/>
  <c r="F22" i="102" s="1"/>
  <c r="C22" i="102"/>
  <c r="D21" i="102"/>
  <c r="F21" i="102" s="1"/>
  <c r="C21" i="102"/>
  <c r="D20" i="102"/>
  <c r="F20" i="102" s="1"/>
  <c r="C20" i="102"/>
  <c r="D19" i="102"/>
  <c r="F19" i="102" s="1"/>
  <c r="C19" i="102"/>
  <c r="D18" i="102"/>
  <c r="F18" i="102" s="1"/>
  <c r="C18" i="102"/>
  <c r="D17" i="102"/>
  <c r="F17" i="102" s="1"/>
  <c r="C17" i="102"/>
  <c r="D16" i="102"/>
  <c r="F16" i="102" s="1"/>
  <c r="C16" i="102"/>
  <c r="D14" i="102"/>
  <c r="F14" i="102" s="1"/>
  <c r="C14" i="102"/>
  <c r="D13" i="102"/>
  <c r="F13" i="102" s="1"/>
  <c r="C13" i="102"/>
  <c r="D12" i="102"/>
  <c r="F12" i="102" s="1"/>
  <c r="C12" i="102"/>
  <c r="D11" i="102"/>
  <c r="F11" i="102" s="1"/>
  <c r="C11" i="102"/>
  <c r="D10" i="102"/>
  <c r="F10" i="102" s="1"/>
  <c r="C10" i="102"/>
  <c r="D9" i="102"/>
  <c r="F9" i="102" s="1"/>
  <c r="C9" i="102"/>
  <c r="D8" i="102"/>
  <c r="F8" i="102" s="1"/>
  <c r="C8" i="102"/>
  <c r="D7" i="102"/>
  <c r="F7" i="102" s="1"/>
  <c r="C7" i="102"/>
  <c r="D6" i="102"/>
  <c r="F6" i="102" s="1"/>
  <c r="C6" i="102"/>
  <c r="D5" i="102"/>
  <c r="F5" i="102" s="1"/>
  <c r="C5" i="102"/>
  <c r="D44" i="101"/>
  <c r="F44" i="101" s="1"/>
  <c r="C44" i="101"/>
  <c r="D43" i="101"/>
  <c r="F43" i="101" s="1"/>
  <c r="C43" i="101"/>
  <c r="D42" i="101"/>
  <c r="F42" i="101" s="1"/>
  <c r="C42" i="101"/>
  <c r="D41" i="101"/>
  <c r="F41" i="101" s="1"/>
  <c r="C41" i="101"/>
  <c r="D40" i="101"/>
  <c r="F40" i="101" s="1"/>
  <c r="C40" i="101"/>
  <c r="D39" i="101"/>
  <c r="F39" i="101" s="1"/>
  <c r="C39" i="101"/>
  <c r="D38" i="101"/>
  <c r="F38" i="101" s="1"/>
  <c r="C38" i="101"/>
  <c r="D37" i="101"/>
  <c r="F37" i="101" s="1"/>
  <c r="C37" i="101"/>
  <c r="D36" i="101"/>
  <c r="F36" i="101" s="1"/>
  <c r="C36" i="101"/>
  <c r="D35" i="101"/>
  <c r="F35" i="101" s="1"/>
  <c r="C35" i="101"/>
  <c r="D34" i="101"/>
  <c r="F34" i="101" s="1"/>
  <c r="C34" i="101"/>
  <c r="D33" i="101"/>
  <c r="F33" i="101" s="1"/>
  <c r="C33" i="101"/>
  <c r="D32" i="101"/>
  <c r="F32" i="101" s="1"/>
  <c r="C32" i="101"/>
  <c r="D31" i="101"/>
  <c r="F31" i="101" s="1"/>
  <c r="C31" i="101"/>
  <c r="D29" i="101"/>
  <c r="F29" i="101" s="1"/>
  <c r="C29" i="101"/>
  <c r="D28" i="101"/>
  <c r="F28" i="101" s="1"/>
  <c r="C28" i="101"/>
  <c r="D27" i="101"/>
  <c r="F27" i="101" s="1"/>
  <c r="C27" i="101"/>
  <c r="D26" i="101"/>
  <c r="F26" i="101" s="1"/>
  <c r="C26" i="101"/>
  <c r="D25" i="101"/>
  <c r="F25" i="101" s="1"/>
  <c r="C25" i="101"/>
  <c r="D24" i="101"/>
  <c r="F24" i="101" s="1"/>
  <c r="C24" i="101"/>
  <c r="D23" i="101"/>
  <c r="F23" i="101" s="1"/>
  <c r="C23" i="101"/>
  <c r="D22" i="101"/>
  <c r="F22" i="101" s="1"/>
  <c r="C22" i="101"/>
  <c r="D21" i="101"/>
  <c r="F21" i="101" s="1"/>
  <c r="C21" i="101"/>
  <c r="D20" i="101"/>
  <c r="F20" i="101" s="1"/>
  <c r="C20" i="101"/>
  <c r="D19" i="101"/>
  <c r="F19" i="101" s="1"/>
  <c r="C19" i="101"/>
  <c r="D18" i="101"/>
  <c r="F18" i="101" s="1"/>
  <c r="C18" i="101"/>
  <c r="D17" i="101"/>
  <c r="F17" i="101" s="1"/>
  <c r="C17" i="101"/>
  <c r="D16" i="101"/>
  <c r="F16" i="101" s="1"/>
  <c r="C16" i="101"/>
  <c r="D14" i="101"/>
  <c r="F14" i="101" s="1"/>
  <c r="C14" i="101"/>
  <c r="D13" i="101"/>
  <c r="F13" i="101" s="1"/>
  <c r="C13" i="101"/>
  <c r="D12" i="101"/>
  <c r="F12" i="101" s="1"/>
  <c r="C12" i="101"/>
  <c r="D11" i="101"/>
  <c r="F11" i="101" s="1"/>
  <c r="C11" i="101"/>
  <c r="D10" i="101"/>
  <c r="F10" i="101" s="1"/>
  <c r="C10" i="101"/>
  <c r="D9" i="101"/>
  <c r="F9" i="101" s="1"/>
  <c r="C9" i="101"/>
  <c r="D8" i="101"/>
  <c r="F8" i="101" s="1"/>
  <c r="C8" i="101"/>
  <c r="D7" i="101"/>
  <c r="F7" i="101" s="1"/>
  <c r="C7" i="101"/>
  <c r="D6" i="101"/>
  <c r="F6" i="101" s="1"/>
  <c r="C6" i="101"/>
  <c r="D5" i="101"/>
  <c r="F5" i="101" s="1"/>
  <c r="C5" i="101"/>
  <c r="D44" i="100"/>
  <c r="F44" i="100" s="1"/>
  <c r="C44" i="100"/>
  <c r="D43" i="100"/>
  <c r="F43" i="100" s="1"/>
  <c r="C43" i="100"/>
  <c r="D42" i="100"/>
  <c r="F42" i="100" s="1"/>
  <c r="C42" i="100"/>
  <c r="D41" i="100"/>
  <c r="F41" i="100" s="1"/>
  <c r="C41" i="100"/>
  <c r="D40" i="100"/>
  <c r="F40" i="100" s="1"/>
  <c r="C40" i="100"/>
  <c r="D39" i="100"/>
  <c r="F39" i="100" s="1"/>
  <c r="C39" i="100"/>
  <c r="D38" i="100"/>
  <c r="F38" i="100" s="1"/>
  <c r="C38" i="100"/>
  <c r="D37" i="100"/>
  <c r="F37" i="100" s="1"/>
  <c r="C37" i="100"/>
  <c r="D36" i="100"/>
  <c r="F36" i="100" s="1"/>
  <c r="C36" i="100"/>
  <c r="D35" i="100"/>
  <c r="F35" i="100" s="1"/>
  <c r="C35" i="100"/>
  <c r="D34" i="100"/>
  <c r="F34" i="100" s="1"/>
  <c r="C34" i="100"/>
  <c r="D33" i="100"/>
  <c r="F33" i="100" s="1"/>
  <c r="C33" i="100"/>
  <c r="D32" i="100"/>
  <c r="F32" i="100" s="1"/>
  <c r="C32" i="100"/>
  <c r="D31" i="100"/>
  <c r="F31" i="100" s="1"/>
  <c r="C31" i="100"/>
  <c r="D29" i="100"/>
  <c r="F29" i="100" s="1"/>
  <c r="C29" i="100"/>
  <c r="D28" i="100"/>
  <c r="F28" i="100" s="1"/>
  <c r="C28" i="100"/>
  <c r="D27" i="100"/>
  <c r="F27" i="100" s="1"/>
  <c r="C27" i="100"/>
  <c r="D26" i="100"/>
  <c r="F26" i="100" s="1"/>
  <c r="C26" i="100"/>
  <c r="D25" i="100"/>
  <c r="F25" i="100" s="1"/>
  <c r="C25" i="100"/>
  <c r="D24" i="100"/>
  <c r="F24" i="100" s="1"/>
  <c r="C24" i="100"/>
  <c r="D23" i="100"/>
  <c r="F23" i="100" s="1"/>
  <c r="C23" i="100"/>
  <c r="D22" i="100"/>
  <c r="F22" i="100" s="1"/>
  <c r="C22" i="100"/>
  <c r="D21" i="100"/>
  <c r="F21" i="100" s="1"/>
  <c r="C21" i="100"/>
  <c r="D20" i="100"/>
  <c r="F20" i="100" s="1"/>
  <c r="C20" i="100"/>
  <c r="D19" i="100"/>
  <c r="F19" i="100" s="1"/>
  <c r="C19" i="100"/>
  <c r="D18" i="100"/>
  <c r="F18" i="100" s="1"/>
  <c r="C18" i="100"/>
  <c r="D17" i="100"/>
  <c r="F17" i="100" s="1"/>
  <c r="C17" i="100"/>
  <c r="D16" i="100"/>
  <c r="F16" i="100" s="1"/>
  <c r="C16" i="100"/>
  <c r="D14" i="100"/>
  <c r="F14" i="100" s="1"/>
  <c r="C14" i="100"/>
  <c r="D13" i="100"/>
  <c r="F13" i="100" s="1"/>
  <c r="C13" i="100"/>
  <c r="D12" i="100"/>
  <c r="F12" i="100" s="1"/>
  <c r="C12" i="100"/>
  <c r="D11" i="100"/>
  <c r="F11" i="100" s="1"/>
  <c r="C11" i="100"/>
  <c r="D10" i="100"/>
  <c r="F10" i="100" s="1"/>
  <c r="C10" i="100"/>
  <c r="D9" i="100"/>
  <c r="F9" i="100" s="1"/>
  <c r="C9" i="100"/>
  <c r="D8" i="100"/>
  <c r="F8" i="100" s="1"/>
  <c r="C8" i="100"/>
  <c r="D7" i="100"/>
  <c r="F7" i="100" s="1"/>
  <c r="C7" i="100"/>
  <c r="D6" i="100"/>
  <c r="F6" i="100" s="1"/>
  <c r="C6" i="100"/>
  <c r="D5" i="100"/>
  <c r="F5" i="100" s="1"/>
  <c r="C5" i="100"/>
  <c r="D44" i="99"/>
  <c r="F44" i="99" s="1"/>
  <c r="C44" i="99"/>
  <c r="D43" i="99"/>
  <c r="F43" i="99" s="1"/>
  <c r="C43" i="99"/>
  <c r="D42" i="99"/>
  <c r="F42" i="99" s="1"/>
  <c r="C42" i="99"/>
  <c r="D41" i="99"/>
  <c r="F41" i="99" s="1"/>
  <c r="C41" i="99"/>
  <c r="D40" i="99"/>
  <c r="F40" i="99" s="1"/>
  <c r="C40" i="99"/>
  <c r="D39" i="99"/>
  <c r="F39" i="99" s="1"/>
  <c r="C39" i="99"/>
  <c r="D38" i="99"/>
  <c r="F38" i="99" s="1"/>
  <c r="C38" i="99"/>
  <c r="D37" i="99"/>
  <c r="F37" i="99" s="1"/>
  <c r="C37" i="99"/>
  <c r="D36" i="99"/>
  <c r="F36" i="99" s="1"/>
  <c r="C36" i="99"/>
  <c r="D35" i="99"/>
  <c r="F35" i="99" s="1"/>
  <c r="C35" i="99"/>
  <c r="D34" i="99"/>
  <c r="F34" i="99" s="1"/>
  <c r="C34" i="99"/>
  <c r="D33" i="99"/>
  <c r="F33" i="99" s="1"/>
  <c r="C33" i="99"/>
  <c r="D32" i="99"/>
  <c r="F32" i="99" s="1"/>
  <c r="C32" i="99"/>
  <c r="D31" i="99"/>
  <c r="F31" i="99" s="1"/>
  <c r="C31" i="99"/>
  <c r="D29" i="99"/>
  <c r="F29" i="99" s="1"/>
  <c r="C29" i="99"/>
  <c r="D28" i="99"/>
  <c r="F28" i="99" s="1"/>
  <c r="C28" i="99"/>
  <c r="D27" i="99"/>
  <c r="F27" i="99" s="1"/>
  <c r="C27" i="99"/>
  <c r="D26" i="99"/>
  <c r="F26" i="99" s="1"/>
  <c r="C26" i="99"/>
  <c r="D25" i="99"/>
  <c r="F25" i="99" s="1"/>
  <c r="C25" i="99"/>
  <c r="D24" i="99"/>
  <c r="F24" i="99" s="1"/>
  <c r="C24" i="99"/>
  <c r="D23" i="99"/>
  <c r="F23" i="99" s="1"/>
  <c r="C23" i="99"/>
  <c r="D22" i="99"/>
  <c r="F22" i="99" s="1"/>
  <c r="C22" i="99"/>
  <c r="D21" i="99"/>
  <c r="F21" i="99" s="1"/>
  <c r="C21" i="99"/>
  <c r="D20" i="99"/>
  <c r="F20" i="99" s="1"/>
  <c r="C20" i="99"/>
  <c r="D19" i="99"/>
  <c r="F19" i="99" s="1"/>
  <c r="C19" i="99"/>
  <c r="D18" i="99"/>
  <c r="F18" i="99" s="1"/>
  <c r="C18" i="99"/>
  <c r="D17" i="99"/>
  <c r="F17" i="99" s="1"/>
  <c r="C17" i="99"/>
  <c r="D16" i="99"/>
  <c r="F16" i="99" s="1"/>
  <c r="C16" i="99"/>
  <c r="D14" i="99"/>
  <c r="F14" i="99" s="1"/>
  <c r="C14" i="99"/>
  <c r="D13" i="99"/>
  <c r="F13" i="99" s="1"/>
  <c r="C13" i="99"/>
  <c r="D12" i="99"/>
  <c r="F12" i="99" s="1"/>
  <c r="C12" i="99"/>
  <c r="D11" i="99"/>
  <c r="F11" i="99" s="1"/>
  <c r="C11" i="99"/>
  <c r="D10" i="99"/>
  <c r="F10" i="99" s="1"/>
  <c r="C10" i="99"/>
  <c r="D9" i="99"/>
  <c r="F9" i="99" s="1"/>
  <c r="C9" i="99"/>
  <c r="D8" i="99"/>
  <c r="F8" i="99" s="1"/>
  <c r="C8" i="99"/>
  <c r="D7" i="99"/>
  <c r="F7" i="99" s="1"/>
  <c r="C7" i="99"/>
  <c r="D6" i="99"/>
  <c r="F6" i="99" s="1"/>
  <c r="C6" i="99"/>
  <c r="D5" i="99"/>
  <c r="F5" i="99" s="1"/>
  <c r="C5" i="99"/>
  <c r="D44" i="98"/>
  <c r="F44" i="98" s="1"/>
  <c r="C44" i="98"/>
  <c r="D43" i="98"/>
  <c r="F43" i="98" s="1"/>
  <c r="C43" i="98"/>
  <c r="D42" i="98"/>
  <c r="F42" i="98" s="1"/>
  <c r="C42" i="98"/>
  <c r="D41" i="98"/>
  <c r="F41" i="98" s="1"/>
  <c r="C41" i="98"/>
  <c r="D40" i="98"/>
  <c r="F40" i="98" s="1"/>
  <c r="C40" i="98"/>
  <c r="D39" i="98"/>
  <c r="F39" i="98" s="1"/>
  <c r="C39" i="98"/>
  <c r="D38" i="98"/>
  <c r="F38" i="98" s="1"/>
  <c r="C38" i="98"/>
  <c r="D37" i="98"/>
  <c r="F37" i="98" s="1"/>
  <c r="C37" i="98"/>
  <c r="D36" i="98"/>
  <c r="F36" i="98" s="1"/>
  <c r="C36" i="98"/>
  <c r="D35" i="98"/>
  <c r="F35" i="98" s="1"/>
  <c r="C35" i="98"/>
  <c r="D34" i="98"/>
  <c r="F34" i="98" s="1"/>
  <c r="C34" i="98"/>
  <c r="D33" i="98"/>
  <c r="F33" i="98" s="1"/>
  <c r="C33" i="98"/>
  <c r="D32" i="98"/>
  <c r="F32" i="98" s="1"/>
  <c r="C32" i="98"/>
  <c r="D31" i="98"/>
  <c r="F31" i="98" s="1"/>
  <c r="C31" i="98"/>
  <c r="D29" i="98"/>
  <c r="F29" i="98" s="1"/>
  <c r="C29" i="98"/>
  <c r="D28" i="98"/>
  <c r="F28" i="98" s="1"/>
  <c r="C28" i="98"/>
  <c r="D27" i="98"/>
  <c r="F27" i="98" s="1"/>
  <c r="C27" i="98"/>
  <c r="D26" i="98"/>
  <c r="F26" i="98" s="1"/>
  <c r="C26" i="98"/>
  <c r="D25" i="98"/>
  <c r="F25" i="98" s="1"/>
  <c r="C25" i="98"/>
  <c r="D24" i="98"/>
  <c r="F24" i="98" s="1"/>
  <c r="C24" i="98"/>
  <c r="D23" i="98"/>
  <c r="F23" i="98" s="1"/>
  <c r="C23" i="98"/>
  <c r="D22" i="98"/>
  <c r="F22" i="98" s="1"/>
  <c r="C22" i="98"/>
  <c r="D21" i="98"/>
  <c r="F21" i="98" s="1"/>
  <c r="C21" i="98"/>
  <c r="D20" i="98"/>
  <c r="F20" i="98" s="1"/>
  <c r="C20" i="98"/>
  <c r="D19" i="98"/>
  <c r="F19" i="98" s="1"/>
  <c r="C19" i="98"/>
  <c r="D18" i="98"/>
  <c r="F18" i="98" s="1"/>
  <c r="C18" i="98"/>
  <c r="D17" i="98"/>
  <c r="F17" i="98" s="1"/>
  <c r="C17" i="98"/>
  <c r="D16" i="98"/>
  <c r="F16" i="98" s="1"/>
  <c r="C16" i="98"/>
  <c r="D14" i="98"/>
  <c r="F14" i="98" s="1"/>
  <c r="C14" i="98"/>
  <c r="D13" i="98"/>
  <c r="F13" i="98" s="1"/>
  <c r="C13" i="98"/>
  <c r="D12" i="98"/>
  <c r="F12" i="98" s="1"/>
  <c r="C12" i="98"/>
  <c r="D11" i="98"/>
  <c r="F11" i="98" s="1"/>
  <c r="C11" i="98"/>
  <c r="D10" i="98"/>
  <c r="F10" i="98" s="1"/>
  <c r="C10" i="98"/>
  <c r="D9" i="98"/>
  <c r="F9" i="98" s="1"/>
  <c r="C9" i="98"/>
  <c r="D8" i="98"/>
  <c r="F8" i="98" s="1"/>
  <c r="C8" i="98"/>
  <c r="D7" i="98"/>
  <c r="F7" i="98" s="1"/>
  <c r="C7" i="98"/>
  <c r="D6" i="98"/>
  <c r="F6" i="98" s="1"/>
  <c r="C6" i="98"/>
  <c r="D5" i="98"/>
  <c r="F5" i="98" s="1"/>
  <c r="C5" i="98"/>
  <c r="D44" i="97"/>
  <c r="F44" i="97" s="1"/>
  <c r="C44" i="97"/>
  <c r="D43" i="97"/>
  <c r="F43" i="97" s="1"/>
  <c r="C43" i="97"/>
  <c r="D42" i="97"/>
  <c r="F42" i="97" s="1"/>
  <c r="C42" i="97"/>
  <c r="D41" i="97"/>
  <c r="F41" i="97" s="1"/>
  <c r="C41" i="97"/>
  <c r="D40" i="97"/>
  <c r="F40" i="97" s="1"/>
  <c r="C40" i="97"/>
  <c r="D39" i="97"/>
  <c r="F39" i="97" s="1"/>
  <c r="C39" i="97"/>
  <c r="D38" i="97"/>
  <c r="F38" i="97" s="1"/>
  <c r="C38" i="97"/>
  <c r="D37" i="97"/>
  <c r="F37" i="97" s="1"/>
  <c r="C37" i="97"/>
  <c r="D36" i="97"/>
  <c r="F36" i="97" s="1"/>
  <c r="C36" i="97"/>
  <c r="D35" i="97"/>
  <c r="F35" i="97" s="1"/>
  <c r="C35" i="97"/>
  <c r="D34" i="97"/>
  <c r="F34" i="97" s="1"/>
  <c r="C34" i="97"/>
  <c r="D33" i="97"/>
  <c r="F33" i="97" s="1"/>
  <c r="C33" i="97"/>
  <c r="D32" i="97"/>
  <c r="F32" i="97" s="1"/>
  <c r="C32" i="97"/>
  <c r="D31" i="97"/>
  <c r="F31" i="97" s="1"/>
  <c r="C31" i="97"/>
  <c r="D29" i="97"/>
  <c r="F29" i="97" s="1"/>
  <c r="C29" i="97"/>
  <c r="D28" i="97"/>
  <c r="F28" i="97" s="1"/>
  <c r="C28" i="97"/>
  <c r="D27" i="97"/>
  <c r="F27" i="97" s="1"/>
  <c r="C27" i="97"/>
  <c r="D26" i="97"/>
  <c r="F26" i="97" s="1"/>
  <c r="C26" i="97"/>
  <c r="D25" i="97"/>
  <c r="F25" i="97" s="1"/>
  <c r="C25" i="97"/>
  <c r="D24" i="97"/>
  <c r="F24" i="97" s="1"/>
  <c r="C24" i="97"/>
  <c r="D23" i="97"/>
  <c r="F23" i="97" s="1"/>
  <c r="C23" i="97"/>
  <c r="D22" i="97"/>
  <c r="F22" i="97" s="1"/>
  <c r="C22" i="97"/>
  <c r="D21" i="97"/>
  <c r="F21" i="97" s="1"/>
  <c r="C21" i="97"/>
  <c r="D20" i="97"/>
  <c r="F20" i="97" s="1"/>
  <c r="C20" i="97"/>
  <c r="D19" i="97"/>
  <c r="F19" i="97" s="1"/>
  <c r="C19" i="97"/>
  <c r="D18" i="97"/>
  <c r="F18" i="97" s="1"/>
  <c r="C18" i="97"/>
  <c r="D17" i="97"/>
  <c r="F17" i="97" s="1"/>
  <c r="C17" i="97"/>
  <c r="D16" i="97"/>
  <c r="F16" i="97" s="1"/>
  <c r="C16" i="97"/>
  <c r="D14" i="97"/>
  <c r="F14" i="97" s="1"/>
  <c r="C14" i="97"/>
  <c r="D13" i="97"/>
  <c r="F13" i="97" s="1"/>
  <c r="C13" i="97"/>
  <c r="D12" i="97"/>
  <c r="F12" i="97" s="1"/>
  <c r="C12" i="97"/>
  <c r="D11" i="97"/>
  <c r="F11" i="97" s="1"/>
  <c r="C11" i="97"/>
  <c r="D10" i="97"/>
  <c r="F10" i="97" s="1"/>
  <c r="C10" i="97"/>
  <c r="D9" i="97"/>
  <c r="F9" i="97" s="1"/>
  <c r="C9" i="97"/>
  <c r="D8" i="97"/>
  <c r="F8" i="97" s="1"/>
  <c r="C8" i="97"/>
  <c r="D7" i="97"/>
  <c r="F7" i="97" s="1"/>
  <c r="C7" i="97"/>
  <c r="D6" i="97"/>
  <c r="F6" i="97" s="1"/>
  <c r="C6" i="97"/>
  <c r="D5" i="97"/>
  <c r="F5" i="97" s="1"/>
  <c r="C5" i="97"/>
  <c r="D44" i="96"/>
  <c r="F44" i="96" s="1"/>
  <c r="C44" i="96"/>
  <c r="D43" i="96"/>
  <c r="F43" i="96" s="1"/>
  <c r="C43" i="96"/>
  <c r="D42" i="96"/>
  <c r="F42" i="96" s="1"/>
  <c r="C42" i="96"/>
  <c r="D41" i="96"/>
  <c r="F41" i="96" s="1"/>
  <c r="C41" i="96"/>
  <c r="D40" i="96"/>
  <c r="F40" i="96" s="1"/>
  <c r="C40" i="96"/>
  <c r="D39" i="96"/>
  <c r="F39" i="96" s="1"/>
  <c r="C39" i="96"/>
  <c r="D38" i="96"/>
  <c r="F38" i="96" s="1"/>
  <c r="C38" i="96"/>
  <c r="D37" i="96"/>
  <c r="F37" i="96" s="1"/>
  <c r="C37" i="96"/>
  <c r="D36" i="96"/>
  <c r="F36" i="96" s="1"/>
  <c r="C36" i="96"/>
  <c r="D35" i="96"/>
  <c r="F35" i="96" s="1"/>
  <c r="C35" i="96"/>
  <c r="D34" i="96"/>
  <c r="F34" i="96" s="1"/>
  <c r="C34" i="96"/>
  <c r="D33" i="96"/>
  <c r="F33" i="96" s="1"/>
  <c r="C33" i="96"/>
  <c r="D32" i="96"/>
  <c r="F32" i="96" s="1"/>
  <c r="C32" i="96"/>
  <c r="D31" i="96"/>
  <c r="F31" i="96" s="1"/>
  <c r="C31" i="96"/>
  <c r="D29" i="96"/>
  <c r="F29" i="96" s="1"/>
  <c r="C29" i="96"/>
  <c r="D28" i="96"/>
  <c r="F28" i="96" s="1"/>
  <c r="C28" i="96"/>
  <c r="D27" i="96"/>
  <c r="F27" i="96" s="1"/>
  <c r="C27" i="96"/>
  <c r="D26" i="96"/>
  <c r="F26" i="96" s="1"/>
  <c r="C26" i="96"/>
  <c r="D25" i="96"/>
  <c r="F25" i="96" s="1"/>
  <c r="C25" i="96"/>
  <c r="D24" i="96"/>
  <c r="F24" i="96" s="1"/>
  <c r="C24" i="96"/>
  <c r="D23" i="96"/>
  <c r="F23" i="96" s="1"/>
  <c r="C23" i="96"/>
  <c r="D22" i="96"/>
  <c r="F22" i="96" s="1"/>
  <c r="C22" i="96"/>
  <c r="D21" i="96"/>
  <c r="F21" i="96" s="1"/>
  <c r="C21" i="96"/>
  <c r="D20" i="96"/>
  <c r="F20" i="96" s="1"/>
  <c r="C20" i="96"/>
  <c r="D19" i="96"/>
  <c r="F19" i="96" s="1"/>
  <c r="C19" i="96"/>
  <c r="D18" i="96"/>
  <c r="F18" i="96" s="1"/>
  <c r="C18" i="96"/>
  <c r="D17" i="96"/>
  <c r="F17" i="96" s="1"/>
  <c r="C17" i="96"/>
  <c r="D16" i="96"/>
  <c r="F16" i="96" s="1"/>
  <c r="C16" i="96"/>
  <c r="D14" i="96"/>
  <c r="F14" i="96" s="1"/>
  <c r="C14" i="96"/>
  <c r="D13" i="96"/>
  <c r="F13" i="96" s="1"/>
  <c r="C13" i="96"/>
  <c r="D12" i="96"/>
  <c r="F12" i="96" s="1"/>
  <c r="C12" i="96"/>
  <c r="D11" i="96"/>
  <c r="F11" i="96" s="1"/>
  <c r="C11" i="96"/>
  <c r="D10" i="96"/>
  <c r="F10" i="96" s="1"/>
  <c r="C10" i="96"/>
  <c r="D9" i="96"/>
  <c r="F9" i="96" s="1"/>
  <c r="C9" i="96"/>
  <c r="D8" i="96"/>
  <c r="F8" i="96" s="1"/>
  <c r="C8" i="96"/>
  <c r="D7" i="96"/>
  <c r="F7" i="96" s="1"/>
  <c r="C7" i="96"/>
  <c r="D6" i="96"/>
  <c r="F6" i="96" s="1"/>
  <c r="C6" i="96"/>
  <c r="D5" i="96"/>
  <c r="F5" i="96" s="1"/>
  <c r="C5" i="96"/>
  <c r="D44" i="95"/>
  <c r="F44" i="95" s="1"/>
  <c r="C44" i="95"/>
  <c r="D43" i="95"/>
  <c r="F43" i="95" s="1"/>
  <c r="C43" i="95"/>
  <c r="D42" i="95"/>
  <c r="F42" i="95" s="1"/>
  <c r="C42" i="95"/>
  <c r="D41" i="95"/>
  <c r="F41" i="95" s="1"/>
  <c r="C41" i="95"/>
  <c r="D40" i="95"/>
  <c r="F40" i="95" s="1"/>
  <c r="C40" i="95"/>
  <c r="D39" i="95"/>
  <c r="F39" i="95" s="1"/>
  <c r="C39" i="95"/>
  <c r="D38" i="95"/>
  <c r="F38" i="95" s="1"/>
  <c r="C38" i="95"/>
  <c r="D37" i="95"/>
  <c r="F37" i="95" s="1"/>
  <c r="C37" i="95"/>
  <c r="D36" i="95"/>
  <c r="F36" i="95" s="1"/>
  <c r="C36" i="95"/>
  <c r="D35" i="95"/>
  <c r="F35" i="95" s="1"/>
  <c r="C35" i="95"/>
  <c r="D34" i="95"/>
  <c r="F34" i="95" s="1"/>
  <c r="C34" i="95"/>
  <c r="D33" i="95"/>
  <c r="F33" i="95" s="1"/>
  <c r="C33" i="95"/>
  <c r="D32" i="95"/>
  <c r="F32" i="95" s="1"/>
  <c r="C32" i="95"/>
  <c r="D31" i="95"/>
  <c r="F31" i="95" s="1"/>
  <c r="C31" i="95"/>
  <c r="D29" i="95"/>
  <c r="F29" i="95" s="1"/>
  <c r="C29" i="95"/>
  <c r="D28" i="95"/>
  <c r="F28" i="95" s="1"/>
  <c r="C28" i="95"/>
  <c r="D27" i="95"/>
  <c r="F27" i="95" s="1"/>
  <c r="C27" i="95"/>
  <c r="D26" i="95"/>
  <c r="F26" i="95" s="1"/>
  <c r="C26" i="95"/>
  <c r="D25" i="95"/>
  <c r="F25" i="95" s="1"/>
  <c r="C25" i="95"/>
  <c r="D24" i="95"/>
  <c r="F24" i="95" s="1"/>
  <c r="C24" i="95"/>
  <c r="D23" i="95"/>
  <c r="F23" i="95" s="1"/>
  <c r="C23" i="95"/>
  <c r="D22" i="95"/>
  <c r="F22" i="95" s="1"/>
  <c r="C22" i="95"/>
  <c r="D21" i="95"/>
  <c r="F21" i="95" s="1"/>
  <c r="C21" i="95"/>
  <c r="D20" i="95"/>
  <c r="F20" i="95" s="1"/>
  <c r="C20" i="95"/>
  <c r="D19" i="95"/>
  <c r="F19" i="95" s="1"/>
  <c r="C19" i="95"/>
  <c r="D18" i="95"/>
  <c r="F18" i="95" s="1"/>
  <c r="C18" i="95"/>
  <c r="D17" i="95"/>
  <c r="F17" i="95" s="1"/>
  <c r="C17" i="95"/>
  <c r="D16" i="95"/>
  <c r="F16" i="95" s="1"/>
  <c r="C16" i="95"/>
  <c r="D14" i="95"/>
  <c r="F14" i="95" s="1"/>
  <c r="C14" i="95"/>
  <c r="D13" i="95"/>
  <c r="F13" i="95" s="1"/>
  <c r="C13" i="95"/>
  <c r="D12" i="95"/>
  <c r="F12" i="95" s="1"/>
  <c r="C12" i="95"/>
  <c r="D11" i="95"/>
  <c r="F11" i="95" s="1"/>
  <c r="C11" i="95"/>
  <c r="D10" i="95"/>
  <c r="F10" i="95" s="1"/>
  <c r="C10" i="95"/>
  <c r="D9" i="95"/>
  <c r="F9" i="95" s="1"/>
  <c r="C9" i="95"/>
  <c r="D8" i="95"/>
  <c r="F8" i="95" s="1"/>
  <c r="C8" i="95"/>
  <c r="D7" i="95"/>
  <c r="F7" i="95" s="1"/>
  <c r="C7" i="95"/>
  <c r="D6" i="95"/>
  <c r="F6" i="95" s="1"/>
  <c r="C6" i="95"/>
  <c r="D5" i="95"/>
  <c r="F5" i="95" s="1"/>
  <c r="C5" i="95"/>
  <c r="D44" i="94"/>
  <c r="F44" i="94" s="1"/>
  <c r="C44" i="94"/>
  <c r="D43" i="94"/>
  <c r="F43" i="94" s="1"/>
  <c r="C43" i="94"/>
  <c r="D42" i="94"/>
  <c r="F42" i="94" s="1"/>
  <c r="C42" i="94"/>
  <c r="D41" i="94"/>
  <c r="F41" i="94" s="1"/>
  <c r="C41" i="94"/>
  <c r="D40" i="94"/>
  <c r="F40" i="94" s="1"/>
  <c r="C40" i="94"/>
  <c r="D39" i="94"/>
  <c r="F39" i="94" s="1"/>
  <c r="C39" i="94"/>
  <c r="D38" i="94"/>
  <c r="F38" i="94" s="1"/>
  <c r="C38" i="94"/>
  <c r="D37" i="94"/>
  <c r="F37" i="94" s="1"/>
  <c r="C37" i="94"/>
  <c r="D36" i="94"/>
  <c r="F36" i="94" s="1"/>
  <c r="C36" i="94"/>
  <c r="D35" i="94"/>
  <c r="F35" i="94" s="1"/>
  <c r="C35" i="94"/>
  <c r="D34" i="94"/>
  <c r="F34" i="94" s="1"/>
  <c r="C34" i="94"/>
  <c r="D33" i="94"/>
  <c r="F33" i="94" s="1"/>
  <c r="C33" i="94"/>
  <c r="D32" i="94"/>
  <c r="F32" i="94" s="1"/>
  <c r="C32" i="94"/>
  <c r="D31" i="94"/>
  <c r="F31" i="94" s="1"/>
  <c r="C31" i="94"/>
  <c r="D29" i="94"/>
  <c r="F29" i="94" s="1"/>
  <c r="C29" i="94"/>
  <c r="D28" i="94"/>
  <c r="F28" i="94" s="1"/>
  <c r="C28" i="94"/>
  <c r="D27" i="94"/>
  <c r="F27" i="94" s="1"/>
  <c r="C27" i="94"/>
  <c r="D26" i="94"/>
  <c r="F26" i="94" s="1"/>
  <c r="C26" i="94"/>
  <c r="D25" i="94"/>
  <c r="F25" i="94" s="1"/>
  <c r="C25" i="94"/>
  <c r="D24" i="94"/>
  <c r="F24" i="94" s="1"/>
  <c r="C24" i="94"/>
  <c r="D23" i="94"/>
  <c r="F23" i="94" s="1"/>
  <c r="C23" i="94"/>
  <c r="D22" i="94"/>
  <c r="F22" i="94" s="1"/>
  <c r="C22" i="94"/>
  <c r="D21" i="94"/>
  <c r="F21" i="94" s="1"/>
  <c r="C21" i="94"/>
  <c r="D20" i="94"/>
  <c r="F20" i="94" s="1"/>
  <c r="C20" i="94"/>
  <c r="D19" i="94"/>
  <c r="F19" i="94" s="1"/>
  <c r="C19" i="94"/>
  <c r="D18" i="94"/>
  <c r="F18" i="94" s="1"/>
  <c r="C18" i="94"/>
  <c r="D17" i="94"/>
  <c r="F17" i="94" s="1"/>
  <c r="C17" i="94"/>
  <c r="D16" i="94"/>
  <c r="F16" i="94" s="1"/>
  <c r="C16" i="94"/>
  <c r="D14" i="94"/>
  <c r="F14" i="94" s="1"/>
  <c r="C14" i="94"/>
  <c r="D13" i="94"/>
  <c r="F13" i="94" s="1"/>
  <c r="C13" i="94"/>
  <c r="D12" i="94"/>
  <c r="F12" i="94" s="1"/>
  <c r="C12" i="94"/>
  <c r="D11" i="94"/>
  <c r="F11" i="94" s="1"/>
  <c r="C11" i="94"/>
  <c r="D10" i="94"/>
  <c r="F10" i="94" s="1"/>
  <c r="C10" i="94"/>
  <c r="D9" i="94"/>
  <c r="F9" i="94" s="1"/>
  <c r="C9" i="94"/>
  <c r="D8" i="94"/>
  <c r="F8" i="94" s="1"/>
  <c r="C8" i="94"/>
  <c r="D7" i="94"/>
  <c r="F7" i="94" s="1"/>
  <c r="C7" i="94"/>
  <c r="D6" i="94"/>
  <c r="F6" i="94" s="1"/>
  <c r="C6" i="94"/>
  <c r="D5" i="94"/>
  <c r="F5" i="94" s="1"/>
  <c r="C5" i="94"/>
  <c r="D44" i="93"/>
  <c r="F44" i="93" s="1"/>
  <c r="C44" i="93"/>
  <c r="D43" i="93"/>
  <c r="F43" i="93" s="1"/>
  <c r="C43" i="93"/>
  <c r="D42" i="93"/>
  <c r="F42" i="93" s="1"/>
  <c r="C42" i="93"/>
  <c r="D41" i="93"/>
  <c r="F41" i="93" s="1"/>
  <c r="C41" i="93"/>
  <c r="D40" i="93"/>
  <c r="F40" i="93" s="1"/>
  <c r="C40" i="93"/>
  <c r="D39" i="93"/>
  <c r="F39" i="93" s="1"/>
  <c r="C39" i="93"/>
  <c r="D38" i="93"/>
  <c r="F38" i="93" s="1"/>
  <c r="C38" i="93"/>
  <c r="D37" i="93"/>
  <c r="F37" i="93" s="1"/>
  <c r="C37" i="93"/>
  <c r="D36" i="93"/>
  <c r="F36" i="93" s="1"/>
  <c r="C36" i="93"/>
  <c r="D35" i="93"/>
  <c r="F35" i="93" s="1"/>
  <c r="C35" i="93"/>
  <c r="D34" i="93"/>
  <c r="F34" i="93" s="1"/>
  <c r="C34" i="93"/>
  <c r="D33" i="93"/>
  <c r="F33" i="93" s="1"/>
  <c r="C33" i="93"/>
  <c r="D32" i="93"/>
  <c r="F32" i="93" s="1"/>
  <c r="C32" i="93"/>
  <c r="D31" i="93"/>
  <c r="F31" i="93" s="1"/>
  <c r="C31" i="93"/>
  <c r="D29" i="93"/>
  <c r="F29" i="93" s="1"/>
  <c r="C29" i="93"/>
  <c r="D28" i="93"/>
  <c r="F28" i="93" s="1"/>
  <c r="C28" i="93"/>
  <c r="D27" i="93"/>
  <c r="F27" i="93" s="1"/>
  <c r="C27" i="93"/>
  <c r="D26" i="93"/>
  <c r="F26" i="93" s="1"/>
  <c r="C26" i="93"/>
  <c r="D25" i="93"/>
  <c r="F25" i="93" s="1"/>
  <c r="C25" i="93"/>
  <c r="D24" i="93"/>
  <c r="F24" i="93" s="1"/>
  <c r="C24" i="93"/>
  <c r="D23" i="93"/>
  <c r="F23" i="93" s="1"/>
  <c r="C23" i="93"/>
  <c r="D22" i="93"/>
  <c r="F22" i="93" s="1"/>
  <c r="C22" i="93"/>
  <c r="D21" i="93"/>
  <c r="F21" i="93" s="1"/>
  <c r="C21" i="93"/>
  <c r="D20" i="93"/>
  <c r="F20" i="93" s="1"/>
  <c r="C20" i="93"/>
  <c r="D19" i="93"/>
  <c r="F19" i="93" s="1"/>
  <c r="C19" i="93"/>
  <c r="D18" i="93"/>
  <c r="F18" i="93" s="1"/>
  <c r="C18" i="93"/>
  <c r="D17" i="93"/>
  <c r="F17" i="93" s="1"/>
  <c r="C17" i="93"/>
  <c r="D16" i="93"/>
  <c r="F16" i="93" s="1"/>
  <c r="C16" i="93"/>
  <c r="D14" i="93"/>
  <c r="F14" i="93" s="1"/>
  <c r="C14" i="93"/>
  <c r="D13" i="93"/>
  <c r="F13" i="93" s="1"/>
  <c r="C13" i="93"/>
  <c r="D12" i="93"/>
  <c r="F12" i="93" s="1"/>
  <c r="C12" i="93"/>
  <c r="D11" i="93"/>
  <c r="F11" i="93" s="1"/>
  <c r="C11" i="93"/>
  <c r="D10" i="93"/>
  <c r="F10" i="93" s="1"/>
  <c r="C10" i="93"/>
  <c r="D9" i="93"/>
  <c r="F9" i="93" s="1"/>
  <c r="C9" i="93"/>
  <c r="D8" i="93"/>
  <c r="F8" i="93" s="1"/>
  <c r="C8" i="93"/>
  <c r="D7" i="93"/>
  <c r="F7" i="93" s="1"/>
  <c r="C7" i="93"/>
  <c r="D6" i="93"/>
  <c r="F6" i="93" s="1"/>
  <c r="C6" i="93"/>
  <c r="D5" i="93"/>
  <c r="F5" i="93" s="1"/>
  <c r="C5" i="93"/>
  <c r="D44" i="92"/>
  <c r="F44" i="92" s="1"/>
  <c r="C44" i="92"/>
  <c r="D43" i="92"/>
  <c r="F43" i="92" s="1"/>
  <c r="C43" i="92"/>
  <c r="D42" i="92"/>
  <c r="F42" i="92" s="1"/>
  <c r="C42" i="92"/>
  <c r="D41" i="92"/>
  <c r="F41" i="92" s="1"/>
  <c r="C41" i="92"/>
  <c r="D40" i="92"/>
  <c r="F40" i="92" s="1"/>
  <c r="C40" i="92"/>
  <c r="D39" i="92"/>
  <c r="F39" i="92" s="1"/>
  <c r="C39" i="92"/>
  <c r="D38" i="92"/>
  <c r="F38" i="92" s="1"/>
  <c r="C38" i="92"/>
  <c r="D37" i="92"/>
  <c r="F37" i="92" s="1"/>
  <c r="C37" i="92"/>
  <c r="D36" i="92"/>
  <c r="F36" i="92" s="1"/>
  <c r="C36" i="92"/>
  <c r="D35" i="92"/>
  <c r="F35" i="92" s="1"/>
  <c r="C35" i="92"/>
  <c r="D34" i="92"/>
  <c r="F34" i="92" s="1"/>
  <c r="C34" i="92"/>
  <c r="D33" i="92"/>
  <c r="F33" i="92" s="1"/>
  <c r="C33" i="92"/>
  <c r="D32" i="92"/>
  <c r="F32" i="92" s="1"/>
  <c r="C32" i="92"/>
  <c r="D31" i="92"/>
  <c r="F31" i="92" s="1"/>
  <c r="C31" i="92"/>
  <c r="D29" i="92"/>
  <c r="F29" i="92" s="1"/>
  <c r="C29" i="92"/>
  <c r="D28" i="92"/>
  <c r="F28" i="92" s="1"/>
  <c r="C28" i="92"/>
  <c r="D27" i="92"/>
  <c r="F27" i="92" s="1"/>
  <c r="C27" i="92"/>
  <c r="D26" i="92"/>
  <c r="F26" i="92" s="1"/>
  <c r="C26" i="92"/>
  <c r="D25" i="92"/>
  <c r="F25" i="92" s="1"/>
  <c r="C25" i="92"/>
  <c r="D24" i="92"/>
  <c r="F24" i="92" s="1"/>
  <c r="C24" i="92"/>
  <c r="D23" i="92"/>
  <c r="F23" i="92" s="1"/>
  <c r="C23" i="92"/>
  <c r="D22" i="92"/>
  <c r="F22" i="92" s="1"/>
  <c r="C22" i="92"/>
  <c r="D21" i="92"/>
  <c r="F21" i="92" s="1"/>
  <c r="C21" i="92"/>
  <c r="D20" i="92"/>
  <c r="F20" i="92" s="1"/>
  <c r="C20" i="92"/>
  <c r="D19" i="92"/>
  <c r="F19" i="92" s="1"/>
  <c r="C19" i="92"/>
  <c r="D18" i="92"/>
  <c r="F18" i="92" s="1"/>
  <c r="C18" i="92"/>
  <c r="D17" i="92"/>
  <c r="F17" i="92" s="1"/>
  <c r="C17" i="92"/>
  <c r="D16" i="92"/>
  <c r="F16" i="92" s="1"/>
  <c r="C16" i="92"/>
  <c r="D14" i="92"/>
  <c r="F14" i="92" s="1"/>
  <c r="C14" i="92"/>
  <c r="D13" i="92"/>
  <c r="F13" i="92" s="1"/>
  <c r="C13" i="92"/>
  <c r="D12" i="92"/>
  <c r="F12" i="92" s="1"/>
  <c r="C12" i="92"/>
  <c r="D11" i="92"/>
  <c r="F11" i="92" s="1"/>
  <c r="C11" i="92"/>
  <c r="D10" i="92"/>
  <c r="F10" i="92" s="1"/>
  <c r="C10" i="92"/>
  <c r="D9" i="92"/>
  <c r="F9" i="92" s="1"/>
  <c r="C9" i="92"/>
  <c r="D8" i="92"/>
  <c r="F8" i="92" s="1"/>
  <c r="C8" i="92"/>
  <c r="D7" i="92"/>
  <c r="F7" i="92" s="1"/>
  <c r="C7" i="92"/>
  <c r="D6" i="92"/>
  <c r="F6" i="92" s="1"/>
  <c r="C6" i="92"/>
  <c r="D5" i="92"/>
  <c r="F5" i="92" s="1"/>
  <c r="C5" i="92"/>
  <c r="D44" i="91"/>
  <c r="F44" i="91" s="1"/>
  <c r="C44" i="91"/>
  <c r="D43" i="91"/>
  <c r="F43" i="91" s="1"/>
  <c r="C43" i="91"/>
  <c r="D42" i="91"/>
  <c r="F42" i="91" s="1"/>
  <c r="C42" i="91"/>
  <c r="D41" i="91"/>
  <c r="F41" i="91" s="1"/>
  <c r="C41" i="91"/>
  <c r="D40" i="91"/>
  <c r="F40" i="91" s="1"/>
  <c r="C40" i="91"/>
  <c r="D39" i="91"/>
  <c r="F39" i="91" s="1"/>
  <c r="C39" i="91"/>
  <c r="D38" i="91"/>
  <c r="F38" i="91" s="1"/>
  <c r="C38" i="91"/>
  <c r="D37" i="91"/>
  <c r="F37" i="91" s="1"/>
  <c r="C37" i="91"/>
  <c r="D36" i="91"/>
  <c r="F36" i="91" s="1"/>
  <c r="C36" i="91"/>
  <c r="D35" i="91"/>
  <c r="F35" i="91" s="1"/>
  <c r="C35" i="91"/>
  <c r="D34" i="91"/>
  <c r="F34" i="91" s="1"/>
  <c r="C34" i="91"/>
  <c r="D33" i="91"/>
  <c r="F33" i="91" s="1"/>
  <c r="C33" i="91"/>
  <c r="D32" i="91"/>
  <c r="F32" i="91" s="1"/>
  <c r="C32" i="91"/>
  <c r="D31" i="91"/>
  <c r="F31" i="91" s="1"/>
  <c r="C31" i="91"/>
  <c r="D29" i="91"/>
  <c r="F29" i="91" s="1"/>
  <c r="C29" i="91"/>
  <c r="D28" i="91"/>
  <c r="F28" i="91" s="1"/>
  <c r="C28" i="91"/>
  <c r="D27" i="91"/>
  <c r="F27" i="91" s="1"/>
  <c r="C27" i="91"/>
  <c r="D26" i="91"/>
  <c r="F26" i="91" s="1"/>
  <c r="C26" i="91"/>
  <c r="D25" i="91"/>
  <c r="F25" i="91" s="1"/>
  <c r="C25" i="91"/>
  <c r="D24" i="91"/>
  <c r="F24" i="91" s="1"/>
  <c r="C24" i="91"/>
  <c r="D23" i="91"/>
  <c r="F23" i="91" s="1"/>
  <c r="C23" i="91"/>
  <c r="D22" i="91"/>
  <c r="F22" i="91" s="1"/>
  <c r="C22" i="91"/>
  <c r="D21" i="91"/>
  <c r="F21" i="91" s="1"/>
  <c r="C21" i="91"/>
  <c r="D20" i="91"/>
  <c r="F20" i="91" s="1"/>
  <c r="C20" i="91"/>
  <c r="D19" i="91"/>
  <c r="F19" i="91" s="1"/>
  <c r="C19" i="91"/>
  <c r="D18" i="91"/>
  <c r="F18" i="91" s="1"/>
  <c r="C18" i="91"/>
  <c r="D17" i="91"/>
  <c r="F17" i="91" s="1"/>
  <c r="C17" i="91"/>
  <c r="D16" i="91"/>
  <c r="F16" i="91" s="1"/>
  <c r="C16" i="91"/>
  <c r="D14" i="91"/>
  <c r="F14" i="91" s="1"/>
  <c r="C14" i="91"/>
  <c r="D13" i="91"/>
  <c r="F13" i="91" s="1"/>
  <c r="C13" i="91"/>
  <c r="D12" i="91"/>
  <c r="F12" i="91" s="1"/>
  <c r="C12" i="91"/>
  <c r="D11" i="91"/>
  <c r="F11" i="91" s="1"/>
  <c r="C11" i="91"/>
  <c r="D10" i="91"/>
  <c r="F10" i="91" s="1"/>
  <c r="C10" i="91"/>
  <c r="D9" i="91"/>
  <c r="F9" i="91" s="1"/>
  <c r="C9" i="91"/>
  <c r="D8" i="91"/>
  <c r="F8" i="91" s="1"/>
  <c r="C8" i="91"/>
  <c r="D7" i="91"/>
  <c r="F7" i="91" s="1"/>
  <c r="C7" i="91"/>
  <c r="D6" i="91"/>
  <c r="F6" i="91" s="1"/>
  <c r="C6" i="91"/>
  <c r="D5" i="91"/>
  <c r="F5" i="91" s="1"/>
  <c r="C5" i="91"/>
  <c r="D44" i="90"/>
  <c r="F44" i="90" s="1"/>
  <c r="C44" i="90"/>
  <c r="D43" i="90"/>
  <c r="F43" i="90" s="1"/>
  <c r="C43" i="90"/>
  <c r="D42" i="90"/>
  <c r="F42" i="90" s="1"/>
  <c r="C42" i="90"/>
  <c r="D41" i="90"/>
  <c r="F41" i="90" s="1"/>
  <c r="C41" i="90"/>
  <c r="D40" i="90"/>
  <c r="F40" i="90" s="1"/>
  <c r="C40" i="90"/>
  <c r="D39" i="90"/>
  <c r="F39" i="90" s="1"/>
  <c r="C39" i="90"/>
  <c r="D38" i="90"/>
  <c r="F38" i="90" s="1"/>
  <c r="C38" i="90"/>
  <c r="D37" i="90"/>
  <c r="F37" i="90" s="1"/>
  <c r="C37" i="90"/>
  <c r="D36" i="90"/>
  <c r="F36" i="90" s="1"/>
  <c r="C36" i="90"/>
  <c r="D35" i="90"/>
  <c r="F35" i="90" s="1"/>
  <c r="C35" i="90"/>
  <c r="D34" i="90"/>
  <c r="F34" i="90" s="1"/>
  <c r="C34" i="90"/>
  <c r="D33" i="90"/>
  <c r="F33" i="90" s="1"/>
  <c r="C33" i="90"/>
  <c r="D32" i="90"/>
  <c r="F32" i="90" s="1"/>
  <c r="C32" i="90"/>
  <c r="D31" i="90"/>
  <c r="F31" i="90" s="1"/>
  <c r="C31" i="90"/>
  <c r="D29" i="90"/>
  <c r="F29" i="90" s="1"/>
  <c r="C29" i="90"/>
  <c r="D28" i="90"/>
  <c r="F28" i="90" s="1"/>
  <c r="C28" i="90"/>
  <c r="D27" i="90"/>
  <c r="F27" i="90" s="1"/>
  <c r="C27" i="90"/>
  <c r="D26" i="90"/>
  <c r="F26" i="90" s="1"/>
  <c r="C26" i="90"/>
  <c r="D25" i="90"/>
  <c r="F25" i="90" s="1"/>
  <c r="C25" i="90"/>
  <c r="D24" i="90"/>
  <c r="F24" i="90" s="1"/>
  <c r="C24" i="90"/>
  <c r="D23" i="90"/>
  <c r="F23" i="90" s="1"/>
  <c r="C23" i="90"/>
  <c r="D22" i="90"/>
  <c r="F22" i="90" s="1"/>
  <c r="C22" i="90"/>
  <c r="D21" i="90"/>
  <c r="F21" i="90" s="1"/>
  <c r="C21" i="90"/>
  <c r="D20" i="90"/>
  <c r="F20" i="90" s="1"/>
  <c r="C20" i="90"/>
  <c r="D19" i="90"/>
  <c r="F19" i="90" s="1"/>
  <c r="C19" i="90"/>
  <c r="D18" i="90"/>
  <c r="F18" i="90" s="1"/>
  <c r="C18" i="90"/>
  <c r="D17" i="90"/>
  <c r="F17" i="90" s="1"/>
  <c r="C17" i="90"/>
  <c r="D16" i="90"/>
  <c r="F16" i="90" s="1"/>
  <c r="C16" i="90"/>
  <c r="D14" i="90"/>
  <c r="F14" i="90" s="1"/>
  <c r="C14" i="90"/>
  <c r="D13" i="90"/>
  <c r="F13" i="90" s="1"/>
  <c r="C13" i="90"/>
  <c r="D12" i="90"/>
  <c r="F12" i="90" s="1"/>
  <c r="C12" i="90"/>
  <c r="D11" i="90"/>
  <c r="F11" i="90" s="1"/>
  <c r="C11" i="90"/>
  <c r="D10" i="90"/>
  <c r="F10" i="90" s="1"/>
  <c r="C10" i="90"/>
  <c r="D9" i="90"/>
  <c r="F9" i="90" s="1"/>
  <c r="C9" i="90"/>
  <c r="D8" i="90"/>
  <c r="F8" i="90" s="1"/>
  <c r="C8" i="90"/>
  <c r="D7" i="90"/>
  <c r="F7" i="90" s="1"/>
  <c r="C7" i="90"/>
  <c r="D6" i="90"/>
  <c r="F6" i="90" s="1"/>
  <c r="C6" i="90"/>
  <c r="D5" i="90"/>
  <c r="F5" i="90" s="1"/>
  <c r="C5" i="90"/>
  <c r="D44" i="89"/>
  <c r="F44" i="89" s="1"/>
  <c r="C44" i="89"/>
  <c r="D43" i="89"/>
  <c r="F43" i="89" s="1"/>
  <c r="C43" i="89"/>
  <c r="D42" i="89"/>
  <c r="F42" i="89" s="1"/>
  <c r="C42" i="89"/>
  <c r="D41" i="89"/>
  <c r="F41" i="89" s="1"/>
  <c r="C41" i="89"/>
  <c r="D40" i="89"/>
  <c r="F40" i="89" s="1"/>
  <c r="C40" i="89"/>
  <c r="D39" i="89"/>
  <c r="F39" i="89" s="1"/>
  <c r="C39" i="89"/>
  <c r="D38" i="89"/>
  <c r="F38" i="89" s="1"/>
  <c r="C38" i="89"/>
  <c r="D37" i="89"/>
  <c r="F37" i="89" s="1"/>
  <c r="C37" i="89"/>
  <c r="D36" i="89"/>
  <c r="F36" i="89" s="1"/>
  <c r="C36" i="89"/>
  <c r="D35" i="89"/>
  <c r="F35" i="89" s="1"/>
  <c r="C35" i="89"/>
  <c r="D34" i="89"/>
  <c r="F34" i="89" s="1"/>
  <c r="C34" i="89"/>
  <c r="D33" i="89"/>
  <c r="F33" i="89" s="1"/>
  <c r="C33" i="89"/>
  <c r="D32" i="89"/>
  <c r="F32" i="89" s="1"/>
  <c r="C32" i="89"/>
  <c r="D31" i="89"/>
  <c r="F31" i="89" s="1"/>
  <c r="C31" i="89"/>
  <c r="D29" i="89"/>
  <c r="F29" i="89" s="1"/>
  <c r="C29" i="89"/>
  <c r="D28" i="89"/>
  <c r="F28" i="89" s="1"/>
  <c r="C28" i="89"/>
  <c r="D27" i="89"/>
  <c r="F27" i="89" s="1"/>
  <c r="C27" i="89"/>
  <c r="D26" i="89"/>
  <c r="F26" i="89" s="1"/>
  <c r="C26" i="89"/>
  <c r="D25" i="89"/>
  <c r="F25" i="89" s="1"/>
  <c r="C25" i="89"/>
  <c r="D24" i="89"/>
  <c r="F24" i="89" s="1"/>
  <c r="C24" i="89"/>
  <c r="D23" i="89"/>
  <c r="F23" i="89" s="1"/>
  <c r="C23" i="89"/>
  <c r="D22" i="89"/>
  <c r="F22" i="89" s="1"/>
  <c r="C22" i="89"/>
  <c r="D21" i="89"/>
  <c r="F21" i="89" s="1"/>
  <c r="C21" i="89"/>
  <c r="D20" i="89"/>
  <c r="F20" i="89" s="1"/>
  <c r="C20" i="89"/>
  <c r="D19" i="89"/>
  <c r="F19" i="89" s="1"/>
  <c r="C19" i="89"/>
  <c r="D18" i="89"/>
  <c r="F18" i="89" s="1"/>
  <c r="C18" i="89"/>
  <c r="D17" i="89"/>
  <c r="F17" i="89" s="1"/>
  <c r="C17" i="89"/>
  <c r="D16" i="89"/>
  <c r="F16" i="89" s="1"/>
  <c r="C16" i="89"/>
  <c r="D14" i="89"/>
  <c r="F14" i="89" s="1"/>
  <c r="C14" i="89"/>
  <c r="D13" i="89"/>
  <c r="F13" i="89" s="1"/>
  <c r="C13" i="89"/>
  <c r="D12" i="89"/>
  <c r="F12" i="89" s="1"/>
  <c r="C12" i="89"/>
  <c r="D11" i="89"/>
  <c r="F11" i="89" s="1"/>
  <c r="C11" i="89"/>
  <c r="D10" i="89"/>
  <c r="F10" i="89" s="1"/>
  <c r="C10" i="89"/>
  <c r="D9" i="89"/>
  <c r="F9" i="89" s="1"/>
  <c r="C9" i="89"/>
  <c r="D8" i="89"/>
  <c r="F8" i="89" s="1"/>
  <c r="C8" i="89"/>
  <c r="D7" i="89"/>
  <c r="F7" i="89" s="1"/>
  <c r="C7" i="89"/>
  <c r="D6" i="89"/>
  <c r="F6" i="89" s="1"/>
  <c r="C6" i="89"/>
  <c r="D5" i="89"/>
  <c r="F5" i="89" s="1"/>
  <c r="C5" i="89"/>
  <c r="D44" i="88"/>
  <c r="F44" i="88" s="1"/>
  <c r="C44" i="88"/>
  <c r="D43" i="88"/>
  <c r="F43" i="88" s="1"/>
  <c r="C43" i="88"/>
  <c r="D42" i="88"/>
  <c r="F42" i="88" s="1"/>
  <c r="C42" i="88"/>
  <c r="D41" i="88"/>
  <c r="F41" i="88" s="1"/>
  <c r="C41" i="88"/>
  <c r="D40" i="88"/>
  <c r="F40" i="88" s="1"/>
  <c r="C40" i="88"/>
  <c r="D39" i="88"/>
  <c r="F39" i="88" s="1"/>
  <c r="C39" i="88"/>
  <c r="D38" i="88"/>
  <c r="F38" i="88" s="1"/>
  <c r="C38" i="88"/>
  <c r="D37" i="88"/>
  <c r="F37" i="88" s="1"/>
  <c r="C37" i="88"/>
  <c r="D36" i="88"/>
  <c r="F36" i="88" s="1"/>
  <c r="C36" i="88"/>
  <c r="D35" i="88"/>
  <c r="F35" i="88" s="1"/>
  <c r="C35" i="88"/>
  <c r="D34" i="88"/>
  <c r="F34" i="88" s="1"/>
  <c r="C34" i="88"/>
  <c r="D33" i="88"/>
  <c r="F33" i="88" s="1"/>
  <c r="C33" i="88"/>
  <c r="D32" i="88"/>
  <c r="F32" i="88" s="1"/>
  <c r="C32" i="88"/>
  <c r="D31" i="88"/>
  <c r="F31" i="88" s="1"/>
  <c r="C31" i="88"/>
  <c r="D29" i="88"/>
  <c r="F29" i="88" s="1"/>
  <c r="C29" i="88"/>
  <c r="D28" i="88"/>
  <c r="F28" i="88" s="1"/>
  <c r="C28" i="88"/>
  <c r="D27" i="88"/>
  <c r="F27" i="88" s="1"/>
  <c r="C27" i="88"/>
  <c r="D26" i="88"/>
  <c r="F26" i="88" s="1"/>
  <c r="C26" i="88"/>
  <c r="D25" i="88"/>
  <c r="F25" i="88" s="1"/>
  <c r="C25" i="88"/>
  <c r="D24" i="88"/>
  <c r="F24" i="88" s="1"/>
  <c r="C24" i="88"/>
  <c r="D23" i="88"/>
  <c r="F23" i="88" s="1"/>
  <c r="C23" i="88"/>
  <c r="D22" i="88"/>
  <c r="F22" i="88" s="1"/>
  <c r="C22" i="88"/>
  <c r="D21" i="88"/>
  <c r="F21" i="88" s="1"/>
  <c r="C21" i="88"/>
  <c r="D20" i="88"/>
  <c r="F20" i="88" s="1"/>
  <c r="C20" i="88"/>
  <c r="D19" i="88"/>
  <c r="F19" i="88" s="1"/>
  <c r="C19" i="88"/>
  <c r="D18" i="88"/>
  <c r="F18" i="88" s="1"/>
  <c r="C18" i="88"/>
  <c r="D17" i="88"/>
  <c r="F17" i="88" s="1"/>
  <c r="C17" i="88"/>
  <c r="D16" i="88"/>
  <c r="F16" i="88" s="1"/>
  <c r="C16" i="88"/>
  <c r="D14" i="88"/>
  <c r="F14" i="88" s="1"/>
  <c r="C14" i="88"/>
  <c r="D13" i="88"/>
  <c r="F13" i="88" s="1"/>
  <c r="C13" i="88"/>
  <c r="D12" i="88"/>
  <c r="F12" i="88" s="1"/>
  <c r="C12" i="88"/>
  <c r="D11" i="88"/>
  <c r="F11" i="88" s="1"/>
  <c r="C11" i="88"/>
  <c r="D10" i="88"/>
  <c r="F10" i="88" s="1"/>
  <c r="C10" i="88"/>
  <c r="D9" i="88"/>
  <c r="F9" i="88" s="1"/>
  <c r="C9" i="88"/>
  <c r="D8" i="88"/>
  <c r="F8" i="88" s="1"/>
  <c r="C8" i="88"/>
  <c r="D7" i="88"/>
  <c r="F7" i="88" s="1"/>
  <c r="C7" i="88"/>
  <c r="D6" i="88"/>
  <c r="F6" i="88" s="1"/>
  <c r="C6" i="88"/>
  <c r="D5" i="88"/>
  <c r="F5" i="88" s="1"/>
  <c r="C5" i="88"/>
  <c r="D44" i="87"/>
  <c r="F44" i="87" s="1"/>
  <c r="C44" i="87"/>
  <c r="D43" i="87"/>
  <c r="F43" i="87" s="1"/>
  <c r="C43" i="87"/>
  <c r="D42" i="87"/>
  <c r="F42" i="87" s="1"/>
  <c r="C42" i="87"/>
  <c r="D41" i="87"/>
  <c r="F41" i="87" s="1"/>
  <c r="C41" i="87"/>
  <c r="D40" i="87"/>
  <c r="F40" i="87" s="1"/>
  <c r="C40" i="87"/>
  <c r="D39" i="87"/>
  <c r="F39" i="87" s="1"/>
  <c r="C39" i="87"/>
  <c r="D38" i="87"/>
  <c r="F38" i="87" s="1"/>
  <c r="C38" i="87"/>
  <c r="D37" i="87"/>
  <c r="F37" i="87" s="1"/>
  <c r="C37" i="87"/>
  <c r="D36" i="87"/>
  <c r="F36" i="87" s="1"/>
  <c r="C36" i="87"/>
  <c r="D35" i="87"/>
  <c r="F35" i="87" s="1"/>
  <c r="C35" i="87"/>
  <c r="D34" i="87"/>
  <c r="F34" i="87" s="1"/>
  <c r="C34" i="87"/>
  <c r="D33" i="87"/>
  <c r="F33" i="87" s="1"/>
  <c r="C33" i="87"/>
  <c r="D32" i="87"/>
  <c r="F32" i="87" s="1"/>
  <c r="C32" i="87"/>
  <c r="D31" i="87"/>
  <c r="F31" i="87" s="1"/>
  <c r="C31" i="87"/>
  <c r="D29" i="87"/>
  <c r="F29" i="87" s="1"/>
  <c r="C29" i="87"/>
  <c r="D28" i="87"/>
  <c r="F28" i="87" s="1"/>
  <c r="C28" i="87"/>
  <c r="D27" i="87"/>
  <c r="F27" i="87" s="1"/>
  <c r="C27" i="87"/>
  <c r="D26" i="87"/>
  <c r="F26" i="87" s="1"/>
  <c r="C26" i="87"/>
  <c r="D25" i="87"/>
  <c r="F25" i="87" s="1"/>
  <c r="C25" i="87"/>
  <c r="D24" i="87"/>
  <c r="F24" i="87" s="1"/>
  <c r="C24" i="87"/>
  <c r="D23" i="87"/>
  <c r="F23" i="87" s="1"/>
  <c r="C23" i="87"/>
  <c r="D22" i="87"/>
  <c r="F22" i="87" s="1"/>
  <c r="C22" i="87"/>
  <c r="D21" i="87"/>
  <c r="F21" i="87" s="1"/>
  <c r="C21" i="87"/>
  <c r="D20" i="87"/>
  <c r="F20" i="87" s="1"/>
  <c r="C20" i="87"/>
  <c r="D19" i="87"/>
  <c r="F19" i="87" s="1"/>
  <c r="C19" i="87"/>
  <c r="D18" i="87"/>
  <c r="F18" i="87" s="1"/>
  <c r="C18" i="87"/>
  <c r="D17" i="87"/>
  <c r="F17" i="87" s="1"/>
  <c r="C17" i="87"/>
  <c r="D16" i="87"/>
  <c r="F16" i="87" s="1"/>
  <c r="C16" i="87"/>
  <c r="D14" i="87"/>
  <c r="F14" i="87" s="1"/>
  <c r="C14" i="87"/>
  <c r="D13" i="87"/>
  <c r="F13" i="87" s="1"/>
  <c r="C13" i="87"/>
  <c r="D12" i="87"/>
  <c r="F12" i="87" s="1"/>
  <c r="C12" i="87"/>
  <c r="D11" i="87"/>
  <c r="F11" i="87" s="1"/>
  <c r="C11" i="87"/>
  <c r="D10" i="87"/>
  <c r="F10" i="87" s="1"/>
  <c r="C10" i="87"/>
  <c r="D9" i="87"/>
  <c r="F9" i="87" s="1"/>
  <c r="C9" i="87"/>
  <c r="D8" i="87"/>
  <c r="F8" i="87" s="1"/>
  <c r="C8" i="87"/>
  <c r="D7" i="87"/>
  <c r="F7" i="87" s="1"/>
  <c r="C7" i="87"/>
  <c r="D6" i="87"/>
  <c r="F6" i="87" s="1"/>
  <c r="C6" i="87"/>
  <c r="D5" i="87"/>
  <c r="F5" i="87" s="1"/>
  <c r="C5" i="87"/>
  <c r="D44" i="86"/>
  <c r="F44" i="86" s="1"/>
  <c r="C44" i="86"/>
  <c r="D43" i="86"/>
  <c r="F43" i="86" s="1"/>
  <c r="C43" i="86"/>
  <c r="D42" i="86"/>
  <c r="F42" i="86" s="1"/>
  <c r="C42" i="86"/>
  <c r="D41" i="86"/>
  <c r="F41" i="86" s="1"/>
  <c r="C41" i="86"/>
  <c r="D40" i="86"/>
  <c r="F40" i="86" s="1"/>
  <c r="C40" i="86"/>
  <c r="D39" i="86"/>
  <c r="F39" i="86" s="1"/>
  <c r="C39" i="86"/>
  <c r="D38" i="86"/>
  <c r="F38" i="86" s="1"/>
  <c r="C38" i="86"/>
  <c r="D37" i="86"/>
  <c r="F37" i="86" s="1"/>
  <c r="C37" i="86"/>
  <c r="D36" i="86"/>
  <c r="F36" i="86" s="1"/>
  <c r="C36" i="86"/>
  <c r="D35" i="86"/>
  <c r="F35" i="86" s="1"/>
  <c r="C35" i="86"/>
  <c r="D34" i="86"/>
  <c r="F34" i="86" s="1"/>
  <c r="C34" i="86"/>
  <c r="D33" i="86"/>
  <c r="F33" i="86" s="1"/>
  <c r="C33" i="86"/>
  <c r="D32" i="86"/>
  <c r="F32" i="86" s="1"/>
  <c r="C32" i="86"/>
  <c r="D31" i="86"/>
  <c r="F31" i="86" s="1"/>
  <c r="C31" i="86"/>
  <c r="D29" i="86"/>
  <c r="F29" i="86" s="1"/>
  <c r="C29" i="86"/>
  <c r="D28" i="86"/>
  <c r="F28" i="86" s="1"/>
  <c r="C28" i="86"/>
  <c r="D27" i="86"/>
  <c r="F27" i="86" s="1"/>
  <c r="C27" i="86"/>
  <c r="D26" i="86"/>
  <c r="F26" i="86" s="1"/>
  <c r="C26" i="86"/>
  <c r="D25" i="86"/>
  <c r="F25" i="86" s="1"/>
  <c r="C25" i="86"/>
  <c r="D24" i="86"/>
  <c r="F24" i="86" s="1"/>
  <c r="C24" i="86"/>
  <c r="D23" i="86"/>
  <c r="F23" i="86" s="1"/>
  <c r="C23" i="86"/>
  <c r="D22" i="86"/>
  <c r="F22" i="86" s="1"/>
  <c r="C22" i="86"/>
  <c r="D21" i="86"/>
  <c r="F21" i="86" s="1"/>
  <c r="C21" i="86"/>
  <c r="D20" i="86"/>
  <c r="F20" i="86" s="1"/>
  <c r="C20" i="86"/>
  <c r="D19" i="86"/>
  <c r="F19" i="86" s="1"/>
  <c r="C19" i="86"/>
  <c r="D18" i="86"/>
  <c r="F18" i="86" s="1"/>
  <c r="C18" i="86"/>
  <c r="D17" i="86"/>
  <c r="F17" i="86" s="1"/>
  <c r="C17" i="86"/>
  <c r="D16" i="86"/>
  <c r="F16" i="86" s="1"/>
  <c r="C16" i="86"/>
  <c r="D14" i="86"/>
  <c r="F14" i="86" s="1"/>
  <c r="C14" i="86"/>
  <c r="D13" i="86"/>
  <c r="F13" i="86" s="1"/>
  <c r="C13" i="86"/>
  <c r="D12" i="86"/>
  <c r="F12" i="86" s="1"/>
  <c r="C12" i="86"/>
  <c r="D11" i="86"/>
  <c r="F11" i="86" s="1"/>
  <c r="C11" i="86"/>
  <c r="D10" i="86"/>
  <c r="F10" i="86" s="1"/>
  <c r="C10" i="86"/>
  <c r="D9" i="86"/>
  <c r="F9" i="86" s="1"/>
  <c r="C9" i="86"/>
  <c r="D8" i="86"/>
  <c r="F8" i="86" s="1"/>
  <c r="C8" i="86"/>
  <c r="D7" i="86"/>
  <c r="F7" i="86" s="1"/>
  <c r="C7" i="86"/>
  <c r="D6" i="86"/>
  <c r="F6" i="86" s="1"/>
  <c r="C6" i="86"/>
  <c r="D5" i="86"/>
  <c r="F5" i="86" s="1"/>
  <c r="C5" i="86"/>
  <c r="D44" i="85"/>
  <c r="F44" i="85" s="1"/>
  <c r="C44" i="85"/>
  <c r="D43" i="85"/>
  <c r="F43" i="85" s="1"/>
  <c r="C43" i="85"/>
  <c r="D42" i="85"/>
  <c r="F42" i="85" s="1"/>
  <c r="C42" i="85"/>
  <c r="D41" i="85"/>
  <c r="F41" i="85" s="1"/>
  <c r="C41" i="85"/>
  <c r="D40" i="85"/>
  <c r="F40" i="85" s="1"/>
  <c r="C40" i="85"/>
  <c r="D39" i="85"/>
  <c r="F39" i="85" s="1"/>
  <c r="C39" i="85"/>
  <c r="D38" i="85"/>
  <c r="F38" i="85" s="1"/>
  <c r="C38" i="85"/>
  <c r="D37" i="85"/>
  <c r="F37" i="85" s="1"/>
  <c r="C37" i="85"/>
  <c r="D36" i="85"/>
  <c r="F36" i="85" s="1"/>
  <c r="C36" i="85"/>
  <c r="D35" i="85"/>
  <c r="F35" i="85" s="1"/>
  <c r="C35" i="85"/>
  <c r="D34" i="85"/>
  <c r="F34" i="85" s="1"/>
  <c r="C34" i="85"/>
  <c r="D33" i="85"/>
  <c r="F33" i="85" s="1"/>
  <c r="C33" i="85"/>
  <c r="D32" i="85"/>
  <c r="F32" i="85" s="1"/>
  <c r="C32" i="85"/>
  <c r="D31" i="85"/>
  <c r="F31" i="85" s="1"/>
  <c r="C31" i="85"/>
  <c r="D29" i="85"/>
  <c r="F29" i="85" s="1"/>
  <c r="C29" i="85"/>
  <c r="D28" i="85"/>
  <c r="F28" i="85" s="1"/>
  <c r="C28" i="85"/>
  <c r="D27" i="85"/>
  <c r="F27" i="85" s="1"/>
  <c r="C27" i="85"/>
  <c r="D26" i="85"/>
  <c r="F26" i="85" s="1"/>
  <c r="C26" i="85"/>
  <c r="D25" i="85"/>
  <c r="F25" i="85" s="1"/>
  <c r="C25" i="85"/>
  <c r="D24" i="85"/>
  <c r="F24" i="85" s="1"/>
  <c r="C24" i="85"/>
  <c r="D23" i="85"/>
  <c r="F23" i="85" s="1"/>
  <c r="C23" i="85"/>
  <c r="D22" i="85"/>
  <c r="F22" i="85" s="1"/>
  <c r="C22" i="85"/>
  <c r="D21" i="85"/>
  <c r="F21" i="85" s="1"/>
  <c r="C21" i="85"/>
  <c r="D20" i="85"/>
  <c r="F20" i="85" s="1"/>
  <c r="C20" i="85"/>
  <c r="D19" i="85"/>
  <c r="F19" i="85" s="1"/>
  <c r="C19" i="85"/>
  <c r="D18" i="85"/>
  <c r="F18" i="85" s="1"/>
  <c r="C18" i="85"/>
  <c r="D17" i="85"/>
  <c r="F17" i="85" s="1"/>
  <c r="C17" i="85"/>
  <c r="D16" i="85"/>
  <c r="F16" i="85" s="1"/>
  <c r="C16" i="85"/>
  <c r="D14" i="85"/>
  <c r="F14" i="85" s="1"/>
  <c r="C14" i="85"/>
  <c r="D13" i="85"/>
  <c r="F13" i="85" s="1"/>
  <c r="C13" i="85"/>
  <c r="D12" i="85"/>
  <c r="F12" i="85" s="1"/>
  <c r="C12" i="85"/>
  <c r="D11" i="85"/>
  <c r="F11" i="85" s="1"/>
  <c r="C11" i="85"/>
  <c r="D10" i="85"/>
  <c r="F10" i="85" s="1"/>
  <c r="C10" i="85"/>
  <c r="D9" i="85"/>
  <c r="F9" i="85" s="1"/>
  <c r="C9" i="85"/>
  <c r="D8" i="85"/>
  <c r="F8" i="85" s="1"/>
  <c r="C8" i="85"/>
  <c r="D7" i="85"/>
  <c r="F7" i="85" s="1"/>
  <c r="C7" i="85"/>
  <c r="D6" i="85"/>
  <c r="F6" i="85" s="1"/>
  <c r="C6" i="85"/>
  <c r="D5" i="85"/>
  <c r="F5" i="85" s="1"/>
  <c r="C5" i="85"/>
  <c r="D44" i="84"/>
  <c r="F44" i="84" s="1"/>
  <c r="C44" i="84"/>
  <c r="D43" i="84"/>
  <c r="F43" i="84" s="1"/>
  <c r="C43" i="84"/>
  <c r="D42" i="84"/>
  <c r="F42" i="84" s="1"/>
  <c r="C42" i="84"/>
  <c r="D41" i="84"/>
  <c r="F41" i="84" s="1"/>
  <c r="C41" i="84"/>
  <c r="D40" i="84"/>
  <c r="F40" i="84" s="1"/>
  <c r="C40" i="84"/>
  <c r="D39" i="84"/>
  <c r="F39" i="84" s="1"/>
  <c r="C39" i="84"/>
  <c r="D38" i="84"/>
  <c r="F38" i="84" s="1"/>
  <c r="C38" i="84"/>
  <c r="D37" i="84"/>
  <c r="F37" i="84" s="1"/>
  <c r="C37" i="84"/>
  <c r="D36" i="84"/>
  <c r="F36" i="84" s="1"/>
  <c r="C36" i="84"/>
  <c r="D35" i="84"/>
  <c r="F35" i="84" s="1"/>
  <c r="C35" i="84"/>
  <c r="D34" i="84"/>
  <c r="F34" i="84" s="1"/>
  <c r="C34" i="84"/>
  <c r="D33" i="84"/>
  <c r="F33" i="84" s="1"/>
  <c r="C33" i="84"/>
  <c r="D32" i="84"/>
  <c r="F32" i="84" s="1"/>
  <c r="C32" i="84"/>
  <c r="D31" i="84"/>
  <c r="F31" i="84" s="1"/>
  <c r="C31" i="84"/>
  <c r="D29" i="84"/>
  <c r="F29" i="84" s="1"/>
  <c r="C29" i="84"/>
  <c r="D28" i="84"/>
  <c r="F28" i="84" s="1"/>
  <c r="C28" i="84"/>
  <c r="D27" i="84"/>
  <c r="F27" i="84" s="1"/>
  <c r="C27" i="84"/>
  <c r="D26" i="84"/>
  <c r="F26" i="84" s="1"/>
  <c r="C26" i="84"/>
  <c r="D25" i="84"/>
  <c r="F25" i="84" s="1"/>
  <c r="C25" i="84"/>
  <c r="D24" i="84"/>
  <c r="F24" i="84" s="1"/>
  <c r="C24" i="84"/>
  <c r="D23" i="84"/>
  <c r="F23" i="84" s="1"/>
  <c r="C23" i="84"/>
  <c r="D22" i="84"/>
  <c r="F22" i="84" s="1"/>
  <c r="C22" i="84"/>
  <c r="D21" i="84"/>
  <c r="F21" i="84" s="1"/>
  <c r="C21" i="84"/>
  <c r="D20" i="84"/>
  <c r="F20" i="84" s="1"/>
  <c r="C20" i="84"/>
  <c r="D19" i="84"/>
  <c r="F19" i="84" s="1"/>
  <c r="C19" i="84"/>
  <c r="D18" i="84"/>
  <c r="F18" i="84" s="1"/>
  <c r="C18" i="84"/>
  <c r="D17" i="84"/>
  <c r="F17" i="84" s="1"/>
  <c r="C17" i="84"/>
  <c r="D16" i="84"/>
  <c r="F16" i="84" s="1"/>
  <c r="C16" i="84"/>
  <c r="D14" i="84"/>
  <c r="F14" i="84" s="1"/>
  <c r="C14" i="84"/>
  <c r="D13" i="84"/>
  <c r="F13" i="84" s="1"/>
  <c r="C13" i="84"/>
  <c r="D12" i="84"/>
  <c r="F12" i="84" s="1"/>
  <c r="C12" i="84"/>
  <c r="D11" i="84"/>
  <c r="F11" i="84" s="1"/>
  <c r="C11" i="84"/>
  <c r="D10" i="84"/>
  <c r="F10" i="84" s="1"/>
  <c r="C10" i="84"/>
  <c r="D9" i="84"/>
  <c r="F9" i="84" s="1"/>
  <c r="C9" i="84"/>
  <c r="D8" i="84"/>
  <c r="F8" i="84" s="1"/>
  <c r="C8" i="84"/>
  <c r="D7" i="84"/>
  <c r="F7" i="84" s="1"/>
  <c r="C7" i="84"/>
  <c r="D6" i="84"/>
  <c r="F6" i="84" s="1"/>
  <c r="C6" i="84"/>
  <c r="D5" i="84"/>
  <c r="F5" i="84" s="1"/>
  <c r="C5" i="84"/>
  <c r="D44" i="83"/>
  <c r="F44" i="83" s="1"/>
  <c r="C44" i="83"/>
  <c r="D43" i="83"/>
  <c r="F43" i="83" s="1"/>
  <c r="C43" i="83"/>
  <c r="D42" i="83"/>
  <c r="F42" i="83" s="1"/>
  <c r="C42" i="83"/>
  <c r="D41" i="83"/>
  <c r="F41" i="83" s="1"/>
  <c r="C41" i="83"/>
  <c r="D40" i="83"/>
  <c r="F40" i="83" s="1"/>
  <c r="C40" i="83"/>
  <c r="D39" i="83"/>
  <c r="F39" i="83" s="1"/>
  <c r="C39" i="83"/>
  <c r="D38" i="83"/>
  <c r="F38" i="83" s="1"/>
  <c r="C38" i="83"/>
  <c r="D37" i="83"/>
  <c r="F37" i="83" s="1"/>
  <c r="C37" i="83"/>
  <c r="D36" i="83"/>
  <c r="F36" i="83" s="1"/>
  <c r="C36" i="83"/>
  <c r="D35" i="83"/>
  <c r="F35" i="83" s="1"/>
  <c r="C35" i="83"/>
  <c r="D34" i="83"/>
  <c r="F34" i="83" s="1"/>
  <c r="C34" i="83"/>
  <c r="D33" i="83"/>
  <c r="F33" i="83" s="1"/>
  <c r="C33" i="83"/>
  <c r="D32" i="83"/>
  <c r="F32" i="83" s="1"/>
  <c r="C32" i="83"/>
  <c r="D31" i="83"/>
  <c r="F31" i="83" s="1"/>
  <c r="C31" i="83"/>
  <c r="D29" i="83"/>
  <c r="F29" i="83" s="1"/>
  <c r="C29" i="83"/>
  <c r="D28" i="83"/>
  <c r="F28" i="83" s="1"/>
  <c r="C28" i="83"/>
  <c r="D27" i="83"/>
  <c r="F27" i="83" s="1"/>
  <c r="C27" i="83"/>
  <c r="D26" i="83"/>
  <c r="F26" i="83" s="1"/>
  <c r="C26" i="83"/>
  <c r="D25" i="83"/>
  <c r="F25" i="83" s="1"/>
  <c r="C25" i="83"/>
  <c r="D24" i="83"/>
  <c r="F24" i="83" s="1"/>
  <c r="C24" i="83"/>
  <c r="D23" i="83"/>
  <c r="F23" i="83" s="1"/>
  <c r="C23" i="83"/>
  <c r="D22" i="83"/>
  <c r="F22" i="83" s="1"/>
  <c r="C22" i="83"/>
  <c r="D21" i="83"/>
  <c r="F21" i="83" s="1"/>
  <c r="C21" i="83"/>
  <c r="D20" i="83"/>
  <c r="F20" i="83" s="1"/>
  <c r="C20" i="83"/>
  <c r="D19" i="83"/>
  <c r="F19" i="83" s="1"/>
  <c r="C19" i="83"/>
  <c r="D18" i="83"/>
  <c r="F18" i="83" s="1"/>
  <c r="C18" i="83"/>
  <c r="D17" i="83"/>
  <c r="F17" i="83" s="1"/>
  <c r="C17" i="83"/>
  <c r="D16" i="83"/>
  <c r="F16" i="83" s="1"/>
  <c r="C16" i="83"/>
  <c r="D14" i="83"/>
  <c r="F14" i="83" s="1"/>
  <c r="C14" i="83"/>
  <c r="D13" i="83"/>
  <c r="F13" i="83" s="1"/>
  <c r="C13" i="83"/>
  <c r="D12" i="83"/>
  <c r="F12" i="83" s="1"/>
  <c r="C12" i="83"/>
  <c r="D11" i="83"/>
  <c r="F11" i="83" s="1"/>
  <c r="C11" i="83"/>
  <c r="D10" i="83"/>
  <c r="F10" i="83" s="1"/>
  <c r="C10" i="83"/>
  <c r="D9" i="83"/>
  <c r="F9" i="83" s="1"/>
  <c r="C9" i="83"/>
  <c r="D8" i="83"/>
  <c r="F8" i="83" s="1"/>
  <c r="C8" i="83"/>
  <c r="D7" i="83"/>
  <c r="F7" i="83" s="1"/>
  <c r="C7" i="83"/>
  <c r="D6" i="83"/>
  <c r="F6" i="83" s="1"/>
  <c r="C6" i="83"/>
  <c r="D5" i="83"/>
  <c r="F5" i="83" s="1"/>
  <c r="C5" i="83"/>
  <c r="D44" i="82"/>
  <c r="F44" i="82" s="1"/>
  <c r="C44" i="82"/>
  <c r="D43" i="82"/>
  <c r="F43" i="82" s="1"/>
  <c r="C43" i="82"/>
  <c r="D42" i="82"/>
  <c r="F42" i="82" s="1"/>
  <c r="C42" i="82"/>
  <c r="D41" i="82"/>
  <c r="F41" i="82" s="1"/>
  <c r="C41" i="82"/>
  <c r="D40" i="82"/>
  <c r="F40" i="82" s="1"/>
  <c r="C40" i="82"/>
  <c r="D39" i="82"/>
  <c r="F39" i="82" s="1"/>
  <c r="C39" i="82"/>
  <c r="D38" i="82"/>
  <c r="F38" i="82" s="1"/>
  <c r="C38" i="82"/>
  <c r="D37" i="82"/>
  <c r="F37" i="82" s="1"/>
  <c r="C37" i="82"/>
  <c r="D36" i="82"/>
  <c r="F36" i="82" s="1"/>
  <c r="C36" i="82"/>
  <c r="D35" i="82"/>
  <c r="F35" i="82" s="1"/>
  <c r="C35" i="82"/>
  <c r="D34" i="82"/>
  <c r="F34" i="82" s="1"/>
  <c r="C34" i="82"/>
  <c r="D33" i="82"/>
  <c r="F33" i="82" s="1"/>
  <c r="C33" i="82"/>
  <c r="D32" i="82"/>
  <c r="F32" i="82" s="1"/>
  <c r="C32" i="82"/>
  <c r="D31" i="82"/>
  <c r="F31" i="82" s="1"/>
  <c r="C31" i="82"/>
  <c r="D29" i="82"/>
  <c r="F29" i="82" s="1"/>
  <c r="C29" i="82"/>
  <c r="D28" i="82"/>
  <c r="F28" i="82" s="1"/>
  <c r="C28" i="82"/>
  <c r="D27" i="82"/>
  <c r="F27" i="82" s="1"/>
  <c r="C27" i="82"/>
  <c r="D26" i="82"/>
  <c r="F26" i="82" s="1"/>
  <c r="C26" i="82"/>
  <c r="D25" i="82"/>
  <c r="F25" i="82" s="1"/>
  <c r="C25" i="82"/>
  <c r="D24" i="82"/>
  <c r="F24" i="82" s="1"/>
  <c r="C24" i="82"/>
  <c r="D23" i="82"/>
  <c r="F23" i="82" s="1"/>
  <c r="C23" i="82"/>
  <c r="D22" i="82"/>
  <c r="F22" i="82" s="1"/>
  <c r="C22" i="82"/>
  <c r="D21" i="82"/>
  <c r="F21" i="82" s="1"/>
  <c r="C21" i="82"/>
  <c r="D20" i="82"/>
  <c r="F20" i="82" s="1"/>
  <c r="C20" i="82"/>
  <c r="D19" i="82"/>
  <c r="F19" i="82" s="1"/>
  <c r="C19" i="82"/>
  <c r="D18" i="82"/>
  <c r="F18" i="82" s="1"/>
  <c r="C18" i="82"/>
  <c r="D17" i="82"/>
  <c r="F17" i="82" s="1"/>
  <c r="C17" i="82"/>
  <c r="D16" i="82"/>
  <c r="F16" i="82" s="1"/>
  <c r="C16" i="82"/>
  <c r="D14" i="82"/>
  <c r="F14" i="82" s="1"/>
  <c r="C14" i="82"/>
  <c r="D13" i="82"/>
  <c r="F13" i="82" s="1"/>
  <c r="C13" i="82"/>
  <c r="D12" i="82"/>
  <c r="F12" i="82" s="1"/>
  <c r="C12" i="82"/>
  <c r="D11" i="82"/>
  <c r="F11" i="82" s="1"/>
  <c r="C11" i="82"/>
  <c r="D10" i="82"/>
  <c r="F10" i="82" s="1"/>
  <c r="C10" i="82"/>
  <c r="D9" i="82"/>
  <c r="F9" i="82" s="1"/>
  <c r="C9" i="82"/>
  <c r="D8" i="82"/>
  <c r="F8" i="82" s="1"/>
  <c r="C8" i="82"/>
  <c r="D7" i="82"/>
  <c r="F7" i="82" s="1"/>
  <c r="C7" i="82"/>
  <c r="D6" i="82"/>
  <c r="F6" i="82" s="1"/>
  <c r="C6" i="82"/>
  <c r="D5" i="82"/>
  <c r="F5" i="82" s="1"/>
  <c r="C5" i="82"/>
  <c r="D44" i="81"/>
  <c r="F44" i="81" s="1"/>
  <c r="C44" i="81"/>
  <c r="D43" i="81"/>
  <c r="F43" i="81" s="1"/>
  <c r="C43" i="81"/>
  <c r="D42" i="81"/>
  <c r="F42" i="81" s="1"/>
  <c r="C42" i="81"/>
  <c r="D41" i="81"/>
  <c r="F41" i="81" s="1"/>
  <c r="C41" i="81"/>
  <c r="D40" i="81"/>
  <c r="F40" i="81" s="1"/>
  <c r="C40" i="81"/>
  <c r="D39" i="81"/>
  <c r="F39" i="81" s="1"/>
  <c r="C39" i="81"/>
  <c r="D38" i="81"/>
  <c r="F38" i="81" s="1"/>
  <c r="C38" i="81"/>
  <c r="D37" i="81"/>
  <c r="F37" i="81" s="1"/>
  <c r="C37" i="81"/>
  <c r="D36" i="81"/>
  <c r="F36" i="81" s="1"/>
  <c r="C36" i="81"/>
  <c r="D35" i="81"/>
  <c r="F35" i="81" s="1"/>
  <c r="C35" i="81"/>
  <c r="D34" i="81"/>
  <c r="F34" i="81" s="1"/>
  <c r="C34" i="81"/>
  <c r="D33" i="81"/>
  <c r="F33" i="81" s="1"/>
  <c r="C33" i="81"/>
  <c r="D32" i="81"/>
  <c r="F32" i="81" s="1"/>
  <c r="C32" i="81"/>
  <c r="D31" i="81"/>
  <c r="F31" i="81" s="1"/>
  <c r="C31" i="81"/>
  <c r="D29" i="81"/>
  <c r="F29" i="81" s="1"/>
  <c r="C29" i="81"/>
  <c r="D28" i="81"/>
  <c r="F28" i="81" s="1"/>
  <c r="C28" i="81"/>
  <c r="D27" i="81"/>
  <c r="F27" i="81" s="1"/>
  <c r="C27" i="81"/>
  <c r="D26" i="81"/>
  <c r="F26" i="81" s="1"/>
  <c r="C26" i="81"/>
  <c r="D25" i="81"/>
  <c r="F25" i="81" s="1"/>
  <c r="C25" i="81"/>
  <c r="D24" i="81"/>
  <c r="F24" i="81" s="1"/>
  <c r="C24" i="81"/>
  <c r="D23" i="81"/>
  <c r="F23" i="81" s="1"/>
  <c r="C23" i="81"/>
  <c r="D22" i="81"/>
  <c r="F22" i="81" s="1"/>
  <c r="C22" i="81"/>
  <c r="D21" i="81"/>
  <c r="F21" i="81" s="1"/>
  <c r="C21" i="81"/>
  <c r="D20" i="81"/>
  <c r="F20" i="81" s="1"/>
  <c r="C20" i="81"/>
  <c r="D19" i="81"/>
  <c r="F19" i="81" s="1"/>
  <c r="C19" i="81"/>
  <c r="D18" i="81"/>
  <c r="F18" i="81" s="1"/>
  <c r="C18" i="81"/>
  <c r="D17" i="81"/>
  <c r="F17" i="81" s="1"/>
  <c r="C17" i="81"/>
  <c r="D16" i="81"/>
  <c r="F16" i="81" s="1"/>
  <c r="C16" i="81"/>
  <c r="D14" i="81"/>
  <c r="F14" i="81" s="1"/>
  <c r="C14" i="81"/>
  <c r="D13" i="81"/>
  <c r="F13" i="81" s="1"/>
  <c r="C13" i="81"/>
  <c r="D12" i="81"/>
  <c r="F12" i="81" s="1"/>
  <c r="C12" i="81"/>
  <c r="D11" i="81"/>
  <c r="F11" i="81" s="1"/>
  <c r="C11" i="81"/>
  <c r="D10" i="81"/>
  <c r="F10" i="81" s="1"/>
  <c r="C10" i="81"/>
  <c r="D9" i="81"/>
  <c r="F9" i="81" s="1"/>
  <c r="C9" i="81"/>
  <c r="D8" i="81"/>
  <c r="F8" i="81" s="1"/>
  <c r="C8" i="81"/>
  <c r="D7" i="81"/>
  <c r="F7" i="81" s="1"/>
  <c r="C7" i="81"/>
  <c r="D6" i="81"/>
  <c r="F6" i="81" s="1"/>
  <c r="C6" i="81"/>
  <c r="D5" i="81"/>
  <c r="F5" i="81" s="1"/>
  <c r="C5" i="81"/>
  <c r="D44" i="80"/>
  <c r="F44" i="80" s="1"/>
  <c r="C44" i="80"/>
  <c r="D43" i="80"/>
  <c r="F43" i="80" s="1"/>
  <c r="C43" i="80"/>
  <c r="D42" i="80"/>
  <c r="F42" i="80" s="1"/>
  <c r="C42" i="80"/>
  <c r="D41" i="80"/>
  <c r="F41" i="80" s="1"/>
  <c r="C41" i="80"/>
  <c r="D40" i="80"/>
  <c r="F40" i="80" s="1"/>
  <c r="C40" i="80"/>
  <c r="D39" i="80"/>
  <c r="F39" i="80" s="1"/>
  <c r="C39" i="80"/>
  <c r="D38" i="80"/>
  <c r="F38" i="80" s="1"/>
  <c r="C38" i="80"/>
  <c r="D37" i="80"/>
  <c r="F37" i="80" s="1"/>
  <c r="C37" i="80"/>
  <c r="D36" i="80"/>
  <c r="F36" i="80" s="1"/>
  <c r="C36" i="80"/>
  <c r="D35" i="80"/>
  <c r="F35" i="80" s="1"/>
  <c r="C35" i="80"/>
  <c r="D34" i="80"/>
  <c r="F34" i="80" s="1"/>
  <c r="C34" i="80"/>
  <c r="D33" i="80"/>
  <c r="F33" i="80" s="1"/>
  <c r="C33" i="80"/>
  <c r="D32" i="80"/>
  <c r="F32" i="80" s="1"/>
  <c r="C32" i="80"/>
  <c r="D31" i="80"/>
  <c r="F31" i="80" s="1"/>
  <c r="C31" i="80"/>
  <c r="D29" i="80"/>
  <c r="F29" i="80" s="1"/>
  <c r="C29" i="80"/>
  <c r="D28" i="80"/>
  <c r="F28" i="80" s="1"/>
  <c r="C28" i="80"/>
  <c r="D27" i="80"/>
  <c r="F27" i="80" s="1"/>
  <c r="C27" i="80"/>
  <c r="D26" i="80"/>
  <c r="F26" i="80" s="1"/>
  <c r="C26" i="80"/>
  <c r="D25" i="80"/>
  <c r="F25" i="80" s="1"/>
  <c r="C25" i="80"/>
  <c r="D24" i="80"/>
  <c r="F24" i="80" s="1"/>
  <c r="C24" i="80"/>
  <c r="D23" i="80"/>
  <c r="F23" i="80" s="1"/>
  <c r="C23" i="80"/>
  <c r="D22" i="80"/>
  <c r="F22" i="80" s="1"/>
  <c r="C22" i="80"/>
  <c r="D21" i="80"/>
  <c r="F21" i="80" s="1"/>
  <c r="C21" i="80"/>
  <c r="D20" i="80"/>
  <c r="F20" i="80" s="1"/>
  <c r="C20" i="80"/>
  <c r="D19" i="80"/>
  <c r="F19" i="80" s="1"/>
  <c r="C19" i="80"/>
  <c r="D18" i="80"/>
  <c r="F18" i="80" s="1"/>
  <c r="C18" i="80"/>
  <c r="D17" i="80"/>
  <c r="F17" i="80" s="1"/>
  <c r="C17" i="80"/>
  <c r="D16" i="80"/>
  <c r="F16" i="80" s="1"/>
  <c r="C16" i="80"/>
  <c r="D14" i="80"/>
  <c r="F14" i="80" s="1"/>
  <c r="C14" i="80"/>
  <c r="D13" i="80"/>
  <c r="F13" i="80" s="1"/>
  <c r="C13" i="80"/>
  <c r="D12" i="80"/>
  <c r="F12" i="80" s="1"/>
  <c r="C12" i="80"/>
  <c r="D11" i="80"/>
  <c r="F11" i="80" s="1"/>
  <c r="C11" i="80"/>
  <c r="D10" i="80"/>
  <c r="F10" i="80" s="1"/>
  <c r="C10" i="80"/>
  <c r="D9" i="80"/>
  <c r="F9" i="80" s="1"/>
  <c r="C9" i="80"/>
  <c r="D8" i="80"/>
  <c r="F8" i="80" s="1"/>
  <c r="C8" i="80"/>
  <c r="D7" i="80"/>
  <c r="F7" i="80" s="1"/>
  <c r="C7" i="80"/>
  <c r="D6" i="80"/>
  <c r="F6" i="80" s="1"/>
  <c r="C6" i="80"/>
  <c r="D5" i="80"/>
  <c r="F5" i="80" s="1"/>
  <c r="C5" i="80"/>
  <c r="D44" i="79"/>
  <c r="F44" i="79" s="1"/>
  <c r="C44" i="79"/>
  <c r="D43" i="79"/>
  <c r="F43" i="79" s="1"/>
  <c r="C43" i="79"/>
  <c r="D42" i="79"/>
  <c r="F42" i="79" s="1"/>
  <c r="C42" i="79"/>
  <c r="D41" i="79"/>
  <c r="F41" i="79" s="1"/>
  <c r="C41" i="79"/>
  <c r="D40" i="79"/>
  <c r="F40" i="79" s="1"/>
  <c r="C40" i="79"/>
  <c r="D39" i="79"/>
  <c r="F39" i="79" s="1"/>
  <c r="C39" i="79"/>
  <c r="D38" i="79"/>
  <c r="F38" i="79" s="1"/>
  <c r="C38" i="79"/>
  <c r="D37" i="79"/>
  <c r="F37" i="79" s="1"/>
  <c r="C37" i="79"/>
  <c r="D36" i="79"/>
  <c r="F36" i="79" s="1"/>
  <c r="C36" i="79"/>
  <c r="D35" i="79"/>
  <c r="F35" i="79" s="1"/>
  <c r="C35" i="79"/>
  <c r="D34" i="79"/>
  <c r="F34" i="79" s="1"/>
  <c r="C34" i="79"/>
  <c r="D33" i="79"/>
  <c r="F33" i="79" s="1"/>
  <c r="C33" i="79"/>
  <c r="D32" i="79"/>
  <c r="F32" i="79" s="1"/>
  <c r="C32" i="79"/>
  <c r="D31" i="79"/>
  <c r="F31" i="79" s="1"/>
  <c r="C31" i="79"/>
  <c r="D29" i="79"/>
  <c r="F29" i="79" s="1"/>
  <c r="C29" i="79"/>
  <c r="D28" i="79"/>
  <c r="F28" i="79" s="1"/>
  <c r="C28" i="79"/>
  <c r="D27" i="79"/>
  <c r="F27" i="79" s="1"/>
  <c r="C27" i="79"/>
  <c r="D26" i="79"/>
  <c r="F26" i="79" s="1"/>
  <c r="C26" i="79"/>
  <c r="D25" i="79"/>
  <c r="F25" i="79" s="1"/>
  <c r="C25" i="79"/>
  <c r="D24" i="79"/>
  <c r="F24" i="79" s="1"/>
  <c r="C24" i="79"/>
  <c r="D23" i="79"/>
  <c r="F23" i="79" s="1"/>
  <c r="C23" i="79"/>
  <c r="D22" i="79"/>
  <c r="F22" i="79" s="1"/>
  <c r="C22" i="79"/>
  <c r="D21" i="79"/>
  <c r="F21" i="79" s="1"/>
  <c r="C21" i="79"/>
  <c r="D20" i="79"/>
  <c r="F20" i="79" s="1"/>
  <c r="C20" i="79"/>
  <c r="D19" i="79"/>
  <c r="F19" i="79" s="1"/>
  <c r="C19" i="79"/>
  <c r="D18" i="79"/>
  <c r="F18" i="79" s="1"/>
  <c r="C18" i="79"/>
  <c r="D17" i="79"/>
  <c r="F17" i="79" s="1"/>
  <c r="C17" i="79"/>
  <c r="D16" i="79"/>
  <c r="F16" i="79" s="1"/>
  <c r="C16" i="79"/>
  <c r="D14" i="79"/>
  <c r="F14" i="79" s="1"/>
  <c r="C14" i="79"/>
  <c r="D13" i="79"/>
  <c r="F13" i="79" s="1"/>
  <c r="C13" i="79"/>
  <c r="D12" i="79"/>
  <c r="F12" i="79" s="1"/>
  <c r="C12" i="79"/>
  <c r="D11" i="79"/>
  <c r="F11" i="79" s="1"/>
  <c r="C11" i="79"/>
  <c r="D10" i="79"/>
  <c r="F10" i="79" s="1"/>
  <c r="C10" i="79"/>
  <c r="D9" i="79"/>
  <c r="F9" i="79" s="1"/>
  <c r="C9" i="79"/>
  <c r="D8" i="79"/>
  <c r="F8" i="79" s="1"/>
  <c r="C8" i="79"/>
  <c r="D7" i="79"/>
  <c r="F7" i="79" s="1"/>
  <c r="C7" i="79"/>
  <c r="D6" i="79"/>
  <c r="F6" i="79" s="1"/>
  <c r="C6" i="79"/>
  <c r="D5" i="79"/>
  <c r="F5" i="79" s="1"/>
  <c r="C5" i="79"/>
  <c r="D44" i="78"/>
  <c r="F44" i="78" s="1"/>
  <c r="C44" i="78"/>
  <c r="D43" i="78"/>
  <c r="F43" i="78" s="1"/>
  <c r="C43" i="78"/>
  <c r="D42" i="78"/>
  <c r="F42" i="78" s="1"/>
  <c r="C42" i="78"/>
  <c r="D41" i="78"/>
  <c r="F41" i="78" s="1"/>
  <c r="C41" i="78"/>
  <c r="D40" i="78"/>
  <c r="F40" i="78" s="1"/>
  <c r="C40" i="78"/>
  <c r="D39" i="78"/>
  <c r="F39" i="78" s="1"/>
  <c r="C39" i="78"/>
  <c r="D38" i="78"/>
  <c r="F38" i="78" s="1"/>
  <c r="C38" i="78"/>
  <c r="D37" i="78"/>
  <c r="F37" i="78" s="1"/>
  <c r="C37" i="78"/>
  <c r="D36" i="78"/>
  <c r="F36" i="78" s="1"/>
  <c r="C36" i="78"/>
  <c r="D35" i="78"/>
  <c r="F35" i="78" s="1"/>
  <c r="C35" i="78"/>
  <c r="D34" i="78"/>
  <c r="F34" i="78" s="1"/>
  <c r="C34" i="78"/>
  <c r="D33" i="78"/>
  <c r="F33" i="78" s="1"/>
  <c r="C33" i="78"/>
  <c r="D32" i="78"/>
  <c r="F32" i="78" s="1"/>
  <c r="C32" i="78"/>
  <c r="D31" i="78"/>
  <c r="F31" i="78" s="1"/>
  <c r="C31" i="78"/>
  <c r="D29" i="78"/>
  <c r="F29" i="78" s="1"/>
  <c r="C29" i="78"/>
  <c r="D28" i="78"/>
  <c r="F28" i="78" s="1"/>
  <c r="C28" i="78"/>
  <c r="D27" i="78"/>
  <c r="F27" i="78" s="1"/>
  <c r="C27" i="78"/>
  <c r="D26" i="78"/>
  <c r="F26" i="78" s="1"/>
  <c r="C26" i="78"/>
  <c r="D25" i="78"/>
  <c r="F25" i="78" s="1"/>
  <c r="C25" i="78"/>
  <c r="D24" i="78"/>
  <c r="F24" i="78" s="1"/>
  <c r="C24" i="78"/>
  <c r="D23" i="78"/>
  <c r="F23" i="78" s="1"/>
  <c r="C23" i="78"/>
  <c r="D22" i="78"/>
  <c r="F22" i="78" s="1"/>
  <c r="C22" i="78"/>
  <c r="D21" i="78"/>
  <c r="F21" i="78" s="1"/>
  <c r="C21" i="78"/>
  <c r="D20" i="78"/>
  <c r="F20" i="78" s="1"/>
  <c r="C20" i="78"/>
  <c r="D19" i="78"/>
  <c r="F19" i="78" s="1"/>
  <c r="C19" i="78"/>
  <c r="D18" i="78"/>
  <c r="F18" i="78" s="1"/>
  <c r="C18" i="78"/>
  <c r="D17" i="78"/>
  <c r="F17" i="78" s="1"/>
  <c r="C17" i="78"/>
  <c r="D16" i="78"/>
  <c r="F16" i="78" s="1"/>
  <c r="C16" i="78"/>
  <c r="D14" i="78"/>
  <c r="F14" i="78" s="1"/>
  <c r="C14" i="78"/>
  <c r="D13" i="78"/>
  <c r="F13" i="78" s="1"/>
  <c r="C13" i="78"/>
  <c r="D12" i="78"/>
  <c r="F12" i="78" s="1"/>
  <c r="C12" i="78"/>
  <c r="D11" i="78"/>
  <c r="F11" i="78" s="1"/>
  <c r="C11" i="78"/>
  <c r="D10" i="78"/>
  <c r="F10" i="78" s="1"/>
  <c r="C10" i="78"/>
  <c r="D9" i="78"/>
  <c r="F9" i="78" s="1"/>
  <c r="C9" i="78"/>
  <c r="D8" i="78"/>
  <c r="F8" i="78" s="1"/>
  <c r="C8" i="78"/>
  <c r="D7" i="78"/>
  <c r="F7" i="78" s="1"/>
  <c r="C7" i="78"/>
  <c r="D6" i="78"/>
  <c r="F6" i="78" s="1"/>
  <c r="C6" i="78"/>
  <c r="D5" i="78"/>
  <c r="F5" i="78" s="1"/>
  <c r="C5" i="78"/>
  <c r="D44" i="77"/>
  <c r="F44" i="77" s="1"/>
  <c r="C44" i="77"/>
  <c r="D43" i="77"/>
  <c r="F43" i="77" s="1"/>
  <c r="C43" i="77"/>
  <c r="D42" i="77"/>
  <c r="F42" i="77" s="1"/>
  <c r="C42" i="77"/>
  <c r="D41" i="77"/>
  <c r="F41" i="77" s="1"/>
  <c r="C41" i="77"/>
  <c r="D40" i="77"/>
  <c r="F40" i="77" s="1"/>
  <c r="C40" i="77"/>
  <c r="D39" i="77"/>
  <c r="F39" i="77" s="1"/>
  <c r="C39" i="77"/>
  <c r="D38" i="77"/>
  <c r="F38" i="77" s="1"/>
  <c r="C38" i="77"/>
  <c r="D37" i="77"/>
  <c r="F37" i="77" s="1"/>
  <c r="C37" i="77"/>
  <c r="D36" i="77"/>
  <c r="F36" i="77" s="1"/>
  <c r="C36" i="77"/>
  <c r="D35" i="77"/>
  <c r="F35" i="77" s="1"/>
  <c r="C35" i="77"/>
  <c r="D34" i="77"/>
  <c r="F34" i="77" s="1"/>
  <c r="C34" i="77"/>
  <c r="D33" i="77"/>
  <c r="F33" i="77" s="1"/>
  <c r="C33" i="77"/>
  <c r="D32" i="77"/>
  <c r="F32" i="77" s="1"/>
  <c r="C32" i="77"/>
  <c r="D31" i="77"/>
  <c r="F31" i="77" s="1"/>
  <c r="C31" i="77"/>
  <c r="D29" i="77"/>
  <c r="F29" i="77" s="1"/>
  <c r="C29" i="77"/>
  <c r="D28" i="77"/>
  <c r="F28" i="77" s="1"/>
  <c r="C28" i="77"/>
  <c r="D27" i="77"/>
  <c r="F27" i="77" s="1"/>
  <c r="C27" i="77"/>
  <c r="D26" i="77"/>
  <c r="F26" i="77" s="1"/>
  <c r="C26" i="77"/>
  <c r="D25" i="77"/>
  <c r="F25" i="77" s="1"/>
  <c r="C25" i="77"/>
  <c r="D24" i="77"/>
  <c r="F24" i="77" s="1"/>
  <c r="C24" i="77"/>
  <c r="D23" i="77"/>
  <c r="F23" i="77" s="1"/>
  <c r="C23" i="77"/>
  <c r="D22" i="77"/>
  <c r="F22" i="77" s="1"/>
  <c r="C22" i="77"/>
  <c r="D21" i="77"/>
  <c r="F21" i="77" s="1"/>
  <c r="C21" i="77"/>
  <c r="D20" i="77"/>
  <c r="F20" i="77" s="1"/>
  <c r="C20" i="77"/>
  <c r="D19" i="77"/>
  <c r="F19" i="77" s="1"/>
  <c r="C19" i="77"/>
  <c r="D18" i="77"/>
  <c r="F18" i="77" s="1"/>
  <c r="C18" i="77"/>
  <c r="D17" i="77"/>
  <c r="F17" i="77" s="1"/>
  <c r="C17" i="77"/>
  <c r="D16" i="77"/>
  <c r="F16" i="77" s="1"/>
  <c r="C16" i="77"/>
  <c r="D14" i="77"/>
  <c r="F14" i="77" s="1"/>
  <c r="C14" i="77"/>
  <c r="D13" i="77"/>
  <c r="F13" i="77" s="1"/>
  <c r="C13" i="77"/>
  <c r="D12" i="77"/>
  <c r="F12" i="77" s="1"/>
  <c r="C12" i="77"/>
  <c r="D11" i="77"/>
  <c r="F11" i="77" s="1"/>
  <c r="C11" i="77"/>
  <c r="D10" i="77"/>
  <c r="F10" i="77" s="1"/>
  <c r="C10" i="77"/>
  <c r="D9" i="77"/>
  <c r="F9" i="77" s="1"/>
  <c r="C9" i="77"/>
  <c r="D8" i="77"/>
  <c r="F8" i="77" s="1"/>
  <c r="C8" i="77"/>
  <c r="D7" i="77"/>
  <c r="F7" i="77" s="1"/>
  <c r="C7" i="77"/>
  <c r="D6" i="77"/>
  <c r="F6" i="77" s="1"/>
  <c r="C6" i="77"/>
  <c r="D5" i="77"/>
  <c r="F5" i="77" s="1"/>
  <c r="C5" i="77"/>
  <c r="D44" i="76"/>
  <c r="F44" i="76" s="1"/>
  <c r="C44" i="76"/>
  <c r="D43" i="76"/>
  <c r="F43" i="76" s="1"/>
  <c r="C43" i="76"/>
  <c r="D42" i="76"/>
  <c r="F42" i="76" s="1"/>
  <c r="C42" i="76"/>
  <c r="D41" i="76"/>
  <c r="F41" i="76" s="1"/>
  <c r="C41" i="76"/>
  <c r="D40" i="76"/>
  <c r="F40" i="76" s="1"/>
  <c r="C40" i="76"/>
  <c r="D39" i="76"/>
  <c r="F39" i="76" s="1"/>
  <c r="C39" i="76"/>
  <c r="D38" i="76"/>
  <c r="F38" i="76" s="1"/>
  <c r="C38" i="76"/>
  <c r="D37" i="76"/>
  <c r="F37" i="76" s="1"/>
  <c r="C37" i="76"/>
  <c r="D36" i="76"/>
  <c r="F36" i="76" s="1"/>
  <c r="C36" i="76"/>
  <c r="D35" i="76"/>
  <c r="F35" i="76" s="1"/>
  <c r="C35" i="76"/>
  <c r="D34" i="76"/>
  <c r="F34" i="76" s="1"/>
  <c r="C34" i="76"/>
  <c r="D33" i="76"/>
  <c r="F33" i="76" s="1"/>
  <c r="C33" i="76"/>
  <c r="D32" i="76"/>
  <c r="F32" i="76" s="1"/>
  <c r="C32" i="76"/>
  <c r="D31" i="76"/>
  <c r="F31" i="76" s="1"/>
  <c r="C31" i="76"/>
  <c r="D29" i="76"/>
  <c r="F29" i="76" s="1"/>
  <c r="C29" i="76"/>
  <c r="D28" i="76"/>
  <c r="F28" i="76" s="1"/>
  <c r="C28" i="76"/>
  <c r="D27" i="76"/>
  <c r="F27" i="76" s="1"/>
  <c r="C27" i="76"/>
  <c r="D26" i="76"/>
  <c r="F26" i="76" s="1"/>
  <c r="C26" i="76"/>
  <c r="D25" i="76"/>
  <c r="F25" i="76" s="1"/>
  <c r="C25" i="76"/>
  <c r="D24" i="76"/>
  <c r="F24" i="76" s="1"/>
  <c r="C24" i="76"/>
  <c r="D23" i="76"/>
  <c r="F23" i="76" s="1"/>
  <c r="C23" i="76"/>
  <c r="D22" i="76"/>
  <c r="F22" i="76" s="1"/>
  <c r="C22" i="76"/>
  <c r="D21" i="76"/>
  <c r="F21" i="76" s="1"/>
  <c r="C21" i="76"/>
  <c r="D20" i="76"/>
  <c r="F20" i="76" s="1"/>
  <c r="C20" i="76"/>
  <c r="D19" i="76"/>
  <c r="F19" i="76" s="1"/>
  <c r="C19" i="76"/>
  <c r="D18" i="76"/>
  <c r="F18" i="76" s="1"/>
  <c r="C18" i="76"/>
  <c r="D17" i="76"/>
  <c r="F17" i="76" s="1"/>
  <c r="C17" i="76"/>
  <c r="D16" i="76"/>
  <c r="F16" i="76" s="1"/>
  <c r="C16" i="76"/>
  <c r="D14" i="76"/>
  <c r="F14" i="76" s="1"/>
  <c r="C14" i="76"/>
  <c r="D13" i="76"/>
  <c r="F13" i="76" s="1"/>
  <c r="C13" i="76"/>
  <c r="D12" i="76"/>
  <c r="F12" i="76" s="1"/>
  <c r="C12" i="76"/>
  <c r="D11" i="76"/>
  <c r="F11" i="76" s="1"/>
  <c r="C11" i="76"/>
  <c r="D10" i="76"/>
  <c r="F10" i="76" s="1"/>
  <c r="C10" i="76"/>
  <c r="D9" i="76"/>
  <c r="F9" i="76" s="1"/>
  <c r="C9" i="76"/>
  <c r="D8" i="76"/>
  <c r="F8" i="76" s="1"/>
  <c r="C8" i="76"/>
  <c r="D7" i="76"/>
  <c r="F7" i="76" s="1"/>
  <c r="C7" i="76"/>
  <c r="D6" i="76"/>
  <c r="F6" i="76" s="1"/>
  <c r="C6" i="76"/>
  <c r="D5" i="76"/>
  <c r="F5" i="76" s="1"/>
  <c r="C5" i="76"/>
  <c r="D44" i="75"/>
  <c r="F44" i="75" s="1"/>
  <c r="C44" i="75"/>
  <c r="D43" i="75"/>
  <c r="F43" i="75" s="1"/>
  <c r="C43" i="75"/>
  <c r="D42" i="75"/>
  <c r="F42" i="75" s="1"/>
  <c r="C42" i="75"/>
  <c r="D41" i="75"/>
  <c r="F41" i="75" s="1"/>
  <c r="C41" i="75"/>
  <c r="D40" i="75"/>
  <c r="F40" i="75" s="1"/>
  <c r="C40" i="75"/>
  <c r="D39" i="75"/>
  <c r="F39" i="75" s="1"/>
  <c r="C39" i="75"/>
  <c r="D38" i="75"/>
  <c r="F38" i="75" s="1"/>
  <c r="C38" i="75"/>
  <c r="D37" i="75"/>
  <c r="F37" i="75" s="1"/>
  <c r="C37" i="75"/>
  <c r="D36" i="75"/>
  <c r="F36" i="75" s="1"/>
  <c r="C36" i="75"/>
  <c r="D35" i="75"/>
  <c r="F35" i="75" s="1"/>
  <c r="C35" i="75"/>
  <c r="D34" i="75"/>
  <c r="F34" i="75" s="1"/>
  <c r="C34" i="75"/>
  <c r="D33" i="75"/>
  <c r="F33" i="75" s="1"/>
  <c r="C33" i="75"/>
  <c r="D32" i="75"/>
  <c r="F32" i="75" s="1"/>
  <c r="C32" i="75"/>
  <c r="D31" i="75"/>
  <c r="F31" i="75" s="1"/>
  <c r="C31" i="75"/>
  <c r="D29" i="75"/>
  <c r="F29" i="75" s="1"/>
  <c r="C29" i="75"/>
  <c r="D28" i="75"/>
  <c r="F28" i="75" s="1"/>
  <c r="C28" i="75"/>
  <c r="D27" i="75"/>
  <c r="F27" i="75" s="1"/>
  <c r="C27" i="75"/>
  <c r="D26" i="75"/>
  <c r="F26" i="75" s="1"/>
  <c r="C26" i="75"/>
  <c r="D25" i="75"/>
  <c r="F25" i="75" s="1"/>
  <c r="C25" i="75"/>
  <c r="D24" i="75"/>
  <c r="F24" i="75" s="1"/>
  <c r="C24" i="75"/>
  <c r="D23" i="75"/>
  <c r="F23" i="75" s="1"/>
  <c r="C23" i="75"/>
  <c r="D22" i="75"/>
  <c r="F22" i="75" s="1"/>
  <c r="C22" i="75"/>
  <c r="D21" i="75"/>
  <c r="F21" i="75" s="1"/>
  <c r="C21" i="75"/>
  <c r="D20" i="75"/>
  <c r="F20" i="75" s="1"/>
  <c r="C20" i="75"/>
  <c r="D19" i="75"/>
  <c r="F19" i="75" s="1"/>
  <c r="C19" i="75"/>
  <c r="D18" i="75"/>
  <c r="F18" i="75" s="1"/>
  <c r="C18" i="75"/>
  <c r="D17" i="75"/>
  <c r="F17" i="75" s="1"/>
  <c r="C17" i="75"/>
  <c r="D16" i="75"/>
  <c r="F16" i="75" s="1"/>
  <c r="C16" i="75"/>
  <c r="D14" i="75"/>
  <c r="F14" i="75" s="1"/>
  <c r="C14" i="75"/>
  <c r="D13" i="75"/>
  <c r="F13" i="75" s="1"/>
  <c r="C13" i="75"/>
  <c r="D12" i="75"/>
  <c r="F12" i="75" s="1"/>
  <c r="C12" i="75"/>
  <c r="D11" i="75"/>
  <c r="F11" i="75" s="1"/>
  <c r="C11" i="75"/>
  <c r="D10" i="75"/>
  <c r="F10" i="75" s="1"/>
  <c r="C10" i="75"/>
  <c r="D9" i="75"/>
  <c r="F9" i="75" s="1"/>
  <c r="C9" i="75"/>
  <c r="D8" i="75"/>
  <c r="F8" i="75" s="1"/>
  <c r="C8" i="75"/>
  <c r="D7" i="75"/>
  <c r="F7" i="75" s="1"/>
  <c r="C7" i="75"/>
  <c r="D6" i="75"/>
  <c r="F6" i="75" s="1"/>
  <c r="C6" i="75"/>
  <c r="D5" i="75"/>
  <c r="F5" i="75" s="1"/>
  <c r="C5" i="75"/>
  <c r="D44" i="74"/>
  <c r="F44" i="74" s="1"/>
  <c r="C44" i="74"/>
  <c r="D43" i="74"/>
  <c r="F43" i="74" s="1"/>
  <c r="C43" i="74"/>
  <c r="D42" i="74"/>
  <c r="F42" i="74" s="1"/>
  <c r="C42" i="74"/>
  <c r="D41" i="74"/>
  <c r="F41" i="74" s="1"/>
  <c r="C41" i="74"/>
  <c r="D40" i="74"/>
  <c r="F40" i="74" s="1"/>
  <c r="C40" i="74"/>
  <c r="D39" i="74"/>
  <c r="F39" i="74" s="1"/>
  <c r="C39" i="74"/>
  <c r="D38" i="74"/>
  <c r="F38" i="74" s="1"/>
  <c r="C38" i="74"/>
  <c r="D37" i="74"/>
  <c r="F37" i="74" s="1"/>
  <c r="C37" i="74"/>
  <c r="D36" i="74"/>
  <c r="F36" i="74" s="1"/>
  <c r="C36" i="74"/>
  <c r="D35" i="74"/>
  <c r="F35" i="74" s="1"/>
  <c r="C35" i="74"/>
  <c r="D34" i="74"/>
  <c r="F34" i="74" s="1"/>
  <c r="C34" i="74"/>
  <c r="D33" i="74"/>
  <c r="F33" i="74" s="1"/>
  <c r="C33" i="74"/>
  <c r="D32" i="74"/>
  <c r="F32" i="74" s="1"/>
  <c r="C32" i="74"/>
  <c r="D31" i="74"/>
  <c r="F31" i="74" s="1"/>
  <c r="C31" i="74"/>
  <c r="D29" i="74"/>
  <c r="F29" i="74" s="1"/>
  <c r="C29" i="74"/>
  <c r="D28" i="74"/>
  <c r="F28" i="74" s="1"/>
  <c r="C28" i="74"/>
  <c r="D27" i="74"/>
  <c r="F27" i="74" s="1"/>
  <c r="C27" i="74"/>
  <c r="D26" i="74"/>
  <c r="F26" i="74" s="1"/>
  <c r="C26" i="74"/>
  <c r="D25" i="74"/>
  <c r="F25" i="74" s="1"/>
  <c r="C25" i="74"/>
  <c r="D24" i="74"/>
  <c r="F24" i="74" s="1"/>
  <c r="C24" i="74"/>
  <c r="D23" i="74"/>
  <c r="F23" i="74" s="1"/>
  <c r="C23" i="74"/>
  <c r="D22" i="74"/>
  <c r="F22" i="74" s="1"/>
  <c r="C22" i="74"/>
  <c r="D21" i="74"/>
  <c r="F21" i="74" s="1"/>
  <c r="C21" i="74"/>
  <c r="D20" i="74"/>
  <c r="F20" i="74" s="1"/>
  <c r="C20" i="74"/>
  <c r="D19" i="74"/>
  <c r="F19" i="74" s="1"/>
  <c r="C19" i="74"/>
  <c r="D18" i="74"/>
  <c r="F18" i="74" s="1"/>
  <c r="C18" i="74"/>
  <c r="D17" i="74"/>
  <c r="F17" i="74" s="1"/>
  <c r="C17" i="74"/>
  <c r="D16" i="74"/>
  <c r="F16" i="74" s="1"/>
  <c r="C16" i="74"/>
  <c r="D14" i="74"/>
  <c r="F14" i="74" s="1"/>
  <c r="C14" i="74"/>
  <c r="D13" i="74"/>
  <c r="F13" i="74" s="1"/>
  <c r="C13" i="74"/>
  <c r="D12" i="74"/>
  <c r="F12" i="74" s="1"/>
  <c r="C12" i="74"/>
  <c r="D11" i="74"/>
  <c r="F11" i="74" s="1"/>
  <c r="C11" i="74"/>
  <c r="D10" i="74"/>
  <c r="F10" i="74" s="1"/>
  <c r="C10" i="74"/>
  <c r="D9" i="74"/>
  <c r="F9" i="74" s="1"/>
  <c r="C9" i="74"/>
  <c r="D8" i="74"/>
  <c r="F8" i="74" s="1"/>
  <c r="C8" i="74"/>
  <c r="D7" i="74"/>
  <c r="F7" i="74" s="1"/>
  <c r="C7" i="74"/>
  <c r="D6" i="74"/>
  <c r="F6" i="74" s="1"/>
  <c r="C6" i="74"/>
  <c r="D5" i="74"/>
  <c r="F5" i="74" s="1"/>
  <c r="C5" i="74"/>
  <c r="D44" i="73"/>
  <c r="F44" i="73" s="1"/>
  <c r="C44" i="73"/>
  <c r="D43" i="73"/>
  <c r="F43" i="73" s="1"/>
  <c r="C43" i="73"/>
  <c r="D42" i="73"/>
  <c r="F42" i="73" s="1"/>
  <c r="C42" i="73"/>
  <c r="D41" i="73"/>
  <c r="F41" i="73" s="1"/>
  <c r="C41" i="73"/>
  <c r="D40" i="73"/>
  <c r="F40" i="73" s="1"/>
  <c r="C40" i="73"/>
  <c r="D39" i="73"/>
  <c r="F39" i="73" s="1"/>
  <c r="C39" i="73"/>
  <c r="D38" i="73"/>
  <c r="F38" i="73" s="1"/>
  <c r="C38" i="73"/>
  <c r="D37" i="73"/>
  <c r="F37" i="73" s="1"/>
  <c r="C37" i="73"/>
  <c r="D36" i="73"/>
  <c r="F36" i="73" s="1"/>
  <c r="C36" i="73"/>
  <c r="D35" i="73"/>
  <c r="F35" i="73" s="1"/>
  <c r="C35" i="73"/>
  <c r="D34" i="73"/>
  <c r="F34" i="73" s="1"/>
  <c r="C34" i="73"/>
  <c r="D33" i="73"/>
  <c r="F33" i="73" s="1"/>
  <c r="C33" i="73"/>
  <c r="D32" i="73"/>
  <c r="F32" i="73" s="1"/>
  <c r="C32" i="73"/>
  <c r="D31" i="73"/>
  <c r="F31" i="73" s="1"/>
  <c r="C31" i="73"/>
  <c r="D29" i="73"/>
  <c r="F29" i="73" s="1"/>
  <c r="C29" i="73"/>
  <c r="D28" i="73"/>
  <c r="F28" i="73" s="1"/>
  <c r="C28" i="73"/>
  <c r="D27" i="73"/>
  <c r="F27" i="73" s="1"/>
  <c r="C27" i="73"/>
  <c r="D26" i="73"/>
  <c r="F26" i="73" s="1"/>
  <c r="C26" i="73"/>
  <c r="D25" i="73"/>
  <c r="F25" i="73" s="1"/>
  <c r="C25" i="73"/>
  <c r="D24" i="73"/>
  <c r="F24" i="73" s="1"/>
  <c r="C24" i="73"/>
  <c r="D23" i="73"/>
  <c r="F23" i="73" s="1"/>
  <c r="C23" i="73"/>
  <c r="D22" i="73"/>
  <c r="F22" i="73" s="1"/>
  <c r="C22" i="73"/>
  <c r="D21" i="73"/>
  <c r="F21" i="73" s="1"/>
  <c r="C21" i="73"/>
  <c r="D20" i="73"/>
  <c r="F20" i="73" s="1"/>
  <c r="C20" i="73"/>
  <c r="D19" i="73"/>
  <c r="F19" i="73" s="1"/>
  <c r="C19" i="73"/>
  <c r="D18" i="73"/>
  <c r="F18" i="73" s="1"/>
  <c r="C18" i="73"/>
  <c r="D17" i="73"/>
  <c r="F17" i="73" s="1"/>
  <c r="C17" i="73"/>
  <c r="D16" i="73"/>
  <c r="F16" i="73" s="1"/>
  <c r="C16" i="73"/>
  <c r="D14" i="73"/>
  <c r="F14" i="73" s="1"/>
  <c r="C14" i="73"/>
  <c r="D13" i="73"/>
  <c r="F13" i="73" s="1"/>
  <c r="C13" i="73"/>
  <c r="D12" i="73"/>
  <c r="F12" i="73" s="1"/>
  <c r="C12" i="73"/>
  <c r="D11" i="73"/>
  <c r="F11" i="73" s="1"/>
  <c r="C11" i="73"/>
  <c r="D10" i="73"/>
  <c r="F10" i="73" s="1"/>
  <c r="C10" i="73"/>
  <c r="D9" i="73"/>
  <c r="F9" i="73" s="1"/>
  <c r="C9" i="73"/>
  <c r="D8" i="73"/>
  <c r="F8" i="73" s="1"/>
  <c r="C8" i="73"/>
  <c r="D7" i="73"/>
  <c r="F7" i="73" s="1"/>
  <c r="C7" i="73"/>
  <c r="D6" i="73"/>
  <c r="F6" i="73" s="1"/>
  <c r="C6" i="73"/>
  <c r="D5" i="73"/>
  <c r="F5" i="73" s="1"/>
  <c r="C5" i="73"/>
  <c r="D44" i="72"/>
  <c r="F44" i="72" s="1"/>
  <c r="C44" i="72"/>
  <c r="D43" i="72"/>
  <c r="F43" i="72" s="1"/>
  <c r="C43" i="72"/>
  <c r="D42" i="72"/>
  <c r="F42" i="72" s="1"/>
  <c r="C42" i="72"/>
  <c r="D41" i="72"/>
  <c r="F41" i="72" s="1"/>
  <c r="C41" i="72"/>
  <c r="D40" i="72"/>
  <c r="F40" i="72" s="1"/>
  <c r="C40" i="72"/>
  <c r="D39" i="72"/>
  <c r="F39" i="72" s="1"/>
  <c r="C39" i="72"/>
  <c r="D38" i="72"/>
  <c r="F38" i="72" s="1"/>
  <c r="C38" i="72"/>
  <c r="D37" i="72"/>
  <c r="F37" i="72" s="1"/>
  <c r="C37" i="72"/>
  <c r="D36" i="72"/>
  <c r="F36" i="72" s="1"/>
  <c r="C36" i="72"/>
  <c r="D35" i="72"/>
  <c r="F35" i="72" s="1"/>
  <c r="C35" i="72"/>
  <c r="D34" i="72"/>
  <c r="F34" i="72" s="1"/>
  <c r="C34" i="72"/>
  <c r="D33" i="72"/>
  <c r="F33" i="72" s="1"/>
  <c r="C33" i="72"/>
  <c r="D32" i="72"/>
  <c r="F32" i="72" s="1"/>
  <c r="C32" i="72"/>
  <c r="D31" i="72"/>
  <c r="F31" i="72" s="1"/>
  <c r="C31" i="72"/>
  <c r="D29" i="72"/>
  <c r="F29" i="72" s="1"/>
  <c r="C29" i="72"/>
  <c r="D28" i="72"/>
  <c r="F28" i="72" s="1"/>
  <c r="C28" i="72"/>
  <c r="D27" i="72"/>
  <c r="F27" i="72" s="1"/>
  <c r="C27" i="72"/>
  <c r="D26" i="72"/>
  <c r="F26" i="72" s="1"/>
  <c r="C26" i="72"/>
  <c r="D25" i="72"/>
  <c r="F25" i="72" s="1"/>
  <c r="C25" i="72"/>
  <c r="D24" i="72"/>
  <c r="F24" i="72" s="1"/>
  <c r="C24" i="72"/>
  <c r="D23" i="72"/>
  <c r="F23" i="72" s="1"/>
  <c r="C23" i="72"/>
  <c r="D22" i="72"/>
  <c r="F22" i="72" s="1"/>
  <c r="C22" i="72"/>
  <c r="D21" i="72"/>
  <c r="F21" i="72" s="1"/>
  <c r="C21" i="72"/>
  <c r="D20" i="72"/>
  <c r="F20" i="72" s="1"/>
  <c r="C20" i="72"/>
  <c r="D19" i="72"/>
  <c r="F19" i="72" s="1"/>
  <c r="C19" i="72"/>
  <c r="D18" i="72"/>
  <c r="F18" i="72" s="1"/>
  <c r="C18" i="72"/>
  <c r="D17" i="72"/>
  <c r="F17" i="72" s="1"/>
  <c r="C17" i="72"/>
  <c r="D16" i="72"/>
  <c r="F16" i="72" s="1"/>
  <c r="C16" i="72"/>
  <c r="D14" i="72"/>
  <c r="F14" i="72" s="1"/>
  <c r="C14" i="72"/>
  <c r="D13" i="72"/>
  <c r="F13" i="72" s="1"/>
  <c r="C13" i="72"/>
  <c r="D12" i="72"/>
  <c r="F12" i="72" s="1"/>
  <c r="C12" i="72"/>
  <c r="D11" i="72"/>
  <c r="F11" i="72" s="1"/>
  <c r="C11" i="72"/>
  <c r="D10" i="72"/>
  <c r="F10" i="72" s="1"/>
  <c r="C10" i="72"/>
  <c r="D9" i="72"/>
  <c r="F9" i="72" s="1"/>
  <c r="C9" i="72"/>
  <c r="D8" i="72"/>
  <c r="F8" i="72" s="1"/>
  <c r="C8" i="72"/>
  <c r="D7" i="72"/>
  <c r="F7" i="72" s="1"/>
  <c r="C7" i="72"/>
  <c r="D6" i="72"/>
  <c r="F6" i="72" s="1"/>
  <c r="C6" i="72"/>
  <c r="D5" i="72"/>
  <c r="F5" i="72" s="1"/>
  <c r="C5" i="72"/>
  <c r="D44" i="71"/>
  <c r="F44" i="71" s="1"/>
  <c r="C44" i="71"/>
  <c r="D43" i="71"/>
  <c r="F43" i="71" s="1"/>
  <c r="C43" i="71"/>
  <c r="D42" i="71"/>
  <c r="F42" i="71" s="1"/>
  <c r="C42" i="71"/>
  <c r="D41" i="71"/>
  <c r="F41" i="71" s="1"/>
  <c r="C41" i="71"/>
  <c r="D40" i="71"/>
  <c r="F40" i="71" s="1"/>
  <c r="C40" i="71"/>
  <c r="D39" i="71"/>
  <c r="F39" i="71" s="1"/>
  <c r="C39" i="71"/>
  <c r="D38" i="71"/>
  <c r="F38" i="71" s="1"/>
  <c r="C38" i="71"/>
  <c r="D37" i="71"/>
  <c r="F37" i="71" s="1"/>
  <c r="C37" i="71"/>
  <c r="D36" i="71"/>
  <c r="F36" i="71" s="1"/>
  <c r="C36" i="71"/>
  <c r="D35" i="71"/>
  <c r="F35" i="71" s="1"/>
  <c r="C35" i="71"/>
  <c r="D34" i="71"/>
  <c r="F34" i="71" s="1"/>
  <c r="C34" i="71"/>
  <c r="D33" i="71"/>
  <c r="F33" i="71" s="1"/>
  <c r="C33" i="71"/>
  <c r="D32" i="71"/>
  <c r="F32" i="71" s="1"/>
  <c r="C32" i="71"/>
  <c r="D31" i="71"/>
  <c r="F31" i="71" s="1"/>
  <c r="C31" i="71"/>
  <c r="D29" i="71"/>
  <c r="F29" i="71" s="1"/>
  <c r="C29" i="71"/>
  <c r="D28" i="71"/>
  <c r="F28" i="71" s="1"/>
  <c r="C28" i="71"/>
  <c r="D27" i="71"/>
  <c r="F27" i="71" s="1"/>
  <c r="C27" i="71"/>
  <c r="D26" i="71"/>
  <c r="F26" i="71" s="1"/>
  <c r="C26" i="71"/>
  <c r="D25" i="71"/>
  <c r="F25" i="71" s="1"/>
  <c r="C25" i="71"/>
  <c r="D24" i="71"/>
  <c r="F24" i="71" s="1"/>
  <c r="C24" i="71"/>
  <c r="D23" i="71"/>
  <c r="F23" i="71" s="1"/>
  <c r="C23" i="71"/>
  <c r="D22" i="71"/>
  <c r="F22" i="71" s="1"/>
  <c r="C22" i="71"/>
  <c r="D21" i="71"/>
  <c r="F21" i="71" s="1"/>
  <c r="C21" i="71"/>
  <c r="D20" i="71"/>
  <c r="F20" i="71" s="1"/>
  <c r="C20" i="71"/>
  <c r="D19" i="71"/>
  <c r="F19" i="71" s="1"/>
  <c r="C19" i="71"/>
  <c r="D18" i="71"/>
  <c r="F18" i="71" s="1"/>
  <c r="C18" i="71"/>
  <c r="D17" i="71"/>
  <c r="F17" i="71" s="1"/>
  <c r="C17" i="71"/>
  <c r="D16" i="71"/>
  <c r="F16" i="71" s="1"/>
  <c r="C16" i="71"/>
  <c r="D14" i="71"/>
  <c r="F14" i="71" s="1"/>
  <c r="C14" i="71"/>
  <c r="D13" i="71"/>
  <c r="F13" i="71" s="1"/>
  <c r="C13" i="71"/>
  <c r="D12" i="71"/>
  <c r="F12" i="71" s="1"/>
  <c r="C12" i="71"/>
  <c r="D11" i="71"/>
  <c r="F11" i="71" s="1"/>
  <c r="C11" i="71"/>
  <c r="D10" i="71"/>
  <c r="F10" i="71" s="1"/>
  <c r="C10" i="71"/>
  <c r="D9" i="71"/>
  <c r="F9" i="71" s="1"/>
  <c r="C9" i="71"/>
  <c r="D8" i="71"/>
  <c r="F8" i="71" s="1"/>
  <c r="C8" i="71"/>
  <c r="D7" i="71"/>
  <c r="F7" i="71" s="1"/>
  <c r="C7" i="71"/>
  <c r="D6" i="71"/>
  <c r="F6" i="71" s="1"/>
  <c r="C6" i="71"/>
  <c r="D5" i="71"/>
  <c r="F5" i="71" s="1"/>
  <c r="C5" i="71"/>
  <c r="D44" i="70"/>
  <c r="F44" i="70" s="1"/>
  <c r="C44" i="70"/>
  <c r="D43" i="70"/>
  <c r="F43" i="70" s="1"/>
  <c r="C43" i="70"/>
  <c r="D42" i="70"/>
  <c r="F42" i="70" s="1"/>
  <c r="C42" i="70"/>
  <c r="D41" i="70"/>
  <c r="F41" i="70" s="1"/>
  <c r="C41" i="70"/>
  <c r="D40" i="70"/>
  <c r="F40" i="70" s="1"/>
  <c r="C40" i="70"/>
  <c r="D39" i="70"/>
  <c r="F39" i="70" s="1"/>
  <c r="C39" i="70"/>
  <c r="D38" i="70"/>
  <c r="F38" i="70" s="1"/>
  <c r="C38" i="70"/>
  <c r="D37" i="70"/>
  <c r="F37" i="70" s="1"/>
  <c r="C37" i="70"/>
  <c r="D36" i="70"/>
  <c r="F36" i="70" s="1"/>
  <c r="C36" i="70"/>
  <c r="D35" i="70"/>
  <c r="F35" i="70" s="1"/>
  <c r="C35" i="70"/>
  <c r="D34" i="70"/>
  <c r="F34" i="70" s="1"/>
  <c r="C34" i="70"/>
  <c r="D33" i="70"/>
  <c r="F33" i="70" s="1"/>
  <c r="C33" i="70"/>
  <c r="D32" i="70"/>
  <c r="F32" i="70" s="1"/>
  <c r="C32" i="70"/>
  <c r="D31" i="70"/>
  <c r="F31" i="70" s="1"/>
  <c r="C31" i="70"/>
  <c r="D29" i="70"/>
  <c r="F29" i="70" s="1"/>
  <c r="C29" i="70"/>
  <c r="D28" i="70"/>
  <c r="F28" i="70" s="1"/>
  <c r="C28" i="70"/>
  <c r="D27" i="70"/>
  <c r="F27" i="70" s="1"/>
  <c r="C27" i="70"/>
  <c r="D26" i="70"/>
  <c r="F26" i="70" s="1"/>
  <c r="C26" i="70"/>
  <c r="D25" i="70"/>
  <c r="F25" i="70" s="1"/>
  <c r="C25" i="70"/>
  <c r="D24" i="70"/>
  <c r="F24" i="70" s="1"/>
  <c r="C24" i="70"/>
  <c r="D23" i="70"/>
  <c r="F23" i="70" s="1"/>
  <c r="C23" i="70"/>
  <c r="D22" i="70"/>
  <c r="F22" i="70" s="1"/>
  <c r="C22" i="70"/>
  <c r="D21" i="70"/>
  <c r="F21" i="70" s="1"/>
  <c r="C21" i="70"/>
  <c r="D20" i="70"/>
  <c r="F20" i="70" s="1"/>
  <c r="C20" i="70"/>
  <c r="D19" i="70"/>
  <c r="F19" i="70" s="1"/>
  <c r="C19" i="70"/>
  <c r="D18" i="70"/>
  <c r="F18" i="70" s="1"/>
  <c r="C18" i="70"/>
  <c r="D17" i="70"/>
  <c r="F17" i="70" s="1"/>
  <c r="C17" i="70"/>
  <c r="D16" i="70"/>
  <c r="F16" i="70" s="1"/>
  <c r="C16" i="70"/>
  <c r="D14" i="70"/>
  <c r="F14" i="70" s="1"/>
  <c r="C14" i="70"/>
  <c r="D13" i="70"/>
  <c r="F13" i="70" s="1"/>
  <c r="C13" i="70"/>
  <c r="D12" i="70"/>
  <c r="F12" i="70" s="1"/>
  <c r="C12" i="70"/>
  <c r="D11" i="70"/>
  <c r="F11" i="70" s="1"/>
  <c r="C11" i="70"/>
  <c r="D10" i="70"/>
  <c r="F10" i="70" s="1"/>
  <c r="C10" i="70"/>
  <c r="D9" i="70"/>
  <c r="F9" i="70" s="1"/>
  <c r="C9" i="70"/>
  <c r="D8" i="70"/>
  <c r="F8" i="70" s="1"/>
  <c r="C8" i="70"/>
  <c r="D7" i="70"/>
  <c r="F7" i="70" s="1"/>
  <c r="C7" i="70"/>
  <c r="D6" i="70"/>
  <c r="F6" i="70" s="1"/>
  <c r="C6" i="70"/>
  <c r="D5" i="70"/>
  <c r="F5" i="70" s="1"/>
  <c r="C5" i="70"/>
  <c r="D44" i="69"/>
  <c r="F44" i="69" s="1"/>
  <c r="C44" i="69"/>
  <c r="D43" i="69"/>
  <c r="F43" i="69" s="1"/>
  <c r="C43" i="69"/>
  <c r="D42" i="69"/>
  <c r="F42" i="69" s="1"/>
  <c r="C42" i="69"/>
  <c r="D41" i="69"/>
  <c r="F41" i="69" s="1"/>
  <c r="C41" i="69"/>
  <c r="D40" i="69"/>
  <c r="F40" i="69" s="1"/>
  <c r="C40" i="69"/>
  <c r="D39" i="69"/>
  <c r="F39" i="69" s="1"/>
  <c r="C39" i="69"/>
  <c r="D38" i="69"/>
  <c r="F38" i="69" s="1"/>
  <c r="C38" i="69"/>
  <c r="D37" i="69"/>
  <c r="F37" i="69" s="1"/>
  <c r="C37" i="69"/>
  <c r="D36" i="69"/>
  <c r="F36" i="69" s="1"/>
  <c r="C36" i="69"/>
  <c r="D35" i="69"/>
  <c r="F35" i="69" s="1"/>
  <c r="C35" i="69"/>
  <c r="D34" i="69"/>
  <c r="F34" i="69" s="1"/>
  <c r="C34" i="69"/>
  <c r="D33" i="69"/>
  <c r="F33" i="69" s="1"/>
  <c r="C33" i="69"/>
  <c r="D32" i="69"/>
  <c r="F32" i="69" s="1"/>
  <c r="C32" i="69"/>
  <c r="D31" i="69"/>
  <c r="F31" i="69" s="1"/>
  <c r="C31" i="69"/>
  <c r="D29" i="69"/>
  <c r="F29" i="69" s="1"/>
  <c r="C29" i="69"/>
  <c r="D28" i="69"/>
  <c r="F28" i="69" s="1"/>
  <c r="C28" i="69"/>
  <c r="D27" i="69"/>
  <c r="F27" i="69" s="1"/>
  <c r="C27" i="69"/>
  <c r="D26" i="69"/>
  <c r="F26" i="69" s="1"/>
  <c r="C26" i="69"/>
  <c r="D25" i="69"/>
  <c r="F25" i="69" s="1"/>
  <c r="C25" i="69"/>
  <c r="D24" i="69"/>
  <c r="F24" i="69" s="1"/>
  <c r="C24" i="69"/>
  <c r="D23" i="69"/>
  <c r="F23" i="69" s="1"/>
  <c r="C23" i="69"/>
  <c r="D22" i="69"/>
  <c r="F22" i="69" s="1"/>
  <c r="C22" i="69"/>
  <c r="D21" i="69"/>
  <c r="F21" i="69" s="1"/>
  <c r="C21" i="69"/>
  <c r="D20" i="69"/>
  <c r="F20" i="69" s="1"/>
  <c r="C20" i="69"/>
  <c r="D19" i="69"/>
  <c r="F19" i="69" s="1"/>
  <c r="C19" i="69"/>
  <c r="D18" i="69"/>
  <c r="F18" i="69" s="1"/>
  <c r="C18" i="69"/>
  <c r="D17" i="69"/>
  <c r="F17" i="69" s="1"/>
  <c r="C17" i="69"/>
  <c r="D16" i="69"/>
  <c r="F16" i="69" s="1"/>
  <c r="C16" i="69"/>
  <c r="D14" i="69"/>
  <c r="F14" i="69" s="1"/>
  <c r="C14" i="69"/>
  <c r="D13" i="69"/>
  <c r="F13" i="69" s="1"/>
  <c r="C13" i="69"/>
  <c r="D12" i="69"/>
  <c r="F12" i="69" s="1"/>
  <c r="C12" i="69"/>
  <c r="D11" i="69"/>
  <c r="F11" i="69" s="1"/>
  <c r="C11" i="69"/>
  <c r="D10" i="69"/>
  <c r="F10" i="69" s="1"/>
  <c r="C10" i="69"/>
  <c r="D9" i="69"/>
  <c r="F9" i="69" s="1"/>
  <c r="C9" i="69"/>
  <c r="D8" i="69"/>
  <c r="F8" i="69" s="1"/>
  <c r="C8" i="69"/>
  <c r="D7" i="69"/>
  <c r="F7" i="69" s="1"/>
  <c r="C7" i="69"/>
  <c r="D6" i="69"/>
  <c r="F6" i="69" s="1"/>
  <c r="C6" i="69"/>
  <c r="D5" i="69"/>
  <c r="F5" i="69" s="1"/>
  <c r="C5" i="69"/>
  <c r="D44" i="68"/>
  <c r="F44" i="68" s="1"/>
  <c r="C44" i="68"/>
  <c r="D43" i="68"/>
  <c r="F43" i="68" s="1"/>
  <c r="C43" i="68"/>
  <c r="D42" i="68"/>
  <c r="F42" i="68" s="1"/>
  <c r="C42" i="68"/>
  <c r="D41" i="68"/>
  <c r="F41" i="68" s="1"/>
  <c r="C41" i="68"/>
  <c r="D40" i="68"/>
  <c r="F40" i="68" s="1"/>
  <c r="C40" i="68"/>
  <c r="D39" i="68"/>
  <c r="F39" i="68" s="1"/>
  <c r="C39" i="68"/>
  <c r="D38" i="68"/>
  <c r="F38" i="68" s="1"/>
  <c r="C38" i="68"/>
  <c r="D37" i="68"/>
  <c r="F37" i="68" s="1"/>
  <c r="C37" i="68"/>
  <c r="D36" i="68"/>
  <c r="F36" i="68" s="1"/>
  <c r="C36" i="68"/>
  <c r="D35" i="68"/>
  <c r="F35" i="68" s="1"/>
  <c r="C35" i="68"/>
  <c r="D34" i="68"/>
  <c r="F34" i="68" s="1"/>
  <c r="C34" i="68"/>
  <c r="D33" i="68"/>
  <c r="F33" i="68" s="1"/>
  <c r="C33" i="68"/>
  <c r="D32" i="68"/>
  <c r="F32" i="68" s="1"/>
  <c r="C32" i="68"/>
  <c r="D31" i="68"/>
  <c r="F31" i="68" s="1"/>
  <c r="C31" i="68"/>
  <c r="D29" i="68"/>
  <c r="F29" i="68" s="1"/>
  <c r="C29" i="68"/>
  <c r="D28" i="68"/>
  <c r="F28" i="68" s="1"/>
  <c r="C28" i="68"/>
  <c r="D27" i="68"/>
  <c r="F27" i="68" s="1"/>
  <c r="C27" i="68"/>
  <c r="D26" i="68"/>
  <c r="F26" i="68" s="1"/>
  <c r="C26" i="68"/>
  <c r="D25" i="68"/>
  <c r="F25" i="68" s="1"/>
  <c r="C25" i="68"/>
  <c r="D24" i="68"/>
  <c r="F24" i="68" s="1"/>
  <c r="C24" i="68"/>
  <c r="D23" i="68"/>
  <c r="F23" i="68" s="1"/>
  <c r="C23" i="68"/>
  <c r="D22" i="68"/>
  <c r="F22" i="68" s="1"/>
  <c r="C22" i="68"/>
  <c r="D21" i="68"/>
  <c r="F21" i="68" s="1"/>
  <c r="C21" i="68"/>
  <c r="D20" i="68"/>
  <c r="F20" i="68" s="1"/>
  <c r="C20" i="68"/>
  <c r="D19" i="68"/>
  <c r="F19" i="68" s="1"/>
  <c r="C19" i="68"/>
  <c r="D18" i="68"/>
  <c r="F18" i="68" s="1"/>
  <c r="C18" i="68"/>
  <c r="D17" i="68"/>
  <c r="F17" i="68" s="1"/>
  <c r="C17" i="68"/>
  <c r="D16" i="68"/>
  <c r="F16" i="68" s="1"/>
  <c r="C16" i="68"/>
  <c r="D14" i="68"/>
  <c r="F14" i="68" s="1"/>
  <c r="C14" i="68"/>
  <c r="D13" i="68"/>
  <c r="F13" i="68" s="1"/>
  <c r="C13" i="68"/>
  <c r="D12" i="68"/>
  <c r="F12" i="68" s="1"/>
  <c r="C12" i="68"/>
  <c r="D11" i="68"/>
  <c r="F11" i="68" s="1"/>
  <c r="C11" i="68"/>
  <c r="D10" i="68"/>
  <c r="F10" i="68" s="1"/>
  <c r="C10" i="68"/>
  <c r="D9" i="68"/>
  <c r="F9" i="68" s="1"/>
  <c r="C9" i="68"/>
  <c r="D8" i="68"/>
  <c r="F8" i="68" s="1"/>
  <c r="C8" i="68"/>
  <c r="D7" i="68"/>
  <c r="F7" i="68" s="1"/>
  <c r="C7" i="68"/>
  <c r="D6" i="68"/>
  <c r="F6" i="68" s="1"/>
  <c r="C6" i="68"/>
  <c r="D5" i="68"/>
  <c r="F5" i="68" s="1"/>
  <c r="C5" i="68"/>
  <c r="D44" i="67"/>
  <c r="F44" i="67" s="1"/>
  <c r="C44" i="67"/>
  <c r="D43" i="67"/>
  <c r="F43" i="67" s="1"/>
  <c r="C43" i="67"/>
  <c r="D42" i="67"/>
  <c r="F42" i="67" s="1"/>
  <c r="C42" i="67"/>
  <c r="D41" i="67"/>
  <c r="F41" i="67" s="1"/>
  <c r="C41" i="67"/>
  <c r="D40" i="67"/>
  <c r="F40" i="67" s="1"/>
  <c r="C40" i="67"/>
  <c r="D39" i="67"/>
  <c r="F39" i="67" s="1"/>
  <c r="C39" i="67"/>
  <c r="D38" i="67"/>
  <c r="F38" i="67" s="1"/>
  <c r="C38" i="67"/>
  <c r="D37" i="67"/>
  <c r="F37" i="67" s="1"/>
  <c r="C37" i="67"/>
  <c r="D36" i="67"/>
  <c r="F36" i="67" s="1"/>
  <c r="C36" i="67"/>
  <c r="D35" i="67"/>
  <c r="F35" i="67" s="1"/>
  <c r="C35" i="67"/>
  <c r="D34" i="67"/>
  <c r="F34" i="67" s="1"/>
  <c r="C34" i="67"/>
  <c r="D33" i="67"/>
  <c r="F33" i="67" s="1"/>
  <c r="C33" i="67"/>
  <c r="D32" i="67"/>
  <c r="F32" i="67" s="1"/>
  <c r="C32" i="67"/>
  <c r="D31" i="67"/>
  <c r="F31" i="67" s="1"/>
  <c r="C31" i="67"/>
  <c r="D29" i="67"/>
  <c r="F29" i="67" s="1"/>
  <c r="C29" i="67"/>
  <c r="D28" i="67"/>
  <c r="F28" i="67" s="1"/>
  <c r="C28" i="67"/>
  <c r="D27" i="67"/>
  <c r="F27" i="67" s="1"/>
  <c r="C27" i="67"/>
  <c r="D26" i="67"/>
  <c r="F26" i="67" s="1"/>
  <c r="C26" i="67"/>
  <c r="D25" i="67"/>
  <c r="F25" i="67" s="1"/>
  <c r="C25" i="67"/>
  <c r="D24" i="67"/>
  <c r="F24" i="67" s="1"/>
  <c r="C24" i="67"/>
  <c r="D23" i="67"/>
  <c r="F23" i="67" s="1"/>
  <c r="C23" i="67"/>
  <c r="D22" i="67"/>
  <c r="F22" i="67" s="1"/>
  <c r="C22" i="67"/>
  <c r="D21" i="67"/>
  <c r="F21" i="67" s="1"/>
  <c r="C21" i="67"/>
  <c r="D20" i="67"/>
  <c r="F20" i="67" s="1"/>
  <c r="C20" i="67"/>
  <c r="D19" i="67"/>
  <c r="F19" i="67" s="1"/>
  <c r="C19" i="67"/>
  <c r="D18" i="67"/>
  <c r="F18" i="67" s="1"/>
  <c r="C18" i="67"/>
  <c r="D17" i="67"/>
  <c r="F17" i="67" s="1"/>
  <c r="C17" i="67"/>
  <c r="D16" i="67"/>
  <c r="F16" i="67" s="1"/>
  <c r="C16" i="67"/>
  <c r="D14" i="67"/>
  <c r="F14" i="67" s="1"/>
  <c r="C14" i="67"/>
  <c r="D13" i="67"/>
  <c r="F13" i="67" s="1"/>
  <c r="C13" i="67"/>
  <c r="D12" i="67"/>
  <c r="F12" i="67" s="1"/>
  <c r="C12" i="67"/>
  <c r="D11" i="67"/>
  <c r="F11" i="67" s="1"/>
  <c r="C11" i="67"/>
  <c r="D10" i="67"/>
  <c r="F10" i="67" s="1"/>
  <c r="C10" i="67"/>
  <c r="D9" i="67"/>
  <c r="F9" i="67" s="1"/>
  <c r="C9" i="67"/>
  <c r="D8" i="67"/>
  <c r="F8" i="67" s="1"/>
  <c r="C8" i="67"/>
  <c r="D7" i="67"/>
  <c r="F7" i="67" s="1"/>
  <c r="C7" i="67"/>
  <c r="D6" i="67"/>
  <c r="F6" i="67" s="1"/>
  <c r="C6" i="67"/>
  <c r="D5" i="67"/>
  <c r="F5" i="67" s="1"/>
  <c r="C5" i="67"/>
  <c r="D44" i="66"/>
  <c r="F44" i="66" s="1"/>
  <c r="C44" i="66"/>
  <c r="D43" i="66"/>
  <c r="F43" i="66" s="1"/>
  <c r="C43" i="66"/>
  <c r="D42" i="66"/>
  <c r="F42" i="66" s="1"/>
  <c r="C42" i="66"/>
  <c r="D41" i="66"/>
  <c r="F41" i="66" s="1"/>
  <c r="C41" i="66"/>
  <c r="D40" i="66"/>
  <c r="F40" i="66" s="1"/>
  <c r="C40" i="66"/>
  <c r="D39" i="66"/>
  <c r="F39" i="66" s="1"/>
  <c r="C39" i="66"/>
  <c r="D38" i="66"/>
  <c r="F38" i="66" s="1"/>
  <c r="C38" i="66"/>
  <c r="D37" i="66"/>
  <c r="F37" i="66" s="1"/>
  <c r="C37" i="66"/>
  <c r="D36" i="66"/>
  <c r="F36" i="66" s="1"/>
  <c r="C36" i="66"/>
  <c r="D35" i="66"/>
  <c r="F35" i="66" s="1"/>
  <c r="C35" i="66"/>
  <c r="D34" i="66"/>
  <c r="F34" i="66" s="1"/>
  <c r="C34" i="66"/>
  <c r="D33" i="66"/>
  <c r="F33" i="66" s="1"/>
  <c r="C33" i="66"/>
  <c r="D32" i="66"/>
  <c r="F32" i="66" s="1"/>
  <c r="C32" i="66"/>
  <c r="D31" i="66"/>
  <c r="F31" i="66" s="1"/>
  <c r="C31" i="66"/>
  <c r="D29" i="66"/>
  <c r="F29" i="66" s="1"/>
  <c r="C29" i="66"/>
  <c r="D28" i="66"/>
  <c r="F28" i="66" s="1"/>
  <c r="C28" i="66"/>
  <c r="D27" i="66"/>
  <c r="F27" i="66" s="1"/>
  <c r="C27" i="66"/>
  <c r="D26" i="66"/>
  <c r="F26" i="66" s="1"/>
  <c r="C26" i="66"/>
  <c r="D25" i="66"/>
  <c r="F25" i="66" s="1"/>
  <c r="C25" i="66"/>
  <c r="D24" i="66"/>
  <c r="F24" i="66" s="1"/>
  <c r="C24" i="66"/>
  <c r="D23" i="66"/>
  <c r="F23" i="66" s="1"/>
  <c r="C23" i="66"/>
  <c r="D22" i="66"/>
  <c r="F22" i="66" s="1"/>
  <c r="C22" i="66"/>
  <c r="D21" i="66"/>
  <c r="F21" i="66" s="1"/>
  <c r="C21" i="66"/>
  <c r="D20" i="66"/>
  <c r="F20" i="66" s="1"/>
  <c r="C20" i="66"/>
  <c r="D19" i="66"/>
  <c r="F19" i="66" s="1"/>
  <c r="C19" i="66"/>
  <c r="D18" i="66"/>
  <c r="F18" i="66" s="1"/>
  <c r="C18" i="66"/>
  <c r="D17" i="66"/>
  <c r="F17" i="66" s="1"/>
  <c r="C17" i="66"/>
  <c r="D16" i="66"/>
  <c r="F16" i="66" s="1"/>
  <c r="C16" i="66"/>
  <c r="D14" i="66"/>
  <c r="F14" i="66" s="1"/>
  <c r="C14" i="66"/>
  <c r="D13" i="66"/>
  <c r="F13" i="66" s="1"/>
  <c r="C13" i="66"/>
  <c r="D12" i="66"/>
  <c r="F12" i="66" s="1"/>
  <c r="C12" i="66"/>
  <c r="D11" i="66"/>
  <c r="F11" i="66" s="1"/>
  <c r="C11" i="66"/>
  <c r="D10" i="66"/>
  <c r="F10" i="66" s="1"/>
  <c r="C10" i="66"/>
  <c r="D9" i="66"/>
  <c r="F9" i="66" s="1"/>
  <c r="C9" i="66"/>
  <c r="D8" i="66"/>
  <c r="F8" i="66" s="1"/>
  <c r="C8" i="66"/>
  <c r="D7" i="66"/>
  <c r="F7" i="66" s="1"/>
  <c r="C7" i="66"/>
  <c r="D6" i="66"/>
  <c r="F6" i="66" s="1"/>
  <c r="C6" i="66"/>
  <c r="D5" i="66"/>
  <c r="F5" i="66" s="1"/>
  <c r="C5" i="66"/>
  <c r="D44" i="65"/>
  <c r="F44" i="65" s="1"/>
  <c r="C44" i="65"/>
  <c r="D43" i="65"/>
  <c r="F43" i="65" s="1"/>
  <c r="C43" i="65"/>
  <c r="D42" i="65"/>
  <c r="F42" i="65" s="1"/>
  <c r="C42" i="65"/>
  <c r="D41" i="65"/>
  <c r="F41" i="65" s="1"/>
  <c r="C41" i="65"/>
  <c r="D40" i="65"/>
  <c r="F40" i="65" s="1"/>
  <c r="C40" i="65"/>
  <c r="D39" i="65"/>
  <c r="F39" i="65" s="1"/>
  <c r="C39" i="65"/>
  <c r="D38" i="65"/>
  <c r="F38" i="65" s="1"/>
  <c r="C38" i="65"/>
  <c r="D37" i="65"/>
  <c r="F37" i="65" s="1"/>
  <c r="C37" i="65"/>
  <c r="D36" i="65"/>
  <c r="F36" i="65" s="1"/>
  <c r="C36" i="65"/>
  <c r="D35" i="65"/>
  <c r="F35" i="65" s="1"/>
  <c r="C35" i="65"/>
  <c r="D34" i="65"/>
  <c r="F34" i="65" s="1"/>
  <c r="C34" i="65"/>
  <c r="D33" i="65"/>
  <c r="F33" i="65" s="1"/>
  <c r="C33" i="65"/>
  <c r="D32" i="65"/>
  <c r="F32" i="65" s="1"/>
  <c r="C32" i="65"/>
  <c r="D31" i="65"/>
  <c r="F31" i="65" s="1"/>
  <c r="C31" i="65"/>
  <c r="D29" i="65"/>
  <c r="F29" i="65" s="1"/>
  <c r="C29" i="65"/>
  <c r="D28" i="65"/>
  <c r="F28" i="65" s="1"/>
  <c r="C28" i="65"/>
  <c r="D27" i="65"/>
  <c r="F27" i="65" s="1"/>
  <c r="C27" i="65"/>
  <c r="D26" i="65"/>
  <c r="F26" i="65" s="1"/>
  <c r="C26" i="65"/>
  <c r="D25" i="65"/>
  <c r="F25" i="65" s="1"/>
  <c r="C25" i="65"/>
  <c r="D24" i="65"/>
  <c r="F24" i="65" s="1"/>
  <c r="C24" i="65"/>
  <c r="D23" i="65"/>
  <c r="F23" i="65" s="1"/>
  <c r="C23" i="65"/>
  <c r="D22" i="65"/>
  <c r="F22" i="65" s="1"/>
  <c r="C22" i="65"/>
  <c r="D21" i="65"/>
  <c r="F21" i="65" s="1"/>
  <c r="C21" i="65"/>
  <c r="D20" i="65"/>
  <c r="F20" i="65" s="1"/>
  <c r="C20" i="65"/>
  <c r="D19" i="65"/>
  <c r="F19" i="65" s="1"/>
  <c r="C19" i="65"/>
  <c r="D18" i="65"/>
  <c r="F18" i="65" s="1"/>
  <c r="C18" i="65"/>
  <c r="D17" i="65"/>
  <c r="F17" i="65" s="1"/>
  <c r="C17" i="65"/>
  <c r="D16" i="65"/>
  <c r="F16" i="65" s="1"/>
  <c r="C16" i="65"/>
  <c r="D14" i="65"/>
  <c r="F14" i="65" s="1"/>
  <c r="C14" i="65"/>
  <c r="D13" i="65"/>
  <c r="F13" i="65" s="1"/>
  <c r="C13" i="65"/>
  <c r="D12" i="65"/>
  <c r="F12" i="65" s="1"/>
  <c r="C12" i="65"/>
  <c r="D11" i="65"/>
  <c r="F11" i="65" s="1"/>
  <c r="C11" i="65"/>
  <c r="D10" i="65"/>
  <c r="F10" i="65" s="1"/>
  <c r="C10" i="65"/>
  <c r="D9" i="65"/>
  <c r="F9" i="65" s="1"/>
  <c r="C9" i="65"/>
  <c r="D8" i="65"/>
  <c r="F8" i="65" s="1"/>
  <c r="C8" i="65"/>
  <c r="D7" i="65"/>
  <c r="F7" i="65" s="1"/>
  <c r="C7" i="65"/>
  <c r="D6" i="65"/>
  <c r="F6" i="65" s="1"/>
  <c r="C6" i="65"/>
  <c r="D5" i="65"/>
  <c r="F5" i="65" s="1"/>
  <c r="C5" i="65"/>
  <c r="D44" i="64"/>
  <c r="F44" i="64" s="1"/>
  <c r="C44" i="64"/>
  <c r="D43" i="64"/>
  <c r="F43" i="64" s="1"/>
  <c r="C43" i="64"/>
  <c r="D42" i="64"/>
  <c r="F42" i="64" s="1"/>
  <c r="C42" i="64"/>
  <c r="D41" i="64"/>
  <c r="F41" i="64" s="1"/>
  <c r="C41" i="64"/>
  <c r="D40" i="64"/>
  <c r="F40" i="64" s="1"/>
  <c r="C40" i="64"/>
  <c r="D39" i="64"/>
  <c r="F39" i="64" s="1"/>
  <c r="C39" i="64"/>
  <c r="D38" i="64"/>
  <c r="F38" i="64" s="1"/>
  <c r="C38" i="64"/>
  <c r="D37" i="64"/>
  <c r="F37" i="64" s="1"/>
  <c r="C37" i="64"/>
  <c r="D36" i="64"/>
  <c r="F36" i="64" s="1"/>
  <c r="C36" i="64"/>
  <c r="D35" i="64"/>
  <c r="F35" i="64" s="1"/>
  <c r="C35" i="64"/>
  <c r="D34" i="64"/>
  <c r="F34" i="64" s="1"/>
  <c r="C34" i="64"/>
  <c r="D33" i="64"/>
  <c r="F33" i="64" s="1"/>
  <c r="C33" i="64"/>
  <c r="D32" i="64"/>
  <c r="F32" i="64" s="1"/>
  <c r="C32" i="64"/>
  <c r="D31" i="64"/>
  <c r="F31" i="64" s="1"/>
  <c r="C31" i="64"/>
  <c r="D29" i="64"/>
  <c r="F29" i="64" s="1"/>
  <c r="C29" i="64"/>
  <c r="D28" i="64"/>
  <c r="F28" i="64" s="1"/>
  <c r="C28" i="64"/>
  <c r="D27" i="64"/>
  <c r="F27" i="64" s="1"/>
  <c r="C27" i="64"/>
  <c r="D26" i="64"/>
  <c r="F26" i="64" s="1"/>
  <c r="C26" i="64"/>
  <c r="D25" i="64"/>
  <c r="F25" i="64" s="1"/>
  <c r="C25" i="64"/>
  <c r="D24" i="64"/>
  <c r="F24" i="64" s="1"/>
  <c r="C24" i="64"/>
  <c r="D23" i="64"/>
  <c r="F23" i="64" s="1"/>
  <c r="C23" i="64"/>
  <c r="D22" i="64"/>
  <c r="F22" i="64" s="1"/>
  <c r="C22" i="64"/>
  <c r="D21" i="64"/>
  <c r="F21" i="64" s="1"/>
  <c r="C21" i="64"/>
  <c r="D20" i="64"/>
  <c r="F20" i="64" s="1"/>
  <c r="C20" i="64"/>
  <c r="D19" i="64"/>
  <c r="F19" i="64" s="1"/>
  <c r="C19" i="64"/>
  <c r="D18" i="64"/>
  <c r="F18" i="64" s="1"/>
  <c r="C18" i="64"/>
  <c r="D17" i="64"/>
  <c r="F17" i="64" s="1"/>
  <c r="C17" i="64"/>
  <c r="D16" i="64"/>
  <c r="F16" i="64" s="1"/>
  <c r="C16" i="64"/>
  <c r="D14" i="64"/>
  <c r="F14" i="64" s="1"/>
  <c r="C14" i="64"/>
  <c r="D13" i="64"/>
  <c r="F13" i="64" s="1"/>
  <c r="C13" i="64"/>
  <c r="D12" i="64"/>
  <c r="F12" i="64" s="1"/>
  <c r="C12" i="64"/>
  <c r="D11" i="64"/>
  <c r="F11" i="64" s="1"/>
  <c r="C11" i="64"/>
  <c r="D10" i="64"/>
  <c r="F10" i="64" s="1"/>
  <c r="C10" i="64"/>
  <c r="D9" i="64"/>
  <c r="F9" i="64" s="1"/>
  <c r="C9" i="64"/>
  <c r="D8" i="64"/>
  <c r="F8" i="64" s="1"/>
  <c r="C8" i="64"/>
  <c r="D7" i="64"/>
  <c r="F7" i="64" s="1"/>
  <c r="C7" i="64"/>
  <c r="D6" i="64"/>
  <c r="F6" i="64" s="1"/>
  <c r="C6" i="64"/>
  <c r="D5" i="64"/>
  <c r="F5" i="64" s="1"/>
  <c r="C5" i="64"/>
  <c r="D44" i="63"/>
  <c r="F44" i="63" s="1"/>
  <c r="C44" i="63"/>
  <c r="D43" i="63"/>
  <c r="F43" i="63" s="1"/>
  <c r="C43" i="63"/>
  <c r="D42" i="63"/>
  <c r="F42" i="63" s="1"/>
  <c r="C42" i="63"/>
  <c r="D41" i="63"/>
  <c r="F41" i="63" s="1"/>
  <c r="C41" i="63"/>
  <c r="D40" i="63"/>
  <c r="F40" i="63" s="1"/>
  <c r="C40" i="63"/>
  <c r="D39" i="63"/>
  <c r="F39" i="63" s="1"/>
  <c r="C39" i="63"/>
  <c r="D38" i="63"/>
  <c r="F38" i="63" s="1"/>
  <c r="C38" i="63"/>
  <c r="D37" i="63"/>
  <c r="F37" i="63" s="1"/>
  <c r="C37" i="63"/>
  <c r="D36" i="63"/>
  <c r="F36" i="63" s="1"/>
  <c r="C36" i="63"/>
  <c r="D35" i="63"/>
  <c r="F35" i="63" s="1"/>
  <c r="C35" i="63"/>
  <c r="D34" i="63"/>
  <c r="F34" i="63" s="1"/>
  <c r="C34" i="63"/>
  <c r="D33" i="63"/>
  <c r="F33" i="63" s="1"/>
  <c r="C33" i="63"/>
  <c r="D32" i="63"/>
  <c r="F32" i="63" s="1"/>
  <c r="C32" i="63"/>
  <c r="D31" i="63"/>
  <c r="F31" i="63" s="1"/>
  <c r="C31" i="63"/>
  <c r="D29" i="63"/>
  <c r="F29" i="63" s="1"/>
  <c r="C29" i="63"/>
  <c r="D28" i="63"/>
  <c r="F28" i="63" s="1"/>
  <c r="C28" i="63"/>
  <c r="D27" i="63"/>
  <c r="F27" i="63" s="1"/>
  <c r="C27" i="63"/>
  <c r="D26" i="63"/>
  <c r="F26" i="63" s="1"/>
  <c r="C26" i="63"/>
  <c r="D25" i="63"/>
  <c r="F25" i="63" s="1"/>
  <c r="C25" i="63"/>
  <c r="D24" i="63"/>
  <c r="F24" i="63" s="1"/>
  <c r="C24" i="63"/>
  <c r="D23" i="63"/>
  <c r="F23" i="63" s="1"/>
  <c r="C23" i="63"/>
  <c r="D22" i="63"/>
  <c r="F22" i="63" s="1"/>
  <c r="C22" i="63"/>
  <c r="D21" i="63"/>
  <c r="F21" i="63" s="1"/>
  <c r="C21" i="63"/>
  <c r="D20" i="63"/>
  <c r="F20" i="63" s="1"/>
  <c r="C20" i="63"/>
  <c r="D19" i="63"/>
  <c r="F19" i="63" s="1"/>
  <c r="C19" i="63"/>
  <c r="D18" i="63"/>
  <c r="F18" i="63" s="1"/>
  <c r="C18" i="63"/>
  <c r="D17" i="63"/>
  <c r="F17" i="63" s="1"/>
  <c r="C17" i="63"/>
  <c r="D16" i="63"/>
  <c r="F16" i="63" s="1"/>
  <c r="C16" i="63"/>
  <c r="D14" i="63"/>
  <c r="F14" i="63" s="1"/>
  <c r="C14" i="63"/>
  <c r="D13" i="63"/>
  <c r="F13" i="63" s="1"/>
  <c r="C13" i="63"/>
  <c r="D12" i="63"/>
  <c r="F12" i="63" s="1"/>
  <c r="C12" i="63"/>
  <c r="D11" i="63"/>
  <c r="F11" i="63" s="1"/>
  <c r="C11" i="63"/>
  <c r="D10" i="63"/>
  <c r="F10" i="63" s="1"/>
  <c r="C10" i="63"/>
  <c r="D9" i="63"/>
  <c r="F9" i="63" s="1"/>
  <c r="C9" i="63"/>
  <c r="D8" i="63"/>
  <c r="F8" i="63" s="1"/>
  <c r="C8" i="63"/>
  <c r="D7" i="63"/>
  <c r="F7" i="63" s="1"/>
  <c r="C7" i="63"/>
  <c r="D6" i="63"/>
  <c r="F6" i="63" s="1"/>
  <c r="C6" i="63"/>
  <c r="D5" i="63"/>
  <c r="F5" i="63" s="1"/>
  <c r="C5" i="63"/>
  <c r="D44" i="62"/>
  <c r="F44" i="62" s="1"/>
  <c r="C44" i="62"/>
  <c r="D43" i="62"/>
  <c r="F43" i="62" s="1"/>
  <c r="C43" i="62"/>
  <c r="D42" i="62"/>
  <c r="F42" i="62" s="1"/>
  <c r="C42" i="62"/>
  <c r="D41" i="62"/>
  <c r="F41" i="62" s="1"/>
  <c r="C41" i="62"/>
  <c r="D40" i="62"/>
  <c r="F40" i="62" s="1"/>
  <c r="C40" i="62"/>
  <c r="D39" i="62"/>
  <c r="F39" i="62" s="1"/>
  <c r="C39" i="62"/>
  <c r="D38" i="62"/>
  <c r="F38" i="62" s="1"/>
  <c r="C38" i="62"/>
  <c r="D37" i="62"/>
  <c r="F37" i="62" s="1"/>
  <c r="C37" i="62"/>
  <c r="D36" i="62"/>
  <c r="F36" i="62" s="1"/>
  <c r="C36" i="62"/>
  <c r="D35" i="62"/>
  <c r="F35" i="62" s="1"/>
  <c r="C35" i="62"/>
  <c r="D34" i="62"/>
  <c r="F34" i="62" s="1"/>
  <c r="C34" i="62"/>
  <c r="D33" i="62"/>
  <c r="F33" i="62" s="1"/>
  <c r="C33" i="62"/>
  <c r="D32" i="62"/>
  <c r="F32" i="62" s="1"/>
  <c r="C32" i="62"/>
  <c r="D31" i="62"/>
  <c r="F31" i="62" s="1"/>
  <c r="C31" i="62"/>
  <c r="D29" i="62"/>
  <c r="F29" i="62" s="1"/>
  <c r="C29" i="62"/>
  <c r="D28" i="62"/>
  <c r="F28" i="62" s="1"/>
  <c r="C28" i="62"/>
  <c r="D27" i="62"/>
  <c r="F27" i="62" s="1"/>
  <c r="C27" i="62"/>
  <c r="D26" i="62"/>
  <c r="F26" i="62" s="1"/>
  <c r="C26" i="62"/>
  <c r="D25" i="62"/>
  <c r="F25" i="62" s="1"/>
  <c r="C25" i="62"/>
  <c r="D24" i="62"/>
  <c r="F24" i="62" s="1"/>
  <c r="C24" i="62"/>
  <c r="D23" i="62"/>
  <c r="F23" i="62" s="1"/>
  <c r="C23" i="62"/>
  <c r="D22" i="62"/>
  <c r="F22" i="62" s="1"/>
  <c r="C22" i="62"/>
  <c r="D21" i="62"/>
  <c r="F21" i="62" s="1"/>
  <c r="C21" i="62"/>
  <c r="D20" i="62"/>
  <c r="F20" i="62" s="1"/>
  <c r="C20" i="62"/>
  <c r="D19" i="62"/>
  <c r="F19" i="62" s="1"/>
  <c r="C19" i="62"/>
  <c r="D18" i="62"/>
  <c r="F18" i="62" s="1"/>
  <c r="C18" i="62"/>
  <c r="D17" i="62"/>
  <c r="F17" i="62" s="1"/>
  <c r="C17" i="62"/>
  <c r="D16" i="62"/>
  <c r="F16" i="62" s="1"/>
  <c r="C16" i="62"/>
  <c r="D14" i="62"/>
  <c r="F14" i="62" s="1"/>
  <c r="C14" i="62"/>
  <c r="D13" i="62"/>
  <c r="F13" i="62" s="1"/>
  <c r="C13" i="62"/>
  <c r="D12" i="62"/>
  <c r="F12" i="62" s="1"/>
  <c r="C12" i="62"/>
  <c r="D11" i="62"/>
  <c r="F11" i="62" s="1"/>
  <c r="C11" i="62"/>
  <c r="D10" i="62"/>
  <c r="F10" i="62" s="1"/>
  <c r="C10" i="62"/>
  <c r="D9" i="62"/>
  <c r="F9" i="62" s="1"/>
  <c r="C9" i="62"/>
  <c r="D8" i="62"/>
  <c r="F8" i="62" s="1"/>
  <c r="C8" i="62"/>
  <c r="D7" i="62"/>
  <c r="F7" i="62" s="1"/>
  <c r="C7" i="62"/>
  <c r="D6" i="62"/>
  <c r="F6" i="62" s="1"/>
  <c r="C6" i="62"/>
  <c r="D5" i="62"/>
  <c r="F5" i="62" s="1"/>
  <c r="C5" i="62"/>
  <c r="D44" i="61"/>
  <c r="F44" i="61" s="1"/>
  <c r="C44" i="61"/>
  <c r="D43" i="61"/>
  <c r="F43" i="61" s="1"/>
  <c r="C43" i="61"/>
  <c r="D42" i="61"/>
  <c r="F42" i="61" s="1"/>
  <c r="C42" i="61"/>
  <c r="D41" i="61"/>
  <c r="F41" i="61" s="1"/>
  <c r="C41" i="61"/>
  <c r="D40" i="61"/>
  <c r="F40" i="61" s="1"/>
  <c r="C40" i="61"/>
  <c r="D39" i="61"/>
  <c r="F39" i="61" s="1"/>
  <c r="C39" i="61"/>
  <c r="D38" i="61"/>
  <c r="F38" i="61" s="1"/>
  <c r="C38" i="61"/>
  <c r="D37" i="61"/>
  <c r="F37" i="61" s="1"/>
  <c r="C37" i="61"/>
  <c r="D36" i="61"/>
  <c r="F36" i="61" s="1"/>
  <c r="C36" i="61"/>
  <c r="D35" i="61"/>
  <c r="F35" i="61" s="1"/>
  <c r="C35" i="61"/>
  <c r="D34" i="61"/>
  <c r="F34" i="61" s="1"/>
  <c r="C34" i="61"/>
  <c r="D33" i="61"/>
  <c r="F33" i="61" s="1"/>
  <c r="C33" i="61"/>
  <c r="D32" i="61"/>
  <c r="F32" i="61" s="1"/>
  <c r="C32" i="61"/>
  <c r="D31" i="61"/>
  <c r="F31" i="61" s="1"/>
  <c r="C31" i="61"/>
  <c r="D29" i="61"/>
  <c r="F29" i="61" s="1"/>
  <c r="C29" i="61"/>
  <c r="D28" i="61"/>
  <c r="F28" i="61" s="1"/>
  <c r="C28" i="61"/>
  <c r="D27" i="61"/>
  <c r="F27" i="61" s="1"/>
  <c r="C27" i="61"/>
  <c r="D26" i="61"/>
  <c r="F26" i="61" s="1"/>
  <c r="C26" i="61"/>
  <c r="D25" i="61"/>
  <c r="F25" i="61" s="1"/>
  <c r="C25" i="61"/>
  <c r="D24" i="61"/>
  <c r="F24" i="61" s="1"/>
  <c r="C24" i="61"/>
  <c r="D23" i="61"/>
  <c r="F23" i="61" s="1"/>
  <c r="C23" i="61"/>
  <c r="D22" i="61"/>
  <c r="F22" i="61" s="1"/>
  <c r="C22" i="61"/>
  <c r="D21" i="61"/>
  <c r="F21" i="61" s="1"/>
  <c r="C21" i="61"/>
  <c r="D20" i="61"/>
  <c r="F20" i="61" s="1"/>
  <c r="C20" i="61"/>
  <c r="D19" i="61"/>
  <c r="F19" i="61" s="1"/>
  <c r="C19" i="61"/>
  <c r="D18" i="61"/>
  <c r="F18" i="61" s="1"/>
  <c r="C18" i="61"/>
  <c r="D17" i="61"/>
  <c r="F17" i="61" s="1"/>
  <c r="C17" i="61"/>
  <c r="D16" i="61"/>
  <c r="F16" i="61" s="1"/>
  <c r="C16" i="61"/>
  <c r="D14" i="61"/>
  <c r="F14" i="61" s="1"/>
  <c r="C14" i="61"/>
  <c r="D13" i="61"/>
  <c r="F13" i="61" s="1"/>
  <c r="C13" i="61"/>
  <c r="D12" i="61"/>
  <c r="F12" i="61" s="1"/>
  <c r="C12" i="61"/>
  <c r="D11" i="61"/>
  <c r="F11" i="61" s="1"/>
  <c r="C11" i="61"/>
  <c r="D10" i="61"/>
  <c r="F10" i="61" s="1"/>
  <c r="C10" i="61"/>
  <c r="D9" i="61"/>
  <c r="F9" i="61" s="1"/>
  <c r="C9" i="61"/>
  <c r="D8" i="61"/>
  <c r="F8" i="61" s="1"/>
  <c r="C8" i="61"/>
  <c r="D7" i="61"/>
  <c r="F7" i="61" s="1"/>
  <c r="C7" i="61"/>
  <c r="D6" i="61"/>
  <c r="F6" i="61" s="1"/>
  <c r="C6" i="61"/>
  <c r="D5" i="61"/>
  <c r="F5" i="61" s="1"/>
  <c r="C5" i="61"/>
  <c r="D44" i="60"/>
  <c r="F44" i="60" s="1"/>
  <c r="C44" i="60"/>
  <c r="D43" i="60"/>
  <c r="F43" i="60" s="1"/>
  <c r="C43" i="60"/>
  <c r="D42" i="60"/>
  <c r="F42" i="60" s="1"/>
  <c r="C42" i="60"/>
  <c r="D41" i="60"/>
  <c r="F41" i="60" s="1"/>
  <c r="C41" i="60"/>
  <c r="D40" i="60"/>
  <c r="F40" i="60" s="1"/>
  <c r="C40" i="60"/>
  <c r="D39" i="60"/>
  <c r="F39" i="60" s="1"/>
  <c r="C39" i="60"/>
  <c r="D38" i="60"/>
  <c r="F38" i="60" s="1"/>
  <c r="C38" i="60"/>
  <c r="D37" i="60"/>
  <c r="F37" i="60" s="1"/>
  <c r="C37" i="60"/>
  <c r="D36" i="60"/>
  <c r="F36" i="60" s="1"/>
  <c r="C36" i="60"/>
  <c r="D35" i="60"/>
  <c r="F35" i="60" s="1"/>
  <c r="C35" i="60"/>
  <c r="D34" i="60"/>
  <c r="F34" i="60" s="1"/>
  <c r="C34" i="60"/>
  <c r="D33" i="60"/>
  <c r="F33" i="60" s="1"/>
  <c r="C33" i="60"/>
  <c r="D32" i="60"/>
  <c r="F32" i="60" s="1"/>
  <c r="C32" i="60"/>
  <c r="D31" i="60"/>
  <c r="F31" i="60" s="1"/>
  <c r="C31" i="60"/>
  <c r="D29" i="60"/>
  <c r="F29" i="60" s="1"/>
  <c r="C29" i="60"/>
  <c r="D28" i="60"/>
  <c r="F28" i="60" s="1"/>
  <c r="C28" i="60"/>
  <c r="D27" i="60"/>
  <c r="F27" i="60" s="1"/>
  <c r="C27" i="60"/>
  <c r="D26" i="60"/>
  <c r="F26" i="60" s="1"/>
  <c r="C26" i="60"/>
  <c r="D25" i="60"/>
  <c r="F25" i="60" s="1"/>
  <c r="C25" i="60"/>
  <c r="D24" i="60"/>
  <c r="F24" i="60" s="1"/>
  <c r="C24" i="60"/>
  <c r="D23" i="60"/>
  <c r="F23" i="60" s="1"/>
  <c r="C23" i="60"/>
  <c r="D22" i="60"/>
  <c r="F22" i="60" s="1"/>
  <c r="C22" i="60"/>
  <c r="D21" i="60"/>
  <c r="F21" i="60" s="1"/>
  <c r="C21" i="60"/>
  <c r="D20" i="60"/>
  <c r="F20" i="60" s="1"/>
  <c r="C20" i="60"/>
  <c r="D19" i="60"/>
  <c r="F19" i="60" s="1"/>
  <c r="C19" i="60"/>
  <c r="D18" i="60"/>
  <c r="F18" i="60" s="1"/>
  <c r="C18" i="60"/>
  <c r="D17" i="60"/>
  <c r="F17" i="60" s="1"/>
  <c r="C17" i="60"/>
  <c r="D16" i="60"/>
  <c r="F16" i="60" s="1"/>
  <c r="C16" i="60"/>
  <c r="D14" i="60"/>
  <c r="F14" i="60" s="1"/>
  <c r="C14" i="60"/>
  <c r="D13" i="60"/>
  <c r="F13" i="60" s="1"/>
  <c r="C13" i="60"/>
  <c r="D12" i="60"/>
  <c r="F12" i="60" s="1"/>
  <c r="C12" i="60"/>
  <c r="D11" i="60"/>
  <c r="F11" i="60" s="1"/>
  <c r="C11" i="60"/>
  <c r="D10" i="60"/>
  <c r="F10" i="60" s="1"/>
  <c r="C10" i="60"/>
  <c r="D9" i="60"/>
  <c r="F9" i="60" s="1"/>
  <c r="C9" i="60"/>
  <c r="D8" i="60"/>
  <c r="F8" i="60" s="1"/>
  <c r="C8" i="60"/>
  <c r="D7" i="60"/>
  <c r="F7" i="60" s="1"/>
  <c r="C7" i="60"/>
  <c r="D6" i="60"/>
  <c r="F6" i="60" s="1"/>
  <c r="C6" i="60"/>
  <c r="D5" i="60"/>
  <c r="F5" i="60" s="1"/>
  <c r="C5" i="60"/>
  <c r="D44" i="59"/>
  <c r="F44" i="59" s="1"/>
  <c r="C44" i="59"/>
  <c r="D43" i="59"/>
  <c r="F43" i="59" s="1"/>
  <c r="C43" i="59"/>
  <c r="D42" i="59"/>
  <c r="F42" i="59" s="1"/>
  <c r="C42" i="59"/>
  <c r="D41" i="59"/>
  <c r="F41" i="59" s="1"/>
  <c r="C41" i="59"/>
  <c r="D40" i="59"/>
  <c r="F40" i="59" s="1"/>
  <c r="C40" i="59"/>
  <c r="D39" i="59"/>
  <c r="F39" i="59" s="1"/>
  <c r="C39" i="59"/>
  <c r="D38" i="59"/>
  <c r="F38" i="59" s="1"/>
  <c r="C38" i="59"/>
  <c r="D37" i="59"/>
  <c r="F37" i="59" s="1"/>
  <c r="C37" i="59"/>
  <c r="D36" i="59"/>
  <c r="F36" i="59" s="1"/>
  <c r="C36" i="59"/>
  <c r="D35" i="59"/>
  <c r="F35" i="59" s="1"/>
  <c r="C35" i="59"/>
  <c r="D34" i="59"/>
  <c r="F34" i="59" s="1"/>
  <c r="C34" i="59"/>
  <c r="D33" i="59"/>
  <c r="F33" i="59" s="1"/>
  <c r="C33" i="59"/>
  <c r="D32" i="59"/>
  <c r="F32" i="59" s="1"/>
  <c r="C32" i="59"/>
  <c r="D31" i="59"/>
  <c r="F31" i="59" s="1"/>
  <c r="C31" i="59"/>
  <c r="D29" i="59"/>
  <c r="F29" i="59" s="1"/>
  <c r="C29" i="59"/>
  <c r="D28" i="59"/>
  <c r="F28" i="59" s="1"/>
  <c r="C28" i="59"/>
  <c r="D27" i="59"/>
  <c r="F27" i="59" s="1"/>
  <c r="C27" i="59"/>
  <c r="D26" i="59"/>
  <c r="F26" i="59" s="1"/>
  <c r="C26" i="59"/>
  <c r="D25" i="59"/>
  <c r="F25" i="59" s="1"/>
  <c r="C25" i="59"/>
  <c r="D24" i="59"/>
  <c r="F24" i="59" s="1"/>
  <c r="C24" i="59"/>
  <c r="D23" i="59"/>
  <c r="F23" i="59" s="1"/>
  <c r="C23" i="59"/>
  <c r="D22" i="59"/>
  <c r="F22" i="59" s="1"/>
  <c r="C22" i="59"/>
  <c r="D21" i="59"/>
  <c r="F21" i="59" s="1"/>
  <c r="C21" i="59"/>
  <c r="D20" i="59"/>
  <c r="F20" i="59" s="1"/>
  <c r="C20" i="59"/>
  <c r="D19" i="59"/>
  <c r="F19" i="59" s="1"/>
  <c r="C19" i="59"/>
  <c r="D18" i="59"/>
  <c r="F18" i="59" s="1"/>
  <c r="C18" i="59"/>
  <c r="D17" i="59"/>
  <c r="F17" i="59" s="1"/>
  <c r="C17" i="59"/>
  <c r="D16" i="59"/>
  <c r="F16" i="59" s="1"/>
  <c r="C16" i="59"/>
  <c r="D14" i="59"/>
  <c r="F14" i="59" s="1"/>
  <c r="C14" i="59"/>
  <c r="D13" i="59"/>
  <c r="F13" i="59" s="1"/>
  <c r="C13" i="59"/>
  <c r="D12" i="59"/>
  <c r="F12" i="59" s="1"/>
  <c r="C12" i="59"/>
  <c r="D11" i="59"/>
  <c r="F11" i="59" s="1"/>
  <c r="C11" i="59"/>
  <c r="D10" i="59"/>
  <c r="F10" i="59" s="1"/>
  <c r="C10" i="59"/>
  <c r="D9" i="59"/>
  <c r="F9" i="59" s="1"/>
  <c r="C9" i="59"/>
  <c r="D8" i="59"/>
  <c r="F8" i="59" s="1"/>
  <c r="C8" i="59"/>
  <c r="D7" i="59"/>
  <c r="F7" i="59" s="1"/>
  <c r="C7" i="59"/>
  <c r="D6" i="59"/>
  <c r="F6" i="59" s="1"/>
  <c r="C6" i="59"/>
  <c r="D5" i="59"/>
  <c r="F5" i="59" s="1"/>
  <c r="C5" i="59"/>
  <c r="D44" i="58"/>
  <c r="F44" i="58" s="1"/>
  <c r="C44" i="58"/>
  <c r="D43" i="58"/>
  <c r="F43" i="58" s="1"/>
  <c r="C43" i="58"/>
  <c r="D42" i="58"/>
  <c r="F42" i="58" s="1"/>
  <c r="C42" i="58"/>
  <c r="D41" i="58"/>
  <c r="F41" i="58" s="1"/>
  <c r="C41" i="58"/>
  <c r="D40" i="58"/>
  <c r="F40" i="58" s="1"/>
  <c r="C40" i="58"/>
  <c r="D39" i="58"/>
  <c r="F39" i="58" s="1"/>
  <c r="C39" i="58"/>
  <c r="D38" i="58"/>
  <c r="F38" i="58" s="1"/>
  <c r="C38" i="58"/>
  <c r="D37" i="58"/>
  <c r="F37" i="58" s="1"/>
  <c r="C37" i="58"/>
  <c r="D36" i="58"/>
  <c r="F36" i="58" s="1"/>
  <c r="C36" i="58"/>
  <c r="D35" i="58"/>
  <c r="F35" i="58" s="1"/>
  <c r="C35" i="58"/>
  <c r="D34" i="58"/>
  <c r="F34" i="58" s="1"/>
  <c r="C34" i="58"/>
  <c r="D33" i="58"/>
  <c r="F33" i="58" s="1"/>
  <c r="C33" i="58"/>
  <c r="D32" i="58"/>
  <c r="F32" i="58" s="1"/>
  <c r="C32" i="58"/>
  <c r="D31" i="58"/>
  <c r="F31" i="58" s="1"/>
  <c r="C31" i="58"/>
  <c r="D29" i="58"/>
  <c r="F29" i="58" s="1"/>
  <c r="C29" i="58"/>
  <c r="D28" i="58"/>
  <c r="F28" i="58" s="1"/>
  <c r="C28" i="58"/>
  <c r="D27" i="58"/>
  <c r="F27" i="58" s="1"/>
  <c r="C27" i="58"/>
  <c r="D26" i="58"/>
  <c r="F26" i="58" s="1"/>
  <c r="C26" i="58"/>
  <c r="D25" i="58"/>
  <c r="F25" i="58" s="1"/>
  <c r="C25" i="58"/>
  <c r="D24" i="58"/>
  <c r="F24" i="58" s="1"/>
  <c r="C24" i="58"/>
  <c r="D23" i="58"/>
  <c r="F23" i="58" s="1"/>
  <c r="C23" i="58"/>
  <c r="D22" i="58"/>
  <c r="F22" i="58" s="1"/>
  <c r="C22" i="58"/>
  <c r="D21" i="58"/>
  <c r="F21" i="58" s="1"/>
  <c r="C21" i="58"/>
  <c r="D20" i="58"/>
  <c r="F20" i="58" s="1"/>
  <c r="C20" i="58"/>
  <c r="D19" i="58"/>
  <c r="F19" i="58" s="1"/>
  <c r="C19" i="58"/>
  <c r="D18" i="58"/>
  <c r="F18" i="58" s="1"/>
  <c r="C18" i="58"/>
  <c r="D17" i="58"/>
  <c r="F17" i="58" s="1"/>
  <c r="C17" i="58"/>
  <c r="D16" i="58"/>
  <c r="F16" i="58" s="1"/>
  <c r="C16" i="58"/>
  <c r="D14" i="58"/>
  <c r="F14" i="58" s="1"/>
  <c r="C14" i="58"/>
  <c r="D13" i="58"/>
  <c r="F13" i="58" s="1"/>
  <c r="C13" i="58"/>
  <c r="D12" i="58"/>
  <c r="F12" i="58" s="1"/>
  <c r="C12" i="58"/>
  <c r="D11" i="58"/>
  <c r="F11" i="58" s="1"/>
  <c r="C11" i="58"/>
  <c r="D10" i="58"/>
  <c r="F10" i="58" s="1"/>
  <c r="C10" i="58"/>
  <c r="D9" i="58"/>
  <c r="F9" i="58" s="1"/>
  <c r="C9" i="58"/>
  <c r="D8" i="58"/>
  <c r="F8" i="58" s="1"/>
  <c r="C8" i="58"/>
  <c r="D7" i="58"/>
  <c r="F7" i="58" s="1"/>
  <c r="C7" i="58"/>
  <c r="D6" i="58"/>
  <c r="F6" i="58" s="1"/>
  <c r="C6" i="58"/>
  <c r="D5" i="58"/>
  <c r="F5" i="58" s="1"/>
  <c r="C5" i="58"/>
  <c r="D44" i="57"/>
  <c r="F44" i="57" s="1"/>
  <c r="C44" i="57"/>
  <c r="D43" i="57"/>
  <c r="F43" i="57" s="1"/>
  <c r="C43" i="57"/>
  <c r="D42" i="57"/>
  <c r="F42" i="57" s="1"/>
  <c r="C42" i="57"/>
  <c r="D41" i="57"/>
  <c r="F41" i="57" s="1"/>
  <c r="C41" i="57"/>
  <c r="D40" i="57"/>
  <c r="F40" i="57" s="1"/>
  <c r="C40" i="57"/>
  <c r="D39" i="57"/>
  <c r="F39" i="57" s="1"/>
  <c r="C39" i="57"/>
  <c r="D38" i="57"/>
  <c r="F38" i="57" s="1"/>
  <c r="C38" i="57"/>
  <c r="D37" i="57"/>
  <c r="F37" i="57" s="1"/>
  <c r="C37" i="57"/>
  <c r="D36" i="57"/>
  <c r="F36" i="57" s="1"/>
  <c r="C36" i="57"/>
  <c r="D35" i="57"/>
  <c r="F35" i="57" s="1"/>
  <c r="C35" i="57"/>
  <c r="D34" i="57"/>
  <c r="F34" i="57" s="1"/>
  <c r="C34" i="57"/>
  <c r="D33" i="57"/>
  <c r="F33" i="57" s="1"/>
  <c r="C33" i="57"/>
  <c r="D32" i="57"/>
  <c r="F32" i="57" s="1"/>
  <c r="C32" i="57"/>
  <c r="D31" i="57"/>
  <c r="F31" i="57" s="1"/>
  <c r="C31" i="57"/>
  <c r="D29" i="57"/>
  <c r="F29" i="57" s="1"/>
  <c r="C29" i="57"/>
  <c r="D28" i="57"/>
  <c r="F28" i="57" s="1"/>
  <c r="C28" i="57"/>
  <c r="D27" i="57"/>
  <c r="F27" i="57" s="1"/>
  <c r="C27" i="57"/>
  <c r="D26" i="57"/>
  <c r="F26" i="57" s="1"/>
  <c r="C26" i="57"/>
  <c r="D25" i="57"/>
  <c r="F25" i="57" s="1"/>
  <c r="C25" i="57"/>
  <c r="D24" i="57"/>
  <c r="F24" i="57" s="1"/>
  <c r="C24" i="57"/>
  <c r="D23" i="57"/>
  <c r="F23" i="57" s="1"/>
  <c r="C23" i="57"/>
  <c r="D22" i="57"/>
  <c r="F22" i="57" s="1"/>
  <c r="C22" i="57"/>
  <c r="D21" i="57"/>
  <c r="F21" i="57" s="1"/>
  <c r="C21" i="57"/>
  <c r="D20" i="57"/>
  <c r="F20" i="57" s="1"/>
  <c r="C20" i="57"/>
  <c r="D19" i="57"/>
  <c r="F19" i="57" s="1"/>
  <c r="C19" i="57"/>
  <c r="D18" i="57"/>
  <c r="F18" i="57" s="1"/>
  <c r="C18" i="57"/>
  <c r="D17" i="57"/>
  <c r="F17" i="57" s="1"/>
  <c r="C17" i="57"/>
  <c r="D16" i="57"/>
  <c r="F16" i="57" s="1"/>
  <c r="C16" i="57"/>
  <c r="D14" i="57"/>
  <c r="F14" i="57" s="1"/>
  <c r="C14" i="57"/>
  <c r="D13" i="57"/>
  <c r="F13" i="57" s="1"/>
  <c r="C13" i="57"/>
  <c r="D12" i="57"/>
  <c r="F12" i="57" s="1"/>
  <c r="C12" i="57"/>
  <c r="D11" i="57"/>
  <c r="F11" i="57" s="1"/>
  <c r="C11" i="57"/>
  <c r="D10" i="57"/>
  <c r="F10" i="57" s="1"/>
  <c r="C10" i="57"/>
  <c r="D9" i="57"/>
  <c r="F9" i="57" s="1"/>
  <c r="C9" i="57"/>
  <c r="D8" i="57"/>
  <c r="F8" i="57" s="1"/>
  <c r="C8" i="57"/>
  <c r="D7" i="57"/>
  <c r="F7" i="57" s="1"/>
  <c r="C7" i="57"/>
  <c r="D6" i="57"/>
  <c r="F6" i="57" s="1"/>
  <c r="C6" i="57"/>
  <c r="D5" i="57"/>
  <c r="F5" i="57" s="1"/>
  <c r="C5" i="57"/>
  <c r="D44" i="56"/>
  <c r="F44" i="56" s="1"/>
  <c r="C44" i="56"/>
  <c r="D43" i="56"/>
  <c r="F43" i="56" s="1"/>
  <c r="C43" i="56"/>
  <c r="D42" i="56"/>
  <c r="F42" i="56" s="1"/>
  <c r="C42" i="56"/>
  <c r="D41" i="56"/>
  <c r="F41" i="56" s="1"/>
  <c r="C41" i="56"/>
  <c r="D40" i="56"/>
  <c r="F40" i="56" s="1"/>
  <c r="C40" i="56"/>
  <c r="D39" i="56"/>
  <c r="F39" i="56" s="1"/>
  <c r="C39" i="56"/>
  <c r="D38" i="56"/>
  <c r="F38" i="56" s="1"/>
  <c r="C38" i="56"/>
  <c r="D37" i="56"/>
  <c r="F37" i="56" s="1"/>
  <c r="C37" i="56"/>
  <c r="D36" i="56"/>
  <c r="F36" i="56" s="1"/>
  <c r="C36" i="56"/>
  <c r="D35" i="56"/>
  <c r="F35" i="56" s="1"/>
  <c r="C35" i="56"/>
  <c r="D34" i="56"/>
  <c r="F34" i="56" s="1"/>
  <c r="C34" i="56"/>
  <c r="D33" i="56"/>
  <c r="F33" i="56" s="1"/>
  <c r="C33" i="56"/>
  <c r="D32" i="56"/>
  <c r="F32" i="56" s="1"/>
  <c r="C32" i="56"/>
  <c r="D31" i="56"/>
  <c r="F31" i="56" s="1"/>
  <c r="C31" i="56"/>
  <c r="D29" i="56"/>
  <c r="F29" i="56" s="1"/>
  <c r="C29" i="56"/>
  <c r="D28" i="56"/>
  <c r="F28" i="56" s="1"/>
  <c r="C28" i="56"/>
  <c r="D27" i="56"/>
  <c r="F27" i="56" s="1"/>
  <c r="C27" i="56"/>
  <c r="D26" i="56"/>
  <c r="F26" i="56" s="1"/>
  <c r="C26" i="56"/>
  <c r="D25" i="56"/>
  <c r="F25" i="56" s="1"/>
  <c r="C25" i="56"/>
  <c r="D24" i="56"/>
  <c r="F24" i="56" s="1"/>
  <c r="C24" i="56"/>
  <c r="D23" i="56"/>
  <c r="F23" i="56" s="1"/>
  <c r="C23" i="56"/>
  <c r="D22" i="56"/>
  <c r="F22" i="56" s="1"/>
  <c r="C22" i="56"/>
  <c r="D21" i="56"/>
  <c r="F21" i="56" s="1"/>
  <c r="C21" i="56"/>
  <c r="D20" i="56"/>
  <c r="F20" i="56" s="1"/>
  <c r="C20" i="56"/>
  <c r="D19" i="56"/>
  <c r="F19" i="56" s="1"/>
  <c r="C19" i="56"/>
  <c r="D18" i="56"/>
  <c r="F18" i="56" s="1"/>
  <c r="C18" i="56"/>
  <c r="D17" i="56"/>
  <c r="F17" i="56" s="1"/>
  <c r="C17" i="56"/>
  <c r="D16" i="56"/>
  <c r="F16" i="56" s="1"/>
  <c r="C16" i="56"/>
  <c r="D14" i="56"/>
  <c r="F14" i="56" s="1"/>
  <c r="C14" i="56"/>
  <c r="D13" i="56"/>
  <c r="F13" i="56" s="1"/>
  <c r="C13" i="56"/>
  <c r="D12" i="56"/>
  <c r="F12" i="56" s="1"/>
  <c r="C12" i="56"/>
  <c r="D11" i="56"/>
  <c r="F11" i="56" s="1"/>
  <c r="C11" i="56"/>
  <c r="D10" i="56"/>
  <c r="F10" i="56" s="1"/>
  <c r="C10" i="56"/>
  <c r="D9" i="56"/>
  <c r="F9" i="56" s="1"/>
  <c r="C9" i="56"/>
  <c r="D8" i="56"/>
  <c r="F8" i="56" s="1"/>
  <c r="C8" i="56"/>
  <c r="D7" i="56"/>
  <c r="F7" i="56" s="1"/>
  <c r="C7" i="56"/>
  <c r="D6" i="56"/>
  <c r="F6" i="56" s="1"/>
  <c r="C6" i="56"/>
  <c r="D5" i="56"/>
  <c r="F5" i="56" s="1"/>
  <c r="C5" i="56"/>
  <c r="D44" i="55"/>
  <c r="F44" i="55" s="1"/>
  <c r="C44" i="55"/>
  <c r="D43" i="55"/>
  <c r="F43" i="55" s="1"/>
  <c r="C43" i="55"/>
  <c r="D42" i="55"/>
  <c r="F42" i="55" s="1"/>
  <c r="C42" i="55"/>
  <c r="D41" i="55"/>
  <c r="F41" i="55" s="1"/>
  <c r="C41" i="55"/>
  <c r="D40" i="55"/>
  <c r="F40" i="55" s="1"/>
  <c r="C40" i="55"/>
  <c r="D39" i="55"/>
  <c r="F39" i="55" s="1"/>
  <c r="C39" i="55"/>
  <c r="D38" i="55"/>
  <c r="F38" i="55" s="1"/>
  <c r="C38" i="55"/>
  <c r="D37" i="55"/>
  <c r="F37" i="55" s="1"/>
  <c r="C37" i="55"/>
  <c r="D36" i="55"/>
  <c r="F36" i="55" s="1"/>
  <c r="C36" i="55"/>
  <c r="D35" i="55"/>
  <c r="F35" i="55" s="1"/>
  <c r="C35" i="55"/>
  <c r="D34" i="55"/>
  <c r="F34" i="55" s="1"/>
  <c r="C34" i="55"/>
  <c r="D33" i="55"/>
  <c r="F33" i="55" s="1"/>
  <c r="C33" i="55"/>
  <c r="D32" i="55"/>
  <c r="F32" i="55" s="1"/>
  <c r="C32" i="55"/>
  <c r="D31" i="55"/>
  <c r="F31" i="55" s="1"/>
  <c r="C31" i="55"/>
  <c r="D29" i="55"/>
  <c r="F29" i="55" s="1"/>
  <c r="C29" i="55"/>
  <c r="D28" i="55"/>
  <c r="F28" i="55" s="1"/>
  <c r="C28" i="55"/>
  <c r="D27" i="55"/>
  <c r="F27" i="55" s="1"/>
  <c r="C27" i="55"/>
  <c r="D26" i="55"/>
  <c r="F26" i="55" s="1"/>
  <c r="C26" i="55"/>
  <c r="D25" i="55"/>
  <c r="F25" i="55" s="1"/>
  <c r="C25" i="55"/>
  <c r="D24" i="55"/>
  <c r="F24" i="55" s="1"/>
  <c r="C24" i="55"/>
  <c r="D23" i="55"/>
  <c r="F23" i="55" s="1"/>
  <c r="C23" i="55"/>
  <c r="D22" i="55"/>
  <c r="F22" i="55" s="1"/>
  <c r="C22" i="55"/>
  <c r="D21" i="55"/>
  <c r="F21" i="55" s="1"/>
  <c r="C21" i="55"/>
  <c r="D20" i="55"/>
  <c r="F20" i="55" s="1"/>
  <c r="C20" i="55"/>
  <c r="D19" i="55"/>
  <c r="F19" i="55" s="1"/>
  <c r="C19" i="55"/>
  <c r="D18" i="55"/>
  <c r="F18" i="55" s="1"/>
  <c r="C18" i="55"/>
  <c r="D17" i="55"/>
  <c r="F17" i="55" s="1"/>
  <c r="C17" i="55"/>
  <c r="D16" i="55"/>
  <c r="F16" i="55" s="1"/>
  <c r="C16" i="55"/>
  <c r="D14" i="55"/>
  <c r="F14" i="55" s="1"/>
  <c r="C14" i="55"/>
  <c r="D13" i="55"/>
  <c r="F13" i="55" s="1"/>
  <c r="C13" i="55"/>
  <c r="D12" i="55"/>
  <c r="F12" i="55" s="1"/>
  <c r="C12" i="55"/>
  <c r="D11" i="55"/>
  <c r="F11" i="55" s="1"/>
  <c r="C11" i="55"/>
  <c r="D10" i="55"/>
  <c r="F10" i="55" s="1"/>
  <c r="C10" i="55"/>
  <c r="D9" i="55"/>
  <c r="F9" i="55" s="1"/>
  <c r="C9" i="55"/>
  <c r="D8" i="55"/>
  <c r="F8" i="55" s="1"/>
  <c r="C8" i="55"/>
  <c r="D7" i="55"/>
  <c r="F7" i="55" s="1"/>
  <c r="C7" i="55"/>
  <c r="D6" i="55"/>
  <c r="F6" i="55" s="1"/>
  <c r="C6" i="55"/>
  <c r="D5" i="55"/>
  <c r="F5" i="55" s="1"/>
  <c r="C5" i="55"/>
  <c r="D44" i="54"/>
  <c r="F44" i="54" s="1"/>
  <c r="C44" i="54"/>
  <c r="D43" i="54"/>
  <c r="F43" i="54" s="1"/>
  <c r="C43" i="54"/>
  <c r="D42" i="54"/>
  <c r="F42" i="54" s="1"/>
  <c r="C42" i="54"/>
  <c r="D41" i="54"/>
  <c r="F41" i="54" s="1"/>
  <c r="C41" i="54"/>
  <c r="D40" i="54"/>
  <c r="F40" i="54" s="1"/>
  <c r="C40" i="54"/>
  <c r="D39" i="54"/>
  <c r="F39" i="54" s="1"/>
  <c r="C39" i="54"/>
  <c r="D38" i="54"/>
  <c r="F38" i="54" s="1"/>
  <c r="C38" i="54"/>
  <c r="D37" i="54"/>
  <c r="F37" i="54" s="1"/>
  <c r="C37" i="54"/>
  <c r="D36" i="54"/>
  <c r="F36" i="54" s="1"/>
  <c r="C36" i="54"/>
  <c r="D35" i="54"/>
  <c r="F35" i="54" s="1"/>
  <c r="C35" i="54"/>
  <c r="D34" i="54"/>
  <c r="F34" i="54" s="1"/>
  <c r="C34" i="54"/>
  <c r="D33" i="54"/>
  <c r="F33" i="54" s="1"/>
  <c r="C33" i="54"/>
  <c r="D32" i="54"/>
  <c r="F32" i="54" s="1"/>
  <c r="C32" i="54"/>
  <c r="D31" i="54"/>
  <c r="F31" i="54" s="1"/>
  <c r="C31" i="54"/>
  <c r="D29" i="54"/>
  <c r="F29" i="54" s="1"/>
  <c r="C29" i="54"/>
  <c r="D28" i="54"/>
  <c r="F28" i="54" s="1"/>
  <c r="C28" i="54"/>
  <c r="D27" i="54"/>
  <c r="F27" i="54" s="1"/>
  <c r="C27" i="54"/>
  <c r="D26" i="54"/>
  <c r="F26" i="54" s="1"/>
  <c r="C26" i="54"/>
  <c r="D25" i="54"/>
  <c r="F25" i="54" s="1"/>
  <c r="C25" i="54"/>
  <c r="D24" i="54"/>
  <c r="F24" i="54" s="1"/>
  <c r="C24" i="54"/>
  <c r="D23" i="54"/>
  <c r="F23" i="54" s="1"/>
  <c r="C23" i="54"/>
  <c r="D22" i="54"/>
  <c r="F22" i="54" s="1"/>
  <c r="C22" i="54"/>
  <c r="D21" i="54"/>
  <c r="F21" i="54" s="1"/>
  <c r="C21" i="54"/>
  <c r="D20" i="54"/>
  <c r="F20" i="54" s="1"/>
  <c r="C20" i="54"/>
  <c r="D19" i="54"/>
  <c r="F19" i="54" s="1"/>
  <c r="C19" i="54"/>
  <c r="D18" i="54"/>
  <c r="F18" i="54" s="1"/>
  <c r="C18" i="54"/>
  <c r="D17" i="54"/>
  <c r="F17" i="54" s="1"/>
  <c r="C17" i="54"/>
  <c r="D16" i="54"/>
  <c r="F16" i="54" s="1"/>
  <c r="C16" i="54"/>
  <c r="D14" i="54"/>
  <c r="F14" i="54" s="1"/>
  <c r="C14" i="54"/>
  <c r="D13" i="54"/>
  <c r="F13" i="54" s="1"/>
  <c r="C13" i="54"/>
  <c r="D12" i="54"/>
  <c r="F12" i="54" s="1"/>
  <c r="C12" i="54"/>
  <c r="D11" i="54"/>
  <c r="F11" i="54" s="1"/>
  <c r="C11" i="54"/>
  <c r="D10" i="54"/>
  <c r="F10" i="54" s="1"/>
  <c r="C10" i="54"/>
  <c r="D9" i="54"/>
  <c r="F9" i="54" s="1"/>
  <c r="C9" i="54"/>
  <c r="D8" i="54"/>
  <c r="F8" i="54" s="1"/>
  <c r="C8" i="54"/>
  <c r="D7" i="54"/>
  <c r="F7" i="54" s="1"/>
  <c r="C7" i="54"/>
  <c r="D6" i="54"/>
  <c r="F6" i="54" s="1"/>
  <c r="C6" i="54"/>
  <c r="D5" i="54"/>
  <c r="F5" i="54" s="1"/>
  <c r="C5" i="54"/>
  <c r="D44" i="53"/>
  <c r="F44" i="53" s="1"/>
  <c r="C44" i="53"/>
  <c r="D43" i="53"/>
  <c r="F43" i="53" s="1"/>
  <c r="C43" i="53"/>
  <c r="D42" i="53"/>
  <c r="F42" i="53" s="1"/>
  <c r="C42" i="53"/>
  <c r="D41" i="53"/>
  <c r="F41" i="53" s="1"/>
  <c r="C41" i="53"/>
  <c r="D40" i="53"/>
  <c r="F40" i="53" s="1"/>
  <c r="C40" i="53"/>
  <c r="D39" i="53"/>
  <c r="F39" i="53" s="1"/>
  <c r="C39" i="53"/>
  <c r="D38" i="53"/>
  <c r="F38" i="53" s="1"/>
  <c r="C38" i="53"/>
  <c r="D37" i="53"/>
  <c r="F37" i="53" s="1"/>
  <c r="C37" i="53"/>
  <c r="D36" i="53"/>
  <c r="F36" i="53" s="1"/>
  <c r="C36" i="53"/>
  <c r="D35" i="53"/>
  <c r="F35" i="53" s="1"/>
  <c r="C35" i="53"/>
  <c r="D34" i="53"/>
  <c r="F34" i="53" s="1"/>
  <c r="C34" i="53"/>
  <c r="D33" i="53"/>
  <c r="F33" i="53" s="1"/>
  <c r="C33" i="53"/>
  <c r="D32" i="53"/>
  <c r="F32" i="53" s="1"/>
  <c r="C32" i="53"/>
  <c r="D31" i="53"/>
  <c r="F31" i="53" s="1"/>
  <c r="C31" i="53"/>
  <c r="D29" i="53"/>
  <c r="F29" i="53" s="1"/>
  <c r="C29" i="53"/>
  <c r="D28" i="53"/>
  <c r="F28" i="53" s="1"/>
  <c r="C28" i="53"/>
  <c r="D27" i="53"/>
  <c r="F27" i="53" s="1"/>
  <c r="C27" i="53"/>
  <c r="D26" i="53"/>
  <c r="F26" i="53" s="1"/>
  <c r="C26" i="53"/>
  <c r="D25" i="53"/>
  <c r="F25" i="53" s="1"/>
  <c r="C25" i="53"/>
  <c r="D24" i="53"/>
  <c r="F24" i="53" s="1"/>
  <c r="C24" i="53"/>
  <c r="D23" i="53"/>
  <c r="F23" i="53" s="1"/>
  <c r="C23" i="53"/>
  <c r="D22" i="53"/>
  <c r="F22" i="53" s="1"/>
  <c r="C22" i="53"/>
  <c r="D21" i="53"/>
  <c r="F21" i="53" s="1"/>
  <c r="C21" i="53"/>
  <c r="D20" i="53"/>
  <c r="F20" i="53" s="1"/>
  <c r="C20" i="53"/>
  <c r="D19" i="53"/>
  <c r="F19" i="53" s="1"/>
  <c r="C19" i="53"/>
  <c r="D18" i="53"/>
  <c r="F18" i="53" s="1"/>
  <c r="C18" i="53"/>
  <c r="D17" i="53"/>
  <c r="F17" i="53" s="1"/>
  <c r="C17" i="53"/>
  <c r="D16" i="53"/>
  <c r="F16" i="53" s="1"/>
  <c r="C16" i="53"/>
  <c r="D14" i="53"/>
  <c r="F14" i="53" s="1"/>
  <c r="C14" i="53"/>
  <c r="D13" i="53"/>
  <c r="F13" i="53" s="1"/>
  <c r="C13" i="53"/>
  <c r="D12" i="53"/>
  <c r="F12" i="53" s="1"/>
  <c r="C12" i="53"/>
  <c r="D11" i="53"/>
  <c r="F11" i="53" s="1"/>
  <c r="C11" i="53"/>
  <c r="D10" i="53"/>
  <c r="F10" i="53" s="1"/>
  <c r="C10" i="53"/>
  <c r="D9" i="53"/>
  <c r="F9" i="53" s="1"/>
  <c r="C9" i="53"/>
  <c r="D8" i="53"/>
  <c r="F8" i="53" s="1"/>
  <c r="C8" i="53"/>
  <c r="D7" i="53"/>
  <c r="F7" i="53" s="1"/>
  <c r="C7" i="53"/>
  <c r="D6" i="53"/>
  <c r="F6" i="53" s="1"/>
  <c r="C6" i="53"/>
  <c r="D5" i="53"/>
  <c r="F5" i="53" s="1"/>
  <c r="C5" i="53"/>
  <c r="D44" i="52"/>
  <c r="F44" i="52" s="1"/>
  <c r="C44" i="52"/>
  <c r="D43" i="52"/>
  <c r="F43" i="52" s="1"/>
  <c r="C43" i="52"/>
  <c r="D42" i="52"/>
  <c r="F42" i="52" s="1"/>
  <c r="C42" i="52"/>
  <c r="D41" i="52"/>
  <c r="F41" i="52" s="1"/>
  <c r="C41" i="52"/>
  <c r="D40" i="52"/>
  <c r="F40" i="52" s="1"/>
  <c r="C40" i="52"/>
  <c r="D39" i="52"/>
  <c r="F39" i="52" s="1"/>
  <c r="C39" i="52"/>
  <c r="D38" i="52"/>
  <c r="F38" i="52" s="1"/>
  <c r="C38" i="52"/>
  <c r="D37" i="52"/>
  <c r="F37" i="52" s="1"/>
  <c r="C37" i="52"/>
  <c r="D36" i="52"/>
  <c r="F36" i="52" s="1"/>
  <c r="C36" i="52"/>
  <c r="D35" i="52"/>
  <c r="F35" i="52" s="1"/>
  <c r="C35" i="52"/>
  <c r="D34" i="52"/>
  <c r="F34" i="52" s="1"/>
  <c r="C34" i="52"/>
  <c r="D33" i="52"/>
  <c r="F33" i="52" s="1"/>
  <c r="C33" i="52"/>
  <c r="D32" i="52"/>
  <c r="F32" i="52" s="1"/>
  <c r="C32" i="52"/>
  <c r="D31" i="52"/>
  <c r="F31" i="52" s="1"/>
  <c r="C31" i="52"/>
  <c r="D29" i="52"/>
  <c r="F29" i="52" s="1"/>
  <c r="C29" i="52"/>
  <c r="D28" i="52"/>
  <c r="F28" i="52" s="1"/>
  <c r="C28" i="52"/>
  <c r="D27" i="52"/>
  <c r="F27" i="52" s="1"/>
  <c r="C27" i="52"/>
  <c r="D26" i="52"/>
  <c r="F26" i="52" s="1"/>
  <c r="C26" i="52"/>
  <c r="D25" i="52"/>
  <c r="F25" i="52" s="1"/>
  <c r="C25" i="52"/>
  <c r="D24" i="52"/>
  <c r="F24" i="52" s="1"/>
  <c r="C24" i="52"/>
  <c r="D23" i="52"/>
  <c r="F23" i="52" s="1"/>
  <c r="C23" i="52"/>
  <c r="D22" i="52"/>
  <c r="F22" i="52" s="1"/>
  <c r="C22" i="52"/>
  <c r="D21" i="52"/>
  <c r="F21" i="52" s="1"/>
  <c r="C21" i="52"/>
  <c r="D20" i="52"/>
  <c r="F20" i="52" s="1"/>
  <c r="C20" i="52"/>
  <c r="D19" i="52"/>
  <c r="F19" i="52" s="1"/>
  <c r="C19" i="52"/>
  <c r="D18" i="52"/>
  <c r="F18" i="52" s="1"/>
  <c r="C18" i="52"/>
  <c r="D17" i="52"/>
  <c r="F17" i="52" s="1"/>
  <c r="C17" i="52"/>
  <c r="D16" i="52"/>
  <c r="F16" i="52" s="1"/>
  <c r="C16" i="52"/>
  <c r="D14" i="52"/>
  <c r="F14" i="52" s="1"/>
  <c r="C14" i="52"/>
  <c r="D13" i="52"/>
  <c r="F13" i="52" s="1"/>
  <c r="C13" i="52"/>
  <c r="D12" i="52"/>
  <c r="F12" i="52" s="1"/>
  <c r="C12" i="52"/>
  <c r="D11" i="52"/>
  <c r="F11" i="52" s="1"/>
  <c r="C11" i="52"/>
  <c r="D10" i="52"/>
  <c r="F10" i="52" s="1"/>
  <c r="C10" i="52"/>
  <c r="D9" i="52"/>
  <c r="F9" i="52" s="1"/>
  <c r="C9" i="52"/>
  <c r="D8" i="52"/>
  <c r="F8" i="52" s="1"/>
  <c r="C8" i="52"/>
  <c r="D7" i="52"/>
  <c r="F7" i="52" s="1"/>
  <c r="C7" i="52"/>
  <c r="D6" i="52"/>
  <c r="F6" i="52" s="1"/>
  <c r="C6" i="52"/>
  <c r="D5" i="52"/>
  <c r="F5" i="52" s="1"/>
  <c r="C5" i="52"/>
  <c r="D44" i="51"/>
  <c r="F44" i="51" s="1"/>
  <c r="C44" i="51"/>
  <c r="D43" i="51"/>
  <c r="F43" i="51" s="1"/>
  <c r="C43" i="51"/>
  <c r="D42" i="51"/>
  <c r="F42" i="51" s="1"/>
  <c r="C42" i="51"/>
  <c r="D41" i="51"/>
  <c r="F41" i="51" s="1"/>
  <c r="C41" i="51"/>
  <c r="D40" i="51"/>
  <c r="F40" i="51" s="1"/>
  <c r="C40" i="51"/>
  <c r="D39" i="51"/>
  <c r="F39" i="51" s="1"/>
  <c r="C39" i="51"/>
  <c r="D38" i="51"/>
  <c r="F38" i="51" s="1"/>
  <c r="C38" i="51"/>
  <c r="D37" i="51"/>
  <c r="F37" i="51" s="1"/>
  <c r="C37" i="51"/>
  <c r="D36" i="51"/>
  <c r="F36" i="51" s="1"/>
  <c r="C36" i="51"/>
  <c r="D35" i="51"/>
  <c r="F35" i="51" s="1"/>
  <c r="C35" i="51"/>
  <c r="D34" i="51"/>
  <c r="F34" i="51" s="1"/>
  <c r="C34" i="51"/>
  <c r="D33" i="51"/>
  <c r="F33" i="51" s="1"/>
  <c r="C33" i="51"/>
  <c r="D32" i="51"/>
  <c r="F32" i="51" s="1"/>
  <c r="C32" i="51"/>
  <c r="D31" i="51"/>
  <c r="F31" i="51" s="1"/>
  <c r="C31" i="51"/>
  <c r="D29" i="51"/>
  <c r="F29" i="51" s="1"/>
  <c r="C29" i="51"/>
  <c r="D28" i="51"/>
  <c r="F28" i="51" s="1"/>
  <c r="C28" i="51"/>
  <c r="D27" i="51"/>
  <c r="F27" i="51" s="1"/>
  <c r="C27" i="51"/>
  <c r="D26" i="51"/>
  <c r="F26" i="51" s="1"/>
  <c r="C26" i="51"/>
  <c r="D25" i="51"/>
  <c r="F25" i="51" s="1"/>
  <c r="C25" i="51"/>
  <c r="D24" i="51"/>
  <c r="F24" i="51" s="1"/>
  <c r="C24" i="51"/>
  <c r="D23" i="51"/>
  <c r="F23" i="51" s="1"/>
  <c r="C23" i="51"/>
  <c r="D22" i="51"/>
  <c r="F22" i="51" s="1"/>
  <c r="C22" i="51"/>
  <c r="D21" i="51"/>
  <c r="F21" i="51" s="1"/>
  <c r="C21" i="51"/>
  <c r="D20" i="51"/>
  <c r="F20" i="51" s="1"/>
  <c r="C20" i="51"/>
  <c r="D19" i="51"/>
  <c r="F19" i="51" s="1"/>
  <c r="C19" i="51"/>
  <c r="D18" i="51"/>
  <c r="F18" i="51" s="1"/>
  <c r="C18" i="51"/>
  <c r="D17" i="51"/>
  <c r="F17" i="51" s="1"/>
  <c r="C17" i="51"/>
  <c r="D16" i="51"/>
  <c r="F16" i="51" s="1"/>
  <c r="C16" i="51"/>
  <c r="D14" i="51"/>
  <c r="F14" i="51" s="1"/>
  <c r="C14" i="51"/>
  <c r="D13" i="51"/>
  <c r="F13" i="51" s="1"/>
  <c r="C13" i="51"/>
  <c r="D12" i="51"/>
  <c r="F12" i="51" s="1"/>
  <c r="C12" i="51"/>
  <c r="D11" i="51"/>
  <c r="F11" i="51" s="1"/>
  <c r="C11" i="51"/>
  <c r="D10" i="51"/>
  <c r="F10" i="51" s="1"/>
  <c r="C10" i="51"/>
  <c r="D9" i="51"/>
  <c r="F9" i="51" s="1"/>
  <c r="C9" i="51"/>
  <c r="D8" i="51"/>
  <c r="F8" i="51" s="1"/>
  <c r="C8" i="51"/>
  <c r="D7" i="51"/>
  <c r="F7" i="51" s="1"/>
  <c r="C7" i="51"/>
  <c r="D6" i="51"/>
  <c r="F6" i="51" s="1"/>
  <c r="C6" i="51"/>
  <c r="D5" i="51"/>
  <c r="F5" i="51" s="1"/>
  <c r="C5" i="51"/>
  <c r="D44" i="50"/>
  <c r="F44" i="50" s="1"/>
  <c r="C44" i="50"/>
  <c r="D43" i="50"/>
  <c r="F43" i="50" s="1"/>
  <c r="C43" i="50"/>
  <c r="D42" i="50"/>
  <c r="F42" i="50" s="1"/>
  <c r="C42" i="50"/>
  <c r="D41" i="50"/>
  <c r="F41" i="50" s="1"/>
  <c r="C41" i="50"/>
  <c r="D40" i="50"/>
  <c r="F40" i="50" s="1"/>
  <c r="C40" i="50"/>
  <c r="D39" i="50"/>
  <c r="F39" i="50" s="1"/>
  <c r="C39" i="50"/>
  <c r="D38" i="50"/>
  <c r="F38" i="50" s="1"/>
  <c r="C38" i="50"/>
  <c r="D37" i="50"/>
  <c r="F37" i="50" s="1"/>
  <c r="C37" i="50"/>
  <c r="D36" i="50"/>
  <c r="F36" i="50" s="1"/>
  <c r="C36" i="50"/>
  <c r="D35" i="50"/>
  <c r="F35" i="50" s="1"/>
  <c r="C35" i="50"/>
  <c r="D34" i="50"/>
  <c r="F34" i="50" s="1"/>
  <c r="C34" i="50"/>
  <c r="D33" i="50"/>
  <c r="F33" i="50" s="1"/>
  <c r="C33" i="50"/>
  <c r="D32" i="50"/>
  <c r="F32" i="50" s="1"/>
  <c r="C32" i="50"/>
  <c r="D31" i="50"/>
  <c r="F31" i="50" s="1"/>
  <c r="C31" i="50"/>
  <c r="D29" i="50"/>
  <c r="F29" i="50" s="1"/>
  <c r="C29" i="50"/>
  <c r="D28" i="50"/>
  <c r="F28" i="50" s="1"/>
  <c r="C28" i="50"/>
  <c r="D27" i="50"/>
  <c r="F27" i="50" s="1"/>
  <c r="C27" i="50"/>
  <c r="D26" i="50"/>
  <c r="F26" i="50" s="1"/>
  <c r="C26" i="50"/>
  <c r="D25" i="50"/>
  <c r="F25" i="50" s="1"/>
  <c r="C25" i="50"/>
  <c r="D24" i="50"/>
  <c r="F24" i="50" s="1"/>
  <c r="C24" i="50"/>
  <c r="D23" i="50"/>
  <c r="F23" i="50" s="1"/>
  <c r="C23" i="50"/>
  <c r="D22" i="50"/>
  <c r="F22" i="50" s="1"/>
  <c r="C22" i="50"/>
  <c r="D21" i="50"/>
  <c r="F21" i="50" s="1"/>
  <c r="C21" i="50"/>
  <c r="D20" i="50"/>
  <c r="F20" i="50" s="1"/>
  <c r="C20" i="50"/>
  <c r="D19" i="50"/>
  <c r="F19" i="50" s="1"/>
  <c r="C19" i="50"/>
  <c r="D18" i="50"/>
  <c r="F18" i="50" s="1"/>
  <c r="C18" i="50"/>
  <c r="D17" i="50"/>
  <c r="F17" i="50" s="1"/>
  <c r="C17" i="50"/>
  <c r="D16" i="50"/>
  <c r="F16" i="50" s="1"/>
  <c r="C16" i="50"/>
  <c r="D14" i="50"/>
  <c r="F14" i="50" s="1"/>
  <c r="C14" i="50"/>
  <c r="D13" i="50"/>
  <c r="F13" i="50" s="1"/>
  <c r="C13" i="50"/>
  <c r="D12" i="50"/>
  <c r="F12" i="50" s="1"/>
  <c r="C12" i="50"/>
  <c r="D11" i="50"/>
  <c r="F11" i="50" s="1"/>
  <c r="C11" i="50"/>
  <c r="D10" i="50"/>
  <c r="F10" i="50" s="1"/>
  <c r="C10" i="50"/>
  <c r="D9" i="50"/>
  <c r="F9" i="50" s="1"/>
  <c r="C9" i="50"/>
  <c r="D8" i="50"/>
  <c r="F8" i="50" s="1"/>
  <c r="C8" i="50"/>
  <c r="D7" i="50"/>
  <c r="F7" i="50" s="1"/>
  <c r="C7" i="50"/>
  <c r="D6" i="50"/>
  <c r="F6" i="50" s="1"/>
  <c r="C6" i="50"/>
  <c r="D5" i="50"/>
  <c r="F5" i="50" s="1"/>
  <c r="C5" i="50"/>
  <c r="D44" i="49"/>
  <c r="F44" i="49" s="1"/>
  <c r="C44" i="49"/>
  <c r="D43" i="49"/>
  <c r="F43" i="49" s="1"/>
  <c r="C43" i="49"/>
  <c r="D42" i="49"/>
  <c r="F42" i="49" s="1"/>
  <c r="C42" i="49"/>
  <c r="D41" i="49"/>
  <c r="F41" i="49" s="1"/>
  <c r="C41" i="49"/>
  <c r="D40" i="49"/>
  <c r="F40" i="49" s="1"/>
  <c r="C40" i="49"/>
  <c r="D39" i="49"/>
  <c r="F39" i="49" s="1"/>
  <c r="C39" i="49"/>
  <c r="D38" i="49"/>
  <c r="F38" i="49" s="1"/>
  <c r="C38" i="49"/>
  <c r="D37" i="49"/>
  <c r="F37" i="49" s="1"/>
  <c r="C37" i="49"/>
  <c r="D36" i="49"/>
  <c r="F36" i="49" s="1"/>
  <c r="C36" i="49"/>
  <c r="D35" i="49"/>
  <c r="F35" i="49" s="1"/>
  <c r="C35" i="49"/>
  <c r="D34" i="49"/>
  <c r="F34" i="49" s="1"/>
  <c r="C34" i="49"/>
  <c r="D33" i="49"/>
  <c r="F33" i="49" s="1"/>
  <c r="C33" i="49"/>
  <c r="D32" i="49"/>
  <c r="F32" i="49" s="1"/>
  <c r="C32" i="49"/>
  <c r="D31" i="49"/>
  <c r="F31" i="49" s="1"/>
  <c r="C31" i="49"/>
  <c r="D29" i="49"/>
  <c r="F29" i="49" s="1"/>
  <c r="C29" i="49"/>
  <c r="D28" i="49"/>
  <c r="F28" i="49" s="1"/>
  <c r="C28" i="49"/>
  <c r="D27" i="49"/>
  <c r="F27" i="49" s="1"/>
  <c r="C27" i="49"/>
  <c r="D26" i="49"/>
  <c r="F26" i="49" s="1"/>
  <c r="C26" i="49"/>
  <c r="D25" i="49"/>
  <c r="F25" i="49" s="1"/>
  <c r="C25" i="49"/>
  <c r="D24" i="49"/>
  <c r="F24" i="49" s="1"/>
  <c r="C24" i="49"/>
  <c r="D23" i="49"/>
  <c r="F23" i="49" s="1"/>
  <c r="C23" i="49"/>
  <c r="D22" i="49"/>
  <c r="F22" i="49" s="1"/>
  <c r="C22" i="49"/>
  <c r="D21" i="49"/>
  <c r="F21" i="49" s="1"/>
  <c r="C21" i="49"/>
  <c r="D20" i="49"/>
  <c r="F20" i="49" s="1"/>
  <c r="C20" i="49"/>
  <c r="D19" i="49"/>
  <c r="F19" i="49" s="1"/>
  <c r="C19" i="49"/>
  <c r="D18" i="49"/>
  <c r="F18" i="49" s="1"/>
  <c r="C18" i="49"/>
  <c r="D17" i="49"/>
  <c r="F17" i="49" s="1"/>
  <c r="C17" i="49"/>
  <c r="D16" i="49"/>
  <c r="F16" i="49" s="1"/>
  <c r="C16" i="49"/>
  <c r="D14" i="49"/>
  <c r="F14" i="49" s="1"/>
  <c r="C14" i="49"/>
  <c r="D13" i="49"/>
  <c r="F13" i="49" s="1"/>
  <c r="C13" i="49"/>
  <c r="D12" i="49"/>
  <c r="F12" i="49" s="1"/>
  <c r="C12" i="49"/>
  <c r="D11" i="49"/>
  <c r="F11" i="49" s="1"/>
  <c r="C11" i="49"/>
  <c r="D10" i="49"/>
  <c r="F10" i="49" s="1"/>
  <c r="C10" i="49"/>
  <c r="D9" i="49"/>
  <c r="F9" i="49" s="1"/>
  <c r="C9" i="49"/>
  <c r="D8" i="49"/>
  <c r="F8" i="49" s="1"/>
  <c r="C8" i="49"/>
  <c r="D7" i="49"/>
  <c r="F7" i="49" s="1"/>
  <c r="C7" i="49"/>
  <c r="D6" i="49"/>
  <c r="F6" i="49" s="1"/>
  <c r="C6" i="49"/>
  <c r="D5" i="49"/>
  <c r="F5" i="49" s="1"/>
  <c r="C5" i="49"/>
  <c r="D44" i="48"/>
  <c r="F44" i="48" s="1"/>
  <c r="C44" i="48"/>
  <c r="D43" i="48"/>
  <c r="F43" i="48" s="1"/>
  <c r="C43" i="48"/>
  <c r="D42" i="48"/>
  <c r="F42" i="48" s="1"/>
  <c r="C42" i="48"/>
  <c r="D41" i="48"/>
  <c r="F41" i="48" s="1"/>
  <c r="C41" i="48"/>
  <c r="D40" i="48"/>
  <c r="F40" i="48" s="1"/>
  <c r="C40" i="48"/>
  <c r="D39" i="48"/>
  <c r="F39" i="48" s="1"/>
  <c r="C39" i="48"/>
  <c r="D38" i="48"/>
  <c r="F38" i="48" s="1"/>
  <c r="C38" i="48"/>
  <c r="D37" i="48"/>
  <c r="F37" i="48" s="1"/>
  <c r="C37" i="48"/>
  <c r="D36" i="48"/>
  <c r="F36" i="48" s="1"/>
  <c r="C36" i="48"/>
  <c r="D35" i="48"/>
  <c r="F35" i="48" s="1"/>
  <c r="C35" i="48"/>
  <c r="D34" i="48"/>
  <c r="F34" i="48" s="1"/>
  <c r="C34" i="48"/>
  <c r="D33" i="48"/>
  <c r="F33" i="48" s="1"/>
  <c r="C33" i="48"/>
  <c r="D32" i="48"/>
  <c r="F32" i="48" s="1"/>
  <c r="C32" i="48"/>
  <c r="D31" i="48"/>
  <c r="F31" i="48" s="1"/>
  <c r="C31" i="48"/>
  <c r="D29" i="48"/>
  <c r="F29" i="48" s="1"/>
  <c r="C29" i="48"/>
  <c r="D28" i="48"/>
  <c r="F28" i="48" s="1"/>
  <c r="C28" i="48"/>
  <c r="D27" i="48"/>
  <c r="F27" i="48" s="1"/>
  <c r="C27" i="48"/>
  <c r="D26" i="48"/>
  <c r="F26" i="48" s="1"/>
  <c r="C26" i="48"/>
  <c r="D25" i="48"/>
  <c r="F25" i="48" s="1"/>
  <c r="C25" i="48"/>
  <c r="D24" i="48"/>
  <c r="F24" i="48" s="1"/>
  <c r="C24" i="48"/>
  <c r="D23" i="48"/>
  <c r="F23" i="48" s="1"/>
  <c r="C23" i="48"/>
  <c r="D22" i="48"/>
  <c r="F22" i="48" s="1"/>
  <c r="C22" i="48"/>
  <c r="D21" i="48"/>
  <c r="F21" i="48" s="1"/>
  <c r="C21" i="48"/>
  <c r="D20" i="48"/>
  <c r="F20" i="48" s="1"/>
  <c r="C20" i="48"/>
  <c r="D19" i="48"/>
  <c r="F19" i="48" s="1"/>
  <c r="C19" i="48"/>
  <c r="D18" i="48"/>
  <c r="F18" i="48" s="1"/>
  <c r="C18" i="48"/>
  <c r="D17" i="48"/>
  <c r="F17" i="48" s="1"/>
  <c r="C17" i="48"/>
  <c r="D16" i="48"/>
  <c r="F16" i="48" s="1"/>
  <c r="C16" i="48"/>
  <c r="D14" i="48"/>
  <c r="F14" i="48" s="1"/>
  <c r="C14" i="48"/>
  <c r="D13" i="48"/>
  <c r="F13" i="48" s="1"/>
  <c r="C13" i="48"/>
  <c r="D12" i="48"/>
  <c r="F12" i="48" s="1"/>
  <c r="C12" i="48"/>
  <c r="D11" i="48"/>
  <c r="F11" i="48" s="1"/>
  <c r="C11" i="48"/>
  <c r="D10" i="48"/>
  <c r="F10" i="48" s="1"/>
  <c r="C10" i="48"/>
  <c r="D9" i="48"/>
  <c r="F9" i="48" s="1"/>
  <c r="C9" i="48"/>
  <c r="D8" i="48"/>
  <c r="F8" i="48" s="1"/>
  <c r="C8" i="48"/>
  <c r="D7" i="48"/>
  <c r="F7" i="48" s="1"/>
  <c r="C7" i="48"/>
  <c r="D6" i="48"/>
  <c r="F6" i="48" s="1"/>
  <c r="C6" i="48"/>
  <c r="D5" i="48"/>
  <c r="F5" i="48" s="1"/>
  <c r="C5" i="48"/>
  <c r="D44" i="47"/>
  <c r="F44" i="47" s="1"/>
  <c r="C44" i="47"/>
  <c r="D43" i="47"/>
  <c r="F43" i="47" s="1"/>
  <c r="C43" i="47"/>
  <c r="D42" i="47"/>
  <c r="F42" i="47" s="1"/>
  <c r="C42" i="47"/>
  <c r="D41" i="47"/>
  <c r="F41" i="47" s="1"/>
  <c r="C41" i="47"/>
  <c r="D40" i="47"/>
  <c r="F40" i="47" s="1"/>
  <c r="C40" i="47"/>
  <c r="D39" i="47"/>
  <c r="F39" i="47" s="1"/>
  <c r="C39" i="47"/>
  <c r="D38" i="47"/>
  <c r="F38" i="47" s="1"/>
  <c r="C38" i="47"/>
  <c r="D37" i="47"/>
  <c r="F37" i="47" s="1"/>
  <c r="C37" i="47"/>
  <c r="D36" i="47"/>
  <c r="F36" i="47" s="1"/>
  <c r="C36" i="47"/>
  <c r="D35" i="47"/>
  <c r="F35" i="47" s="1"/>
  <c r="C35" i="47"/>
  <c r="D34" i="47"/>
  <c r="F34" i="47" s="1"/>
  <c r="C34" i="47"/>
  <c r="D33" i="47"/>
  <c r="F33" i="47" s="1"/>
  <c r="C33" i="47"/>
  <c r="D32" i="47"/>
  <c r="F32" i="47" s="1"/>
  <c r="C32" i="47"/>
  <c r="D31" i="47"/>
  <c r="F31" i="47" s="1"/>
  <c r="C31" i="47"/>
  <c r="D29" i="47"/>
  <c r="F29" i="47" s="1"/>
  <c r="C29" i="47"/>
  <c r="D28" i="47"/>
  <c r="F28" i="47" s="1"/>
  <c r="C28" i="47"/>
  <c r="D27" i="47"/>
  <c r="F27" i="47" s="1"/>
  <c r="C27" i="47"/>
  <c r="D26" i="47"/>
  <c r="F26" i="47" s="1"/>
  <c r="C26" i="47"/>
  <c r="D25" i="47"/>
  <c r="F25" i="47" s="1"/>
  <c r="C25" i="47"/>
  <c r="D24" i="47"/>
  <c r="F24" i="47" s="1"/>
  <c r="C24" i="47"/>
  <c r="D23" i="47"/>
  <c r="F23" i="47" s="1"/>
  <c r="C23" i="47"/>
  <c r="D22" i="47"/>
  <c r="F22" i="47" s="1"/>
  <c r="C22" i="47"/>
  <c r="D21" i="47"/>
  <c r="F21" i="47" s="1"/>
  <c r="C21" i="47"/>
  <c r="D20" i="47"/>
  <c r="F20" i="47" s="1"/>
  <c r="C20" i="47"/>
  <c r="D19" i="47"/>
  <c r="F19" i="47" s="1"/>
  <c r="C19" i="47"/>
  <c r="D18" i="47"/>
  <c r="F18" i="47" s="1"/>
  <c r="C18" i="47"/>
  <c r="D17" i="47"/>
  <c r="F17" i="47" s="1"/>
  <c r="C17" i="47"/>
  <c r="D16" i="47"/>
  <c r="F16" i="47" s="1"/>
  <c r="C16" i="47"/>
  <c r="D14" i="47"/>
  <c r="F14" i="47" s="1"/>
  <c r="C14" i="47"/>
  <c r="D13" i="47"/>
  <c r="F13" i="47" s="1"/>
  <c r="C13" i="47"/>
  <c r="D12" i="47"/>
  <c r="F12" i="47" s="1"/>
  <c r="C12" i="47"/>
  <c r="D11" i="47"/>
  <c r="F11" i="47" s="1"/>
  <c r="C11" i="47"/>
  <c r="D10" i="47"/>
  <c r="F10" i="47" s="1"/>
  <c r="C10" i="47"/>
  <c r="D9" i="47"/>
  <c r="F9" i="47" s="1"/>
  <c r="C9" i="47"/>
  <c r="D8" i="47"/>
  <c r="F8" i="47" s="1"/>
  <c r="C8" i="47"/>
  <c r="D7" i="47"/>
  <c r="F7" i="47" s="1"/>
  <c r="C7" i="47"/>
  <c r="D6" i="47"/>
  <c r="F6" i="47" s="1"/>
  <c r="C6" i="47"/>
  <c r="D5" i="47"/>
  <c r="F5" i="47" s="1"/>
  <c r="C5" i="47"/>
  <c r="D44" i="46"/>
  <c r="F44" i="46" s="1"/>
  <c r="C44" i="46"/>
  <c r="D43" i="46"/>
  <c r="F43" i="46" s="1"/>
  <c r="C43" i="46"/>
  <c r="D42" i="46"/>
  <c r="F42" i="46" s="1"/>
  <c r="C42" i="46"/>
  <c r="D41" i="46"/>
  <c r="F41" i="46" s="1"/>
  <c r="C41" i="46"/>
  <c r="D40" i="46"/>
  <c r="F40" i="46" s="1"/>
  <c r="C40" i="46"/>
  <c r="D39" i="46"/>
  <c r="F39" i="46" s="1"/>
  <c r="C39" i="46"/>
  <c r="D38" i="46"/>
  <c r="F38" i="46" s="1"/>
  <c r="C38" i="46"/>
  <c r="D37" i="46"/>
  <c r="F37" i="46" s="1"/>
  <c r="C37" i="46"/>
  <c r="D36" i="46"/>
  <c r="F36" i="46" s="1"/>
  <c r="C36" i="46"/>
  <c r="D35" i="46"/>
  <c r="F35" i="46" s="1"/>
  <c r="C35" i="46"/>
  <c r="D34" i="46"/>
  <c r="F34" i="46" s="1"/>
  <c r="C34" i="46"/>
  <c r="D33" i="46"/>
  <c r="F33" i="46" s="1"/>
  <c r="C33" i="46"/>
  <c r="D32" i="46"/>
  <c r="F32" i="46" s="1"/>
  <c r="C32" i="46"/>
  <c r="D31" i="46"/>
  <c r="F31" i="46" s="1"/>
  <c r="C31" i="46"/>
  <c r="D29" i="46"/>
  <c r="F29" i="46" s="1"/>
  <c r="C29" i="46"/>
  <c r="D28" i="46"/>
  <c r="F28" i="46" s="1"/>
  <c r="C28" i="46"/>
  <c r="D27" i="46"/>
  <c r="F27" i="46" s="1"/>
  <c r="C27" i="46"/>
  <c r="D26" i="46"/>
  <c r="F26" i="46" s="1"/>
  <c r="C26" i="46"/>
  <c r="D25" i="46"/>
  <c r="F25" i="46" s="1"/>
  <c r="C25" i="46"/>
  <c r="D24" i="46"/>
  <c r="F24" i="46" s="1"/>
  <c r="C24" i="46"/>
  <c r="D23" i="46"/>
  <c r="F23" i="46" s="1"/>
  <c r="C23" i="46"/>
  <c r="D22" i="46"/>
  <c r="F22" i="46" s="1"/>
  <c r="C22" i="46"/>
  <c r="D21" i="46"/>
  <c r="F21" i="46" s="1"/>
  <c r="C21" i="46"/>
  <c r="D20" i="46"/>
  <c r="F20" i="46" s="1"/>
  <c r="C20" i="46"/>
  <c r="D19" i="46"/>
  <c r="F19" i="46" s="1"/>
  <c r="C19" i="46"/>
  <c r="D18" i="46"/>
  <c r="F18" i="46" s="1"/>
  <c r="C18" i="46"/>
  <c r="D17" i="46"/>
  <c r="F17" i="46" s="1"/>
  <c r="C17" i="46"/>
  <c r="D16" i="46"/>
  <c r="F16" i="46" s="1"/>
  <c r="C16" i="46"/>
  <c r="D14" i="46"/>
  <c r="F14" i="46" s="1"/>
  <c r="C14" i="46"/>
  <c r="D13" i="46"/>
  <c r="F13" i="46" s="1"/>
  <c r="C13" i="46"/>
  <c r="D12" i="46"/>
  <c r="F12" i="46" s="1"/>
  <c r="C12" i="46"/>
  <c r="D11" i="46"/>
  <c r="F11" i="46" s="1"/>
  <c r="C11" i="46"/>
  <c r="D10" i="46"/>
  <c r="F10" i="46" s="1"/>
  <c r="C10" i="46"/>
  <c r="D9" i="46"/>
  <c r="F9" i="46" s="1"/>
  <c r="C9" i="46"/>
  <c r="D8" i="46"/>
  <c r="F8" i="46" s="1"/>
  <c r="C8" i="46"/>
  <c r="D7" i="46"/>
  <c r="F7" i="46" s="1"/>
  <c r="C7" i="46"/>
  <c r="D6" i="46"/>
  <c r="F6" i="46" s="1"/>
  <c r="C6" i="46"/>
  <c r="D5" i="46"/>
  <c r="F5" i="46" s="1"/>
  <c r="C5" i="46"/>
  <c r="D44" i="45"/>
  <c r="F44" i="45" s="1"/>
  <c r="C44" i="45"/>
  <c r="D43" i="45"/>
  <c r="F43" i="45" s="1"/>
  <c r="C43" i="45"/>
  <c r="D42" i="45"/>
  <c r="F42" i="45" s="1"/>
  <c r="C42" i="45"/>
  <c r="D41" i="45"/>
  <c r="F41" i="45" s="1"/>
  <c r="C41" i="45"/>
  <c r="D40" i="45"/>
  <c r="F40" i="45" s="1"/>
  <c r="C40" i="45"/>
  <c r="D39" i="45"/>
  <c r="F39" i="45" s="1"/>
  <c r="C39" i="45"/>
  <c r="D38" i="45"/>
  <c r="F38" i="45" s="1"/>
  <c r="C38" i="45"/>
  <c r="D37" i="45"/>
  <c r="F37" i="45" s="1"/>
  <c r="C37" i="45"/>
  <c r="D36" i="45"/>
  <c r="F36" i="45" s="1"/>
  <c r="C36" i="45"/>
  <c r="D35" i="45"/>
  <c r="F35" i="45" s="1"/>
  <c r="C35" i="45"/>
  <c r="D34" i="45"/>
  <c r="F34" i="45" s="1"/>
  <c r="C34" i="45"/>
  <c r="D33" i="45"/>
  <c r="F33" i="45" s="1"/>
  <c r="C33" i="45"/>
  <c r="D32" i="45"/>
  <c r="F32" i="45" s="1"/>
  <c r="C32" i="45"/>
  <c r="D31" i="45"/>
  <c r="F31" i="45" s="1"/>
  <c r="C31" i="45"/>
  <c r="D29" i="45"/>
  <c r="F29" i="45" s="1"/>
  <c r="C29" i="45"/>
  <c r="D28" i="45"/>
  <c r="F28" i="45" s="1"/>
  <c r="C28" i="45"/>
  <c r="D27" i="45"/>
  <c r="F27" i="45" s="1"/>
  <c r="C27" i="45"/>
  <c r="D26" i="45"/>
  <c r="F26" i="45" s="1"/>
  <c r="C26" i="45"/>
  <c r="D25" i="45"/>
  <c r="F25" i="45" s="1"/>
  <c r="C25" i="45"/>
  <c r="D24" i="45"/>
  <c r="F24" i="45" s="1"/>
  <c r="C24" i="45"/>
  <c r="D23" i="45"/>
  <c r="F23" i="45" s="1"/>
  <c r="C23" i="45"/>
  <c r="D22" i="45"/>
  <c r="F22" i="45" s="1"/>
  <c r="C22" i="45"/>
  <c r="D21" i="45"/>
  <c r="F21" i="45" s="1"/>
  <c r="C21" i="45"/>
  <c r="D20" i="45"/>
  <c r="F20" i="45" s="1"/>
  <c r="C20" i="45"/>
  <c r="D19" i="45"/>
  <c r="F19" i="45" s="1"/>
  <c r="C19" i="45"/>
  <c r="D18" i="45"/>
  <c r="F18" i="45" s="1"/>
  <c r="C18" i="45"/>
  <c r="D17" i="45"/>
  <c r="F17" i="45" s="1"/>
  <c r="C17" i="45"/>
  <c r="D16" i="45"/>
  <c r="F16" i="45" s="1"/>
  <c r="C16" i="45"/>
  <c r="D14" i="45"/>
  <c r="F14" i="45" s="1"/>
  <c r="C14" i="45"/>
  <c r="D13" i="45"/>
  <c r="F13" i="45" s="1"/>
  <c r="C13" i="45"/>
  <c r="D12" i="45"/>
  <c r="F12" i="45" s="1"/>
  <c r="C12" i="45"/>
  <c r="D11" i="45"/>
  <c r="F11" i="45" s="1"/>
  <c r="C11" i="45"/>
  <c r="D10" i="45"/>
  <c r="F10" i="45" s="1"/>
  <c r="C10" i="45"/>
  <c r="D9" i="45"/>
  <c r="F9" i="45" s="1"/>
  <c r="C9" i="45"/>
  <c r="D8" i="45"/>
  <c r="F8" i="45" s="1"/>
  <c r="C8" i="45"/>
  <c r="D7" i="45"/>
  <c r="F7" i="45" s="1"/>
  <c r="C7" i="45"/>
  <c r="D6" i="45"/>
  <c r="F6" i="45" s="1"/>
  <c r="C6" i="45"/>
  <c r="D5" i="45"/>
  <c r="F5" i="45" s="1"/>
  <c r="C5" i="45"/>
  <c r="D44" i="44"/>
  <c r="F44" i="44" s="1"/>
  <c r="C44" i="44"/>
  <c r="D43" i="44"/>
  <c r="F43" i="44" s="1"/>
  <c r="C43" i="44"/>
  <c r="D42" i="44"/>
  <c r="F42" i="44" s="1"/>
  <c r="C42" i="44"/>
  <c r="D41" i="44"/>
  <c r="F41" i="44" s="1"/>
  <c r="C41" i="44"/>
  <c r="D40" i="44"/>
  <c r="F40" i="44" s="1"/>
  <c r="C40" i="44"/>
  <c r="D39" i="44"/>
  <c r="F39" i="44" s="1"/>
  <c r="C39" i="44"/>
  <c r="D38" i="44"/>
  <c r="F38" i="44" s="1"/>
  <c r="C38" i="44"/>
  <c r="D37" i="44"/>
  <c r="F37" i="44" s="1"/>
  <c r="C37" i="44"/>
  <c r="D36" i="44"/>
  <c r="F36" i="44" s="1"/>
  <c r="C36" i="44"/>
  <c r="D35" i="44"/>
  <c r="F35" i="44" s="1"/>
  <c r="C35" i="44"/>
  <c r="D34" i="44"/>
  <c r="F34" i="44" s="1"/>
  <c r="C34" i="44"/>
  <c r="D33" i="44"/>
  <c r="F33" i="44" s="1"/>
  <c r="C33" i="44"/>
  <c r="D32" i="44"/>
  <c r="F32" i="44" s="1"/>
  <c r="C32" i="44"/>
  <c r="D31" i="44"/>
  <c r="F31" i="44" s="1"/>
  <c r="C31" i="44"/>
  <c r="D29" i="44"/>
  <c r="F29" i="44" s="1"/>
  <c r="C29" i="44"/>
  <c r="D28" i="44"/>
  <c r="F28" i="44" s="1"/>
  <c r="C28" i="44"/>
  <c r="D27" i="44"/>
  <c r="F27" i="44" s="1"/>
  <c r="C27" i="44"/>
  <c r="D26" i="44"/>
  <c r="F26" i="44" s="1"/>
  <c r="C26" i="44"/>
  <c r="D25" i="44"/>
  <c r="F25" i="44" s="1"/>
  <c r="C25" i="44"/>
  <c r="D24" i="44"/>
  <c r="F24" i="44" s="1"/>
  <c r="C24" i="44"/>
  <c r="D23" i="44"/>
  <c r="F23" i="44" s="1"/>
  <c r="C23" i="44"/>
  <c r="D22" i="44"/>
  <c r="F22" i="44" s="1"/>
  <c r="C22" i="44"/>
  <c r="D21" i="44"/>
  <c r="F21" i="44" s="1"/>
  <c r="C21" i="44"/>
  <c r="D20" i="44"/>
  <c r="F20" i="44" s="1"/>
  <c r="C20" i="44"/>
  <c r="D19" i="44"/>
  <c r="F19" i="44" s="1"/>
  <c r="C19" i="44"/>
  <c r="D18" i="44"/>
  <c r="F18" i="44" s="1"/>
  <c r="C18" i="44"/>
  <c r="D17" i="44"/>
  <c r="F17" i="44" s="1"/>
  <c r="C17" i="44"/>
  <c r="D16" i="44"/>
  <c r="F16" i="44" s="1"/>
  <c r="C16" i="44"/>
  <c r="D14" i="44"/>
  <c r="F14" i="44" s="1"/>
  <c r="C14" i="44"/>
  <c r="D13" i="44"/>
  <c r="F13" i="44" s="1"/>
  <c r="C13" i="44"/>
  <c r="D12" i="44"/>
  <c r="F12" i="44" s="1"/>
  <c r="C12" i="44"/>
  <c r="D11" i="44"/>
  <c r="F11" i="44" s="1"/>
  <c r="C11" i="44"/>
  <c r="D10" i="44"/>
  <c r="F10" i="44" s="1"/>
  <c r="C10" i="44"/>
  <c r="D9" i="44"/>
  <c r="F9" i="44" s="1"/>
  <c r="C9" i="44"/>
  <c r="D8" i="44"/>
  <c r="F8" i="44" s="1"/>
  <c r="C8" i="44"/>
  <c r="D7" i="44"/>
  <c r="F7" i="44" s="1"/>
  <c r="C7" i="44"/>
  <c r="D6" i="44"/>
  <c r="F6" i="44" s="1"/>
  <c r="C6" i="44"/>
  <c r="D5" i="44"/>
  <c r="F5" i="44" s="1"/>
  <c r="C5" i="44"/>
  <c r="D44" i="43"/>
  <c r="F44" i="43" s="1"/>
  <c r="C44" i="43"/>
  <c r="D43" i="43"/>
  <c r="F43" i="43" s="1"/>
  <c r="C43" i="43"/>
  <c r="D42" i="43"/>
  <c r="F42" i="43" s="1"/>
  <c r="C42" i="43"/>
  <c r="D41" i="43"/>
  <c r="F41" i="43" s="1"/>
  <c r="C41" i="43"/>
  <c r="D40" i="43"/>
  <c r="F40" i="43" s="1"/>
  <c r="C40" i="43"/>
  <c r="D39" i="43"/>
  <c r="F39" i="43" s="1"/>
  <c r="C39" i="43"/>
  <c r="D38" i="43"/>
  <c r="F38" i="43" s="1"/>
  <c r="C38" i="43"/>
  <c r="D37" i="43"/>
  <c r="F37" i="43" s="1"/>
  <c r="C37" i="43"/>
  <c r="D36" i="43"/>
  <c r="F36" i="43" s="1"/>
  <c r="C36" i="43"/>
  <c r="D35" i="43"/>
  <c r="F35" i="43" s="1"/>
  <c r="C35" i="43"/>
  <c r="D34" i="43"/>
  <c r="F34" i="43" s="1"/>
  <c r="C34" i="43"/>
  <c r="D33" i="43"/>
  <c r="F33" i="43" s="1"/>
  <c r="C33" i="43"/>
  <c r="D32" i="43"/>
  <c r="F32" i="43" s="1"/>
  <c r="C32" i="43"/>
  <c r="D31" i="43"/>
  <c r="F31" i="43" s="1"/>
  <c r="C31" i="43"/>
  <c r="D29" i="43"/>
  <c r="F29" i="43" s="1"/>
  <c r="C29" i="43"/>
  <c r="D28" i="43"/>
  <c r="F28" i="43" s="1"/>
  <c r="C28" i="43"/>
  <c r="D27" i="43"/>
  <c r="F27" i="43" s="1"/>
  <c r="C27" i="43"/>
  <c r="D26" i="43"/>
  <c r="F26" i="43" s="1"/>
  <c r="C26" i="43"/>
  <c r="D25" i="43"/>
  <c r="F25" i="43" s="1"/>
  <c r="C25" i="43"/>
  <c r="D24" i="43"/>
  <c r="F24" i="43" s="1"/>
  <c r="C24" i="43"/>
  <c r="D23" i="43"/>
  <c r="F23" i="43" s="1"/>
  <c r="C23" i="43"/>
  <c r="D22" i="43"/>
  <c r="F22" i="43" s="1"/>
  <c r="C22" i="43"/>
  <c r="D21" i="43"/>
  <c r="F21" i="43" s="1"/>
  <c r="C21" i="43"/>
  <c r="D20" i="43"/>
  <c r="F20" i="43" s="1"/>
  <c r="C20" i="43"/>
  <c r="D19" i="43"/>
  <c r="F19" i="43" s="1"/>
  <c r="C19" i="43"/>
  <c r="D18" i="43"/>
  <c r="F18" i="43" s="1"/>
  <c r="C18" i="43"/>
  <c r="D17" i="43"/>
  <c r="F17" i="43" s="1"/>
  <c r="C17" i="43"/>
  <c r="D16" i="43"/>
  <c r="F16" i="43" s="1"/>
  <c r="C16" i="43"/>
  <c r="D14" i="43"/>
  <c r="F14" i="43" s="1"/>
  <c r="C14" i="43"/>
  <c r="D13" i="43"/>
  <c r="F13" i="43" s="1"/>
  <c r="C13" i="43"/>
  <c r="D12" i="43"/>
  <c r="F12" i="43" s="1"/>
  <c r="C12" i="43"/>
  <c r="D11" i="43"/>
  <c r="F11" i="43" s="1"/>
  <c r="C11" i="43"/>
  <c r="D10" i="43"/>
  <c r="F10" i="43" s="1"/>
  <c r="C10" i="43"/>
  <c r="D9" i="43"/>
  <c r="F9" i="43" s="1"/>
  <c r="C9" i="43"/>
  <c r="D8" i="43"/>
  <c r="F8" i="43" s="1"/>
  <c r="C8" i="43"/>
  <c r="D7" i="43"/>
  <c r="F7" i="43" s="1"/>
  <c r="C7" i="43"/>
  <c r="D6" i="43"/>
  <c r="F6" i="43" s="1"/>
  <c r="C6" i="43"/>
  <c r="D5" i="43"/>
  <c r="F5" i="43" s="1"/>
  <c r="C5" i="43"/>
  <c r="D44" i="42"/>
  <c r="F44" i="42" s="1"/>
  <c r="C44" i="42"/>
  <c r="D43" i="42"/>
  <c r="F43" i="42" s="1"/>
  <c r="C43" i="42"/>
  <c r="D42" i="42"/>
  <c r="F42" i="42" s="1"/>
  <c r="C42" i="42"/>
  <c r="D41" i="42"/>
  <c r="F41" i="42" s="1"/>
  <c r="C41" i="42"/>
  <c r="D40" i="42"/>
  <c r="F40" i="42" s="1"/>
  <c r="C40" i="42"/>
  <c r="D39" i="42"/>
  <c r="F39" i="42" s="1"/>
  <c r="C39" i="42"/>
  <c r="D38" i="42"/>
  <c r="F38" i="42" s="1"/>
  <c r="C38" i="42"/>
  <c r="D37" i="42"/>
  <c r="F37" i="42" s="1"/>
  <c r="C37" i="42"/>
  <c r="D36" i="42"/>
  <c r="F36" i="42" s="1"/>
  <c r="C36" i="42"/>
  <c r="D35" i="42"/>
  <c r="F35" i="42" s="1"/>
  <c r="C35" i="42"/>
  <c r="D34" i="42"/>
  <c r="F34" i="42" s="1"/>
  <c r="C34" i="42"/>
  <c r="D33" i="42"/>
  <c r="F33" i="42" s="1"/>
  <c r="C33" i="42"/>
  <c r="D32" i="42"/>
  <c r="F32" i="42" s="1"/>
  <c r="C32" i="42"/>
  <c r="D31" i="42"/>
  <c r="F31" i="42" s="1"/>
  <c r="C31" i="42"/>
  <c r="D29" i="42"/>
  <c r="F29" i="42" s="1"/>
  <c r="C29" i="42"/>
  <c r="D28" i="42"/>
  <c r="F28" i="42" s="1"/>
  <c r="C28" i="42"/>
  <c r="D27" i="42"/>
  <c r="F27" i="42" s="1"/>
  <c r="C27" i="42"/>
  <c r="D26" i="42"/>
  <c r="F26" i="42" s="1"/>
  <c r="C26" i="42"/>
  <c r="D25" i="42"/>
  <c r="F25" i="42" s="1"/>
  <c r="C25" i="42"/>
  <c r="D24" i="42"/>
  <c r="F24" i="42" s="1"/>
  <c r="C24" i="42"/>
  <c r="D23" i="42"/>
  <c r="F23" i="42" s="1"/>
  <c r="C23" i="42"/>
  <c r="D22" i="42"/>
  <c r="F22" i="42" s="1"/>
  <c r="C22" i="42"/>
  <c r="D21" i="42"/>
  <c r="F21" i="42" s="1"/>
  <c r="C21" i="42"/>
  <c r="D20" i="42"/>
  <c r="F20" i="42" s="1"/>
  <c r="C20" i="42"/>
  <c r="D19" i="42"/>
  <c r="F19" i="42" s="1"/>
  <c r="C19" i="42"/>
  <c r="D18" i="42"/>
  <c r="F18" i="42" s="1"/>
  <c r="C18" i="42"/>
  <c r="D17" i="42"/>
  <c r="F17" i="42" s="1"/>
  <c r="C17" i="42"/>
  <c r="D16" i="42"/>
  <c r="F16" i="42" s="1"/>
  <c r="C16" i="42"/>
  <c r="D14" i="42"/>
  <c r="F14" i="42" s="1"/>
  <c r="C14" i="42"/>
  <c r="D13" i="42"/>
  <c r="F13" i="42" s="1"/>
  <c r="C13" i="42"/>
  <c r="D12" i="42"/>
  <c r="F12" i="42" s="1"/>
  <c r="C12" i="42"/>
  <c r="D11" i="42"/>
  <c r="F11" i="42" s="1"/>
  <c r="C11" i="42"/>
  <c r="D10" i="42"/>
  <c r="F10" i="42" s="1"/>
  <c r="C10" i="42"/>
  <c r="D9" i="42"/>
  <c r="F9" i="42" s="1"/>
  <c r="C9" i="42"/>
  <c r="D8" i="42"/>
  <c r="F8" i="42" s="1"/>
  <c r="C8" i="42"/>
  <c r="D7" i="42"/>
  <c r="F7" i="42" s="1"/>
  <c r="C7" i="42"/>
  <c r="D6" i="42"/>
  <c r="F6" i="42" s="1"/>
  <c r="C6" i="42"/>
  <c r="D5" i="42"/>
  <c r="F5" i="42" s="1"/>
  <c r="C5" i="42"/>
  <c r="D44" i="41"/>
  <c r="F44" i="41" s="1"/>
  <c r="C44" i="41"/>
  <c r="D43" i="41"/>
  <c r="F43" i="41" s="1"/>
  <c r="C43" i="41"/>
  <c r="D42" i="41"/>
  <c r="F42" i="41" s="1"/>
  <c r="C42" i="41"/>
  <c r="D41" i="41"/>
  <c r="F41" i="41" s="1"/>
  <c r="C41" i="41"/>
  <c r="D40" i="41"/>
  <c r="F40" i="41" s="1"/>
  <c r="C40" i="41"/>
  <c r="D39" i="41"/>
  <c r="F39" i="41" s="1"/>
  <c r="C39" i="41"/>
  <c r="D38" i="41"/>
  <c r="F38" i="41" s="1"/>
  <c r="C38" i="41"/>
  <c r="D37" i="41"/>
  <c r="F37" i="41" s="1"/>
  <c r="C37" i="41"/>
  <c r="D36" i="41"/>
  <c r="F36" i="41" s="1"/>
  <c r="C36" i="41"/>
  <c r="D35" i="41"/>
  <c r="F35" i="41" s="1"/>
  <c r="C35" i="41"/>
  <c r="D34" i="41"/>
  <c r="F34" i="41" s="1"/>
  <c r="C34" i="41"/>
  <c r="D33" i="41"/>
  <c r="F33" i="41" s="1"/>
  <c r="C33" i="41"/>
  <c r="D32" i="41"/>
  <c r="F32" i="41" s="1"/>
  <c r="C32" i="41"/>
  <c r="D31" i="41"/>
  <c r="F31" i="41" s="1"/>
  <c r="C31" i="41"/>
  <c r="D29" i="41"/>
  <c r="F29" i="41" s="1"/>
  <c r="C29" i="41"/>
  <c r="D28" i="41"/>
  <c r="F28" i="41" s="1"/>
  <c r="C28" i="41"/>
  <c r="D27" i="41"/>
  <c r="F27" i="41" s="1"/>
  <c r="C27" i="41"/>
  <c r="D26" i="41"/>
  <c r="F26" i="41" s="1"/>
  <c r="C26" i="41"/>
  <c r="D25" i="41"/>
  <c r="F25" i="41" s="1"/>
  <c r="C25" i="41"/>
  <c r="D24" i="41"/>
  <c r="F24" i="41" s="1"/>
  <c r="C24" i="41"/>
  <c r="D23" i="41"/>
  <c r="F23" i="41" s="1"/>
  <c r="C23" i="41"/>
  <c r="D22" i="41"/>
  <c r="F22" i="41" s="1"/>
  <c r="C22" i="41"/>
  <c r="D21" i="41"/>
  <c r="F21" i="41" s="1"/>
  <c r="C21" i="41"/>
  <c r="D20" i="41"/>
  <c r="F20" i="41" s="1"/>
  <c r="C20" i="41"/>
  <c r="D19" i="41"/>
  <c r="F19" i="41" s="1"/>
  <c r="C19" i="41"/>
  <c r="D18" i="41"/>
  <c r="F18" i="41" s="1"/>
  <c r="C18" i="41"/>
  <c r="D17" i="41"/>
  <c r="F17" i="41" s="1"/>
  <c r="C17" i="41"/>
  <c r="D16" i="41"/>
  <c r="F16" i="41" s="1"/>
  <c r="C16" i="41"/>
  <c r="D14" i="41"/>
  <c r="F14" i="41" s="1"/>
  <c r="C14" i="41"/>
  <c r="D13" i="41"/>
  <c r="F13" i="41" s="1"/>
  <c r="C13" i="41"/>
  <c r="D12" i="41"/>
  <c r="F12" i="41" s="1"/>
  <c r="C12" i="41"/>
  <c r="D11" i="41"/>
  <c r="F11" i="41" s="1"/>
  <c r="C11" i="41"/>
  <c r="D10" i="41"/>
  <c r="F10" i="41" s="1"/>
  <c r="C10" i="41"/>
  <c r="D9" i="41"/>
  <c r="F9" i="41" s="1"/>
  <c r="C9" i="41"/>
  <c r="D8" i="41"/>
  <c r="F8" i="41" s="1"/>
  <c r="C8" i="41"/>
  <c r="D7" i="41"/>
  <c r="F7" i="41" s="1"/>
  <c r="C7" i="41"/>
  <c r="D6" i="41"/>
  <c r="F6" i="41" s="1"/>
  <c r="C6" i="41"/>
  <c r="D5" i="41"/>
  <c r="F5" i="41" s="1"/>
  <c r="C5" i="41"/>
  <c r="D44" i="40"/>
  <c r="F44" i="40" s="1"/>
  <c r="C44" i="40"/>
  <c r="D43" i="40"/>
  <c r="F43" i="40" s="1"/>
  <c r="C43" i="40"/>
  <c r="D42" i="40"/>
  <c r="F42" i="40" s="1"/>
  <c r="C42" i="40"/>
  <c r="D41" i="40"/>
  <c r="F41" i="40" s="1"/>
  <c r="C41" i="40"/>
  <c r="D40" i="40"/>
  <c r="F40" i="40" s="1"/>
  <c r="C40" i="40"/>
  <c r="D39" i="40"/>
  <c r="F39" i="40" s="1"/>
  <c r="C39" i="40"/>
  <c r="D38" i="40"/>
  <c r="F38" i="40" s="1"/>
  <c r="C38" i="40"/>
  <c r="D37" i="40"/>
  <c r="F37" i="40" s="1"/>
  <c r="C37" i="40"/>
  <c r="D36" i="40"/>
  <c r="F36" i="40" s="1"/>
  <c r="C36" i="40"/>
  <c r="D35" i="40"/>
  <c r="F35" i="40" s="1"/>
  <c r="C35" i="40"/>
  <c r="D34" i="40"/>
  <c r="F34" i="40" s="1"/>
  <c r="C34" i="40"/>
  <c r="D33" i="40"/>
  <c r="F33" i="40" s="1"/>
  <c r="C33" i="40"/>
  <c r="D32" i="40"/>
  <c r="F32" i="40" s="1"/>
  <c r="C32" i="40"/>
  <c r="D31" i="40"/>
  <c r="F31" i="40" s="1"/>
  <c r="C31" i="40"/>
  <c r="D29" i="40"/>
  <c r="F29" i="40" s="1"/>
  <c r="C29" i="40"/>
  <c r="D28" i="40"/>
  <c r="F28" i="40" s="1"/>
  <c r="C28" i="40"/>
  <c r="D27" i="40"/>
  <c r="F27" i="40" s="1"/>
  <c r="C27" i="40"/>
  <c r="D26" i="40"/>
  <c r="F26" i="40" s="1"/>
  <c r="C26" i="40"/>
  <c r="D25" i="40"/>
  <c r="F25" i="40" s="1"/>
  <c r="C25" i="40"/>
  <c r="D24" i="40"/>
  <c r="F24" i="40" s="1"/>
  <c r="C24" i="40"/>
  <c r="D23" i="40"/>
  <c r="F23" i="40" s="1"/>
  <c r="C23" i="40"/>
  <c r="D22" i="40"/>
  <c r="F22" i="40" s="1"/>
  <c r="C22" i="40"/>
  <c r="D21" i="40"/>
  <c r="F21" i="40" s="1"/>
  <c r="C21" i="40"/>
  <c r="D20" i="40"/>
  <c r="F20" i="40" s="1"/>
  <c r="C20" i="40"/>
  <c r="D19" i="40"/>
  <c r="F19" i="40" s="1"/>
  <c r="C19" i="40"/>
  <c r="D18" i="40"/>
  <c r="F18" i="40" s="1"/>
  <c r="C18" i="40"/>
  <c r="D17" i="40"/>
  <c r="F17" i="40" s="1"/>
  <c r="C17" i="40"/>
  <c r="D16" i="40"/>
  <c r="F16" i="40" s="1"/>
  <c r="C16" i="40"/>
  <c r="D14" i="40"/>
  <c r="F14" i="40" s="1"/>
  <c r="C14" i="40"/>
  <c r="D13" i="40"/>
  <c r="F13" i="40" s="1"/>
  <c r="C13" i="40"/>
  <c r="D12" i="40"/>
  <c r="F12" i="40" s="1"/>
  <c r="C12" i="40"/>
  <c r="D11" i="40"/>
  <c r="F11" i="40" s="1"/>
  <c r="C11" i="40"/>
  <c r="D10" i="40"/>
  <c r="F10" i="40" s="1"/>
  <c r="C10" i="40"/>
  <c r="D9" i="40"/>
  <c r="F9" i="40" s="1"/>
  <c r="C9" i="40"/>
  <c r="D8" i="40"/>
  <c r="F8" i="40" s="1"/>
  <c r="C8" i="40"/>
  <c r="D7" i="40"/>
  <c r="F7" i="40" s="1"/>
  <c r="C7" i="40"/>
  <c r="D6" i="40"/>
  <c r="F6" i="40" s="1"/>
  <c r="C6" i="40"/>
  <c r="D5" i="40"/>
  <c r="F5" i="40" s="1"/>
  <c r="C5" i="40"/>
  <c r="D44" i="39"/>
  <c r="F44" i="39" s="1"/>
  <c r="C44" i="39"/>
  <c r="D43" i="39"/>
  <c r="F43" i="39" s="1"/>
  <c r="C43" i="39"/>
  <c r="D42" i="39"/>
  <c r="F42" i="39" s="1"/>
  <c r="C42" i="39"/>
  <c r="D41" i="39"/>
  <c r="F41" i="39" s="1"/>
  <c r="C41" i="39"/>
  <c r="D40" i="39"/>
  <c r="F40" i="39" s="1"/>
  <c r="C40" i="39"/>
  <c r="D39" i="39"/>
  <c r="F39" i="39" s="1"/>
  <c r="C39" i="39"/>
  <c r="D38" i="39"/>
  <c r="F38" i="39" s="1"/>
  <c r="C38" i="39"/>
  <c r="D37" i="39"/>
  <c r="F37" i="39" s="1"/>
  <c r="C37" i="39"/>
  <c r="D36" i="39"/>
  <c r="F36" i="39" s="1"/>
  <c r="C36" i="39"/>
  <c r="D35" i="39"/>
  <c r="F35" i="39" s="1"/>
  <c r="C35" i="39"/>
  <c r="D34" i="39"/>
  <c r="F34" i="39" s="1"/>
  <c r="C34" i="39"/>
  <c r="D33" i="39"/>
  <c r="F33" i="39" s="1"/>
  <c r="C33" i="39"/>
  <c r="D32" i="39"/>
  <c r="F32" i="39" s="1"/>
  <c r="C32" i="39"/>
  <c r="D31" i="39"/>
  <c r="F31" i="39" s="1"/>
  <c r="C31" i="39"/>
  <c r="D29" i="39"/>
  <c r="F29" i="39" s="1"/>
  <c r="C29" i="39"/>
  <c r="D28" i="39"/>
  <c r="F28" i="39" s="1"/>
  <c r="C28" i="39"/>
  <c r="D27" i="39"/>
  <c r="F27" i="39" s="1"/>
  <c r="C27" i="39"/>
  <c r="D26" i="39"/>
  <c r="F26" i="39" s="1"/>
  <c r="C26" i="39"/>
  <c r="D25" i="39"/>
  <c r="F25" i="39" s="1"/>
  <c r="C25" i="39"/>
  <c r="D24" i="39"/>
  <c r="F24" i="39" s="1"/>
  <c r="C24" i="39"/>
  <c r="D23" i="39"/>
  <c r="F23" i="39" s="1"/>
  <c r="C23" i="39"/>
  <c r="D22" i="39"/>
  <c r="F22" i="39" s="1"/>
  <c r="C22" i="39"/>
  <c r="D21" i="39"/>
  <c r="F21" i="39" s="1"/>
  <c r="C21" i="39"/>
  <c r="D20" i="39"/>
  <c r="F20" i="39" s="1"/>
  <c r="C20" i="39"/>
  <c r="D19" i="39"/>
  <c r="F19" i="39" s="1"/>
  <c r="C19" i="39"/>
  <c r="D18" i="39"/>
  <c r="F18" i="39" s="1"/>
  <c r="C18" i="39"/>
  <c r="D17" i="39"/>
  <c r="F17" i="39" s="1"/>
  <c r="C17" i="39"/>
  <c r="D16" i="39"/>
  <c r="F16" i="39" s="1"/>
  <c r="C16" i="39"/>
  <c r="D14" i="39"/>
  <c r="F14" i="39" s="1"/>
  <c r="C14" i="39"/>
  <c r="D13" i="39"/>
  <c r="F13" i="39" s="1"/>
  <c r="C13" i="39"/>
  <c r="D12" i="39"/>
  <c r="F12" i="39" s="1"/>
  <c r="C12" i="39"/>
  <c r="D11" i="39"/>
  <c r="F11" i="39" s="1"/>
  <c r="C11" i="39"/>
  <c r="D10" i="39"/>
  <c r="F10" i="39" s="1"/>
  <c r="C10" i="39"/>
  <c r="D9" i="39"/>
  <c r="F9" i="39" s="1"/>
  <c r="C9" i="39"/>
  <c r="D8" i="39"/>
  <c r="F8" i="39" s="1"/>
  <c r="C8" i="39"/>
  <c r="D7" i="39"/>
  <c r="F7" i="39" s="1"/>
  <c r="C7" i="39"/>
  <c r="D6" i="39"/>
  <c r="F6" i="39" s="1"/>
  <c r="C6" i="39"/>
  <c r="D5" i="39"/>
  <c r="F5" i="39" s="1"/>
  <c r="C5" i="39"/>
  <c r="D44" i="38"/>
  <c r="F44" i="38" s="1"/>
  <c r="C44" i="38"/>
  <c r="D43" i="38"/>
  <c r="F43" i="38" s="1"/>
  <c r="C43" i="38"/>
  <c r="D42" i="38"/>
  <c r="F42" i="38" s="1"/>
  <c r="C42" i="38"/>
  <c r="D41" i="38"/>
  <c r="F41" i="38" s="1"/>
  <c r="C41" i="38"/>
  <c r="D40" i="38"/>
  <c r="F40" i="38" s="1"/>
  <c r="C40" i="38"/>
  <c r="D39" i="38"/>
  <c r="F39" i="38" s="1"/>
  <c r="C39" i="38"/>
  <c r="D38" i="38"/>
  <c r="F38" i="38" s="1"/>
  <c r="C38" i="38"/>
  <c r="D37" i="38"/>
  <c r="F37" i="38" s="1"/>
  <c r="C37" i="38"/>
  <c r="D36" i="38"/>
  <c r="F36" i="38" s="1"/>
  <c r="C36" i="38"/>
  <c r="D35" i="38"/>
  <c r="F35" i="38" s="1"/>
  <c r="C35" i="38"/>
  <c r="D34" i="38"/>
  <c r="F34" i="38" s="1"/>
  <c r="C34" i="38"/>
  <c r="D33" i="38"/>
  <c r="F33" i="38" s="1"/>
  <c r="C33" i="38"/>
  <c r="D32" i="38"/>
  <c r="F32" i="38" s="1"/>
  <c r="C32" i="38"/>
  <c r="D31" i="38"/>
  <c r="F31" i="38" s="1"/>
  <c r="C31" i="38"/>
  <c r="D29" i="38"/>
  <c r="F29" i="38" s="1"/>
  <c r="C29" i="38"/>
  <c r="D28" i="38"/>
  <c r="F28" i="38" s="1"/>
  <c r="C28" i="38"/>
  <c r="D27" i="38"/>
  <c r="F27" i="38" s="1"/>
  <c r="C27" i="38"/>
  <c r="D26" i="38"/>
  <c r="F26" i="38" s="1"/>
  <c r="C26" i="38"/>
  <c r="D25" i="38"/>
  <c r="F25" i="38" s="1"/>
  <c r="C25" i="38"/>
  <c r="D24" i="38"/>
  <c r="F24" i="38" s="1"/>
  <c r="C24" i="38"/>
  <c r="D23" i="38"/>
  <c r="F23" i="38" s="1"/>
  <c r="C23" i="38"/>
  <c r="D22" i="38"/>
  <c r="F22" i="38" s="1"/>
  <c r="C22" i="38"/>
  <c r="D21" i="38"/>
  <c r="F21" i="38" s="1"/>
  <c r="C21" i="38"/>
  <c r="D20" i="38"/>
  <c r="F20" i="38" s="1"/>
  <c r="C20" i="38"/>
  <c r="D19" i="38"/>
  <c r="F19" i="38" s="1"/>
  <c r="C19" i="38"/>
  <c r="D18" i="38"/>
  <c r="F18" i="38" s="1"/>
  <c r="C18" i="38"/>
  <c r="D17" i="38"/>
  <c r="F17" i="38" s="1"/>
  <c r="C17" i="38"/>
  <c r="D16" i="38"/>
  <c r="F16" i="38" s="1"/>
  <c r="C16" i="38"/>
  <c r="D14" i="38"/>
  <c r="F14" i="38" s="1"/>
  <c r="C14" i="38"/>
  <c r="D13" i="38"/>
  <c r="F13" i="38" s="1"/>
  <c r="C13" i="38"/>
  <c r="D12" i="38"/>
  <c r="F12" i="38" s="1"/>
  <c r="C12" i="38"/>
  <c r="D11" i="38"/>
  <c r="F11" i="38" s="1"/>
  <c r="C11" i="38"/>
  <c r="D10" i="38"/>
  <c r="F10" i="38" s="1"/>
  <c r="C10" i="38"/>
  <c r="D9" i="38"/>
  <c r="F9" i="38" s="1"/>
  <c r="C9" i="38"/>
  <c r="D8" i="38"/>
  <c r="F8" i="38" s="1"/>
  <c r="C8" i="38"/>
  <c r="D7" i="38"/>
  <c r="F7" i="38" s="1"/>
  <c r="C7" i="38"/>
  <c r="D6" i="38"/>
  <c r="F6" i="38" s="1"/>
  <c r="C6" i="38"/>
  <c r="D5" i="38"/>
  <c r="F5" i="38" s="1"/>
  <c r="C5" i="38"/>
  <c r="D44" i="37"/>
  <c r="F44" i="37" s="1"/>
  <c r="C44" i="37"/>
  <c r="D43" i="37"/>
  <c r="F43" i="37" s="1"/>
  <c r="C43" i="37"/>
  <c r="D42" i="37"/>
  <c r="F42" i="37" s="1"/>
  <c r="C42" i="37"/>
  <c r="D41" i="37"/>
  <c r="F41" i="37" s="1"/>
  <c r="C41" i="37"/>
  <c r="D40" i="37"/>
  <c r="F40" i="37" s="1"/>
  <c r="C40" i="37"/>
  <c r="D39" i="37"/>
  <c r="F39" i="37" s="1"/>
  <c r="C39" i="37"/>
  <c r="D38" i="37"/>
  <c r="F38" i="37" s="1"/>
  <c r="C38" i="37"/>
  <c r="D37" i="37"/>
  <c r="F37" i="37" s="1"/>
  <c r="C37" i="37"/>
  <c r="D36" i="37"/>
  <c r="F36" i="37" s="1"/>
  <c r="C36" i="37"/>
  <c r="D35" i="37"/>
  <c r="F35" i="37" s="1"/>
  <c r="C35" i="37"/>
  <c r="D34" i="37"/>
  <c r="F34" i="37" s="1"/>
  <c r="C34" i="37"/>
  <c r="D33" i="37"/>
  <c r="F33" i="37" s="1"/>
  <c r="C33" i="37"/>
  <c r="D32" i="37"/>
  <c r="F32" i="37" s="1"/>
  <c r="C32" i="37"/>
  <c r="D31" i="37"/>
  <c r="F31" i="37" s="1"/>
  <c r="C31" i="37"/>
  <c r="D29" i="37"/>
  <c r="F29" i="37" s="1"/>
  <c r="C29" i="37"/>
  <c r="D28" i="37"/>
  <c r="F28" i="37" s="1"/>
  <c r="C28" i="37"/>
  <c r="D27" i="37"/>
  <c r="F27" i="37" s="1"/>
  <c r="C27" i="37"/>
  <c r="D26" i="37"/>
  <c r="F26" i="37" s="1"/>
  <c r="C26" i="37"/>
  <c r="D25" i="37"/>
  <c r="F25" i="37" s="1"/>
  <c r="C25" i="37"/>
  <c r="D24" i="37"/>
  <c r="F24" i="37" s="1"/>
  <c r="C24" i="37"/>
  <c r="D23" i="37"/>
  <c r="F23" i="37" s="1"/>
  <c r="C23" i="37"/>
  <c r="D22" i="37"/>
  <c r="F22" i="37" s="1"/>
  <c r="C22" i="37"/>
  <c r="D21" i="37"/>
  <c r="F21" i="37" s="1"/>
  <c r="C21" i="37"/>
  <c r="D20" i="37"/>
  <c r="F20" i="37" s="1"/>
  <c r="C20" i="37"/>
  <c r="D19" i="37"/>
  <c r="F19" i="37" s="1"/>
  <c r="C19" i="37"/>
  <c r="D18" i="37"/>
  <c r="F18" i="37" s="1"/>
  <c r="C18" i="37"/>
  <c r="D17" i="37"/>
  <c r="F17" i="37" s="1"/>
  <c r="C17" i="37"/>
  <c r="D16" i="37"/>
  <c r="F16" i="37" s="1"/>
  <c r="C16" i="37"/>
  <c r="D14" i="37"/>
  <c r="F14" i="37" s="1"/>
  <c r="C14" i="37"/>
  <c r="D13" i="37"/>
  <c r="F13" i="37" s="1"/>
  <c r="C13" i="37"/>
  <c r="D12" i="37"/>
  <c r="F12" i="37" s="1"/>
  <c r="C12" i="37"/>
  <c r="D11" i="37"/>
  <c r="F11" i="37" s="1"/>
  <c r="C11" i="37"/>
  <c r="D10" i="37"/>
  <c r="F10" i="37" s="1"/>
  <c r="C10" i="37"/>
  <c r="D9" i="37"/>
  <c r="F9" i="37" s="1"/>
  <c r="C9" i="37"/>
  <c r="D8" i="37"/>
  <c r="F8" i="37" s="1"/>
  <c r="C8" i="37"/>
  <c r="D7" i="37"/>
  <c r="F7" i="37" s="1"/>
  <c r="C7" i="37"/>
  <c r="D6" i="37"/>
  <c r="F6" i="37" s="1"/>
  <c r="C6" i="37"/>
  <c r="D5" i="37"/>
  <c r="F5" i="37" s="1"/>
  <c r="C5" i="37"/>
  <c r="D44" i="36"/>
  <c r="F44" i="36" s="1"/>
  <c r="C44" i="36"/>
  <c r="D43" i="36"/>
  <c r="F43" i="36" s="1"/>
  <c r="C43" i="36"/>
  <c r="D42" i="36"/>
  <c r="F42" i="36" s="1"/>
  <c r="C42" i="36"/>
  <c r="D41" i="36"/>
  <c r="F41" i="36" s="1"/>
  <c r="C41" i="36"/>
  <c r="D40" i="36"/>
  <c r="F40" i="36" s="1"/>
  <c r="C40" i="36"/>
  <c r="D39" i="36"/>
  <c r="F39" i="36" s="1"/>
  <c r="C39" i="36"/>
  <c r="D38" i="36"/>
  <c r="F38" i="36" s="1"/>
  <c r="C38" i="36"/>
  <c r="D37" i="36"/>
  <c r="F37" i="36" s="1"/>
  <c r="C37" i="36"/>
  <c r="D36" i="36"/>
  <c r="F36" i="36" s="1"/>
  <c r="C36" i="36"/>
  <c r="D35" i="36"/>
  <c r="F35" i="36" s="1"/>
  <c r="C35" i="36"/>
  <c r="D34" i="36"/>
  <c r="F34" i="36" s="1"/>
  <c r="C34" i="36"/>
  <c r="D33" i="36"/>
  <c r="F33" i="36" s="1"/>
  <c r="C33" i="36"/>
  <c r="D32" i="36"/>
  <c r="F32" i="36" s="1"/>
  <c r="C32" i="36"/>
  <c r="D31" i="36"/>
  <c r="F31" i="36" s="1"/>
  <c r="C31" i="36"/>
  <c r="D29" i="36"/>
  <c r="F29" i="36" s="1"/>
  <c r="C29" i="36"/>
  <c r="D28" i="36"/>
  <c r="F28" i="36" s="1"/>
  <c r="C28" i="36"/>
  <c r="D27" i="36"/>
  <c r="F27" i="36" s="1"/>
  <c r="C27" i="36"/>
  <c r="D26" i="36"/>
  <c r="F26" i="36" s="1"/>
  <c r="C26" i="36"/>
  <c r="D25" i="36"/>
  <c r="F25" i="36" s="1"/>
  <c r="C25" i="36"/>
  <c r="D24" i="36"/>
  <c r="F24" i="36" s="1"/>
  <c r="C24" i="36"/>
  <c r="D23" i="36"/>
  <c r="F23" i="36" s="1"/>
  <c r="C23" i="36"/>
  <c r="D22" i="36"/>
  <c r="F22" i="36" s="1"/>
  <c r="C22" i="36"/>
  <c r="D21" i="36"/>
  <c r="F21" i="36" s="1"/>
  <c r="C21" i="36"/>
  <c r="D20" i="36"/>
  <c r="F20" i="36" s="1"/>
  <c r="C20" i="36"/>
  <c r="D19" i="36"/>
  <c r="F19" i="36" s="1"/>
  <c r="C19" i="36"/>
  <c r="D18" i="36"/>
  <c r="F18" i="36" s="1"/>
  <c r="C18" i="36"/>
  <c r="D17" i="36"/>
  <c r="F17" i="36" s="1"/>
  <c r="C17" i="36"/>
  <c r="D16" i="36"/>
  <c r="F16" i="36" s="1"/>
  <c r="C16" i="36"/>
  <c r="D14" i="36"/>
  <c r="F14" i="36" s="1"/>
  <c r="C14" i="36"/>
  <c r="D13" i="36"/>
  <c r="F13" i="36" s="1"/>
  <c r="C13" i="36"/>
  <c r="D12" i="36"/>
  <c r="F12" i="36" s="1"/>
  <c r="C12" i="36"/>
  <c r="D11" i="36"/>
  <c r="F11" i="36" s="1"/>
  <c r="C11" i="36"/>
  <c r="D10" i="36"/>
  <c r="F10" i="36" s="1"/>
  <c r="C10" i="36"/>
  <c r="D9" i="36"/>
  <c r="F9" i="36" s="1"/>
  <c r="C9" i="36"/>
  <c r="D8" i="36"/>
  <c r="F8" i="36" s="1"/>
  <c r="C8" i="36"/>
  <c r="D7" i="36"/>
  <c r="F7" i="36" s="1"/>
  <c r="C7" i="36"/>
  <c r="D6" i="36"/>
  <c r="F6" i="36" s="1"/>
  <c r="C6" i="36"/>
  <c r="D5" i="36"/>
  <c r="F5" i="36" s="1"/>
  <c r="C5" i="36"/>
  <c r="D44" i="35"/>
  <c r="F44" i="35" s="1"/>
  <c r="C44" i="35"/>
  <c r="D43" i="35"/>
  <c r="F43" i="35" s="1"/>
  <c r="C43" i="35"/>
  <c r="D42" i="35"/>
  <c r="F42" i="35" s="1"/>
  <c r="C42" i="35"/>
  <c r="D41" i="35"/>
  <c r="F41" i="35" s="1"/>
  <c r="C41" i="35"/>
  <c r="D40" i="35"/>
  <c r="F40" i="35" s="1"/>
  <c r="C40" i="35"/>
  <c r="D39" i="35"/>
  <c r="F39" i="35" s="1"/>
  <c r="C39" i="35"/>
  <c r="D38" i="35"/>
  <c r="F38" i="35" s="1"/>
  <c r="C38" i="35"/>
  <c r="D37" i="35"/>
  <c r="F37" i="35" s="1"/>
  <c r="C37" i="35"/>
  <c r="D36" i="35"/>
  <c r="F36" i="35" s="1"/>
  <c r="C36" i="35"/>
  <c r="D35" i="35"/>
  <c r="F35" i="35" s="1"/>
  <c r="C35" i="35"/>
  <c r="D34" i="35"/>
  <c r="F34" i="35" s="1"/>
  <c r="C34" i="35"/>
  <c r="D33" i="35"/>
  <c r="F33" i="35" s="1"/>
  <c r="C33" i="35"/>
  <c r="D32" i="35"/>
  <c r="F32" i="35" s="1"/>
  <c r="C32" i="35"/>
  <c r="D31" i="35"/>
  <c r="F31" i="35" s="1"/>
  <c r="C31" i="35"/>
  <c r="D29" i="35"/>
  <c r="F29" i="35" s="1"/>
  <c r="C29" i="35"/>
  <c r="D28" i="35"/>
  <c r="F28" i="35" s="1"/>
  <c r="C28" i="35"/>
  <c r="D27" i="35"/>
  <c r="F27" i="35" s="1"/>
  <c r="C27" i="35"/>
  <c r="D26" i="35"/>
  <c r="F26" i="35" s="1"/>
  <c r="C26" i="35"/>
  <c r="D25" i="35"/>
  <c r="F25" i="35" s="1"/>
  <c r="C25" i="35"/>
  <c r="D24" i="35"/>
  <c r="F24" i="35" s="1"/>
  <c r="C24" i="35"/>
  <c r="D23" i="35"/>
  <c r="F23" i="35" s="1"/>
  <c r="C23" i="35"/>
  <c r="D22" i="35"/>
  <c r="F22" i="35" s="1"/>
  <c r="C22" i="35"/>
  <c r="D21" i="35"/>
  <c r="F21" i="35" s="1"/>
  <c r="C21" i="35"/>
  <c r="D20" i="35"/>
  <c r="F20" i="35" s="1"/>
  <c r="C20" i="35"/>
  <c r="D19" i="35"/>
  <c r="F19" i="35" s="1"/>
  <c r="C19" i="35"/>
  <c r="D18" i="35"/>
  <c r="F18" i="35" s="1"/>
  <c r="C18" i="35"/>
  <c r="D17" i="35"/>
  <c r="F17" i="35" s="1"/>
  <c r="C17" i="35"/>
  <c r="D16" i="35"/>
  <c r="F16" i="35" s="1"/>
  <c r="C16" i="35"/>
  <c r="D14" i="35"/>
  <c r="F14" i="35" s="1"/>
  <c r="C14" i="35"/>
  <c r="D13" i="35"/>
  <c r="F13" i="35" s="1"/>
  <c r="C13" i="35"/>
  <c r="D12" i="35"/>
  <c r="F12" i="35" s="1"/>
  <c r="C12" i="35"/>
  <c r="D11" i="35"/>
  <c r="F11" i="35" s="1"/>
  <c r="C11" i="35"/>
  <c r="D10" i="35"/>
  <c r="F10" i="35" s="1"/>
  <c r="C10" i="35"/>
  <c r="D9" i="35"/>
  <c r="F9" i="35" s="1"/>
  <c r="C9" i="35"/>
  <c r="D8" i="35"/>
  <c r="F8" i="35" s="1"/>
  <c r="C8" i="35"/>
  <c r="D7" i="35"/>
  <c r="F7" i="35" s="1"/>
  <c r="C7" i="35"/>
  <c r="D6" i="35"/>
  <c r="F6" i="35" s="1"/>
  <c r="C6" i="35"/>
  <c r="D5" i="35"/>
  <c r="F5" i="35" s="1"/>
  <c r="C5" i="35"/>
  <c r="D44" i="34"/>
  <c r="F44" i="34" s="1"/>
  <c r="C44" i="34"/>
  <c r="D43" i="34"/>
  <c r="F43" i="34" s="1"/>
  <c r="C43" i="34"/>
  <c r="D42" i="34"/>
  <c r="F42" i="34" s="1"/>
  <c r="C42" i="34"/>
  <c r="D41" i="34"/>
  <c r="F41" i="34" s="1"/>
  <c r="C41" i="34"/>
  <c r="D40" i="34"/>
  <c r="F40" i="34" s="1"/>
  <c r="C40" i="34"/>
  <c r="D39" i="34"/>
  <c r="F39" i="34" s="1"/>
  <c r="C39" i="34"/>
  <c r="D38" i="34"/>
  <c r="F38" i="34" s="1"/>
  <c r="C38" i="34"/>
  <c r="D37" i="34"/>
  <c r="F37" i="34" s="1"/>
  <c r="C37" i="34"/>
  <c r="D36" i="34"/>
  <c r="F36" i="34" s="1"/>
  <c r="C36" i="34"/>
  <c r="D35" i="34"/>
  <c r="F35" i="34" s="1"/>
  <c r="C35" i="34"/>
  <c r="D34" i="34"/>
  <c r="F34" i="34" s="1"/>
  <c r="C34" i="34"/>
  <c r="D33" i="34"/>
  <c r="F33" i="34" s="1"/>
  <c r="C33" i="34"/>
  <c r="D32" i="34"/>
  <c r="F32" i="34" s="1"/>
  <c r="C32" i="34"/>
  <c r="D31" i="34"/>
  <c r="F31" i="34" s="1"/>
  <c r="C31" i="34"/>
  <c r="D29" i="34"/>
  <c r="F29" i="34" s="1"/>
  <c r="C29" i="34"/>
  <c r="D28" i="34"/>
  <c r="F28" i="34" s="1"/>
  <c r="C28" i="34"/>
  <c r="D27" i="34"/>
  <c r="F27" i="34" s="1"/>
  <c r="C27" i="34"/>
  <c r="D26" i="34"/>
  <c r="F26" i="34" s="1"/>
  <c r="C26" i="34"/>
  <c r="D25" i="34"/>
  <c r="F25" i="34" s="1"/>
  <c r="C25" i="34"/>
  <c r="D24" i="34"/>
  <c r="F24" i="34" s="1"/>
  <c r="C24" i="34"/>
  <c r="D23" i="34"/>
  <c r="F23" i="34" s="1"/>
  <c r="C23" i="34"/>
  <c r="D22" i="34"/>
  <c r="F22" i="34" s="1"/>
  <c r="C22" i="34"/>
  <c r="D21" i="34"/>
  <c r="F21" i="34" s="1"/>
  <c r="C21" i="34"/>
  <c r="D20" i="34"/>
  <c r="F20" i="34" s="1"/>
  <c r="C20" i="34"/>
  <c r="D19" i="34"/>
  <c r="F19" i="34" s="1"/>
  <c r="C19" i="34"/>
  <c r="D18" i="34"/>
  <c r="F18" i="34" s="1"/>
  <c r="C18" i="34"/>
  <c r="D17" i="34"/>
  <c r="F17" i="34" s="1"/>
  <c r="C17" i="34"/>
  <c r="D16" i="34"/>
  <c r="F16" i="34" s="1"/>
  <c r="C16" i="34"/>
  <c r="D14" i="34"/>
  <c r="F14" i="34" s="1"/>
  <c r="C14" i="34"/>
  <c r="D13" i="34"/>
  <c r="F13" i="34" s="1"/>
  <c r="C13" i="34"/>
  <c r="D12" i="34"/>
  <c r="F12" i="34" s="1"/>
  <c r="C12" i="34"/>
  <c r="D11" i="34"/>
  <c r="F11" i="34" s="1"/>
  <c r="C11" i="34"/>
  <c r="D10" i="34"/>
  <c r="F10" i="34" s="1"/>
  <c r="C10" i="34"/>
  <c r="D9" i="34"/>
  <c r="F9" i="34" s="1"/>
  <c r="C9" i="34"/>
  <c r="D8" i="34"/>
  <c r="F8" i="34" s="1"/>
  <c r="C8" i="34"/>
  <c r="D7" i="34"/>
  <c r="F7" i="34" s="1"/>
  <c r="C7" i="34"/>
  <c r="D6" i="34"/>
  <c r="F6" i="34" s="1"/>
  <c r="C6" i="34"/>
  <c r="D5" i="34"/>
  <c r="F5" i="34" s="1"/>
  <c r="C5" i="34"/>
  <c r="D44" i="33"/>
  <c r="F44" i="33" s="1"/>
  <c r="C44" i="33"/>
  <c r="D43" i="33"/>
  <c r="F43" i="33" s="1"/>
  <c r="C43" i="33"/>
  <c r="D42" i="33"/>
  <c r="F42" i="33" s="1"/>
  <c r="C42" i="33"/>
  <c r="D41" i="33"/>
  <c r="F41" i="33" s="1"/>
  <c r="C41" i="33"/>
  <c r="D40" i="33"/>
  <c r="F40" i="33" s="1"/>
  <c r="C40" i="33"/>
  <c r="D39" i="33"/>
  <c r="F39" i="33" s="1"/>
  <c r="C39" i="33"/>
  <c r="D38" i="33"/>
  <c r="F38" i="33" s="1"/>
  <c r="C38" i="33"/>
  <c r="D37" i="33"/>
  <c r="F37" i="33" s="1"/>
  <c r="C37" i="33"/>
  <c r="D36" i="33"/>
  <c r="F36" i="33" s="1"/>
  <c r="C36" i="33"/>
  <c r="D35" i="33"/>
  <c r="F35" i="33" s="1"/>
  <c r="C35" i="33"/>
  <c r="D34" i="33"/>
  <c r="F34" i="33" s="1"/>
  <c r="C34" i="33"/>
  <c r="D33" i="33"/>
  <c r="F33" i="33" s="1"/>
  <c r="C33" i="33"/>
  <c r="D32" i="33"/>
  <c r="F32" i="33" s="1"/>
  <c r="C32" i="33"/>
  <c r="D31" i="33"/>
  <c r="F31" i="33" s="1"/>
  <c r="C31" i="33"/>
  <c r="D29" i="33"/>
  <c r="F29" i="33" s="1"/>
  <c r="C29" i="33"/>
  <c r="D28" i="33"/>
  <c r="F28" i="33" s="1"/>
  <c r="C28" i="33"/>
  <c r="D27" i="33"/>
  <c r="F27" i="33" s="1"/>
  <c r="C27" i="33"/>
  <c r="D26" i="33"/>
  <c r="F26" i="33" s="1"/>
  <c r="C26" i="33"/>
  <c r="D25" i="33"/>
  <c r="F25" i="33" s="1"/>
  <c r="C25" i="33"/>
  <c r="D24" i="33"/>
  <c r="F24" i="33" s="1"/>
  <c r="C24" i="33"/>
  <c r="D23" i="33"/>
  <c r="F23" i="33" s="1"/>
  <c r="C23" i="33"/>
  <c r="D22" i="33"/>
  <c r="F22" i="33" s="1"/>
  <c r="C22" i="33"/>
  <c r="D21" i="33"/>
  <c r="F21" i="33" s="1"/>
  <c r="C21" i="33"/>
  <c r="D20" i="33"/>
  <c r="F20" i="33" s="1"/>
  <c r="C20" i="33"/>
  <c r="D19" i="33"/>
  <c r="F19" i="33" s="1"/>
  <c r="C19" i="33"/>
  <c r="D18" i="33"/>
  <c r="F18" i="33" s="1"/>
  <c r="C18" i="33"/>
  <c r="D17" i="33"/>
  <c r="F17" i="33" s="1"/>
  <c r="C17" i="33"/>
  <c r="D16" i="33"/>
  <c r="F16" i="33" s="1"/>
  <c r="C16" i="33"/>
  <c r="D14" i="33"/>
  <c r="F14" i="33" s="1"/>
  <c r="C14" i="33"/>
  <c r="D13" i="33"/>
  <c r="F13" i="33" s="1"/>
  <c r="C13" i="33"/>
  <c r="D12" i="33"/>
  <c r="F12" i="33" s="1"/>
  <c r="C12" i="33"/>
  <c r="D11" i="33"/>
  <c r="F11" i="33" s="1"/>
  <c r="C11" i="33"/>
  <c r="D10" i="33"/>
  <c r="F10" i="33" s="1"/>
  <c r="C10" i="33"/>
  <c r="D9" i="33"/>
  <c r="F9" i="33" s="1"/>
  <c r="C9" i="33"/>
  <c r="D8" i="33"/>
  <c r="F8" i="33" s="1"/>
  <c r="C8" i="33"/>
  <c r="D7" i="33"/>
  <c r="F7" i="33" s="1"/>
  <c r="C7" i="33"/>
  <c r="D6" i="33"/>
  <c r="F6" i="33" s="1"/>
  <c r="C6" i="33"/>
  <c r="D5" i="33"/>
  <c r="F5" i="33" s="1"/>
  <c r="C5" i="33"/>
  <c r="D44" i="32"/>
  <c r="F44" i="32" s="1"/>
  <c r="C44" i="32"/>
  <c r="D43" i="32"/>
  <c r="F43" i="32" s="1"/>
  <c r="C43" i="32"/>
  <c r="D42" i="32"/>
  <c r="F42" i="32" s="1"/>
  <c r="C42" i="32"/>
  <c r="D41" i="32"/>
  <c r="F41" i="32" s="1"/>
  <c r="C41" i="32"/>
  <c r="D40" i="32"/>
  <c r="F40" i="32" s="1"/>
  <c r="C40" i="32"/>
  <c r="D39" i="32"/>
  <c r="F39" i="32" s="1"/>
  <c r="C39" i="32"/>
  <c r="D38" i="32"/>
  <c r="F38" i="32" s="1"/>
  <c r="C38" i="32"/>
  <c r="D37" i="32"/>
  <c r="F37" i="32" s="1"/>
  <c r="C37" i="32"/>
  <c r="D36" i="32"/>
  <c r="F36" i="32" s="1"/>
  <c r="C36" i="32"/>
  <c r="D35" i="32"/>
  <c r="F35" i="32" s="1"/>
  <c r="C35" i="32"/>
  <c r="D34" i="32"/>
  <c r="F34" i="32" s="1"/>
  <c r="C34" i="32"/>
  <c r="D33" i="32"/>
  <c r="F33" i="32" s="1"/>
  <c r="C33" i="32"/>
  <c r="D32" i="32"/>
  <c r="F32" i="32" s="1"/>
  <c r="C32" i="32"/>
  <c r="D31" i="32"/>
  <c r="F31" i="32" s="1"/>
  <c r="C31" i="32"/>
  <c r="D29" i="32"/>
  <c r="F29" i="32" s="1"/>
  <c r="C29" i="32"/>
  <c r="D28" i="32"/>
  <c r="F28" i="32" s="1"/>
  <c r="C28" i="32"/>
  <c r="D27" i="32"/>
  <c r="F27" i="32" s="1"/>
  <c r="C27" i="32"/>
  <c r="D26" i="32"/>
  <c r="F26" i="32" s="1"/>
  <c r="C26" i="32"/>
  <c r="D25" i="32"/>
  <c r="F25" i="32" s="1"/>
  <c r="C25" i="32"/>
  <c r="D24" i="32"/>
  <c r="F24" i="32" s="1"/>
  <c r="C24" i="32"/>
  <c r="D23" i="32"/>
  <c r="F23" i="32" s="1"/>
  <c r="C23" i="32"/>
  <c r="D22" i="32"/>
  <c r="F22" i="32" s="1"/>
  <c r="C22" i="32"/>
  <c r="D21" i="32"/>
  <c r="F21" i="32" s="1"/>
  <c r="C21" i="32"/>
  <c r="D20" i="32"/>
  <c r="F20" i="32" s="1"/>
  <c r="C20" i="32"/>
  <c r="D19" i="32"/>
  <c r="F19" i="32" s="1"/>
  <c r="C19" i="32"/>
  <c r="D18" i="32"/>
  <c r="F18" i="32" s="1"/>
  <c r="C18" i="32"/>
  <c r="D17" i="32"/>
  <c r="F17" i="32" s="1"/>
  <c r="C17" i="32"/>
  <c r="D16" i="32"/>
  <c r="F16" i="32" s="1"/>
  <c r="C16" i="32"/>
  <c r="D14" i="32"/>
  <c r="F14" i="32" s="1"/>
  <c r="C14" i="32"/>
  <c r="D13" i="32"/>
  <c r="F13" i="32" s="1"/>
  <c r="C13" i="32"/>
  <c r="D12" i="32"/>
  <c r="F12" i="32" s="1"/>
  <c r="C12" i="32"/>
  <c r="D11" i="32"/>
  <c r="F11" i="32" s="1"/>
  <c r="C11" i="32"/>
  <c r="D10" i="32"/>
  <c r="F10" i="32" s="1"/>
  <c r="C10" i="32"/>
  <c r="D9" i="32"/>
  <c r="F9" i="32" s="1"/>
  <c r="C9" i="32"/>
  <c r="D8" i="32"/>
  <c r="F8" i="32" s="1"/>
  <c r="C8" i="32"/>
  <c r="D7" i="32"/>
  <c r="F7" i="32" s="1"/>
  <c r="C7" i="32"/>
  <c r="D6" i="32"/>
  <c r="F6" i="32" s="1"/>
  <c r="C6" i="32"/>
  <c r="D5" i="32"/>
  <c r="F5" i="32" s="1"/>
  <c r="C5" i="32"/>
  <c r="D44" i="31"/>
  <c r="F44" i="31" s="1"/>
  <c r="C44" i="31"/>
  <c r="D43" i="31"/>
  <c r="F43" i="31" s="1"/>
  <c r="C43" i="31"/>
  <c r="D42" i="31"/>
  <c r="F42" i="31" s="1"/>
  <c r="C42" i="31"/>
  <c r="D41" i="31"/>
  <c r="F41" i="31" s="1"/>
  <c r="C41" i="31"/>
  <c r="D40" i="31"/>
  <c r="F40" i="31" s="1"/>
  <c r="C40" i="31"/>
  <c r="D39" i="31"/>
  <c r="F39" i="31" s="1"/>
  <c r="C39" i="31"/>
  <c r="D38" i="31"/>
  <c r="F38" i="31" s="1"/>
  <c r="C38" i="31"/>
  <c r="D37" i="31"/>
  <c r="F37" i="31" s="1"/>
  <c r="C37" i="31"/>
  <c r="D36" i="31"/>
  <c r="F36" i="31" s="1"/>
  <c r="C36" i="31"/>
  <c r="D35" i="31"/>
  <c r="F35" i="31" s="1"/>
  <c r="C35" i="31"/>
  <c r="D34" i="31"/>
  <c r="F34" i="31" s="1"/>
  <c r="C34" i="31"/>
  <c r="D33" i="31"/>
  <c r="F33" i="31" s="1"/>
  <c r="C33" i="31"/>
  <c r="D32" i="31"/>
  <c r="F32" i="31" s="1"/>
  <c r="C32" i="31"/>
  <c r="D31" i="31"/>
  <c r="F31" i="31" s="1"/>
  <c r="C31" i="31"/>
  <c r="D29" i="31"/>
  <c r="F29" i="31" s="1"/>
  <c r="C29" i="31"/>
  <c r="D28" i="31"/>
  <c r="F28" i="31" s="1"/>
  <c r="C28" i="31"/>
  <c r="D27" i="31"/>
  <c r="F27" i="31" s="1"/>
  <c r="C27" i="31"/>
  <c r="D26" i="31"/>
  <c r="F26" i="31" s="1"/>
  <c r="C26" i="31"/>
  <c r="D25" i="31"/>
  <c r="F25" i="31" s="1"/>
  <c r="C25" i="31"/>
  <c r="D24" i="31"/>
  <c r="F24" i="31" s="1"/>
  <c r="C24" i="31"/>
  <c r="D23" i="31"/>
  <c r="F23" i="31" s="1"/>
  <c r="C23" i="31"/>
  <c r="D22" i="31"/>
  <c r="F22" i="31" s="1"/>
  <c r="C22" i="31"/>
  <c r="D21" i="31"/>
  <c r="F21" i="31" s="1"/>
  <c r="C21" i="31"/>
  <c r="D20" i="31"/>
  <c r="F20" i="31" s="1"/>
  <c r="C20" i="31"/>
  <c r="D19" i="31"/>
  <c r="F19" i="31" s="1"/>
  <c r="C19" i="31"/>
  <c r="D18" i="31"/>
  <c r="F18" i="31" s="1"/>
  <c r="C18" i="31"/>
  <c r="D17" i="31"/>
  <c r="F17" i="31" s="1"/>
  <c r="C17" i="31"/>
  <c r="D16" i="31"/>
  <c r="F16" i="31" s="1"/>
  <c r="C16" i="31"/>
  <c r="D14" i="31"/>
  <c r="F14" i="31" s="1"/>
  <c r="C14" i="31"/>
  <c r="D13" i="31"/>
  <c r="F13" i="31" s="1"/>
  <c r="C13" i="31"/>
  <c r="D12" i="31"/>
  <c r="F12" i="31" s="1"/>
  <c r="C12" i="31"/>
  <c r="D11" i="31"/>
  <c r="F11" i="31" s="1"/>
  <c r="C11" i="31"/>
  <c r="D10" i="31"/>
  <c r="F10" i="31" s="1"/>
  <c r="C10" i="31"/>
  <c r="D9" i="31"/>
  <c r="F9" i="31" s="1"/>
  <c r="C9" i="31"/>
  <c r="D8" i="31"/>
  <c r="F8" i="31" s="1"/>
  <c r="C8" i="31"/>
  <c r="D7" i="31"/>
  <c r="F7" i="31" s="1"/>
  <c r="C7" i="31"/>
  <c r="D6" i="31"/>
  <c r="F6" i="31" s="1"/>
  <c r="C6" i="31"/>
  <c r="D5" i="31"/>
  <c r="F5" i="31" s="1"/>
  <c r="C5" i="31"/>
  <c r="D44" i="30"/>
  <c r="F44" i="30" s="1"/>
  <c r="C44" i="30"/>
  <c r="D43" i="30"/>
  <c r="F43" i="30" s="1"/>
  <c r="C43" i="30"/>
  <c r="D42" i="30"/>
  <c r="F42" i="30" s="1"/>
  <c r="C42" i="30"/>
  <c r="D41" i="30"/>
  <c r="F41" i="30" s="1"/>
  <c r="C41" i="30"/>
  <c r="D40" i="30"/>
  <c r="F40" i="30" s="1"/>
  <c r="C40" i="30"/>
  <c r="D39" i="30"/>
  <c r="F39" i="30" s="1"/>
  <c r="C39" i="30"/>
  <c r="D38" i="30"/>
  <c r="F38" i="30" s="1"/>
  <c r="C38" i="30"/>
  <c r="D37" i="30"/>
  <c r="F37" i="30" s="1"/>
  <c r="C37" i="30"/>
  <c r="D36" i="30"/>
  <c r="F36" i="30" s="1"/>
  <c r="C36" i="30"/>
  <c r="D35" i="30"/>
  <c r="F35" i="30" s="1"/>
  <c r="C35" i="30"/>
  <c r="D34" i="30"/>
  <c r="F34" i="30" s="1"/>
  <c r="C34" i="30"/>
  <c r="D33" i="30"/>
  <c r="F33" i="30" s="1"/>
  <c r="C33" i="30"/>
  <c r="D32" i="30"/>
  <c r="F32" i="30" s="1"/>
  <c r="C32" i="30"/>
  <c r="D31" i="30"/>
  <c r="F31" i="30" s="1"/>
  <c r="C31" i="30"/>
  <c r="D29" i="30"/>
  <c r="F29" i="30" s="1"/>
  <c r="C29" i="30"/>
  <c r="D28" i="30"/>
  <c r="F28" i="30" s="1"/>
  <c r="C28" i="30"/>
  <c r="D27" i="30"/>
  <c r="F27" i="30" s="1"/>
  <c r="C27" i="30"/>
  <c r="D26" i="30"/>
  <c r="F26" i="30" s="1"/>
  <c r="C26" i="30"/>
  <c r="D25" i="30"/>
  <c r="F25" i="30" s="1"/>
  <c r="C25" i="30"/>
  <c r="D24" i="30"/>
  <c r="F24" i="30" s="1"/>
  <c r="C24" i="30"/>
  <c r="D23" i="30"/>
  <c r="F23" i="30" s="1"/>
  <c r="C23" i="30"/>
  <c r="D22" i="30"/>
  <c r="F22" i="30" s="1"/>
  <c r="C22" i="30"/>
  <c r="D21" i="30"/>
  <c r="F21" i="30" s="1"/>
  <c r="C21" i="30"/>
  <c r="D20" i="30"/>
  <c r="F20" i="30" s="1"/>
  <c r="C20" i="30"/>
  <c r="D19" i="30"/>
  <c r="F19" i="30" s="1"/>
  <c r="C19" i="30"/>
  <c r="D18" i="30"/>
  <c r="F18" i="30" s="1"/>
  <c r="C18" i="30"/>
  <c r="D17" i="30"/>
  <c r="F17" i="30" s="1"/>
  <c r="C17" i="30"/>
  <c r="D16" i="30"/>
  <c r="F16" i="30" s="1"/>
  <c r="C16" i="30"/>
  <c r="D14" i="30"/>
  <c r="F14" i="30" s="1"/>
  <c r="C14" i="30"/>
  <c r="D13" i="30"/>
  <c r="F13" i="30" s="1"/>
  <c r="C13" i="30"/>
  <c r="D12" i="30"/>
  <c r="F12" i="30" s="1"/>
  <c r="C12" i="30"/>
  <c r="D11" i="30"/>
  <c r="F11" i="30" s="1"/>
  <c r="C11" i="30"/>
  <c r="D10" i="30"/>
  <c r="F10" i="30" s="1"/>
  <c r="C10" i="30"/>
  <c r="D9" i="30"/>
  <c r="F9" i="30" s="1"/>
  <c r="C9" i="30"/>
  <c r="D8" i="30"/>
  <c r="F8" i="30" s="1"/>
  <c r="C8" i="30"/>
  <c r="D7" i="30"/>
  <c r="F7" i="30" s="1"/>
  <c r="C7" i="30"/>
  <c r="D6" i="30"/>
  <c r="F6" i="30" s="1"/>
  <c r="C6" i="30"/>
  <c r="D5" i="30"/>
  <c r="F5" i="30" s="1"/>
  <c r="C5" i="30"/>
  <c r="D44" i="29"/>
  <c r="F44" i="29" s="1"/>
  <c r="C44" i="29"/>
  <c r="D43" i="29"/>
  <c r="F43" i="29" s="1"/>
  <c r="C43" i="29"/>
  <c r="D42" i="29"/>
  <c r="F42" i="29" s="1"/>
  <c r="C42" i="29"/>
  <c r="D41" i="29"/>
  <c r="F41" i="29" s="1"/>
  <c r="C41" i="29"/>
  <c r="D40" i="29"/>
  <c r="F40" i="29" s="1"/>
  <c r="C40" i="29"/>
  <c r="D39" i="29"/>
  <c r="F39" i="29" s="1"/>
  <c r="C39" i="29"/>
  <c r="D38" i="29"/>
  <c r="F38" i="29" s="1"/>
  <c r="C38" i="29"/>
  <c r="D37" i="29"/>
  <c r="F37" i="29" s="1"/>
  <c r="C37" i="29"/>
  <c r="D36" i="29"/>
  <c r="F36" i="29" s="1"/>
  <c r="C36" i="29"/>
  <c r="D35" i="29"/>
  <c r="F35" i="29" s="1"/>
  <c r="C35" i="29"/>
  <c r="D34" i="29"/>
  <c r="F34" i="29" s="1"/>
  <c r="C34" i="29"/>
  <c r="D33" i="29"/>
  <c r="F33" i="29" s="1"/>
  <c r="C33" i="29"/>
  <c r="D32" i="29"/>
  <c r="F32" i="29" s="1"/>
  <c r="C32" i="29"/>
  <c r="D31" i="29"/>
  <c r="F31" i="29" s="1"/>
  <c r="C31" i="29"/>
  <c r="D29" i="29"/>
  <c r="F29" i="29" s="1"/>
  <c r="C29" i="29"/>
  <c r="D28" i="29"/>
  <c r="F28" i="29" s="1"/>
  <c r="C28" i="29"/>
  <c r="D27" i="29"/>
  <c r="F27" i="29" s="1"/>
  <c r="C27" i="29"/>
  <c r="D26" i="29"/>
  <c r="F26" i="29" s="1"/>
  <c r="C26" i="29"/>
  <c r="D25" i="29"/>
  <c r="F25" i="29" s="1"/>
  <c r="C25" i="29"/>
  <c r="D24" i="29"/>
  <c r="F24" i="29" s="1"/>
  <c r="C24" i="29"/>
  <c r="D23" i="29"/>
  <c r="F23" i="29" s="1"/>
  <c r="C23" i="29"/>
  <c r="D22" i="29"/>
  <c r="F22" i="29" s="1"/>
  <c r="C22" i="29"/>
  <c r="D21" i="29"/>
  <c r="F21" i="29" s="1"/>
  <c r="C21" i="29"/>
  <c r="D20" i="29"/>
  <c r="F20" i="29" s="1"/>
  <c r="C20" i="29"/>
  <c r="D19" i="29"/>
  <c r="F19" i="29" s="1"/>
  <c r="C19" i="29"/>
  <c r="D18" i="29"/>
  <c r="F18" i="29" s="1"/>
  <c r="C18" i="29"/>
  <c r="D17" i="29"/>
  <c r="F17" i="29" s="1"/>
  <c r="C17" i="29"/>
  <c r="D16" i="29"/>
  <c r="F16" i="29" s="1"/>
  <c r="C16" i="29"/>
  <c r="D14" i="29"/>
  <c r="F14" i="29" s="1"/>
  <c r="C14" i="29"/>
  <c r="D13" i="29"/>
  <c r="F13" i="29" s="1"/>
  <c r="C13" i="29"/>
  <c r="D12" i="29"/>
  <c r="F12" i="29" s="1"/>
  <c r="C12" i="29"/>
  <c r="D11" i="29"/>
  <c r="F11" i="29" s="1"/>
  <c r="C11" i="29"/>
  <c r="D10" i="29"/>
  <c r="F10" i="29" s="1"/>
  <c r="C10" i="29"/>
  <c r="D9" i="29"/>
  <c r="F9" i="29" s="1"/>
  <c r="C9" i="29"/>
  <c r="D8" i="29"/>
  <c r="F8" i="29" s="1"/>
  <c r="C8" i="29"/>
  <c r="D7" i="29"/>
  <c r="F7" i="29" s="1"/>
  <c r="C7" i="29"/>
  <c r="D6" i="29"/>
  <c r="F6" i="29" s="1"/>
  <c r="C6" i="29"/>
  <c r="D5" i="29"/>
  <c r="F5" i="29" s="1"/>
  <c r="C5" i="29"/>
  <c r="D44" i="28"/>
  <c r="F44" i="28" s="1"/>
  <c r="C44" i="28"/>
  <c r="D43" i="28"/>
  <c r="F43" i="28" s="1"/>
  <c r="C43" i="28"/>
  <c r="D42" i="28"/>
  <c r="F42" i="28" s="1"/>
  <c r="C42" i="28"/>
  <c r="D41" i="28"/>
  <c r="F41" i="28" s="1"/>
  <c r="C41" i="28"/>
  <c r="D40" i="28"/>
  <c r="F40" i="28" s="1"/>
  <c r="C40" i="28"/>
  <c r="D39" i="28"/>
  <c r="F39" i="28" s="1"/>
  <c r="C39" i="28"/>
  <c r="D38" i="28"/>
  <c r="F38" i="28" s="1"/>
  <c r="C38" i="28"/>
  <c r="D37" i="28"/>
  <c r="F37" i="28" s="1"/>
  <c r="C37" i="28"/>
  <c r="D36" i="28"/>
  <c r="F36" i="28" s="1"/>
  <c r="C36" i="28"/>
  <c r="D35" i="28"/>
  <c r="F35" i="28" s="1"/>
  <c r="C35" i="28"/>
  <c r="D34" i="28"/>
  <c r="F34" i="28" s="1"/>
  <c r="C34" i="28"/>
  <c r="D33" i="28"/>
  <c r="F33" i="28" s="1"/>
  <c r="C33" i="28"/>
  <c r="D32" i="28"/>
  <c r="F32" i="28" s="1"/>
  <c r="C32" i="28"/>
  <c r="D31" i="28"/>
  <c r="F31" i="28" s="1"/>
  <c r="C31" i="28"/>
  <c r="D29" i="28"/>
  <c r="F29" i="28" s="1"/>
  <c r="C29" i="28"/>
  <c r="D28" i="28"/>
  <c r="F28" i="28" s="1"/>
  <c r="C28" i="28"/>
  <c r="D27" i="28"/>
  <c r="F27" i="28" s="1"/>
  <c r="C27" i="28"/>
  <c r="D26" i="28"/>
  <c r="F26" i="28" s="1"/>
  <c r="C26" i="28"/>
  <c r="D25" i="28"/>
  <c r="F25" i="28" s="1"/>
  <c r="C25" i="28"/>
  <c r="D24" i="28"/>
  <c r="F24" i="28" s="1"/>
  <c r="C24" i="28"/>
  <c r="D23" i="28"/>
  <c r="F23" i="28" s="1"/>
  <c r="C23" i="28"/>
  <c r="D22" i="28"/>
  <c r="F22" i="28" s="1"/>
  <c r="C22" i="28"/>
  <c r="D21" i="28"/>
  <c r="F21" i="28" s="1"/>
  <c r="C21" i="28"/>
  <c r="D20" i="28"/>
  <c r="F20" i="28" s="1"/>
  <c r="C20" i="28"/>
  <c r="D19" i="28"/>
  <c r="F19" i="28" s="1"/>
  <c r="C19" i="28"/>
  <c r="D18" i="28"/>
  <c r="F18" i="28" s="1"/>
  <c r="C18" i="28"/>
  <c r="D17" i="28"/>
  <c r="F17" i="28" s="1"/>
  <c r="C17" i="28"/>
  <c r="D16" i="28"/>
  <c r="F16" i="28" s="1"/>
  <c r="C16" i="28"/>
  <c r="D14" i="28"/>
  <c r="F14" i="28" s="1"/>
  <c r="C14" i="28"/>
  <c r="D13" i="28"/>
  <c r="F13" i="28" s="1"/>
  <c r="C13" i="28"/>
  <c r="D12" i="28"/>
  <c r="F12" i="28" s="1"/>
  <c r="C12" i="28"/>
  <c r="D11" i="28"/>
  <c r="F11" i="28" s="1"/>
  <c r="C11" i="28"/>
  <c r="D10" i="28"/>
  <c r="F10" i="28" s="1"/>
  <c r="C10" i="28"/>
  <c r="D9" i="28"/>
  <c r="F9" i="28" s="1"/>
  <c r="C9" i="28"/>
  <c r="D8" i="28"/>
  <c r="F8" i="28" s="1"/>
  <c r="C8" i="28"/>
  <c r="D7" i="28"/>
  <c r="F7" i="28" s="1"/>
  <c r="C7" i="28"/>
  <c r="D6" i="28"/>
  <c r="F6" i="28" s="1"/>
  <c r="C6" i="28"/>
  <c r="D5" i="28"/>
  <c r="F5" i="28" s="1"/>
  <c r="C5" i="28"/>
  <c r="D44" i="27"/>
  <c r="F44" i="27" s="1"/>
  <c r="C44" i="27"/>
  <c r="D43" i="27"/>
  <c r="F43" i="27" s="1"/>
  <c r="C43" i="27"/>
  <c r="D42" i="27"/>
  <c r="F42" i="27" s="1"/>
  <c r="C42" i="27"/>
  <c r="D41" i="27"/>
  <c r="F41" i="27" s="1"/>
  <c r="C41" i="27"/>
  <c r="D40" i="27"/>
  <c r="F40" i="27" s="1"/>
  <c r="C40" i="27"/>
  <c r="D39" i="27"/>
  <c r="F39" i="27" s="1"/>
  <c r="C39" i="27"/>
  <c r="D38" i="27"/>
  <c r="F38" i="27" s="1"/>
  <c r="C38" i="27"/>
  <c r="D37" i="27"/>
  <c r="F37" i="27" s="1"/>
  <c r="C37" i="27"/>
  <c r="D36" i="27"/>
  <c r="F36" i="27" s="1"/>
  <c r="C36" i="27"/>
  <c r="D35" i="27"/>
  <c r="F35" i="27" s="1"/>
  <c r="C35" i="27"/>
  <c r="D34" i="27"/>
  <c r="F34" i="27" s="1"/>
  <c r="C34" i="27"/>
  <c r="D33" i="27"/>
  <c r="F33" i="27" s="1"/>
  <c r="C33" i="27"/>
  <c r="D32" i="27"/>
  <c r="F32" i="27" s="1"/>
  <c r="C32" i="27"/>
  <c r="D31" i="27"/>
  <c r="F31" i="27" s="1"/>
  <c r="C31" i="27"/>
  <c r="D29" i="27"/>
  <c r="F29" i="27" s="1"/>
  <c r="C29" i="27"/>
  <c r="D28" i="27"/>
  <c r="F28" i="27" s="1"/>
  <c r="C28" i="27"/>
  <c r="D27" i="27"/>
  <c r="F27" i="27" s="1"/>
  <c r="C27" i="27"/>
  <c r="D26" i="27"/>
  <c r="F26" i="27" s="1"/>
  <c r="C26" i="27"/>
  <c r="D25" i="27"/>
  <c r="F25" i="27" s="1"/>
  <c r="C25" i="27"/>
  <c r="D24" i="27"/>
  <c r="F24" i="27" s="1"/>
  <c r="C24" i="27"/>
  <c r="D23" i="27"/>
  <c r="F23" i="27" s="1"/>
  <c r="C23" i="27"/>
  <c r="D22" i="27"/>
  <c r="F22" i="27" s="1"/>
  <c r="C22" i="27"/>
  <c r="D21" i="27"/>
  <c r="F21" i="27" s="1"/>
  <c r="C21" i="27"/>
  <c r="D20" i="27"/>
  <c r="F20" i="27" s="1"/>
  <c r="C20" i="27"/>
  <c r="D19" i="27"/>
  <c r="F19" i="27" s="1"/>
  <c r="C19" i="27"/>
  <c r="D18" i="27"/>
  <c r="F18" i="27" s="1"/>
  <c r="C18" i="27"/>
  <c r="D17" i="27"/>
  <c r="F17" i="27" s="1"/>
  <c r="C17" i="27"/>
  <c r="D16" i="27"/>
  <c r="F16" i="27" s="1"/>
  <c r="C16" i="27"/>
  <c r="D14" i="27"/>
  <c r="F14" i="27" s="1"/>
  <c r="C14" i="27"/>
  <c r="D13" i="27"/>
  <c r="F13" i="27" s="1"/>
  <c r="C13" i="27"/>
  <c r="D12" i="27"/>
  <c r="F12" i="27" s="1"/>
  <c r="C12" i="27"/>
  <c r="D11" i="27"/>
  <c r="F11" i="27" s="1"/>
  <c r="C11" i="27"/>
  <c r="D10" i="27"/>
  <c r="F10" i="27" s="1"/>
  <c r="C10" i="27"/>
  <c r="D9" i="27"/>
  <c r="F9" i="27" s="1"/>
  <c r="C9" i="27"/>
  <c r="D8" i="27"/>
  <c r="F8" i="27" s="1"/>
  <c r="C8" i="27"/>
  <c r="D7" i="27"/>
  <c r="F7" i="27" s="1"/>
  <c r="C7" i="27"/>
  <c r="D6" i="27"/>
  <c r="F6" i="27" s="1"/>
  <c r="C6" i="27"/>
  <c r="D5" i="27"/>
  <c r="F5" i="27" s="1"/>
  <c r="C5" i="27"/>
  <c r="D44" i="26"/>
  <c r="F44" i="26" s="1"/>
  <c r="C44" i="26"/>
  <c r="D43" i="26"/>
  <c r="F43" i="26" s="1"/>
  <c r="C43" i="26"/>
  <c r="D42" i="26"/>
  <c r="F42" i="26" s="1"/>
  <c r="C42" i="26"/>
  <c r="D41" i="26"/>
  <c r="F41" i="26" s="1"/>
  <c r="C41" i="26"/>
  <c r="D40" i="26"/>
  <c r="F40" i="26" s="1"/>
  <c r="C40" i="26"/>
  <c r="D39" i="26"/>
  <c r="F39" i="26" s="1"/>
  <c r="C39" i="26"/>
  <c r="D38" i="26"/>
  <c r="F38" i="26" s="1"/>
  <c r="C38" i="26"/>
  <c r="D37" i="26"/>
  <c r="F37" i="26" s="1"/>
  <c r="C37" i="26"/>
  <c r="D36" i="26"/>
  <c r="F36" i="26" s="1"/>
  <c r="C36" i="26"/>
  <c r="D35" i="26"/>
  <c r="F35" i="26" s="1"/>
  <c r="C35" i="26"/>
  <c r="D34" i="26"/>
  <c r="F34" i="26" s="1"/>
  <c r="C34" i="26"/>
  <c r="D33" i="26"/>
  <c r="F33" i="26" s="1"/>
  <c r="C33" i="26"/>
  <c r="D32" i="26"/>
  <c r="F32" i="26" s="1"/>
  <c r="C32" i="26"/>
  <c r="D31" i="26"/>
  <c r="F31" i="26" s="1"/>
  <c r="C31" i="26"/>
  <c r="D29" i="26"/>
  <c r="F29" i="26" s="1"/>
  <c r="C29" i="26"/>
  <c r="D28" i="26"/>
  <c r="F28" i="26" s="1"/>
  <c r="C28" i="26"/>
  <c r="D27" i="26"/>
  <c r="F27" i="26" s="1"/>
  <c r="C27" i="26"/>
  <c r="D26" i="26"/>
  <c r="F26" i="26" s="1"/>
  <c r="C26" i="26"/>
  <c r="D25" i="26"/>
  <c r="F25" i="26" s="1"/>
  <c r="C25" i="26"/>
  <c r="D24" i="26"/>
  <c r="F24" i="26" s="1"/>
  <c r="C24" i="26"/>
  <c r="D23" i="26"/>
  <c r="F23" i="26" s="1"/>
  <c r="C23" i="26"/>
  <c r="D22" i="26"/>
  <c r="F22" i="26" s="1"/>
  <c r="C22" i="26"/>
  <c r="D21" i="26"/>
  <c r="F21" i="26" s="1"/>
  <c r="C21" i="26"/>
  <c r="D20" i="26"/>
  <c r="F20" i="26" s="1"/>
  <c r="C20" i="26"/>
  <c r="D19" i="26"/>
  <c r="F19" i="26" s="1"/>
  <c r="C19" i="26"/>
  <c r="D18" i="26"/>
  <c r="F18" i="26" s="1"/>
  <c r="C18" i="26"/>
  <c r="D17" i="26"/>
  <c r="F17" i="26" s="1"/>
  <c r="C17" i="26"/>
  <c r="D16" i="26"/>
  <c r="F16" i="26" s="1"/>
  <c r="C16" i="26"/>
  <c r="D14" i="26"/>
  <c r="F14" i="26" s="1"/>
  <c r="C14" i="26"/>
  <c r="D13" i="26"/>
  <c r="F13" i="26" s="1"/>
  <c r="C13" i="26"/>
  <c r="D12" i="26"/>
  <c r="F12" i="26" s="1"/>
  <c r="C12" i="26"/>
  <c r="D11" i="26"/>
  <c r="F11" i="26" s="1"/>
  <c r="C11" i="26"/>
  <c r="D10" i="26"/>
  <c r="F10" i="26" s="1"/>
  <c r="C10" i="26"/>
  <c r="D9" i="26"/>
  <c r="F9" i="26" s="1"/>
  <c r="C9" i="26"/>
  <c r="D8" i="26"/>
  <c r="F8" i="26" s="1"/>
  <c r="C8" i="26"/>
  <c r="D7" i="26"/>
  <c r="F7" i="26" s="1"/>
  <c r="C7" i="26"/>
  <c r="D6" i="26"/>
  <c r="F6" i="26" s="1"/>
  <c r="C6" i="26"/>
  <c r="D5" i="26"/>
  <c r="F5" i="26" s="1"/>
  <c r="C5" i="26"/>
  <c r="D44" i="25"/>
  <c r="F44" i="25" s="1"/>
  <c r="C44" i="25"/>
  <c r="D43" i="25"/>
  <c r="F43" i="25" s="1"/>
  <c r="C43" i="25"/>
  <c r="D42" i="25"/>
  <c r="F42" i="25" s="1"/>
  <c r="C42" i="25"/>
  <c r="D41" i="25"/>
  <c r="F41" i="25" s="1"/>
  <c r="C41" i="25"/>
  <c r="D40" i="25"/>
  <c r="F40" i="25" s="1"/>
  <c r="C40" i="25"/>
  <c r="D39" i="25"/>
  <c r="F39" i="25" s="1"/>
  <c r="C39" i="25"/>
  <c r="D38" i="25"/>
  <c r="F38" i="25" s="1"/>
  <c r="C38" i="25"/>
  <c r="D37" i="25"/>
  <c r="F37" i="25" s="1"/>
  <c r="C37" i="25"/>
  <c r="D36" i="25"/>
  <c r="F36" i="25" s="1"/>
  <c r="C36" i="25"/>
  <c r="D35" i="25"/>
  <c r="F35" i="25" s="1"/>
  <c r="C35" i="25"/>
  <c r="D34" i="25"/>
  <c r="F34" i="25" s="1"/>
  <c r="C34" i="25"/>
  <c r="D33" i="25"/>
  <c r="F33" i="25" s="1"/>
  <c r="C33" i="25"/>
  <c r="D32" i="25"/>
  <c r="F32" i="25" s="1"/>
  <c r="C32" i="25"/>
  <c r="D31" i="25"/>
  <c r="F31" i="25" s="1"/>
  <c r="C31" i="25"/>
  <c r="D29" i="25"/>
  <c r="F29" i="25" s="1"/>
  <c r="C29" i="25"/>
  <c r="D28" i="25"/>
  <c r="F28" i="25" s="1"/>
  <c r="C28" i="25"/>
  <c r="D27" i="25"/>
  <c r="F27" i="25" s="1"/>
  <c r="C27" i="25"/>
  <c r="D26" i="25"/>
  <c r="F26" i="25" s="1"/>
  <c r="C26" i="25"/>
  <c r="D25" i="25"/>
  <c r="F25" i="25" s="1"/>
  <c r="C25" i="25"/>
  <c r="D24" i="25"/>
  <c r="F24" i="25" s="1"/>
  <c r="C24" i="25"/>
  <c r="D23" i="25"/>
  <c r="F23" i="25" s="1"/>
  <c r="C23" i="25"/>
  <c r="D22" i="25"/>
  <c r="F22" i="25" s="1"/>
  <c r="C22" i="25"/>
  <c r="D21" i="25"/>
  <c r="F21" i="25" s="1"/>
  <c r="C21" i="25"/>
  <c r="D20" i="25"/>
  <c r="F20" i="25" s="1"/>
  <c r="C20" i="25"/>
  <c r="D19" i="25"/>
  <c r="F19" i="25" s="1"/>
  <c r="C19" i="25"/>
  <c r="D18" i="25"/>
  <c r="F18" i="25" s="1"/>
  <c r="C18" i="25"/>
  <c r="D17" i="25"/>
  <c r="F17" i="25" s="1"/>
  <c r="C17" i="25"/>
  <c r="D16" i="25"/>
  <c r="F16" i="25" s="1"/>
  <c r="C16" i="25"/>
  <c r="D14" i="25"/>
  <c r="F14" i="25" s="1"/>
  <c r="C14" i="25"/>
  <c r="D13" i="25"/>
  <c r="F13" i="25" s="1"/>
  <c r="C13" i="25"/>
  <c r="D12" i="25"/>
  <c r="F12" i="25" s="1"/>
  <c r="C12" i="25"/>
  <c r="D11" i="25"/>
  <c r="F11" i="25" s="1"/>
  <c r="C11" i="25"/>
  <c r="D10" i="25"/>
  <c r="F10" i="25" s="1"/>
  <c r="C10" i="25"/>
  <c r="D9" i="25"/>
  <c r="F9" i="25" s="1"/>
  <c r="C9" i="25"/>
  <c r="D8" i="25"/>
  <c r="F8" i="25" s="1"/>
  <c r="C8" i="25"/>
  <c r="D7" i="25"/>
  <c r="F7" i="25" s="1"/>
  <c r="C7" i="25"/>
  <c r="D6" i="25"/>
  <c r="F6" i="25" s="1"/>
  <c r="C6" i="25"/>
  <c r="D5" i="25"/>
  <c r="F5" i="25" s="1"/>
  <c r="C5" i="25"/>
  <c r="D44" i="24"/>
  <c r="F44" i="24" s="1"/>
  <c r="C44" i="24"/>
  <c r="D43" i="24"/>
  <c r="F43" i="24" s="1"/>
  <c r="C43" i="24"/>
  <c r="D42" i="24"/>
  <c r="F42" i="24" s="1"/>
  <c r="C42" i="24"/>
  <c r="D41" i="24"/>
  <c r="F41" i="24" s="1"/>
  <c r="C41" i="24"/>
  <c r="D40" i="24"/>
  <c r="F40" i="24" s="1"/>
  <c r="C40" i="24"/>
  <c r="D39" i="24"/>
  <c r="F39" i="24" s="1"/>
  <c r="C39" i="24"/>
  <c r="D38" i="24"/>
  <c r="F38" i="24" s="1"/>
  <c r="C38" i="24"/>
  <c r="D37" i="24"/>
  <c r="F37" i="24" s="1"/>
  <c r="C37" i="24"/>
  <c r="D36" i="24"/>
  <c r="F36" i="24" s="1"/>
  <c r="C36" i="24"/>
  <c r="D35" i="24"/>
  <c r="F35" i="24" s="1"/>
  <c r="C35" i="24"/>
  <c r="D34" i="24"/>
  <c r="F34" i="24" s="1"/>
  <c r="C34" i="24"/>
  <c r="D33" i="24"/>
  <c r="F33" i="24" s="1"/>
  <c r="C33" i="24"/>
  <c r="D32" i="24"/>
  <c r="F32" i="24" s="1"/>
  <c r="C32" i="24"/>
  <c r="D31" i="24"/>
  <c r="F31" i="24" s="1"/>
  <c r="C31" i="24"/>
  <c r="D29" i="24"/>
  <c r="F29" i="24" s="1"/>
  <c r="C29" i="24"/>
  <c r="D28" i="24"/>
  <c r="F28" i="24" s="1"/>
  <c r="C28" i="24"/>
  <c r="D27" i="24"/>
  <c r="F27" i="24" s="1"/>
  <c r="C27" i="24"/>
  <c r="D26" i="24"/>
  <c r="F26" i="24" s="1"/>
  <c r="C26" i="24"/>
  <c r="D25" i="24"/>
  <c r="F25" i="24" s="1"/>
  <c r="C25" i="24"/>
  <c r="D24" i="24"/>
  <c r="F24" i="24" s="1"/>
  <c r="C24" i="24"/>
  <c r="D23" i="24"/>
  <c r="F23" i="24" s="1"/>
  <c r="C23" i="24"/>
  <c r="D22" i="24"/>
  <c r="F22" i="24" s="1"/>
  <c r="C22" i="24"/>
  <c r="D21" i="24"/>
  <c r="F21" i="24" s="1"/>
  <c r="C21" i="24"/>
  <c r="D20" i="24"/>
  <c r="F20" i="24" s="1"/>
  <c r="C20" i="24"/>
  <c r="D19" i="24"/>
  <c r="F19" i="24" s="1"/>
  <c r="C19" i="24"/>
  <c r="D18" i="24"/>
  <c r="F18" i="24" s="1"/>
  <c r="C18" i="24"/>
  <c r="D17" i="24"/>
  <c r="F17" i="24" s="1"/>
  <c r="C17" i="24"/>
  <c r="D16" i="24"/>
  <c r="F16" i="24" s="1"/>
  <c r="C16" i="24"/>
  <c r="D14" i="24"/>
  <c r="F14" i="24" s="1"/>
  <c r="C14" i="24"/>
  <c r="D13" i="24"/>
  <c r="F13" i="24" s="1"/>
  <c r="C13" i="24"/>
  <c r="D12" i="24"/>
  <c r="F12" i="24" s="1"/>
  <c r="C12" i="24"/>
  <c r="D11" i="24"/>
  <c r="F11" i="24" s="1"/>
  <c r="C11" i="24"/>
  <c r="D10" i="24"/>
  <c r="F10" i="24" s="1"/>
  <c r="C10" i="24"/>
  <c r="D9" i="24"/>
  <c r="F9" i="24" s="1"/>
  <c r="C9" i="24"/>
  <c r="D8" i="24"/>
  <c r="F8" i="24" s="1"/>
  <c r="C8" i="24"/>
  <c r="D7" i="24"/>
  <c r="F7" i="24" s="1"/>
  <c r="C7" i="24"/>
  <c r="D6" i="24"/>
  <c r="F6" i="24" s="1"/>
  <c r="C6" i="24"/>
  <c r="D5" i="24"/>
  <c r="F5" i="24" s="1"/>
  <c r="C5" i="24"/>
  <c r="D44" i="23"/>
  <c r="F44" i="23" s="1"/>
  <c r="C44" i="23"/>
  <c r="D43" i="23"/>
  <c r="F43" i="23" s="1"/>
  <c r="C43" i="23"/>
  <c r="D42" i="23"/>
  <c r="F42" i="23" s="1"/>
  <c r="C42" i="23"/>
  <c r="D41" i="23"/>
  <c r="F41" i="23" s="1"/>
  <c r="C41" i="23"/>
  <c r="D40" i="23"/>
  <c r="F40" i="23" s="1"/>
  <c r="C40" i="23"/>
  <c r="D39" i="23"/>
  <c r="F39" i="23" s="1"/>
  <c r="C39" i="23"/>
  <c r="D38" i="23"/>
  <c r="F38" i="23" s="1"/>
  <c r="C38" i="23"/>
  <c r="D37" i="23"/>
  <c r="F37" i="23" s="1"/>
  <c r="C37" i="23"/>
  <c r="D36" i="23"/>
  <c r="F36" i="23" s="1"/>
  <c r="C36" i="23"/>
  <c r="D35" i="23"/>
  <c r="F35" i="23" s="1"/>
  <c r="C35" i="23"/>
  <c r="D34" i="23"/>
  <c r="F34" i="23" s="1"/>
  <c r="C34" i="23"/>
  <c r="D33" i="23"/>
  <c r="F33" i="23" s="1"/>
  <c r="C33" i="23"/>
  <c r="D32" i="23"/>
  <c r="F32" i="23" s="1"/>
  <c r="C32" i="23"/>
  <c r="D31" i="23"/>
  <c r="F31" i="23" s="1"/>
  <c r="C31" i="23"/>
  <c r="D29" i="23"/>
  <c r="F29" i="23" s="1"/>
  <c r="C29" i="23"/>
  <c r="D28" i="23"/>
  <c r="F28" i="23" s="1"/>
  <c r="C28" i="23"/>
  <c r="D27" i="23"/>
  <c r="F27" i="23" s="1"/>
  <c r="C27" i="23"/>
  <c r="D26" i="23"/>
  <c r="F26" i="23" s="1"/>
  <c r="C26" i="23"/>
  <c r="D25" i="23"/>
  <c r="F25" i="23" s="1"/>
  <c r="C25" i="23"/>
  <c r="D24" i="23"/>
  <c r="F24" i="23" s="1"/>
  <c r="C24" i="23"/>
  <c r="D23" i="23"/>
  <c r="F23" i="23" s="1"/>
  <c r="C23" i="23"/>
  <c r="D22" i="23"/>
  <c r="F22" i="23" s="1"/>
  <c r="C22" i="23"/>
  <c r="D21" i="23"/>
  <c r="F21" i="23" s="1"/>
  <c r="C21" i="23"/>
  <c r="D20" i="23"/>
  <c r="F20" i="23" s="1"/>
  <c r="C20" i="23"/>
  <c r="D19" i="23"/>
  <c r="F19" i="23" s="1"/>
  <c r="C19" i="23"/>
  <c r="D18" i="23"/>
  <c r="F18" i="23" s="1"/>
  <c r="C18" i="23"/>
  <c r="D17" i="23"/>
  <c r="F17" i="23" s="1"/>
  <c r="C17" i="23"/>
  <c r="D16" i="23"/>
  <c r="F16" i="23" s="1"/>
  <c r="C16" i="23"/>
  <c r="D14" i="23"/>
  <c r="F14" i="23" s="1"/>
  <c r="C14" i="23"/>
  <c r="D13" i="23"/>
  <c r="F13" i="23" s="1"/>
  <c r="C13" i="23"/>
  <c r="D12" i="23"/>
  <c r="F12" i="23" s="1"/>
  <c r="C12" i="23"/>
  <c r="D11" i="23"/>
  <c r="F11" i="23" s="1"/>
  <c r="C11" i="23"/>
  <c r="D10" i="23"/>
  <c r="F10" i="23" s="1"/>
  <c r="C10" i="23"/>
  <c r="D9" i="23"/>
  <c r="F9" i="23" s="1"/>
  <c r="C9" i="23"/>
  <c r="D8" i="23"/>
  <c r="F8" i="23" s="1"/>
  <c r="C8" i="23"/>
  <c r="D7" i="23"/>
  <c r="F7" i="23" s="1"/>
  <c r="C7" i="23"/>
  <c r="D6" i="23"/>
  <c r="F6" i="23" s="1"/>
  <c r="C6" i="23"/>
  <c r="D5" i="23"/>
  <c r="F5" i="23" s="1"/>
  <c r="C5" i="23"/>
  <c r="D44" i="22"/>
  <c r="F44" i="22" s="1"/>
  <c r="C44" i="22"/>
  <c r="D43" i="22"/>
  <c r="F43" i="22" s="1"/>
  <c r="C43" i="22"/>
  <c r="D42" i="22"/>
  <c r="F42" i="22" s="1"/>
  <c r="C42" i="22"/>
  <c r="D41" i="22"/>
  <c r="F41" i="22" s="1"/>
  <c r="C41" i="22"/>
  <c r="D40" i="22"/>
  <c r="F40" i="22" s="1"/>
  <c r="C40" i="22"/>
  <c r="D39" i="22"/>
  <c r="F39" i="22" s="1"/>
  <c r="C39" i="22"/>
  <c r="D38" i="22"/>
  <c r="F38" i="22" s="1"/>
  <c r="C38" i="22"/>
  <c r="D37" i="22"/>
  <c r="F37" i="22" s="1"/>
  <c r="C37" i="22"/>
  <c r="D36" i="22"/>
  <c r="F36" i="22" s="1"/>
  <c r="C36" i="22"/>
  <c r="D35" i="22"/>
  <c r="F35" i="22" s="1"/>
  <c r="C35" i="22"/>
  <c r="D34" i="22"/>
  <c r="F34" i="22" s="1"/>
  <c r="C34" i="22"/>
  <c r="D33" i="22"/>
  <c r="F33" i="22" s="1"/>
  <c r="C33" i="22"/>
  <c r="D32" i="22"/>
  <c r="F32" i="22" s="1"/>
  <c r="C32" i="22"/>
  <c r="D31" i="22"/>
  <c r="F31" i="22" s="1"/>
  <c r="C31" i="22"/>
  <c r="D29" i="22"/>
  <c r="F29" i="22" s="1"/>
  <c r="C29" i="22"/>
  <c r="D28" i="22"/>
  <c r="F28" i="22" s="1"/>
  <c r="C28" i="22"/>
  <c r="D27" i="22"/>
  <c r="F27" i="22" s="1"/>
  <c r="C27" i="22"/>
  <c r="D26" i="22"/>
  <c r="F26" i="22" s="1"/>
  <c r="C26" i="22"/>
  <c r="D25" i="22"/>
  <c r="F25" i="22" s="1"/>
  <c r="C25" i="22"/>
  <c r="D24" i="22"/>
  <c r="F24" i="22" s="1"/>
  <c r="C24" i="22"/>
  <c r="D23" i="22"/>
  <c r="F23" i="22" s="1"/>
  <c r="C23" i="22"/>
  <c r="D22" i="22"/>
  <c r="F22" i="22" s="1"/>
  <c r="C22" i="22"/>
  <c r="D21" i="22"/>
  <c r="F21" i="22" s="1"/>
  <c r="C21" i="22"/>
  <c r="D20" i="22"/>
  <c r="F20" i="22" s="1"/>
  <c r="C20" i="22"/>
  <c r="D19" i="22"/>
  <c r="F19" i="22" s="1"/>
  <c r="C19" i="22"/>
  <c r="D18" i="22"/>
  <c r="F18" i="22" s="1"/>
  <c r="C18" i="22"/>
  <c r="D17" i="22"/>
  <c r="F17" i="22" s="1"/>
  <c r="C17" i="22"/>
  <c r="D16" i="22"/>
  <c r="F16" i="22" s="1"/>
  <c r="C16" i="22"/>
  <c r="D14" i="22"/>
  <c r="F14" i="22" s="1"/>
  <c r="C14" i="22"/>
  <c r="D13" i="22"/>
  <c r="F13" i="22" s="1"/>
  <c r="C13" i="22"/>
  <c r="D12" i="22"/>
  <c r="F12" i="22" s="1"/>
  <c r="C12" i="22"/>
  <c r="D11" i="22"/>
  <c r="F11" i="22" s="1"/>
  <c r="C11" i="22"/>
  <c r="D10" i="22"/>
  <c r="F10" i="22" s="1"/>
  <c r="C10" i="22"/>
  <c r="D9" i="22"/>
  <c r="F9" i="22" s="1"/>
  <c r="C9" i="22"/>
  <c r="D8" i="22"/>
  <c r="F8" i="22" s="1"/>
  <c r="C8" i="22"/>
  <c r="D7" i="22"/>
  <c r="F7" i="22" s="1"/>
  <c r="C7" i="22"/>
  <c r="D6" i="22"/>
  <c r="F6" i="22" s="1"/>
  <c r="C6" i="22"/>
  <c r="D5" i="22"/>
  <c r="F5" i="22" s="1"/>
  <c r="C5" i="22"/>
  <c r="D44" i="21"/>
  <c r="F44" i="21" s="1"/>
  <c r="C44" i="21"/>
  <c r="D43" i="21"/>
  <c r="F43" i="21" s="1"/>
  <c r="C43" i="21"/>
  <c r="D42" i="21"/>
  <c r="F42" i="21" s="1"/>
  <c r="C42" i="21"/>
  <c r="D41" i="21"/>
  <c r="F41" i="21" s="1"/>
  <c r="C41" i="21"/>
  <c r="D40" i="21"/>
  <c r="F40" i="21" s="1"/>
  <c r="C40" i="21"/>
  <c r="D39" i="21"/>
  <c r="F39" i="21" s="1"/>
  <c r="C39" i="21"/>
  <c r="D38" i="21"/>
  <c r="F38" i="21" s="1"/>
  <c r="C38" i="21"/>
  <c r="D37" i="21"/>
  <c r="F37" i="21" s="1"/>
  <c r="C37" i="21"/>
  <c r="D36" i="21"/>
  <c r="F36" i="21" s="1"/>
  <c r="C36" i="21"/>
  <c r="D35" i="21"/>
  <c r="F35" i="21" s="1"/>
  <c r="C35" i="21"/>
  <c r="D34" i="21"/>
  <c r="F34" i="21" s="1"/>
  <c r="C34" i="21"/>
  <c r="D33" i="21"/>
  <c r="F33" i="21" s="1"/>
  <c r="C33" i="21"/>
  <c r="D32" i="21"/>
  <c r="F32" i="21" s="1"/>
  <c r="C32" i="21"/>
  <c r="D31" i="21"/>
  <c r="F31" i="21" s="1"/>
  <c r="C31" i="21"/>
  <c r="D29" i="21"/>
  <c r="F29" i="21" s="1"/>
  <c r="C29" i="21"/>
  <c r="D28" i="21"/>
  <c r="F28" i="21" s="1"/>
  <c r="C28" i="21"/>
  <c r="D27" i="21"/>
  <c r="F27" i="21" s="1"/>
  <c r="C27" i="21"/>
  <c r="D26" i="21"/>
  <c r="F26" i="21" s="1"/>
  <c r="C26" i="21"/>
  <c r="D25" i="21"/>
  <c r="F25" i="21" s="1"/>
  <c r="C25" i="21"/>
  <c r="D24" i="21"/>
  <c r="F24" i="21" s="1"/>
  <c r="C24" i="21"/>
  <c r="D23" i="21"/>
  <c r="F23" i="21" s="1"/>
  <c r="C23" i="21"/>
  <c r="D22" i="21"/>
  <c r="F22" i="21" s="1"/>
  <c r="C22" i="21"/>
  <c r="D21" i="21"/>
  <c r="F21" i="21" s="1"/>
  <c r="C21" i="21"/>
  <c r="D20" i="21"/>
  <c r="F20" i="21" s="1"/>
  <c r="C20" i="21"/>
  <c r="D19" i="21"/>
  <c r="F19" i="21" s="1"/>
  <c r="C19" i="21"/>
  <c r="D18" i="21"/>
  <c r="F18" i="21" s="1"/>
  <c r="C18" i="21"/>
  <c r="D17" i="21"/>
  <c r="F17" i="21" s="1"/>
  <c r="C17" i="21"/>
  <c r="D16" i="21"/>
  <c r="F16" i="21" s="1"/>
  <c r="C16" i="21"/>
  <c r="D14" i="21"/>
  <c r="F14" i="21" s="1"/>
  <c r="C14" i="21"/>
  <c r="D13" i="21"/>
  <c r="F13" i="21" s="1"/>
  <c r="C13" i="21"/>
  <c r="D12" i="21"/>
  <c r="F12" i="21" s="1"/>
  <c r="C12" i="21"/>
  <c r="D11" i="21"/>
  <c r="F11" i="21" s="1"/>
  <c r="C11" i="21"/>
  <c r="D10" i="21"/>
  <c r="F10" i="21" s="1"/>
  <c r="C10" i="21"/>
  <c r="D9" i="21"/>
  <c r="F9" i="21" s="1"/>
  <c r="C9" i="21"/>
  <c r="D8" i="21"/>
  <c r="F8" i="21" s="1"/>
  <c r="C8" i="21"/>
  <c r="D7" i="21"/>
  <c r="F7" i="21" s="1"/>
  <c r="C7" i="21"/>
  <c r="D6" i="21"/>
  <c r="F6" i="21" s="1"/>
  <c r="C6" i="21"/>
  <c r="D5" i="21"/>
  <c r="F5" i="21" s="1"/>
  <c r="C5" i="21"/>
  <c r="D44" i="20"/>
  <c r="F44" i="20" s="1"/>
  <c r="C44" i="20"/>
  <c r="D43" i="20"/>
  <c r="F43" i="20" s="1"/>
  <c r="C43" i="20"/>
  <c r="D42" i="20"/>
  <c r="F42" i="20" s="1"/>
  <c r="C42" i="20"/>
  <c r="D41" i="20"/>
  <c r="F41" i="20" s="1"/>
  <c r="C41" i="20"/>
  <c r="D40" i="20"/>
  <c r="F40" i="20" s="1"/>
  <c r="C40" i="20"/>
  <c r="D39" i="20"/>
  <c r="F39" i="20" s="1"/>
  <c r="C39" i="20"/>
  <c r="D38" i="20"/>
  <c r="F38" i="20" s="1"/>
  <c r="C38" i="20"/>
  <c r="D37" i="20"/>
  <c r="F37" i="20" s="1"/>
  <c r="C37" i="20"/>
  <c r="D36" i="20"/>
  <c r="F36" i="20" s="1"/>
  <c r="C36" i="20"/>
  <c r="D35" i="20"/>
  <c r="F35" i="20" s="1"/>
  <c r="C35" i="20"/>
  <c r="D34" i="20"/>
  <c r="F34" i="20" s="1"/>
  <c r="C34" i="20"/>
  <c r="D33" i="20"/>
  <c r="F33" i="20" s="1"/>
  <c r="C33" i="20"/>
  <c r="D32" i="20"/>
  <c r="F32" i="20" s="1"/>
  <c r="C32" i="20"/>
  <c r="D31" i="20"/>
  <c r="F31" i="20" s="1"/>
  <c r="C31" i="20"/>
  <c r="D29" i="20"/>
  <c r="F29" i="20" s="1"/>
  <c r="C29" i="20"/>
  <c r="D28" i="20"/>
  <c r="F28" i="20" s="1"/>
  <c r="C28" i="20"/>
  <c r="D27" i="20"/>
  <c r="F27" i="20" s="1"/>
  <c r="C27" i="20"/>
  <c r="D26" i="20"/>
  <c r="F26" i="20" s="1"/>
  <c r="C26" i="20"/>
  <c r="D25" i="20"/>
  <c r="F25" i="20" s="1"/>
  <c r="C25" i="20"/>
  <c r="D24" i="20"/>
  <c r="F24" i="20" s="1"/>
  <c r="C24" i="20"/>
  <c r="D23" i="20"/>
  <c r="F23" i="20" s="1"/>
  <c r="C23" i="20"/>
  <c r="D22" i="20"/>
  <c r="F22" i="20" s="1"/>
  <c r="C22" i="20"/>
  <c r="D21" i="20"/>
  <c r="F21" i="20" s="1"/>
  <c r="C21" i="20"/>
  <c r="D20" i="20"/>
  <c r="F20" i="20" s="1"/>
  <c r="C20" i="20"/>
  <c r="D19" i="20"/>
  <c r="F19" i="20" s="1"/>
  <c r="C19" i="20"/>
  <c r="D18" i="20"/>
  <c r="F18" i="20" s="1"/>
  <c r="C18" i="20"/>
  <c r="D17" i="20"/>
  <c r="F17" i="20" s="1"/>
  <c r="C17" i="20"/>
  <c r="D16" i="20"/>
  <c r="F16" i="20" s="1"/>
  <c r="C16" i="20"/>
  <c r="D14" i="20"/>
  <c r="F14" i="20" s="1"/>
  <c r="C14" i="20"/>
  <c r="D13" i="20"/>
  <c r="F13" i="20" s="1"/>
  <c r="C13" i="20"/>
  <c r="D12" i="20"/>
  <c r="F12" i="20" s="1"/>
  <c r="C12" i="20"/>
  <c r="D11" i="20"/>
  <c r="F11" i="20" s="1"/>
  <c r="C11" i="20"/>
  <c r="D10" i="20"/>
  <c r="F10" i="20" s="1"/>
  <c r="C10" i="20"/>
  <c r="D9" i="20"/>
  <c r="F9" i="20" s="1"/>
  <c r="C9" i="20"/>
  <c r="D8" i="20"/>
  <c r="F8" i="20" s="1"/>
  <c r="C8" i="20"/>
  <c r="D7" i="20"/>
  <c r="F7" i="20" s="1"/>
  <c r="C7" i="20"/>
  <c r="D6" i="20"/>
  <c r="F6" i="20" s="1"/>
  <c r="C6" i="20"/>
  <c r="D5" i="20"/>
  <c r="F5" i="20" s="1"/>
  <c r="C5" i="20"/>
  <c r="D44" i="19"/>
  <c r="F44" i="19" s="1"/>
  <c r="C44" i="19"/>
  <c r="D43" i="19"/>
  <c r="F43" i="19" s="1"/>
  <c r="C43" i="19"/>
  <c r="D42" i="19"/>
  <c r="F42" i="19" s="1"/>
  <c r="C42" i="19"/>
  <c r="D41" i="19"/>
  <c r="F41" i="19" s="1"/>
  <c r="C41" i="19"/>
  <c r="D40" i="19"/>
  <c r="F40" i="19" s="1"/>
  <c r="C40" i="19"/>
  <c r="D39" i="19"/>
  <c r="F39" i="19" s="1"/>
  <c r="C39" i="19"/>
  <c r="D38" i="19"/>
  <c r="F38" i="19" s="1"/>
  <c r="C38" i="19"/>
  <c r="D37" i="19"/>
  <c r="F37" i="19" s="1"/>
  <c r="C37" i="19"/>
  <c r="D36" i="19"/>
  <c r="F36" i="19" s="1"/>
  <c r="C36" i="19"/>
  <c r="D35" i="19"/>
  <c r="F35" i="19" s="1"/>
  <c r="C35" i="19"/>
  <c r="D34" i="19"/>
  <c r="F34" i="19" s="1"/>
  <c r="C34" i="19"/>
  <c r="D33" i="19"/>
  <c r="F33" i="19" s="1"/>
  <c r="C33" i="19"/>
  <c r="D32" i="19"/>
  <c r="F32" i="19" s="1"/>
  <c r="C32" i="19"/>
  <c r="D31" i="19"/>
  <c r="F31" i="19" s="1"/>
  <c r="C31" i="19"/>
  <c r="D29" i="19"/>
  <c r="F29" i="19" s="1"/>
  <c r="C29" i="19"/>
  <c r="D28" i="19"/>
  <c r="F28" i="19" s="1"/>
  <c r="C28" i="19"/>
  <c r="D27" i="19"/>
  <c r="F27" i="19" s="1"/>
  <c r="C27" i="19"/>
  <c r="D26" i="19"/>
  <c r="F26" i="19" s="1"/>
  <c r="C26" i="19"/>
  <c r="D25" i="19"/>
  <c r="F25" i="19" s="1"/>
  <c r="C25" i="19"/>
  <c r="D24" i="19"/>
  <c r="F24" i="19" s="1"/>
  <c r="C24" i="19"/>
  <c r="D23" i="19"/>
  <c r="F23" i="19" s="1"/>
  <c r="C23" i="19"/>
  <c r="D22" i="19"/>
  <c r="F22" i="19" s="1"/>
  <c r="C22" i="19"/>
  <c r="D21" i="19"/>
  <c r="F21" i="19" s="1"/>
  <c r="C21" i="19"/>
  <c r="D20" i="19"/>
  <c r="F20" i="19" s="1"/>
  <c r="C20" i="19"/>
  <c r="D19" i="19"/>
  <c r="F19" i="19" s="1"/>
  <c r="C19" i="19"/>
  <c r="D18" i="19"/>
  <c r="F18" i="19" s="1"/>
  <c r="C18" i="19"/>
  <c r="D17" i="19"/>
  <c r="F17" i="19" s="1"/>
  <c r="C17" i="19"/>
  <c r="D16" i="19"/>
  <c r="F16" i="19" s="1"/>
  <c r="C16" i="19"/>
  <c r="D14" i="19"/>
  <c r="F14" i="19" s="1"/>
  <c r="C14" i="19"/>
  <c r="D13" i="19"/>
  <c r="F13" i="19" s="1"/>
  <c r="C13" i="19"/>
  <c r="D12" i="19"/>
  <c r="F12" i="19" s="1"/>
  <c r="C12" i="19"/>
  <c r="D11" i="19"/>
  <c r="F11" i="19" s="1"/>
  <c r="C11" i="19"/>
  <c r="D10" i="19"/>
  <c r="F10" i="19" s="1"/>
  <c r="C10" i="19"/>
  <c r="D9" i="19"/>
  <c r="F9" i="19" s="1"/>
  <c r="C9" i="19"/>
  <c r="D8" i="19"/>
  <c r="F8" i="19" s="1"/>
  <c r="C8" i="19"/>
  <c r="D7" i="19"/>
  <c r="F7" i="19" s="1"/>
  <c r="C7" i="19"/>
  <c r="D6" i="19"/>
  <c r="F6" i="19" s="1"/>
  <c r="C6" i="19"/>
  <c r="D5" i="19"/>
  <c r="F5" i="19" s="1"/>
  <c r="C5" i="19"/>
  <c r="D44" i="18"/>
  <c r="F44" i="18" s="1"/>
  <c r="C44" i="18"/>
  <c r="D43" i="18"/>
  <c r="F43" i="18" s="1"/>
  <c r="C43" i="18"/>
  <c r="D42" i="18"/>
  <c r="F42" i="18" s="1"/>
  <c r="C42" i="18"/>
  <c r="D41" i="18"/>
  <c r="F41" i="18" s="1"/>
  <c r="C41" i="18"/>
  <c r="D40" i="18"/>
  <c r="F40" i="18" s="1"/>
  <c r="C40" i="18"/>
  <c r="D39" i="18"/>
  <c r="F39" i="18" s="1"/>
  <c r="C39" i="18"/>
  <c r="D38" i="18"/>
  <c r="F38" i="18" s="1"/>
  <c r="C38" i="18"/>
  <c r="D37" i="18"/>
  <c r="F37" i="18" s="1"/>
  <c r="C37" i="18"/>
  <c r="D36" i="18"/>
  <c r="F36" i="18" s="1"/>
  <c r="C36" i="18"/>
  <c r="D35" i="18"/>
  <c r="F35" i="18" s="1"/>
  <c r="C35" i="18"/>
  <c r="D34" i="18"/>
  <c r="F34" i="18" s="1"/>
  <c r="C34" i="18"/>
  <c r="D33" i="18"/>
  <c r="F33" i="18" s="1"/>
  <c r="C33" i="18"/>
  <c r="D32" i="18"/>
  <c r="F32" i="18" s="1"/>
  <c r="C32" i="18"/>
  <c r="D31" i="18"/>
  <c r="F31" i="18" s="1"/>
  <c r="C31" i="18"/>
  <c r="D29" i="18"/>
  <c r="F29" i="18" s="1"/>
  <c r="C29" i="18"/>
  <c r="D28" i="18"/>
  <c r="F28" i="18" s="1"/>
  <c r="C28" i="18"/>
  <c r="D27" i="18"/>
  <c r="F27" i="18" s="1"/>
  <c r="C27" i="18"/>
  <c r="D26" i="18"/>
  <c r="F26" i="18" s="1"/>
  <c r="C26" i="18"/>
  <c r="D25" i="18"/>
  <c r="F25" i="18" s="1"/>
  <c r="C25" i="18"/>
  <c r="D24" i="18"/>
  <c r="F24" i="18" s="1"/>
  <c r="C24" i="18"/>
  <c r="D23" i="18"/>
  <c r="F23" i="18" s="1"/>
  <c r="C23" i="18"/>
  <c r="D22" i="18"/>
  <c r="F22" i="18" s="1"/>
  <c r="C22" i="18"/>
  <c r="D21" i="18"/>
  <c r="F21" i="18" s="1"/>
  <c r="C21" i="18"/>
  <c r="D20" i="18"/>
  <c r="F20" i="18" s="1"/>
  <c r="C20" i="18"/>
  <c r="D19" i="18"/>
  <c r="F19" i="18" s="1"/>
  <c r="C19" i="18"/>
  <c r="D18" i="18"/>
  <c r="F18" i="18" s="1"/>
  <c r="C18" i="18"/>
  <c r="D17" i="18"/>
  <c r="F17" i="18" s="1"/>
  <c r="C17" i="18"/>
  <c r="D16" i="18"/>
  <c r="F16" i="18" s="1"/>
  <c r="C16" i="18"/>
  <c r="D14" i="18"/>
  <c r="F14" i="18" s="1"/>
  <c r="C14" i="18"/>
  <c r="D13" i="18"/>
  <c r="F13" i="18" s="1"/>
  <c r="C13" i="18"/>
  <c r="D12" i="18"/>
  <c r="F12" i="18" s="1"/>
  <c r="C12" i="18"/>
  <c r="D11" i="18"/>
  <c r="F11" i="18" s="1"/>
  <c r="C11" i="18"/>
  <c r="D10" i="18"/>
  <c r="F10" i="18" s="1"/>
  <c r="C10" i="18"/>
  <c r="D9" i="18"/>
  <c r="F9" i="18" s="1"/>
  <c r="C9" i="18"/>
  <c r="D8" i="18"/>
  <c r="F8" i="18" s="1"/>
  <c r="C8" i="18"/>
  <c r="D7" i="18"/>
  <c r="F7" i="18" s="1"/>
  <c r="C7" i="18"/>
  <c r="D6" i="18"/>
  <c r="F6" i="18" s="1"/>
  <c r="C6" i="18"/>
  <c r="D5" i="18"/>
  <c r="F5" i="18" s="1"/>
  <c r="C5" i="18"/>
  <c r="D44" i="17"/>
  <c r="F44" i="17" s="1"/>
  <c r="C44" i="17"/>
  <c r="D43" i="17"/>
  <c r="F43" i="17" s="1"/>
  <c r="C43" i="17"/>
  <c r="D42" i="17"/>
  <c r="F42" i="17" s="1"/>
  <c r="C42" i="17"/>
  <c r="D41" i="17"/>
  <c r="F41" i="17" s="1"/>
  <c r="C41" i="17"/>
  <c r="D40" i="17"/>
  <c r="F40" i="17" s="1"/>
  <c r="C40" i="17"/>
  <c r="D39" i="17"/>
  <c r="F39" i="17" s="1"/>
  <c r="C39" i="17"/>
  <c r="D38" i="17"/>
  <c r="F38" i="17" s="1"/>
  <c r="C38" i="17"/>
  <c r="D37" i="17"/>
  <c r="F37" i="17" s="1"/>
  <c r="C37" i="17"/>
  <c r="D36" i="17"/>
  <c r="F36" i="17" s="1"/>
  <c r="C36" i="17"/>
  <c r="D35" i="17"/>
  <c r="F35" i="17" s="1"/>
  <c r="C35" i="17"/>
  <c r="D34" i="17"/>
  <c r="F34" i="17" s="1"/>
  <c r="C34" i="17"/>
  <c r="D33" i="17"/>
  <c r="F33" i="17" s="1"/>
  <c r="C33" i="17"/>
  <c r="D32" i="17"/>
  <c r="F32" i="17" s="1"/>
  <c r="C32" i="17"/>
  <c r="D31" i="17"/>
  <c r="F31" i="17" s="1"/>
  <c r="C31" i="17"/>
  <c r="D29" i="17"/>
  <c r="F29" i="17" s="1"/>
  <c r="C29" i="17"/>
  <c r="D28" i="17"/>
  <c r="F28" i="17" s="1"/>
  <c r="C28" i="17"/>
  <c r="D27" i="17"/>
  <c r="F27" i="17" s="1"/>
  <c r="C27" i="17"/>
  <c r="D26" i="17"/>
  <c r="F26" i="17" s="1"/>
  <c r="C26" i="17"/>
  <c r="D25" i="17"/>
  <c r="F25" i="17" s="1"/>
  <c r="C25" i="17"/>
  <c r="D24" i="17"/>
  <c r="F24" i="17" s="1"/>
  <c r="C24" i="17"/>
  <c r="D23" i="17"/>
  <c r="F23" i="17" s="1"/>
  <c r="C23" i="17"/>
  <c r="D22" i="17"/>
  <c r="F22" i="17" s="1"/>
  <c r="C22" i="17"/>
  <c r="D21" i="17"/>
  <c r="F21" i="17" s="1"/>
  <c r="C21" i="17"/>
  <c r="D20" i="17"/>
  <c r="F20" i="17" s="1"/>
  <c r="C20" i="17"/>
  <c r="D19" i="17"/>
  <c r="F19" i="17" s="1"/>
  <c r="C19" i="17"/>
  <c r="D18" i="17"/>
  <c r="F18" i="17" s="1"/>
  <c r="C18" i="17"/>
  <c r="D17" i="17"/>
  <c r="F17" i="17" s="1"/>
  <c r="C17" i="17"/>
  <c r="D16" i="17"/>
  <c r="F16" i="17" s="1"/>
  <c r="C16" i="17"/>
  <c r="D14" i="17"/>
  <c r="F14" i="17" s="1"/>
  <c r="C14" i="17"/>
  <c r="D13" i="17"/>
  <c r="F13" i="17" s="1"/>
  <c r="C13" i="17"/>
  <c r="D12" i="17"/>
  <c r="F12" i="17" s="1"/>
  <c r="C12" i="17"/>
  <c r="D11" i="17"/>
  <c r="F11" i="17" s="1"/>
  <c r="C11" i="17"/>
  <c r="D10" i="17"/>
  <c r="F10" i="17" s="1"/>
  <c r="C10" i="17"/>
  <c r="D9" i="17"/>
  <c r="F9" i="17" s="1"/>
  <c r="C9" i="17"/>
  <c r="D8" i="17"/>
  <c r="F8" i="17" s="1"/>
  <c r="C8" i="17"/>
  <c r="D7" i="17"/>
  <c r="F7" i="17" s="1"/>
  <c r="C7" i="17"/>
  <c r="D6" i="17"/>
  <c r="F6" i="17" s="1"/>
  <c r="C6" i="17"/>
  <c r="D5" i="17"/>
  <c r="F5" i="17" s="1"/>
  <c r="C5" i="17"/>
  <c r="D44" i="16"/>
  <c r="F44" i="16" s="1"/>
  <c r="C44" i="16"/>
  <c r="D43" i="16"/>
  <c r="F43" i="16" s="1"/>
  <c r="C43" i="16"/>
  <c r="D42" i="16"/>
  <c r="F42" i="16" s="1"/>
  <c r="C42" i="16"/>
  <c r="D41" i="16"/>
  <c r="F41" i="16" s="1"/>
  <c r="C41" i="16"/>
  <c r="D40" i="16"/>
  <c r="F40" i="16" s="1"/>
  <c r="C40" i="16"/>
  <c r="D39" i="16"/>
  <c r="F39" i="16" s="1"/>
  <c r="C39" i="16"/>
  <c r="D38" i="16"/>
  <c r="F38" i="16" s="1"/>
  <c r="C38" i="16"/>
  <c r="D37" i="16"/>
  <c r="F37" i="16" s="1"/>
  <c r="C37" i="16"/>
  <c r="D36" i="16"/>
  <c r="F36" i="16" s="1"/>
  <c r="C36" i="16"/>
  <c r="D35" i="16"/>
  <c r="F35" i="16" s="1"/>
  <c r="C35" i="16"/>
  <c r="D34" i="16"/>
  <c r="F34" i="16" s="1"/>
  <c r="C34" i="16"/>
  <c r="D33" i="16"/>
  <c r="F33" i="16" s="1"/>
  <c r="C33" i="16"/>
  <c r="D32" i="16"/>
  <c r="F32" i="16" s="1"/>
  <c r="C32" i="16"/>
  <c r="D31" i="16"/>
  <c r="F31" i="16" s="1"/>
  <c r="C31" i="16"/>
  <c r="D29" i="16"/>
  <c r="F29" i="16" s="1"/>
  <c r="C29" i="16"/>
  <c r="D28" i="16"/>
  <c r="F28" i="16" s="1"/>
  <c r="C28" i="16"/>
  <c r="D27" i="16"/>
  <c r="F27" i="16" s="1"/>
  <c r="C27" i="16"/>
  <c r="D26" i="16"/>
  <c r="F26" i="16" s="1"/>
  <c r="C26" i="16"/>
  <c r="D25" i="16"/>
  <c r="F25" i="16" s="1"/>
  <c r="C25" i="16"/>
  <c r="D24" i="16"/>
  <c r="F24" i="16" s="1"/>
  <c r="C24" i="16"/>
  <c r="D23" i="16"/>
  <c r="F23" i="16" s="1"/>
  <c r="C23" i="16"/>
  <c r="D22" i="16"/>
  <c r="F22" i="16" s="1"/>
  <c r="C22" i="16"/>
  <c r="D21" i="16"/>
  <c r="F21" i="16" s="1"/>
  <c r="C21" i="16"/>
  <c r="D20" i="16"/>
  <c r="F20" i="16" s="1"/>
  <c r="C20" i="16"/>
  <c r="D19" i="16"/>
  <c r="F19" i="16" s="1"/>
  <c r="C19" i="16"/>
  <c r="D18" i="16"/>
  <c r="F18" i="16" s="1"/>
  <c r="C18" i="16"/>
  <c r="D17" i="16"/>
  <c r="F17" i="16" s="1"/>
  <c r="C17" i="16"/>
  <c r="D16" i="16"/>
  <c r="F16" i="16" s="1"/>
  <c r="C16" i="16"/>
  <c r="D14" i="16"/>
  <c r="F14" i="16" s="1"/>
  <c r="C14" i="16"/>
  <c r="D13" i="16"/>
  <c r="F13" i="16" s="1"/>
  <c r="C13" i="16"/>
  <c r="D12" i="16"/>
  <c r="F12" i="16" s="1"/>
  <c r="C12" i="16"/>
  <c r="D11" i="16"/>
  <c r="F11" i="16" s="1"/>
  <c r="C11" i="16"/>
  <c r="D10" i="16"/>
  <c r="F10" i="16" s="1"/>
  <c r="C10" i="16"/>
  <c r="D9" i="16"/>
  <c r="F9" i="16" s="1"/>
  <c r="C9" i="16"/>
  <c r="D8" i="16"/>
  <c r="F8" i="16" s="1"/>
  <c r="C8" i="16"/>
  <c r="D7" i="16"/>
  <c r="F7" i="16" s="1"/>
  <c r="C7" i="16"/>
  <c r="D6" i="16"/>
  <c r="F6" i="16" s="1"/>
  <c r="C6" i="16"/>
  <c r="D5" i="16"/>
  <c r="F5" i="16" s="1"/>
  <c r="C5" i="16"/>
  <c r="D44" i="15"/>
  <c r="F44" i="15" s="1"/>
  <c r="C44" i="15"/>
  <c r="D43" i="15"/>
  <c r="F43" i="15" s="1"/>
  <c r="C43" i="15"/>
  <c r="D42" i="15"/>
  <c r="F42" i="15" s="1"/>
  <c r="C42" i="15"/>
  <c r="D41" i="15"/>
  <c r="F41" i="15" s="1"/>
  <c r="C41" i="15"/>
  <c r="D40" i="15"/>
  <c r="F40" i="15" s="1"/>
  <c r="C40" i="15"/>
  <c r="D39" i="15"/>
  <c r="F39" i="15" s="1"/>
  <c r="C39" i="15"/>
  <c r="D38" i="15"/>
  <c r="F38" i="15" s="1"/>
  <c r="C38" i="15"/>
  <c r="D37" i="15"/>
  <c r="F37" i="15" s="1"/>
  <c r="C37" i="15"/>
  <c r="D36" i="15"/>
  <c r="F36" i="15" s="1"/>
  <c r="C36" i="15"/>
  <c r="D35" i="15"/>
  <c r="F35" i="15" s="1"/>
  <c r="C35" i="15"/>
  <c r="D34" i="15"/>
  <c r="F34" i="15" s="1"/>
  <c r="C34" i="15"/>
  <c r="D33" i="15"/>
  <c r="F33" i="15" s="1"/>
  <c r="C33" i="15"/>
  <c r="D32" i="15"/>
  <c r="F32" i="15" s="1"/>
  <c r="C32" i="15"/>
  <c r="D31" i="15"/>
  <c r="F31" i="15" s="1"/>
  <c r="C31" i="15"/>
  <c r="D29" i="15"/>
  <c r="F29" i="15" s="1"/>
  <c r="C29" i="15"/>
  <c r="D28" i="15"/>
  <c r="F28" i="15" s="1"/>
  <c r="C28" i="15"/>
  <c r="D27" i="15"/>
  <c r="F27" i="15" s="1"/>
  <c r="C27" i="15"/>
  <c r="D26" i="15"/>
  <c r="F26" i="15" s="1"/>
  <c r="C26" i="15"/>
  <c r="D25" i="15"/>
  <c r="F25" i="15" s="1"/>
  <c r="C25" i="15"/>
  <c r="D24" i="15"/>
  <c r="F24" i="15" s="1"/>
  <c r="C24" i="15"/>
  <c r="D23" i="15"/>
  <c r="F23" i="15" s="1"/>
  <c r="C23" i="15"/>
  <c r="D22" i="15"/>
  <c r="F22" i="15" s="1"/>
  <c r="C22" i="15"/>
  <c r="D21" i="15"/>
  <c r="F21" i="15" s="1"/>
  <c r="C21" i="15"/>
  <c r="D20" i="15"/>
  <c r="F20" i="15" s="1"/>
  <c r="C20" i="15"/>
  <c r="D19" i="15"/>
  <c r="F19" i="15" s="1"/>
  <c r="C19" i="15"/>
  <c r="D18" i="15"/>
  <c r="F18" i="15" s="1"/>
  <c r="C18" i="15"/>
  <c r="D17" i="15"/>
  <c r="F17" i="15" s="1"/>
  <c r="C17" i="15"/>
  <c r="D16" i="15"/>
  <c r="F16" i="15" s="1"/>
  <c r="C16" i="15"/>
  <c r="D14" i="15"/>
  <c r="F14" i="15" s="1"/>
  <c r="C14" i="15"/>
  <c r="D13" i="15"/>
  <c r="F13" i="15" s="1"/>
  <c r="C13" i="15"/>
  <c r="D12" i="15"/>
  <c r="F12" i="15" s="1"/>
  <c r="C12" i="15"/>
  <c r="D11" i="15"/>
  <c r="F11" i="15" s="1"/>
  <c r="C11" i="15"/>
  <c r="D10" i="15"/>
  <c r="F10" i="15" s="1"/>
  <c r="C10" i="15"/>
  <c r="D9" i="15"/>
  <c r="F9" i="15" s="1"/>
  <c r="C9" i="15"/>
  <c r="D8" i="15"/>
  <c r="F8" i="15" s="1"/>
  <c r="C8" i="15"/>
  <c r="D7" i="15"/>
  <c r="F7" i="15" s="1"/>
  <c r="C7" i="15"/>
  <c r="D6" i="15"/>
  <c r="F6" i="15" s="1"/>
  <c r="C6" i="15"/>
  <c r="D5" i="15"/>
  <c r="F5" i="15" s="1"/>
  <c r="C5" i="15"/>
  <c r="D44" i="14"/>
  <c r="F44" i="14" s="1"/>
  <c r="C44" i="14"/>
  <c r="D43" i="14"/>
  <c r="F43" i="14" s="1"/>
  <c r="C43" i="14"/>
  <c r="D42" i="14"/>
  <c r="F42" i="14" s="1"/>
  <c r="C42" i="14"/>
  <c r="D41" i="14"/>
  <c r="F41" i="14" s="1"/>
  <c r="C41" i="14"/>
  <c r="D40" i="14"/>
  <c r="F40" i="14" s="1"/>
  <c r="C40" i="14"/>
  <c r="D39" i="14"/>
  <c r="F39" i="14" s="1"/>
  <c r="C39" i="14"/>
  <c r="D38" i="14"/>
  <c r="F38" i="14" s="1"/>
  <c r="C38" i="14"/>
  <c r="D37" i="14"/>
  <c r="F37" i="14" s="1"/>
  <c r="C37" i="14"/>
  <c r="D36" i="14"/>
  <c r="F36" i="14" s="1"/>
  <c r="C36" i="14"/>
  <c r="D35" i="14"/>
  <c r="F35" i="14" s="1"/>
  <c r="C35" i="14"/>
  <c r="D34" i="14"/>
  <c r="F34" i="14" s="1"/>
  <c r="C34" i="14"/>
  <c r="D33" i="14"/>
  <c r="F33" i="14" s="1"/>
  <c r="C33" i="14"/>
  <c r="D32" i="14"/>
  <c r="F32" i="14" s="1"/>
  <c r="C32" i="14"/>
  <c r="D31" i="14"/>
  <c r="F31" i="14" s="1"/>
  <c r="C31" i="14"/>
  <c r="D29" i="14"/>
  <c r="F29" i="14" s="1"/>
  <c r="C29" i="14"/>
  <c r="D28" i="14"/>
  <c r="F28" i="14" s="1"/>
  <c r="C28" i="14"/>
  <c r="D27" i="14"/>
  <c r="F27" i="14" s="1"/>
  <c r="C27" i="14"/>
  <c r="D26" i="14"/>
  <c r="F26" i="14" s="1"/>
  <c r="C26" i="14"/>
  <c r="D25" i="14"/>
  <c r="F25" i="14" s="1"/>
  <c r="C25" i="14"/>
  <c r="D24" i="14"/>
  <c r="F24" i="14" s="1"/>
  <c r="C24" i="14"/>
  <c r="D23" i="14"/>
  <c r="F23" i="14" s="1"/>
  <c r="C23" i="14"/>
  <c r="D22" i="14"/>
  <c r="F22" i="14" s="1"/>
  <c r="C22" i="14"/>
  <c r="D21" i="14"/>
  <c r="F21" i="14" s="1"/>
  <c r="C21" i="14"/>
  <c r="D20" i="14"/>
  <c r="F20" i="14" s="1"/>
  <c r="C20" i="14"/>
  <c r="D19" i="14"/>
  <c r="F19" i="14" s="1"/>
  <c r="C19" i="14"/>
  <c r="D18" i="14"/>
  <c r="F18" i="14" s="1"/>
  <c r="C18" i="14"/>
  <c r="D17" i="14"/>
  <c r="F17" i="14" s="1"/>
  <c r="C17" i="14"/>
  <c r="D16" i="14"/>
  <c r="F16" i="14" s="1"/>
  <c r="C16" i="14"/>
  <c r="D14" i="14"/>
  <c r="F14" i="14" s="1"/>
  <c r="C14" i="14"/>
  <c r="D13" i="14"/>
  <c r="F13" i="14" s="1"/>
  <c r="C13" i="14"/>
  <c r="D12" i="14"/>
  <c r="F12" i="14" s="1"/>
  <c r="C12" i="14"/>
  <c r="D11" i="14"/>
  <c r="F11" i="14" s="1"/>
  <c r="C11" i="14"/>
  <c r="D10" i="14"/>
  <c r="F10" i="14" s="1"/>
  <c r="C10" i="14"/>
  <c r="D9" i="14"/>
  <c r="F9" i="14" s="1"/>
  <c r="C9" i="14"/>
  <c r="D8" i="14"/>
  <c r="F8" i="14" s="1"/>
  <c r="C8" i="14"/>
  <c r="D7" i="14"/>
  <c r="F7" i="14" s="1"/>
  <c r="C7" i="14"/>
  <c r="D6" i="14"/>
  <c r="F6" i="14" s="1"/>
  <c r="C6" i="14"/>
  <c r="D5" i="14"/>
  <c r="F5" i="14" s="1"/>
  <c r="C5" i="14"/>
  <c r="D44" i="13"/>
  <c r="F44" i="13" s="1"/>
  <c r="C44" i="13"/>
  <c r="D43" i="13"/>
  <c r="F43" i="13" s="1"/>
  <c r="C43" i="13"/>
  <c r="D42" i="13"/>
  <c r="F42" i="13" s="1"/>
  <c r="C42" i="13"/>
  <c r="D41" i="13"/>
  <c r="F41" i="13" s="1"/>
  <c r="C41" i="13"/>
  <c r="D40" i="13"/>
  <c r="F40" i="13" s="1"/>
  <c r="C40" i="13"/>
  <c r="D39" i="13"/>
  <c r="F39" i="13" s="1"/>
  <c r="C39" i="13"/>
  <c r="D38" i="13"/>
  <c r="F38" i="13" s="1"/>
  <c r="C38" i="13"/>
  <c r="D37" i="13"/>
  <c r="F37" i="13" s="1"/>
  <c r="C37" i="13"/>
  <c r="D36" i="13"/>
  <c r="F36" i="13" s="1"/>
  <c r="C36" i="13"/>
  <c r="D35" i="13"/>
  <c r="F35" i="13" s="1"/>
  <c r="C35" i="13"/>
  <c r="D34" i="13"/>
  <c r="F34" i="13" s="1"/>
  <c r="C34" i="13"/>
  <c r="D33" i="13"/>
  <c r="F33" i="13" s="1"/>
  <c r="C33" i="13"/>
  <c r="D32" i="13"/>
  <c r="F32" i="13" s="1"/>
  <c r="C32" i="13"/>
  <c r="D31" i="13"/>
  <c r="F31" i="13" s="1"/>
  <c r="C31" i="13"/>
  <c r="D29" i="13"/>
  <c r="F29" i="13" s="1"/>
  <c r="C29" i="13"/>
  <c r="D28" i="13"/>
  <c r="F28" i="13" s="1"/>
  <c r="C28" i="13"/>
  <c r="D27" i="13"/>
  <c r="F27" i="13" s="1"/>
  <c r="C27" i="13"/>
  <c r="D26" i="13"/>
  <c r="F26" i="13" s="1"/>
  <c r="C26" i="13"/>
  <c r="D25" i="13"/>
  <c r="F25" i="13" s="1"/>
  <c r="C25" i="13"/>
  <c r="D24" i="13"/>
  <c r="F24" i="13" s="1"/>
  <c r="C24" i="13"/>
  <c r="D23" i="13"/>
  <c r="F23" i="13" s="1"/>
  <c r="C23" i="13"/>
  <c r="D22" i="13"/>
  <c r="F22" i="13" s="1"/>
  <c r="C22" i="13"/>
  <c r="D21" i="13"/>
  <c r="F21" i="13" s="1"/>
  <c r="C21" i="13"/>
  <c r="D20" i="13"/>
  <c r="F20" i="13" s="1"/>
  <c r="C20" i="13"/>
  <c r="D19" i="13"/>
  <c r="F19" i="13" s="1"/>
  <c r="C19" i="13"/>
  <c r="D18" i="13"/>
  <c r="F18" i="13" s="1"/>
  <c r="C18" i="13"/>
  <c r="D17" i="13"/>
  <c r="F17" i="13" s="1"/>
  <c r="C17" i="13"/>
  <c r="D16" i="13"/>
  <c r="F16" i="13" s="1"/>
  <c r="C16" i="13"/>
  <c r="D14" i="13"/>
  <c r="F14" i="13" s="1"/>
  <c r="C14" i="13"/>
  <c r="D13" i="13"/>
  <c r="F13" i="13" s="1"/>
  <c r="C13" i="13"/>
  <c r="D12" i="13"/>
  <c r="F12" i="13" s="1"/>
  <c r="C12" i="13"/>
  <c r="D11" i="13"/>
  <c r="F11" i="13" s="1"/>
  <c r="C11" i="13"/>
  <c r="D10" i="13"/>
  <c r="F10" i="13" s="1"/>
  <c r="C10" i="13"/>
  <c r="D9" i="13"/>
  <c r="F9" i="13" s="1"/>
  <c r="C9" i="13"/>
  <c r="D8" i="13"/>
  <c r="F8" i="13" s="1"/>
  <c r="C8" i="13"/>
  <c r="D7" i="13"/>
  <c r="F7" i="13" s="1"/>
  <c r="C7" i="13"/>
  <c r="D6" i="13"/>
  <c r="F6" i="13" s="1"/>
  <c r="C6" i="13"/>
  <c r="D5" i="13"/>
  <c r="F5" i="13" s="1"/>
  <c r="C5" i="13"/>
  <c r="D44" i="12"/>
  <c r="F44" i="12" s="1"/>
  <c r="C44" i="12"/>
  <c r="D43" i="12"/>
  <c r="F43" i="12" s="1"/>
  <c r="C43" i="12"/>
  <c r="D42" i="12"/>
  <c r="F42" i="12" s="1"/>
  <c r="C42" i="12"/>
  <c r="D41" i="12"/>
  <c r="F41" i="12" s="1"/>
  <c r="C41" i="12"/>
  <c r="D40" i="12"/>
  <c r="F40" i="12" s="1"/>
  <c r="C40" i="12"/>
  <c r="D39" i="12"/>
  <c r="F39" i="12" s="1"/>
  <c r="C39" i="12"/>
  <c r="D38" i="12"/>
  <c r="F38" i="12" s="1"/>
  <c r="C38" i="12"/>
  <c r="D37" i="12"/>
  <c r="F37" i="12" s="1"/>
  <c r="C37" i="12"/>
  <c r="D36" i="12"/>
  <c r="F36" i="12" s="1"/>
  <c r="C36" i="12"/>
  <c r="D35" i="12"/>
  <c r="F35" i="12" s="1"/>
  <c r="C35" i="12"/>
  <c r="D34" i="12"/>
  <c r="F34" i="12" s="1"/>
  <c r="C34" i="12"/>
  <c r="D33" i="12"/>
  <c r="F33" i="12" s="1"/>
  <c r="C33" i="12"/>
  <c r="D32" i="12"/>
  <c r="F32" i="12" s="1"/>
  <c r="C32" i="12"/>
  <c r="D31" i="12"/>
  <c r="F31" i="12" s="1"/>
  <c r="C31" i="12"/>
  <c r="D29" i="12"/>
  <c r="F29" i="12" s="1"/>
  <c r="C29" i="12"/>
  <c r="D28" i="12"/>
  <c r="F28" i="12" s="1"/>
  <c r="C28" i="12"/>
  <c r="D27" i="12"/>
  <c r="F27" i="12" s="1"/>
  <c r="C27" i="12"/>
  <c r="D26" i="12"/>
  <c r="F26" i="12" s="1"/>
  <c r="C26" i="12"/>
  <c r="D25" i="12"/>
  <c r="F25" i="12" s="1"/>
  <c r="C25" i="12"/>
  <c r="D24" i="12"/>
  <c r="F24" i="12" s="1"/>
  <c r="C24" i="12"/>
  <c r="D23" i="12"/>
  <c r="F23" i="12" s="1"/>
  <c r="C23" i="12"/>
  <c r="D22" i="12"/>
  <c r="F22" i="12" s="1"/>
  <c r="C22" i="12"/>
  <c r="D21" i="12"/>
  <c r="F21" i="12" s="1"/>
  <c r="C21" i="12"/>
  <c r="D20" i="12"/>
  <c r="F20" i="12" s="1"/>
  <c r="C20" i="12"/>
  <c r="D19" i="12"/>
  <c r="F19" i="12" s="1"/>
  <c r="C19" i="12"/>
  <c r="D18" i="12"/>
  <c r="F18" i="12" s="1"/>
  <c r="C18" i="12"/>
  <c r="D17" i="12"/>
  <c r="F17" i="12" s="1"/>
  <c r="C17" i="12"/>
  <c r="D16" i="12"/>
  <c r="F16" i="12" s="1"/>
  <c r="C16" i="12"/>
  <c r="D14" i="12"/>
  <c r="F14" i="12" s="1"/>
  <c r="C14" i="12"/>
  <c r="D13" i="12"/>
  <c r="F13" i="12" s="1"/>
  <c r="C13" i="12"/>
  <c r="D12" i="12"/>
  <c r="F12" i="12" s="1"/>
  <c r="C12" i="12"/>
  <c r="D11" i="12"/>
  <c r="F11" i="12" s="1"/>
  <c r="C11" i="12"/>
  <c r="D10" i="12"/>
  <c r="F10" i="12" s="1"/>
  <c r="C10" i="12"/>
  <c r="D9" i="12"/>
  <c r="F9" i="12" s="1"/>
  <c r="C9" i="12"/>
  <c r="D8" i="12"/>
  <c r="F8" i="12" s="1"/>
  <c r="C8" i="12"/>
  <c r="D7" i="12"/>
  <c r="F7" i="12" s="1"/>
  <c r="C7" i="12"/>
  <c r="D6" i="12"/>
  <c r="F6" i="12" s="1"/>
  <c r="C6" i="12"/>
  <c r="D5" i="12"/>
  <c r="F5" i="12" s="1"/>
  <c r="C5" i="12"/>
  <c r="D44" i="11"/>
  <c r="F44" i="11" s="1"/>
  <c r="C44" i="11"/>
  <c r="D43" i="11"/>
  <c r="F43" i="11" s="1"/>
  <c r="C43" i="11"/>
  <c r="D42" i="11"/>
  <c r="F42" i="11" s="1"/>
  <c r="C42" i="11"/>
  <c r="D41" i="11"/>
  <c r="F41" i="11" s="1"/>
  <c r="C41" i="11"/>
  <c r="D40" i="11"/>
  <c r="F40" i="11" s="1"/>
  <c r="C40" i="11"/>
  <c r="D39" i="11"/>
  <c r="F39" i="11" s="1"/>
  <c r="C39" i="11"/>
  <c r="D38" i="11"/>
  <c r="F38" i="11" s="1"/>
  <c r="C38" i="11"/>
  <c r="D37" i="11"/>
  <c r="F37" i="11" s="1"/>
  <c r="C37" i="11"/>
  <c r="D36" i="11"/>
  <c r="F36" i="11" s="1"/>
  <c r="C36" i="11"/>
  <c r="D35" i="11"/>
  <c r="F35" i="11" s="1"/>
  <c r="C35" i="11"/>
  <c r="D34" i="11"/>
  <c r="F34" i="11" s="1"/>
  <c r="C34" i="11"/>
  <c r="D33" i="11"/>
  <c r="F33" i="11" s="1"/>
  <c r="C33" i="11"/>
  <c r="D32" i="11"/>
  <c r="F32" i="11" s="1"/>
  <c r="C32" i="11"/>
  <c r="D31" i="11"/>
  <c r="F31" i="11" s="1"/>
  <c r="C31" i="11"/>
  <c r="D29" i="11"/>
  <c r="F29" i="11" s="1"/>
  <c r="C29" i="11"/>
  <c r="D28" i="11"/>
  <c r="F28" i="11" s="1"/>
  <c r="C28" i="11"/>
  <c r="D27" i="11"/>
  <c r="F27" i="11" s="1"/>
  <c r="C27" i="11"/>
  <c r="D26" i="11"/>
  <c r="F26" i="11" s="1"/>
  <c r="C26" i="11"/>
  <c r="D25" i="11"/>
  <c r="F25" i="11" s="1"/>
  <c r="C25" i="11"/>
  <c r="D24" i="11"/>
  <c r="F24" i="11" s="1"/>
  <c r="C24" i="11"/>
  <c r="D23" i="11"/>
  <c r="F23" i="11" s="1"/>
  <c r="C23" i="11"/>
  <c r="D22" i="11"/>
  <c r="F22" i="11" s="1"/>
  <c r="C22" i="11"/>
  <c r="D21" i="11"/>
  <c r="F21" i="11" s="1"/>
  <c r="C21" i="11"/>
  <c r="D20" i="11"/>
  <c r="F20" i="11" s="1"/>
  <c r="C20" i="11"/>
  <c r="D19" i="11"/>
  <c r="F19" i="11" s="1"/>
  <c r="C19" i="11"/>
  <c r="D18" i="11"/>
  <c r="F18" i="11" s="1"/>
  <c r="C18" i="11"/>
  <c r="D17" i="11"/>
  <c r="F17" i="11" s="1"/>
  <c r="C17" i="11"/>
  <c r="D16" i="11"/>
  <c r="F16" i="11" s="1"/>
  <c r="C16" i="11"/>
  <c r="D14" i="11"/>
  <c r="F14" i="11" s="1"/>
  <c r="C14" i="11"/>
  <c r="D13" i="11"/>
  <c r="F13" i="11" s="1"/>
  <c r="C13" i="11"/>
  <c r="D12" i="11"/>
  <c r="F12" i="11" s="1"/>
  <c r="C12" i="11"/>
  <c r="D11" i="11"/>
  <c r="F11" i="11" s="1"/>
  <c r="C11" i="11"/>
  <c r="D10" i="11"/>
  <c r="F10" i="11" s="1"/>
  <c r="C10" i="11"/>
  <c r="D9" i="11"/>
  <c r="F9" i="11" s="1"/>
  <c r="C9" i="11"/>
  <c r="D8" i="11"/>
  <c r="F8" i="11" s="1"/>
  <c r="C8" i="11"/>
  <c r="D7" i="11"/>
  <c r="F7" i="11" s="1"/>
  <c r="C7" i="11"/>
  <c r="D6" i="11"/>
  <c r="F6" i="11" s="1"/>
  <c r="C6" i="11"/>
  <c r="D5" i="11"/>
  <c r="F5" i="11" s="1"/>
  <c r="C5" i="11"/>
  <c r="D44" i="10"/>
  <c r="F44" i="10" s="1"/>
  <c r="C44" i="10"/>
  <c r="D43" i="10"/>
  <c r="F43" i="10" s="1"/>
  <c r="C43" i="10"/>
  <c r="D42" i="10"/>
  <c r="F42" i="10" s="1"/>
  <c r="C42" i="10"/>
  <c r="D41" i="10"/>
  <c r="F41" i="10" s="1"/>
  <c r="C41" i="10"/>
  <c r="D40" i="10"/>
  <c r="F40" i="10" s="1"/>
  <c r="C40" i="10"/>
  <c r="D39" i="10"/>
  <c r="F39" i="10" s="1"/>
  <c r="C39" i="10"/>
  <c r="D38" i="10"/>
  <c r="F38" i="10" s="1"/>
  <c r="C38" i="10"/>
  <c r="D37" i="10"/>
  <c r="F37" i="10" s="1"/>
  <c r="C37" i="10"/>
  <c r="D36" i="10"/>
  <c r="F36" i="10" s="1"/>
  <c r="C36" i="10"/>
  <c r="D35" i="10"/>
  <c r="F35" i="10" s="1"/>
  <c r="C35" i="10"/>
  <c r="D34" i="10"/>
  <c r="F34" i="10" s="1"/>
  <c r="C34" i="10"/>
  <c r="D33" i="10"/>
  <c r="F33" i="10" s="1"/>
  <c r="C33" i="10"/>
  <c r="D32" i="10"/>
  <c r="F32" i="10" s="1"/>
  <c r="C32" i="10"/>
  <c r="D31" i="10"/>
  <c r="F31" i="10" s="1"/>
  <c r="C31" i="10"/>
  <c r="D29" i="10"/>
  <c r="F29" i="10" s="1"/>
  <c r="C29" i="10"/>
  <c r="D28" i="10"/>
  <c r="F28" i="10" s="1"/>
  <c r="C28" i="10"/>
  <c r="D27" i="10"/>
  <c r="F27" i="10" s="1"/>
  <c r="C27" i="10"/>
  <c r="D26" i="10"/>
  <c r="F26" i="10" s="1"/>
  <c r="C26" i="10"/>
  <c r="D25" i="10"/>
  <c r="F25" i="10" s="1"/>
  <c r="C25" i="10"/>
  <c r="D24" i="10"/>
  <c r="F24" i="10" s="1"/>
  <c r="C24" i="10"/>
  <c r="D23" i="10"/>
  <c r="F23" i="10" s="1"/>
  <c r="C23" i="10"/>
  <c r="D22" i="10"/>
  <c r="F22" i="10" s="1"/>
  <c r="C22" i="10"/>
  <c r="D21" i="10"/>
  <c r="F21" i="10" s="1"/>
  <c r="C21" i="10"/>
  <c r="D20" i="10"/>
  <c r="F20" i="10" s="1"/>
  <c r="C20" i="10"/>
  <c r="D19" i="10"/>
  <c r="F19" i="10" s="1"/>
  <c r="C19" i="10"/>
  <c r="D18" i="10"/>
  <c r="F18" i="10" s="1"/>
  <c r="C18" i="10"/>
  <c r="D17" i="10"/>
  <c r="F17" i="10" s="1"/>
  <c r="C17" i="10"/>
  <c r="D16" i="10"/>
  <c r="F16" i="10" s="1"/>
  <c r="C16" i="10"/>
  <c r="D14" i="10"/>
  <c r="F14" i="10" s="1"/>
  <c r="C14" i="10"/>
  <c r="D13" i="10"/>
  <c r="F13" i="10" s="1"/>
  <c r="C13" i="10"/>
  <c r="D12" i="10"/>
  <c r="F12" i="10" s="1"/>
  <c r="C12" i="10"/>
  <c r="D11" i="10"/>
  <c r="F11" i="10" s="1"/>
  <c r="C11" i="10"/>
  <c r="D10" i="10"/>
  <c r="F10" i="10" s="1"/>
  <c r="C10" i="10"/>
  <c r="D9" i="10"/>
  <c r="F9" i="10" s="1"/>
  <c r="C9" i="10"/>
  <c r="D8" i="10"/>
  <c r="F8" i="10" s="1"/>
  <c r="C8" i="10"/>
  <c r="D7" i="10"/>
  <c r="F7" i="10" s="1"/>
  <c r="C7" i="10"/>
  <c r="D6" i="10"/>
  <c r="F6" i="10" s="1"/>
  <c r="C6" i="10"/>
  <c r="D5" i="10"/>
  <c r="F5" i="10" s="1"/>
  <c r="C5" i="10"/>
  <c r="D44" i="9"/>
  <c r="F44" i="9" s="1"/>
  <c r="C44" i="9"/>
  <c r="D43" i="9"/>
  <c r="F43" i="9" s="1"/>
  <c r="C43" i="9"/>
  <c r="D42" i="9"/>
  <c r="F42" i="9" s="1"/>
  <c r="C42" i="9"/>
  <c r="D41" i="9"/>
  <c r="F41" i="9" s="1"/>
  <c r="C41" i="9"/>
  <c r="D40" i="9"/>
  <c r="F40" i="9" s="1"/>
  <c r="C40" i="9"/>
  <c r="D39" i="9"/>
  <c r="F39" i="9" s="1"/>
  <c r="C39" i="9"/>
  <c r="D38" i="9"/>
  <c r="F38" i="9" s="1"/>
  <c r="C38" i="9"/>
  <c r="D37" i="9"/>
  <c r="F37" i="9" s="1"/>
  <c r="C37" i="9"/>
  <c r="D36" i="9"/>
  <c r="F36" i="9" s="1"/>
  <c r="C36" i="9"/>
  <c r="D35" i="9"/>
  <c r="F35" i="9" s="1"/>
  <c r="C35" i="9"/>
  <c r="D34" i="9"/>
  <c r="F34" i="9" s="1"/>
  <c r="C34" i="9"/>
  <c r="D33" i="9"/>
  <c r="F33" i="9" s="1"/>
  <c r="C33" i="9"/>
  <c r="D32" i="9"/>
  <c r="F32" i="9" s="1"/>
  <c r="C32" i="9"/>
  <c r="D31" i="9"/>
  <c r="F31" i="9" s="1"/>
  <c r="C31" i="9"/>
  <c r="D29" i="9"/>
  <c r="F29" i="9" s="1"/>
  <c r="C29" i="9"/>
  <c r="D28" i="9"/>
  <c r="F28" i="9" s="1"/>
  <c r="C28" i="9"/>
  <c r="D27" i="9"/>
  <c r="F27" i="9" s="1"/>
  <c r="C27" i="9"/>
  <c r="D26" i="9"/>
  <c r="F26" i="9" s="1"/>
  <c r="C26" i="9"/>
  <c r="D25" i="9"/>
  <c r="F25" i="9" s="1"/>
  <c r="C25" i="9"/>
  <c r="D24" i="9"/>
  <c r="F24" i="9" s="1"/>
  <c r="C24" i="9"/>
  <c r="D23" i="9"/>
  <c r="F23" i="9" s="1"/>
  <c r="C23" i="9"/>
  <c r="D22" i="9"/>
  <c r="F22" i="9" s="1"/>
  <c r="C22" i="9"/>
  <c r="D21" i="9"/>
  <c r="F21" i="9" s="1"/>
  <c r="C21" i="9"/>
  <c r="D20" i="9"/>
  <c r="F20" i="9" s="1"/>
  <c r="C20" i="9"/>
  <c r="D19" i="9"/>
  <c r="F19" i="9" s="1"/>
  <c r="C19" i="9"/>
  <c r="D18" i="9"/>
  <c r="F18" i="9" s="1"/>
  <c r="C18" i="9"/>
  <c r="D17" i="9"/>
  <c r="F17" i="9" s="1"/>
  <c r="C17" i="9"/>
  <c r="D16" i="9"/>
  <c r="F16" i="9" s="1"/>
  <c r="C16" i="9"/>
  <c r="D14" i="9"/>
  <c r="F14" i="9" s="1"/>
  <c r="C14" i="9"/>
  <c r="D13" i="9"/>
  <c r="F13" i="9" s="1"/>
  <c r="C13" i="9"/>
  <c r="D12" i="9"/>
  <c r="F12" i="9" s="1"/>
  <c r="C12" i="9"/>
  <c r="D11" i="9"/>
  <c r="F11" i="9" s="1"/>
  <c r="C11" i="9"/>
  <c r="D10" i="9"/>
  <c r="F10" i="9" s="1"/>
  <c r="C10" i="9"/>
  <c r="D9" i="9"/>
  <c r="F9" i="9" s="1"/>
  <c r="C9" i="9"/>
  <c r="D8" i="9"/>
  <c r="F8" i="9" s="1"/>
  <c r="C8" i="9"/>
  <c r="D7" i="9"/>
  <c r="F7" i="9" s="1"/>
  <c r="C7" i="9"/>
  <c r="D6" i="9"/>
  <c r="F6" i="9" s="1"/>
  <c r="C6" i="9"/>
  <c r="D5" i="9"/>
  <c r="F5" i="9" s="1"/>
  <c r="C5" i="9"/>
  <c r="D44" i="8"/>
  <c r="F44" i="8" s="1"/>
  <c r="C44" i="8"/>
  <c r="D43" i="8"/>
  <c r="F43" i="8" s="1"/>
  <c r="C43" i="8"/>
  <c r="D42" i="8"/>
  <c r="F42" i="8" s="1"/>
  <c r="C42" i="8"/>
  <c r="D41" i="8"/>
  <c r="F41" i="8" s="1"/>
  <c r="C41" i="8"/>
  <c r="D40" i="8"/>
  <c r="F40" i="8" s="1"/>
  <c r="C40" i="8"/>
  <c r="D39" i="8"/>
  <c r="F39" i="8" s="1"/>
  <c r="C39" i="8"/>
  <c r="D38" i="8"/>
  <c r="F38" i="8" s="1"/>
  <c r="C38" i="8"/>
  <c r="D37" i="8"/>
  <c r="F37" i="8" s="1"/>
  <c r="C37" i="8"/>
  <c r="D36" i="8"/>
  <c r="F36" i="8" s="1"/>
  <c r="C36" i="8"/>
  <c r="D35" i="8"/>
  <c r="F35" i="8" s="1"/>
  <c r="C35" i="8"/>
  <c r="D34" i="8"/>
  <c r="F34" i="8" s="1"/>
  <c r="C34" i="8"/>
  <c r="D33" i="8"/>
  <c r="F33" i="8" s="1"/>
  <c r="C33" i="8"/>
  <c r="D32" i="8"/>
  <c r="F32" i="8" s="1"/>
  <c r="C32" i="8"/>
  <c r="D31" i="8"/>
  <c r="F31" i="8" s="1"/>
  <c r="C31" i="8"/>
  <c r="D29" i="8"/>
  <c r="F29" i="8" s="1"/>
  <c r="C29" i="8"/>
  <c r="D28" i="8"/>
  <c r="F28" i="8" s="1"/>
  <c r="C28" i="8"/>
  <c r="D27" i="8"/>
  <c r="F27" i="8" s="1"/>
  <c r="C27" i="8"/>
  <c r="D26" i="8"/>
  <c r="F26" i="8" s="1"/>
  <c r="C26" i="8"/>
  <c r="D25" i="8"/>
  <c r="F25" i="8" s="1"/>
  <c r="C25" i="8"/>
  <c r="D24" i="8"/>
  <c r="F24" i="8" s="1"/>
  <c r="C24" i="8"/>
  <c r="D23" i="8"/>
  <c r="F23" i="8" s="1"/>
  <c r="C23" i="8"/>
  <c r="D22" i="8"/>
  <c r="F22" i="8" s="1"/>
  <c r="C22" i="8"/>
  <c r="D21" i="8"/>
  <c r="F21" i="8" s="1"/>
  <c r="C21" i="8"/>
  <c r="D20" i="8"/>
  <c r="F20" i="8" s="1"/>
  <c r="C20" i="8"/>
  <c r="D19" i="8"/>
  <c r="F19" i="8" s="1"/>
  <c r="C19" i="8"/>
  <c r="D18" i="8"/>
  <c r="F18" i="8" s="1"/>
  <c r="C18" i="8"/>
  <c r="D17" i="8"/>
  <c r="F17" i="8" s="1"/>
  <c r="C17" i="8"/>
  <c r="D16" i="8"/>
  <c r="F16" i="8" s="1"/>
  <c r="C16" i="8"/>
  <c r="D14" i="8"/>
  <c r="F14" i="8" s="1"/>
  <c r="C14" i="8"/>
  <c r="D13" i="8"/>
  <c r="F13" i="8" s="1"/>
  <c r="C13" i="8"/>
  <c r="D12" i="8"/>
  <c r="F12" i="8" s="1"/>
  <c r="C12" i="8"/>
  <c r="D11" i="8"/>
  <c r="F11" i="8" s="1"/>
  <c r="C11" i="8"/>
  <c r="D10" i="8"/>
  <c r="F10" i="8" s="1"/>
  <c r="C10" i="8"/>
  <c r="D9" i="8"/>
  <c r="F9" i="8" s="1"/>
  <c r="C9" i="8"/>
  <c r="D8" i="8"/>
  <c r="F8" i="8" s="1"/>
  <c r="C8" i="8"/>
  <c r="D7" i="8"/>
  <c r="F7" i="8" s="1"/>
  <c r="C7" i="8"/>
  <c r="D6" i="8"/>
  <c r="F6" i="8" s="1"/>
  <c r="C6" i="8"/>
  <c r="D5" i="8"/>
  <c r="F5" i="8" s="1"/>
  <c r="C5" i="8"/>
  <c r="F45" i="315" l="1"/>
  <c r="D309" i="5" s="1"/>
  <c r="F45" i="314"/>
  <c r="D308" i="5" s="1"/>
  <c r="F45" i="313"/>
  <c r="D307" i="5" s="1"/>
  <c r="F45" i="312"/>
  <c r="D306" i="5" s="1"/>
  <c r="F45" i="311"/>
  <c r="D305" i="5" s="1"/>
  <c r="F45" i="310"/>
  <c r="D304" i="5" s="1"/>
  <c r="F45" i="309"/>
  <c r="D303" i="5" s="1"/>
  <c r="F303" i="5" s="1"/>
  <c r="F45" i="308"/>
  <c r="D302" i="5" s="1"/>
  <c r="F302" i="5" s="1"/>
  <c r="F45" i="307"/>
  <c r="D301" i="5" s="1"/>
  <c r="F301" i="5" s="1"/>
  <c r="F45" i="306"/>
  <c r="D300" i="5" s="1"/>
  <c r="F45" i="305"/>
  <c r="D299" i="5" s="1"/>
  <c r="F45" i="304"/>
  <c r="D298" i="5" s="1"/>
  <c r="F298" i="5" s="1"/>
  <c r="F45" i="303"/>
  <c r="D297" i="5" s="1"/>
  <c r="F45" i="302"/>
  <c r="D296" i="5" s="1"/>
  <c r="F296" i="5" s="1"/>
  <c r="F45" i="301"/>
  <c r="D295" i="5" s="1"/>
  <c r="F295" i="5" s="1"/>
  <c r="F45" i="300"/>
  <c r="D294" i="5" s="1"/>
  <c r="F294" i="5" s="1"/>
  <c r="F45" i="299"/>
  <c r="D293" i="5" s="1"/>
  <c r="F293" i="5" s="1"/>
  <c r="F45" i="298"/>
  <c r="D292" i="5" s="1"/>
  <c r="F45" i="297"/>
  <c r="D291" i="5" s="1"/>
  <c r="F45" i="296"/>
  <c r="D290" i="5" s="1"/>
  <c r="F290" i="5" s="1"/>
  <c r="F45" i="295"/>
  <c r="D289" i="5" s="1"/>
  <c r="F289" i="5" s="1"/>
  <c r="F45" i="294"/>
  <c r="D288" i="5" s="1"/>
  <c r="F288" i="5" s="1"/>
  <c r="F45" i="293"/>
  <c r="D287" i="5" s="1"/>
  <c r="F287" i="5" s="1"/>
  <c r="F45" i="292"/>
  <c r="D286" i="5" s="1"/>
  <c r="F286" i="5" s="1"/>
  <c r="F45" i="291"/>
  <c r="D285" i="5" s="1"/>
  <c r="F285" i="5" s="1"/>
  <c r="F45" i="290"/>
  <c r="D284" i="5" s="1"/>
  <c r="F45" i="289"/>
  <c r="D283" i="5" s="1"/>
  <c r="F45" i="288"/>
  <c r="D282" i="5" s="1"/>
  <c r="F282" i="5" s="1"/>
  <c r="F45" i="287"/>
  <c r="D281" i="5" s="1"/>
  <c r="F281" i="5" s="1"/>
  <c r="F45" i="286"/>
  <c r="D280" i="5" s="1"/>
  <c r="F280" i="5" s="1"/>
  <c r="F45" i="285"/>
  <c r="D279" i="5" s="1"/>
  <c r="F279" i="5" s="1"/>
  <c r="F45" i="284"/>
  <c r="D278" i="5" s="1"/>
  <c r="F278" i="5" s="1"/>
  <c r="F45" i="283"/>
  <c r="D277" i="5" s="1"/>
  <c r="F277" i="5" s="1"/>
  <c r="F45" i="282"/>
  <c r="D276" i="5" s="1"/>
  <c r="F276" i="5" s="1"/>
  <c r="F45" i="281"/>
  <c r="D275" i="5" s="1"/>
  <c r="F275" i="5" s="1"/>
  <c r="F45" i="280"/>
  <c r="D274" i="5" s="1"/>
  <c r="F274" i="5" s="1"/>
  <c r="F45" i="279"/>
  <c r="D273" i="5" s="1"/>
  <c r="F273" i="5" s="1"/>
  <c r="F45" i="278"/>
  <c r="D272" i="5" s="1"/>
  <c r="F272" i="5" s="1"/>
  <c r="F45" i="277"/>
  <c r="D271" i="5" s="1"/>
  <c r="F271" i="5" s="1"/>
  <c r="F45" i="276"/>
  <c r="D270" i="5" s="1"/>
  <c r="F270" i="5" s="1"/>
  <c r="F45" i="275"/>
  <c r="D269" i="5" s="1"/>
  <c r="F269" i="5" s="1"/>
  <c r="F45" i="274"/>
  <c r="D268" i="5" s="1"/>
  <c r="F268" i="5" s="1"/>
  <c r="F45" i="273"/>
  <c r="D267" i="5" s="1"/>
  <c r="F267" i="5" s="1"/>
  <c r="F45" i="272"/>
  <c r="D266" i="5" s="1"/>
  <c r="F266" i="5" s="1"/>
  <c r="F45" i="271"/>
  <c r="D265" i="5" s="1"/>
  <c r="F265" i="5" s="1"/>
  <c r="F45" i="270"/>
  <c r="D264" i="5" s="1"/>
  <c r="F264" i="5" s="1"/>
  <c r="F45" i="269"/>
  <c r="D263" i="5" s="1"/>
  <c r="F263" i="5" s="1"/>
  <c r="F45" i="268"/>
  <c r="D262" i="5" s="1"/>
  <c r="F262" i="5" s="1"/>
  <c r="F45" i="267"/>
  <c r="D261" i="5" s="1"/>
  <c r="F261" i="5" s="1"/>
  <c r="F45" i="266"/>
  <c r="D260" i="5" s="1"/>
  <c r="F260" i="5" s="1"/>
  <c r="F45" i="265"/>
  <c r="D259" i="5" s="1"/>
  <c r="F259" i="5" s="1"/>
  <c r="F45" i="264"/>
  <c r="D258" i="5" s="1"/>
  <c r="F258" i="5" s="1"/>
  <c r="F45" i="263"/>
  <c r="D257" i="5" s="1"/>
  <c r="F257" i="5" s="1"/>
  <c r="F45" i="262"/>
  <c r="D256" i="5" s="1"/>
  <c r="F256" i="5" s="1"/>
  <c r="F45" i="261"/>
  <c r="D255" i="5" s="1"/>
  <c r="F255" i="5" s="1"/>
  <c r="F45" i="260"/>
  <c r="D254" i="5" s="1"/>
  <c r="F254" i="5" s="1"/>
  <c r="F45" i="259"/>
  <c r="D253" i="5" s="1"/>
  <c r="F253" i="5" s="1"/>
  <c r="F45" i="258"/>
  <c r="D252" i="5" s="1"/>
  <c r="F252" i="5" s="1"/>
  <c r="F45" i="257"/>
  <c r="D251" i="5" s="1"/>
  <c r="F251" i="5" s="1"/>
  <c r="F45" i="256"/>
  <c r="D250" i="5" s="1"/>
  <c r="F250" i="5" s="1"/>
  <c r="F45" i="255"/>
  <c r="D249" i="5" s="1"/>
  <c r="F249" i="5" s="1"/>
  <c r="F45" i="254"/>
  <c r="D248" i="5" s="1"/>
  <c r="F248" i="5" s="1"/>
  <c r="F45" i="253"/>
  <c r="D247" i="5" s="1"/>
  <c r="F247" i="5" s="1"/>
  <c r="F45" i="252"/>
  <c r="D246" i="5" s="1"/>
  <c r="F246" i="5" s="1"/>
  <c r="F45" i="251"/>
  <c r="D245" i="5" s="1"/>
  <c r="F245" i="5" s="1"/>
  <c r="F45" i="250"/>
  <c r="D244" i="5" s="1"/>
  <c r="F244" i="5" s="1"/>
  <c r="F45" i="249"/>
  <c r="D243" i="5" s="1"/>
  <c r="F243" i="5" s="1"/>
  <c r="F45" i="248"/>
  <c r="D242" i="5" s="1"/>
  <c r="F242" i="5" s="1"/>
  <c r="F45" i="247"/>
  <c r="D241" i="5" s="1"/>
  <c r="F241" i="5" s="1"/>
  <c r="F45" i="246"/>
  <c r="D240" i="5" s="1"/>
  <c r="F240" i="5" s="1"/>
  <c r="F45" i="245"/>
  <c r="D239" i="5" s="1"/>
  <c r="F239" i="5" s="1"/>
  <c r="F45" i="244"/>
  <c r="D238" i="5" s="1"/>
  <c r="F238" i="5" s="1"/>
  <c r="F45" i="243"/>
  <c r="D237" i="5" s="1"/>
  <c r="F237" i="5" s="1"/>
  <c r="F45" i="242"/>
  <c r="D236" i="5" s="1"/>
  <c r="F236" i="5" s="1"/>
  <c r="F45" i="241"/>
  <c r="D235" i="5" s="1"/>
  <c r="F235" i="5" s="1"/>
  <c r="F45" i="240"/>
  <c r="D234" i="5" s="1"/>
  <c r="F234" i="5" s="1"/>
  <c r="F45" i="239"/>
  <c r="D233" i="5" s="1"/>
  <c r="F233" i="5" s="1"/>
  <c r="F45" i="238"/>
  <c r="D232" i="5" s="1"/>
  <c r="F232" i="5" s="1"/>
  <c r="F45" i="237"/>
  <c r="D231" i="5" s="1"/>
  <c r="F231" i="5" s="1"/>
  <c r="F45" i="236"/>
  <c r="D230" i="5" s="1"/>
  <c r="F230" i="5" s="1"/>
  <c r="F45" i="235"/>
  <c r="D229" i="5" s="1"/>
  <c r="F229" i="5" s="1"/>
  <c r="F45" i="234"/>
  <c r="D228" i="5" s="1"/>
  <c r="F228" i="5" s="1"/>
  <c r="F45" i="233"/>
  <c r="D227" i="5" s="1"/>
  <c r="F227" i="5" s="1"/>
  <c r="F45" i="232"/>
  <c r="D226" i="5" s="1"/>
  <c r="F226" i="5" s="1"/>
  <c r="F45" i="231"/>
  <c r="D225" i="5" s="1"/>
  <c r="F225" i="5" s="1"/>
  <c r="F45" i="230"/>
  <c r="D224" i="5" s="1"/>
  <c r="F224" i="5" s="1"/>
  <c r="F45" i="229"/>
  <c r="D223" i="5" s="1"/>
  <c r="F223" i="5" s="1"/>
  <c r="F45" i="228"/>
  <c r="D222" i="5" s="1"/>
  <c r="F222" i="5" s="1"/>
  <c r="F45" i="227"/>
  <c r="D221" i="5" s="1"/>
  <c r="F221" i="5" s="1"/>
  <c r="F45" i="226"/>
  <c r="D220" i="5" s="1"/>
  <c r="F220" i="5" s="1"/>
  <c r="F45" i="225"/>
  <c r="D219" i="5" s="1"/>
  <c r="F219" i="5" s="1"/>
  <c r="F45" i="224"/>
  <c r="D218" i="5" s="1"/>
  <c r="F218" i="5" s="1"/>
  <c r="F45" i="223"/>
  <c r="D217" i="5" s="1"/>
  <c r="F217" i="5" s="1"/>
  <c r="F45" i="222"/>
  <c r="D216" i="5" s="1"/>
  <c r="F216" i="5" s="1"/>
  <c r="F45" i="221"/>
  <c r="D215" i="5" s="1"/>
  <c r="F215" i="5" s="1"/>
  <c r="F45" i="220"/>
  <c r="D214" i="5" s="1"/>
  <c r="F214" i="5" s="1"/>
  <c r="F45" i="219"/>
  <c r="D213" i="5" s="1"/>
  <c r="F213" i="5" s="1"/>
  <c r="F45" i="218"/>
  <c r="D212" i="5" s="1"/>
  <c r="F212" i="5" s="1"/>
  <c r="F45" i="217"/>
  <c r="D211" i="5" s="1"/>
  <c r="F211" i="5" s="1"/>
  <c r="F45" i="216"/>
  <c r="D210" i="5" s="1"/>
  <c r="F210" i="5" s="1"/>
  <c r="F45" i="215"/>
  <c r="D209" i="5" s="1"/>
  <c r="F209" i="5" s="1"/>
  <c r="F45" i="214"/>
  <c r="D208" i="5" s="1"/>
  <c r="F208" i="5" s="1"/>
  <c r="F45" i="213"/>
  <c r="D207" i="5" s="1"/>
  <c r="F207" i="5" s="1"/>
  <c r="F45" i="212"/>
  <c r="D206" i="5" s="1"/>
  <c r="F206" i="5" s="1"/>
  <c r="F45" i="211"/>
  <c r="D205" i="5" s="1"/>
  <c r="F205" i="5" s="1"/>
  <c r="F45" i="210"/>
  <c r="D204" i="5" s="1"/>
  <c r="F204" i="5" s="1"/>
  <c r="F45" i="209"/>
  <c r="D203" i="5" s="1"/>
  <c r="F203" i="5" s="1"/>
  <c r="F45" i="208"/>
  <c r="D202" i="5" s="1"/>
  <c r="F202" i="5" s="1"/>
  <c r="F45" i="207"/>
  <c r="D201" i="5" s="1"/>
  <c r="F201" i="5" s="1"/>
  <c r="F45" i="206"/>
  <c r="D200" i="5" s="1"/>
  <c r="F200" i="5" s="1"/>
  <c r="F45" i="205"/>
  <c r="D199" i="5" s="1"/>
  <c r="F199" i="5" s="1"/>
  <c r="F45" i="170"/>
  <c r="D164" i="5" s="1"/>
  <c r="F164" i="5" s="1"/>
  <c r="F45" i="38"/>
  <c r="D32" i="5" s="1"/>
  <c r="F32" i="5" s="1"/>
  <c r="F45" i="204"/>
  <c r="D198" i="5" s="1"/>
  <c r="F198" i="5" s="1"/>
  <c r="F45" i="203"/>
  <c r="D197" i="5" s="1"/>
  <c r="F197" i="5" s="1"/>
  <c r="F45" i="39"/>
  <c r="D33" i="5" s="1"/>
  <c r="F33" i="5" s="1"/>
  <c r="F45" i="33"/>
  <c r="D27" i="5" s="1"/>
  <c r="F27" i="5" s="1"/>
  <c r="F45" i="40"/>
  <c r="D34" i="5" s="1"/>
  <c r="F34" i="5" s="1"/>
  <c r="F45" i="28"/>
  <c r="D22" i="5" s="1"/>
  <c r="F22" i="5" s="1"/>
  <c r="F45" i="15"/>
  <c r="D9" i="5" s="1"/>
  <c r="F9" i="5" s="1"/>
  <c r="F45" i="66"/>
  <c r="D60" i="5" s="1"/>
  <c r="F60" i="5" s="1"/>
  <c r="F45" i="79"/>
  <c r="D73" i="5" s="1"/>
  <c r="F73" i="5" s="1"/>
  <c r="F45" i="102"/>
  <c r="D96" i="5" s="1"/>
  <c r="F96" i="5" s="1"/>
  <c r="F45" i="118"/>
  <c r="D112" i="5" s="1"/>
  <c r="F112" i="5" s="1"/>
  <c r="F45" i="156"/>
  <c r="D150" i="5" s="1"/>
  <c r="F150" i="5" s="1"/>
  <c r="F45" i="162"/>
  <c r="D156" i="5" s="1"/>
  <c r="F156" i="5" s="1"/>
  <c r="F45" i="137"/>
  <c r="D131" i="5" s="1"/>
  <c r="F131" i="5" s="1"/>
  <c r="F45" i="165"/>
  <c r="D159" i="5" s="1"/>
  <c r="F159" i="5" s="1"/>
  <c r="F45" i="202"/>
  <c r="D196" i="5" s="1"/>
  <c r="F196" i="5" s="1"/>
  <c r="F45" i="166"/>
  <c r="D160" i="5" s="1"/>
  <c r="F160" i="5" s="1"/>
  <c r="F45" i="182"/>
  <c r="D176" i="5" s="1"/>
  <c r="F176" i="5" s="1"/>
  <c r="F45" i="193"/>
  <c r="D187" i="5" s="1"/>
  <c r="F187" i="5" s="1"/>
  <c r="F45" i="201"/>
  <c r="D195" i="5" s="1"/>
  <c r="F195" i="5" s="1"/>
  <c r="F45" i="200"/>
  <c r="D194" i="5" s="1"/>
  <c r="F194" i="5" s="1"/>
  <c r="F45" i="199"/>
  <c r="D193" i="5" s="1"/>
  <c r="F193" i="5" s="1"/>
  <c r="F45" i="198"/>
  <c r="D192" i="5" s="1"/>
  <c r="F192" i="5" s="1"/>
  <c r="F45" i="197"/>
  <c r="D191" i="5" s="1"/>
  <c r="F191" i="5" s="1"/>
  <c r="F45" i="196"/>
  <c r="D190" i="5" s="1"/>
  <c r="F190" i="5" s="1"/>
  <c r="F45" i="195"/>
  <c r="D189" i="5" s="1"/>
  <c r="F189" i="5" s="1"/>
  <c r="F45" i="194"/>
  <c r="D188" i="5" s="1"/>
  <c r="F188" i="5" s="1"/>
  <c r="F45" i="192"/>
  <c r="D186" i="5" s="1"/>
  <c r="F186" i="5" s="1"/>
  <c r="F45" i="191"/>
  <c r="D185" i="5" s="1"/>
  <c r="F185" i="5" s="1"/>
  <c r="F45" i="190"/>
  <c r="D184" i="5" s="1"/>
  <c r="F184" i="5" s="1"/>
  <c r="F45" i="189"/>
  <c r="D183" i="5" s="1"/>
  <c r="F183" i="5" s="1"/>
  <c r="F45" i="188"/>
  <c r="D182" i="5" s="1"/>
  <c r="F182" i="5" s="1"/>
  <c r="F45" i="187"/>
  <c r="D181" i="5" s="1"/>
  <c r="F181" i="5" s="1"/>
  <c r="F45" i="186"/>
  <c r="D180" i="5" s="1"/>
  <c r="F180" i="5" s="1"/>
  <c r="F45" i="185"/>
  <c r="D179" i="5" s="1"/>
  <c r="F179" i="5" s="1"/>
  <c r="F45" i="184"/>
  <c r="D178" i="5" s="1"/>
  <c r="F178" i="5" s="1"/>
  <c r="F45" i="183"/>
  <c r="D177" i="5" s="1"/>
  <c r="F177" i="5" s="1"/>
  <c r="F45" i="181"/>
  <c r="D175" i="5" s="1"/>
  <c r="F175" i="5" s="1"/>
  <c r="F45" i="180"/>
  <c r="D174" i="5" s="1"/>
  <c r="F174" i="5" s="1"/>
  <c r="F45" i="179"/>
  <c r="D173" i="5" s="1"/>
  <c r="F173" i="5" s="1"/>
  <c r="F45" i="178"/>
  <c r="D172" i="5" s="1"/>
  <c r="F172" i="5" s="1"/>
  <c r="F45" i="177"/>
  <c r="D171" i="5" s="1"/>
  <c r="F171" i="5" s="1"/>
  <c r="F45" i="176"/>
  <c r="D170" i="5" s="1"/>
  <c r="F170" i="5" s="1"/>
  <c r="F45" i="175"/>
  <c r="D169" i="5" s="1"/>
  <c r="F169" i="5" s="1"/>
  <c r="F45" i="174"/>
  <c r="D168" i="5" s="1"/>
  <c r="F168" i="5" s="1"/>
  <c r="F45" i="173"/>
  <c r="D167" i="5" s="1"/>
  <c r="F167" i="5" s="1"/>
  <c r="F45" i="172"/>
  <c r="D166" i="5" s="1"/>
  <c r="F166" i="5" s="1"/>
  <c r="F45" i="171"/>
  <c r="D165" i="5" s="1"/>
  <c r="F165" i="5" s="1"/>
  <c r="F45" i="169"/>
  <c r="D163" i="5" s="1"/>
  <c r="F163" i="5" s="1"/>
  <c r="F45" i="168"/>
  <c r="D162" i="5" s="1"/>
  <c r="F162" i="5" s="1"/>
  <c r="F45" i="167"/>
  <c r="D161" i="5" s="1"/>
  <c r="F161" i="5" s="1"/>
  <c r="F45" i="164"/>
  <c r="D158" i="5" s="1"/>
  <c r="F158" i="5" s="1"/>
  <c r="F45" i="163"/>
  <c r="D157" i="5" s="1"/>
  <c r="F157" i="5" s="1"/>
  <c r="F45" i="161"/>
  <c r="D155" i="5" s="1"/>
  <c r="F155" i="5" s="1"/>
  <c r="F45" i="160"/>
  <c r="D154" i="5" s="1"/>
  <c r="F154" i="5" s="1"/>
  <c r="F45" i="159"/>
  <c r="D153" i="5" s="1"/>
  <c r="F153" i="5" s="1"/>
  <c r="F45" i="158"/>
  <c r="D152" i="5" s="1"/>
  <c r="F152" i="5" s="1"/>
  <c r="F45" i="157"/>
  <c r="D151" i="5" s="1"/>
  <c r="F151" i="5" s="1"/>
  <c r="F45" i="155"/>
  <c r="D149" i="5" s="1"/>
  <c r="F149" i="5" s="1"/>
  <c r="F45" i="154"/>
  <c r="D148" i="5" s="1"/>
  <c r="F148" i="5" s="1"/>
  <c r="F45" i="153"/>
  <c r="D147" i="5" s="1"/>
  <c r="F147" i="5" s="1"/>
  <c r="F45" i="152"/>
  <c r="D146" i="5" s="1"/>
  <c r="F146" i="5" s="1"/>
  <c r="F45" i="151"/>
  <c r="D145" i="5" s="1"/>
  <c r="F145" i="5" s="1"/>
  <c r="F45" i="150"/>
  <c r="D144" i="5" s="1"/>
  <c r="F144" i="5" s="1"/>
  <c r="F45" i="149"/>
  <c r="D143" i="5" s="1"/>
  <c r="F143" i="5" s="1"/>
  <c r="F45" i="148"/>
  <c r="D142" i="5" s="1"/>
  <c r="F142" i="5" s="1"/>
  <c r="F45" i="147"/>
  <c r="D141" i="5" s="1"/>
  <c r="F141" i="5" s="1"/>
  <c r="F45" i="146"/>
  <c r="D140" i="5" s="1"/>
  <c r="F140" i="5" s="1"/>
  <c r="F45" i="145"/>
  <c r="D139" i="5" s="1"/>
  <c r="F139" i="5" s="1"/>
  <c r="F45" i="144"/>
  <c r="D138" i="5" s="1"/>
  <c r="F138" i="5" s="1"/>
  <c r="F45" i="143"/>
  <c r="D137" i="5" s="1"/>
  <c r="F137" i="5" s="1"/>
  <c r="F45" i="142"/>
  <c r="D136" i="5" s="1"/>
  <c r="F136" i="5" s="1"/>
  <c r="F45" i="141"/>
  <c r="D135" i="5" s="1"/>
  <c r="F135" i="5" s="1"/>
  <c r="F45" i="140"/>
  <c r="D134" i="5" s="1"/>
  <c r="F134" i="5" s="1"/>
  <c r="F45" i="139"/>
  <c r="D133" i="5" s="1"/>
  <c r="F133" i="5" s="1"/>
  <c r="F45" i="138"/>
  <c r="D132" i="5" s="1"/>
  <c r="F132" i="5" s="1"/>
  <c r="F45" i="136"/>
  <c r="D130" i="5" s="1"/>
  <c r="F130" i="5" s="1"/>
  <c r="F45" i="135"/>
  <c r="D129" i="5" s="1"/>
  <c r="F129" i="5" s="1"/>
  <c r="F45" i="134"/>
  <c r="D128" i="5" s="1"/>
  <c r="F128" i="5" s="1"/>
  <c r="F45" i="133"/>
  <c r="D127" i="5" s="1"/>
  <c r="F127" i="5" s="1"/>
  <c r="F45" i="132"/>
  <c r="D126" i="5" s="1"/>
  <c r="F126" i="5" s="1"/>
  <c r="F45" i="131"/>
  <c r="D125" i="5" s="1"/>
  <c r="F125" i="5" s="1"/>
  <c r="F45" i="130"/>
  <c r="D124" i="5" s="1"/>
  <c r="F124" i="5" s="1"/>
  <c r="F45" i="129"/>
  <c r="D123" i="5" s="1"/>
  <c r="F123" i="5" s="1"/>
  <c r="F45" i="128"/>
  <c r="D122" i="5" s="1"/>
  <c r="F122" i="5" s="1"/>
  <c r="F45" i="127"/>
  <c r="D121" i="5" s="1"/>
  <c r="F121" i="5" s="1"/>
  <c r="F45" i="126"/>
  <c r="D120" i="5" s="1"/>
  <c r="F120" i="5" s="1"/>
  <c r="F45" i="125"/>
  <c r="D119" i="5" s="1"/>
  <c r="F119" i="5" s="1"/>
  <c r="F45" i="124"/>
  <c r="D118" i="5" s="1"/>
  <c r="F118" i="5" s="1"/>
  <c r="F45" i="123"/>
  <c r="D117" i="5" s="1"/>
  <c r="F117" i="5" s="1"/>
  <c r="F45" i="122"/>
  <c r="D116" i="5" s="1"/>
  <c r="F116" i="5" s="1"/>
  <c r="F45" i="121"/>
  <c r="D115" i="5" s="1"/>
  <c r="F115" i="5" s="1"/>
  <c r="F45" i="120"/>
  <c r="D114" i="5" s="1"/>
  <c r="F114" i="5" s="1"/>
  <c r="F45" i="119"/>
  <c r="D113" i="5" s="1"/>
  <c r="F113" i="5" s="1"/>
  <c r="F45" i="117"/>
  <c r="D111" i="5" s="1"/>
  <c r="F111" i="5" s="1"/>
  <c r="F45" i="116"/>
  <c r="D110" i="5" s="1"/>
  <c r="F110" i="5" s="1"/>
  <c r="F45" i="115"/>
  <c r="D109" i="5" s="1"/>
  <c r="F109" i="5" s="1"/>
  <c r="F45" i="114"/>
  <c r="D108" i="5" s="1"/>
  <c r="F108" i="5" s="1"/>
  <c r="F45" i="113"/>
  <c r="D107" i="5" s="1"/>
  <c r="F107" i="5" s="1"/>
  <c r="F45" i="112"/>
  <c r="D106" i="5" s="1"/>
  <c r="F106" i="5" s="1"/>
  <c r="F45" i="111"/>
  <c r="D105" i="5" s="1"/>
  <c r="F105" i="5" s="1"/>
  <c r="F45" i="110"/>
  <c r="D104" i="5" s="1"/>
  <c r="F104" i="5" s="1"/>
  <c r="F45" i="109"/>
  <c r="D103" i="5" s="1"/>
  <c r="F103" i="5" s="1"/>
  <c r="F45" i="108"/>
  <c r="D102" i="5" s="1"/>
  <c r="F102" i="5" s="1"/>
  <c r="F45" i="107"/>
  <c r="D101" i="5" s="1"/>
  <c r="F101" i="5" s="1"/>
  <c r="F45" i="106"/>
  <c r="D100" i="5" s="1"/>
  <c r="F100" i="5" s="1"/>
  <c r="F45" i="105"/>
  <c r="D99" i="5" s="1"/>
  <c r="F99" i="5" s="1"/>
  <c r="F45" i="104"/>
  <c r="D98" i="5" s="1"/>
  <c r="F98" i="5" s="1"/>
  <c r="F45" i="103"/>
  <c r="D97" i="5" s="1"/>
  <c r="F97" i="5" s="1"/>
  <c r="F45" i="101"/>
  <c r="D95" i="5" s="1"/>
  <c r="F95" i="5" s="1"/>
  <c r="F45" i="100"/>
  <c r="D94" i="5" s="1"/>
  <c r="F94" i="5" s="1"/>
  <c r="F45" i="99"/>
  <c r="D93" i="5" s="1"/>
  <c r="F93" i="5" s="1"/>
  <c r="F45" i="98"/>
  <c r="D92" i="5" s="1"/>
  <c r="F92" i="5" s="1"/>
  <c r="F45" i="97"/>
  <c r="D91" i="5" s="1"/>
  <c r="F91" i="5" s="1"/>
  <c r="F45" i="96"/>
  <c r="D90" i="5" s="1"/>
  <c r="F90" i="5" s="1"/>
  <c r="F45" i="95"/>
  <c r="D89" i="5" s="1"/>
  <c r="F89" i="5" s="1"/>
  <c r="F45" i="94"/>
  <c r="D88" i="5" s="1"/>
  <c r="F88" i="5" s="1"/>
  <c r="F45" i="93"/>
  <c r="D87" i="5" s="1"/>
  <c r="F87" i="5" s="1"/>
  <c r="F45" i="92"/>
  <c r="D86" i="5" s="1"/>
  <c r="F86" i="5" s="1"/>
  <c r="F45" i="91"/>
  <c r="D85" i="5" s="1"/>
  <c r="F85" i="5" s="1"/>
  <c r="F45" i="90"/>
  <c r="D84" i="5" s="1"/>
  <c r="F84" i="5" s="1"/>
  <c r="F45" i="89"/>
  <c r="D83" i="5" s="1"/>
  <c r="F83" i="5" s="1"/>
  <c r="F45" i="88"/>
  <c r="D82" i="5" s="1"/>
  <c r="F82" i="5" s="1"/>
  <c r="F45" i="87"/>
  <c r="D81" i="5" s="1"/>
  <c r="F81" i="5" s="1"/>
  <c r="F45" i="86"/>
  <c r="D80" i="5" s="1"/>
  <c r="F80" i="5" s="1"/>
  <c r="F45" i="85"/>
  <c r="D79" i="5" s="1"/>
  <c r="F79" i="5" s="1"/>
  <c r="F45" i="84"/>
  <c r="D78" i="5" s="1"/>
  <c r="F78" i="5" s="1"/>
  <c r="F45" i="83"/>
  <c r="D77" i="5" s="1"/>
  <c r="F77" i="5" s="1"/>
  <c r="F45" i="82"/>
  <c r="D76" i="5" s="1"/>
  <c r="F76" i="5" s="1"/>
  <c r="F45" i="81"/>
  <c r="D75" i="5" s="1"/>
  <c r="F75" i="5" s="1"/>
  <c r="F45" i="80"/>
  <c r="D74" i="5" s="1"/>
  <c r="F74" i="5" s="1"/>
  <c r="F45" i="78"/>
  <c r="D72" i="5" s="1"/>
  <c r="F72" i="5" s="1"/>
  <c r="F45" i="77"/>
  <c r="D71" i="5" s="1"/>
  <c r="F71" i="5" s="1"/>
  <c r="F45" i="76"/>
  <c r="D70" i="5" s="1"/>
  <c r="F70" i="5" s="1"/>
  <c r="F45" i="75"/>
  <c r="D69" i="5" s="1"/>
  <c r="F69" i="5" s="1"/>
  <c r="F45" i="74"/>
  <c r="D68" i="5" s="1"/>
  <c r="F68" i="5" s="1"/>
  <c r="F45" i="73"/>
  <c r="D67" i="5" s="1"/>
  <c r="F67" i="5" s="1"/>
  <c r="F45" i="72"/>
  <c r="D66" i="5" s="1"/>
  <c r="F66" i="5" s="1"/>
  <c r="F45" i="71"/>
  <c r="D65" i="5" s="1"/>
  <c r="F65" i="5" s="1"/>
  <c r="F45" i="70"/>
  <c r="D64" i="5" s="1"/>
  <c r="F64" i="5" s="1"/>
  <c r="F45" i="69"/>
  <c r="D63" i="5" s="1"/>
  <c r="F63" i="5" s="1"/>
  <c r="F45" i="68"/>
  <c r="D62" i="5" s="1"/>
  <c r="F62" i="5" s="1"/>
  <c r="F45" i="67"/>
  <c r="D61" i="5" s="1"/>
  <c r="F61" i="5" s="1"/>
  <c r="F45" i="65"/>
  <c r="D59" i="5" s="1"/>
  <c r="F59" i="5" s="1"/>
  <c r="F45" i="64"/>
  <c r="D58" i="5" s="1"/>
  <c r="F58" i="5" s="1"/>
  <c r="F45" i="63"/>
  <c r="D57" i="5" s="1"/>
  <c r="F57" i="5" s="1"/>
  <c r="F45" i="62"/>
  <c r="D56" i="5" s="1"/>
  <c r="F56" i="5" s="1"/>
  <c r="F45" i="61"/>
  <c r="D55" i="5" s="1"/>
  <c r="F55" i="5" s="1"/>
  <c r="F45" i="60"/>
  <c r="D54" i="5" s="1"/>
  <c r="F54" i="5" s="1"/>
  <c r="F45" i="59"/>
  <c r="D53" i="5" s="1"/>
  <c r="F53" i="5" s="1"/>
  <c r="F45" i="58"/>
  <c r="D52" i="5" s="1"/>
  <c r="F52" i="5" s="1"/>
  <c r="F45" i="57"/>
  <c r="D51" i="5" s="1"/>
  <c r="F51" i="5" s="1"/>
  <c r="F45" i="56"/>
  <c r="D50" i="5" s="1"/>
  <c r="F50" i="5" s="1"/>
  <c r="F45" i="55"/>
  <c r="D49" i="5" s="1"/>
  <c r="F49" i="5" s="1"/>
  <c r="F45" i="54"/>
  <c r="D48" i="5" s="1"/>
  <c r="F48" i="5" s="1"/>
  <c r="F45" i="53"/>
  <c r="D47" i="5" s="1"/>
  <c r="F47" i="5" s="1"/>
  <c r="F45" i="52"/>
  <c r="D46" i="5" s="1"/>
  <c r="F46" i="5" s="1"/>
  <c r="F45" i="51"/>
  <c r="D45" i="5" s="1"/>
  <c r="F45" i="5" s="1"/>
  <c r="F45" i="50"/>
  <c r="D44" i="5" s="1"/>
  <c r="F44" i="5" s="1"/>
  <c r="F45" i="49"/>
  <c r="D43" i="5" s="1"/>
  <c r="F43" i="5" s="1"/>
  <c r="F45" i="48"/>
  <c r="D42" i="5" s="1"/>
  <c r="F42" i="5" s="1"/>
  <c r="F45" i="47"/>
  <c r="D41" i="5" s="1"/>
  <c r="F41" i="5" s="1"/>
  <c r="F45" i="46"/>
  <c r="D40" i="5" s="1"/>
  <c r="F40" i="5" s="1"/>
  <c r="F45" i="45"/>
  <c r="D39" i="5" s="1"/>
  <c r="F39" i="5" s="1"/>
  <c r="F45" i="44"/>
  <c r="D38" i="5" s="1"/>
  <c r="F38" i="5" s="1"/>
  <c r="F45" i="43"/>
  <c r="D37" i="5" s="1"/>
  <c r="F37" i="5" s="1"/>
  <c r="F45" i="42"/>
  <c r="D36" i="5" s="1"/>
  <c r="F36" i="5" s="1"/>
  <c r="F45" i="41"/>
  <c r="D35" i="5" s="1"/>
  <c r="F35" i="5" s="1"/>
  <c r="F45" i="37"/>
  <c r="D31" i="5" s="1"/>
  <c r="F31" i="5" s="1"/>
  <c r="F45" i="36"/>
  <c r="D30" i="5" s="1"/>
  <c r="F30" i="5" s="1"/>
  <c r="F45" i="35"/>
  <c r="D29" i="5" s="1"/>
  <c r="F29" i="5" s="1"/>
  <c r="F45" i="34"/>
  <c r="D28" i="5" s="1"/>
  <c r="F28" i="5" s="1"/>
  <c r="F45" i="32"/>
  <c r="D26" i="5" s="1"/>
  <c r="F26" i="5" s="1"/>
  <c r="F45" i="31"/>
  <c r="D25" i="5" s="1"/>
  <c r="F25" i="5" s="1"/>
  <c r="F45" i="30"/>
  <c r="D24" i="5" s="1"/>
  <c r="F24" i="5" s="1"/>
  <c r="F45" i="29"/>
  <c r="D23" i="5" s="1"/>
  <c r="F23" i="5" s="1"/>
  <c r="F45" i="27"/>
  <c r="D21" i="5" s="1"/>
  <c r="F21" i="5" s="1"/>
  <c r="F45" i="26"/>
  <c r="D20" i="5" s="1"/>
  <c r="F20" i="5" s="1"/>
  <c r="F45" i="25"/>
  <c r="D19" i="5" s="1"/>
  <c r="F19" i="5" s="1"/>
  <c r="F45" i="24"/>
  <c r="D18" i="5" s="1"/>
  <c r="F18" i="5" s="1"/>
  <c r="F45" i="23"/>
  <c r="D17" i="5" s="1"/>
  <c r="F17" i="5" s="1"/>
  <c r="F45" i="22"/>
  <c r="D16" i="5" s="1"/>
  <c r="F16" i="5" s="1"/>
  <c r="F45" i="21"/>
  <c r="D15" i="5" s="1"/>
  <c r="F15" i="5" s="1"/>
  <c r="F45" i="20"/>
  <c r="D14" i="5" s="1"/>
  <c r="F14" i="5" s="1"/>
  <c r="F45" i="19"/>
  <c r="D13" i="5" s="1"/>
  <c r="F13" i="5" s="1"/>
  <c r="F45" i="18"/>
  <c r="D12" i="5" s="1"/>
  <c r="F12" i="5" s="1"/>
  <c r="F45" i="17"/>
  <c r="D11" i="5" s="1"/>
  <c r="F11" i="5" s="1"/>
  <c r="F45" i="16"/>
  <c r="D10" i="5" s="1"/>
  <c r="F10" i="5" s="1"/>
  <c r="F45" i="14"/>
  <c r="D8" i="5" s="1"/>
  <c r="F8" i="5" s="1"/>
  <c r="F45" i="13"/>
  <c r="D7" i="5" s="1"/>
  <c r="F7" i="5" s="1"/>
  <c r="F45" i="12"/>
  <c r="D6" i="5" s="1"/>
  <c r="F6" i="5" s="1"/>
  <c r="F45" i="11"/>
  <c r="D5" i="5" s="1"/>
  <c r="F5" i="5" s="1"/>
  <c r="F45" i="10"/>
  <c r="D4" i="5" s="1"/>
  <c r="F4" i="5" s="1"/>
  <c r="F45" i="9"/>
  <c r="D3" i="5" s="1"/>
  <c r="F3" i="5" s="1"/>
  <c r="F45" i="8"/>
  <c r="D2" i="5" s="1"/>
  <c r="F2" i="5" s="1"/>
  <c r="G854" i="6"/>
  <c r="A856" i="6"/>
  <c r="B856" i="6"/>
  <c r="C856" i="6"/>
  <c r="D856" i="6"/>
  <c r="E856" i="6"/>
  <c r="G856" i="6" s="1"/>
  <c r="A857" i="6"/>
  <c r="B857" i="6"/>
  <c r="C857" i="6"/>
  <c r="D857" i="6"/>
  <c r="E857" i="6"/>
  <c r="G857" i="6" s="1"/>
  <c r="A858" i="6"/>
  <c r="B858" i="6"/>
  <c r="C858" i="6"/>
  <c r="D858" i="6"/>
  <c r="E858" i="6"/>
  <c r="G858" i="6" s="1"/>
  <c r="A859" i="6"/>
  <c r="B859" i="6"/>
  <c r="C859" i="6"/>
  <c r="D859" i="6"/>
  <c r="E859" i="6"/>
  <c r="G859" i="6" s="1"/>
  <c r="A860" i="6"/>
  <c r="B860" i="6"/>
  <c r="C860" i="6"/>
  <c r="D860" i="6"/>
  <c r="E860" i="6"/>
  <c r="G860" i="6" s="1"/>
  <c r="A861" i="6"/>
  <c r="B861" i="6"/>
  <c r="C861" i="6"/>
  <c r="D861" i="6"/>
  <c r="E861" i="6"/>
  <c r="G861" i="6" s="1"/>
  <c r="A862" i="6"/>
  <c r="B862" i="6"/>
  <c r="C862" i="6"/>
  <c r="D862" i="6"/>
  <c r="E862" i="6"/>
  <c r="G862" i="6" s="1"/>
  <c r="A863" i="6"/>
  <c r="B863" i="6"/>
  <c r="C863" i="6"/>
  <c r="D863" i="6"/>
  <c r="E863" i="6"/>
  <c r="G863" i="6" s="1"/>
  <c r="A864" i="6"/>
  <c r="B864" i="6"/>
  <c r="C864" i="6"/>
  <c r="D864" i="6"/>
  <c r="E864" i="6"/>
  <c r="G864" i="6" s="1"/>
  <c r="A865" i="6"/>
  <c r="B865" i="6"/>
  <c r="C865" i="6"/>
  <c r="D865" i="6"/>
  <c r="E865" i="6"/>
  <c r="G865" i="6" s="1"/>
  <c r="A866" i="6"/>
  <c r="B866" i="6"/>
  <c r="C866" i="6"/>
  <c r="D866" i="6"/>
  <c r="E866" i="6"/>
  <c r="G866" i="6" s="1"/>
  <c r="A867" i="6"/>
  <c r="B867" i="6"/>
  <c r="C867" i="6"/>
  <c r="D867" i="6"/>
  <c r="E867" i="6"/>
  <c r="G867" i="6" s="1"/>
  <c r="A868" i="6"/>
  <c r="B868" i="6"/>
  <c r="C868" i="6"/>
  <c r="D868" i="6"/>
  <c r="E868" i="6"/>
  <c r="G868" i="6" s="1"/>
  <c r="A869" i="6"/>
  <c r="B869" i="6"/>
  <c r="C869" i="6"/>
  <c r="D869" i="6"/>
  <c r="E869" i="6"/>
  <c r="G869" i="6" s="1"/>
  <c r="A870" i="6"/>
  <c r="B870" i="6"/>
  <c r="C870" i="6"/>
  <c r="D870" i="6"/>
  <c r="E870" i="6"/>
  <c r="G870" i="6" s="1"/>
  <c r="A871" i="6"/>
  <c r="B871" i="6"/>
  <c r="C871" i="6"/>
  <c r="D871" i="6"/>
  <c r="E871" i="6"/>
  <c r="G871" i="6" s="1"/>
  <c r="A872" i="6"/>
  <c r="B872" i="6"/>
  <c r="C872" i="6"/>
  <c r="D872" i="6"/>
  <c r="E872" i="6"/>
  <c r="G872" i="6" s="1"/>
  <c r="A873" i="6"/>
  <c r="B873" i="6"/>
  <c r="C873" i="6"/>
  <c r="D873" i="6"/>
  <c r="E873" i="6"/>
  <c r="G873" i="6" s="1"/>
  <c r="A874" i="6"/>
  <c r="B874" i="6"/>
  <c r="C874" i="6"/>
  <c r="D874" i="6"/>
  <c r="E874" i="6"/>
  <c r="G874" i="6" s="1"/>
  <c r="A741" i="6"/>
  <c r="B741" i="6"/>
  <c r="C741" i="6"/>
  <c r="D741" i="6"/>
  <c r="E741" i="6"/>
  <c r="G741" i="6" s="1"/>
  <c r="A742" i="6"/>
  <c r="B742" i="6"/>
  <c r="C742" i="6"/>
  <c r="D742" i="6"/>
  <c r="E742" i="6"/>
  <c r="G742" i="6" s="1"/>
  <c r="A743" i="6"/>
  <c r="B743" i="6"/>
  <c r="C743" i="6"/>
  <c r="D743" i="6"/>
  <c r="E743" i="6"/>
  <c r="G743" i="6" s="1"/>
  <c r="A744" i="6"/>
  <c r="B744" i="6"/>
  <c r="C744" i="6"/>
  <c r="D744" i="6"/>
  <c r="E744" i="6"/>
  <c r="G744" i="6" s="1"/>
  <c r="A745" i="6"/>
  <c r="B745" i="6"/>
  <c r="C745" i="6"/>
  <c r="D745" i="6"/>
  <c r="E745" i="6"/>
  <c r="G745" i="6" s="1"/>
  <c r="A746" i="6"/>
  <c r="B746" i="6"/>
  <c r="C746" i="6"/>
  <c r="D746" i="6"/>
  <c r="E746" i="6"/>
  <c r="G746" i="6" s="1"/>
  <c r="A747" i="6"/>
  <c r="B747" i="6"/>
  <c r="C747" i="6"/>
  <c r="D747" i="6"/>
  <c r="E747" i="6"/>
  <c r="G747" i="6" s="1"/>
  <c r="A748" i="6"/>
  <c r="B748" i="6"/>
  <c r="C748" i="6"/>
  <c r="D748" i="6"/>
  <c r="E748" i="6"/>
  <c r="G748" i="6" s="1"/>
  <c r="A749" i="6"/>
  <c r="B749" i="6"/>
  <c r="C749" i="6"/>
  <c r="D749" i="6"/>
  <c r="E749" i="6"/>
  <c r="G749" i="6" s="1"/>
  <c r="A750" i="6"/>
  <c r="B750" i="6"/>
  <c r="C750" i="6"/>
  <c r="D750" i="6"/>
  <c r="E750" i="6"/>
  <c r="G750" i="6" s="1"/>
  <c r="A751" i="6"/>
  <c r="B751" i="6"/>
  <c r="C751" i="6"/>
  <c r="D751" i="6"/>
  <c r="E751" i="6"/>
  <c r="G751" i="6" s="1"/>
  <c r="A752" i="6"/>
  <c r="B752" i="6"/>
  <c r="C752" i="6"/>
  <c r="D752" i="6"/>
  <c r="E752" i="6"/>
  <c r="G752" i="6" s="1"/>
  <c r="A753" i="6"/>
  <c r="B753" i="6"/>
  <c r="C753" i="6"/>
  <c r="D753" i="6"/>
  <c r="E753" i="6"/>
  <c r="G753" i="6" s="1"/>
  <c r="A754" i="6"/>
  <c r="B754" i="6"/>
  <c r="C754" i="6"/>
  <c r="D754" i="6"/>
  <c r="E754" i="6"/>
  <c r="G754" i="6" s="1"/>
  <c r="A755" i="6"/>
  <c r="B755" i="6"/>
  <c r="C755" i="6"/>
  <c r="D755" i="6"/>
  <c r="E755" i="6"/>
  <c r="G755" i="6" s="1"/>
  <c r="A756" i="6"/>
  <c r="B756" i="6"/>
  <c r="C756" i="6"/>
  <c r="D756" i="6"/>
  <c r="E756" i="6"/>
  <c r="G756" i="6" s="1"/>
  <c r="A757" i="6"/>
  <c r="B757" i="6"/>
  <c r="C757" i="6"/>
  <c r="D757" i="6"/>
  <c r="E757" i="6"/>
  <c r="G757" i="6" s="1"/>
  <c r="A758" i="6"/>
  <c r="B758" i="6"/>
  <c r="C758" i="6"/>
  <c r="D758" i="6"/>
  <c r="E758" i="6"/>
  <c r="G758" i="6" s="1"/>
  <c r="A759" i="6"/>
  <c r="B759" i="6"/>
  <c r="C759" i="6"/>
  <c r="D759" i="6"/>
  <c r="E759" i="6"/>
  <c r="G759" i="6" s="1"/>
  <c r="A760" i="6"/>
  <c r="B760" i="6"/>
  <c r="C760" i="6"/>
  <c r="D760" i="6"/>
  <c r="E760" i="6"/>
  <c r="G760" i="6" s="1"/>
  <c r="A761" i="6"/>
  <c r="B761" i="6"/>
  <c r="C761" i="6"/>
  <c r="D761" i="6"/>
  <c r="E761" i="6"/>
  <c r="G761" i="6" s="1"/>
  <c r="A762" i="6"/>
  <c r="B762" i="6"/>
  <c r="C762" i="6"/>
  <c r="D762" i="6"/>
  <c r="E762" i="6"/>
  <c r="G762" i="6" s="1"/>
  <c r="A763" i="6"/>
  <c r="B763" i="6"/>
  <c r="C763" i="6"/>
  <c r="D763" i="6"/>
  <c r="E763" i="6"/>
  <c r="G763" i="6" s="1"/>
  <c r="A764" i="6"/>
  <c r="B764" i="6"/>
  <c r="C764" i="6"/>
  <c r="D764" i="6"/>
  <c r="E764" i="6"/>
  <c r="G764" i="6" s="1"/>
  <c r="A765" i="6"/>
  <c r="B765" i="6"/>
  <c r="C765" i="6"/>
  <c r="D765" i="6"/>
  <c r="E765" i="6"/>
  <c r="G765" i="6" s="1"/>
  <c r="A766" i="6"/>
  <c r="B766" i="6"/>
  <c r="C766" i="6"/>
  <c r="D766" i="6"/>
  <c r="E766" i="6"/>
  <c r="G766" i="6" s="1"/>
  <c r="A767" i="6"/>
  <c r="B767" i="6"/>
  <c r="C767" i="6"/>
  <c r="D767" i="6"/>
  <c r="E767" i="6"/>
  <c r="G767" i="6" s="1"/>
  <c r="A768" i="6"/>
  <c r="B768" i="6"/>
  <c r="C768" i="6"/>
  <c r="D768" i="6"/>
  <c r="E768" i="6"/>
  <c r="G768" i="6" s="1"/>
  <c r="A769" i="6"/>
  <c r="B769" i="6"/>
  <c r="C769" i="6"/>
  <c r="D769" i="6"/>
  <c r="E769" i="6"/>
  <c r="G769" i="6" s="1"/>
  <c r="A770" i="6"/>
  <c r="B770" i="6"/>
  <c r="C770" i="6"/>
  <c r="D770" i="6"/>
  <c r="E770" i="6"/>
  <c r="G770" i="6" s="1"/>
  <c r="A771" i="6"/>
  <c r="B771" i="6"/>
  <c r="C771" i="6"/>
  <c r="D771" i="6"/>
  <c r="E771" i="6"/>
  <c r="G771" i="6" s="1"/>
  <c r="A772" i="6"/>
  <c r="B772" i="6"/>
  <c r="C772" i="6"/>
  <c r="D772" i="6"/>
  <c r="E772" i="6"/>
  <c r="G772" i="6" s="1"/>
  <c r="A773" i="6"/>
  <c r="B773" i="6"/>
  <c r="C773" i="6"/>
  <c r="D773" i="6"/>
  <c r="E773" i="6"/>
  <c r="G773" i="6" s="1"/>
  <c r="A774" i="6"/>
  <c r="B774" i="6"/>
  <c r="C774" i="6"/>
  <c r="D774" i="6"/>
  <c r="E774" i="6"/>
  <c r="G774" i="6" s="1"/>
  <c r="A775" i="6"/>
  <c r="B775" i="6"/>
  <c r="C775" i="6"/>
  <c r="D775" i="6"/>
  <c r="E775" i="6"/>
  <c r="G775" i="6" s="1"/>
  <c r="A776" i="6"/>
  <c r="B776" i="6"/>
  <c r="C776" i="6"/>
  <c r="D776" i="6"/>
  <c r="E776" i="6"/>
  <c r="G776" i="6" s="1"/>
  <c r="A777" i="6"/>
  <c r="B777" i="6"/>
  <c r="C777" i="6"/>
  <c r="D777" i="6"/>
  <c r="E777" i="6"/>
  <c r="G777" i="6" s="1"/>
  <c r="A778" i="6"/>
  <c r="B778" i="6"/>
  <c r="C778" i="6"/>
  <c r="D778" i="6"/>
  <c r="E778" i="6"/>
  <c r="G778" i="6" s="1"/>
  <c r="A779" i="6"/>
  <c r="B779" i="6"/>
  <c r="C779" i="6"/>
  <c r="D779" i="6"/>
  <c r="E779" i="6"/>
  <c r="G779" i="6" s="1"/>
  <c r="A780" i="6"/>
  <c r="B780" i="6"/>
  <c r="C780" i="6"/>
  <c r="D780" i="6"/>
  <c r="E780" i="6"/>
  <c r="G780" i="6" s="1"/>
  <c r="A781" i="6"/>
  <c r="B781" i="6"/>
  <c r="C781" i="6"/>
  <c r="D781" i="6"/>
  <c r="E781" i="6"/>
  <c r="G781" i="6" s="1"/>
  <c r="A782" i="6"/>
  <c r="B782" i="6"/>
  <c r="C782" i="6"/>
  <c r="D782" i="6"/>
  <c r="E782" i="6"/>
  <c r="G782" i="6" s="1"/>
  <c r="A783" i="6"/>
  <c r="B783" i="6"/>
  <c r="C783" i="6"/>
  <c r="D783" i="6"/>
  <c r="E783" i="6"/>
  <c r="G783" i="6" s="1"/>
  <c r="A784" i="6"/>
  <c r="B784" i="6"/>
  <c r="C784" i="6"/>
  <c r="D784" i="6"/>
  <c r="E784" i="6"/>
  <c r="G784" i="6" s="1"/>
  <c r="A785" i="6"/>
  <c r="B785" i="6"/>
  <c r="C785" i="6"/>
  <c r="D785" i="6"/>
  <c r="E785" i="6"/>
  <c r="G785" i="6" s="1"/>
  <c r="A786" i="6"/>
  <c r="B786" i="6"/>
  <c r="C786" i="6"/>
  <c r="D786" i="6"/>
  <c r="E786" i="6"/>
  <c r="G786" i="6" s="1"/>
  <c r="A787" i="6"/>
  <c r="B787" i="6"/>
  <c r="C787" i="6"/>
  <c r="D787" i="6"/>
  <c r="E787" i="6"/>
  <c r="G787" i="6" s="1"/>
  <c r="A788" i="6"/>
  <c r="B788" i="6"/>
  <c r="C788" i="6"/>
  <c r="D788" i="6"/>
  <c r="E788" i="6"/>
  <c r="G788" i="6" s="1"/>
  <c r="A789" i="6"/>
  <c r="B789" i="6"/>
  <c r="C789" i="6"/>
  <c r="D789" i="6"/>
  <c r="E789" i="6"/>
  <c r="G789" i="6" s="1"/>
  <c r="A790" i="6"/>
  <c r="B790" i="6"/>
  <c r="C790" i="6"/>
  <c r="D790" i="6"/>
  <c r="E790" i="6"/>
  <c r="G790" i="6" s="1"/>
  <c r="A791" i="6"/>
  <c r="B791" i="6"/>
  <c r="C791" i="6"/>
  <c r="D791" i="6"/>
  <c r="E791" i="6"/>
  <c r="G791" i="6" s="1"/>
  <c r="A792" i="6"/>
  <c r="B792" i="6"/>
  <c r="C792" i="6"/>
  <c r="D792" i="6"/>
  <c r="E792" i="6"/>
  <c r="G792" i="6" s="1"/>
  <c r="A793" i="6"/>
  <c r="B793" i="6"/>
  <c r="C793" i="6"/>
  <c r="D793" i="6"/>
  <c r="E793" i="6"/>
  <c r="G793" i="6" s="1"/>
  <c r="A794" i="6"/>
  <c r="B794" i="6"/>
  <c r="C794" i="6"/>
  <c r="D794" i="6"/>
  <c r="E794" i="6"/>
  <c r="G794" i="6" s="1"/>
  <c r="A795" i="6"/>
  <c r="B795" i="6"/>
  <c r="C795" i="6"/>
  <c r="D795" i="6"/>
  <c r="E795" i="6"/>
  <c r="G795" i="6" s="1"/>
  <c r="A796" i="6"/>
  <c r="B796" i="6"/>
  <c r="C796" i="6"/>
  <c r="D796" i="6"/>
  <c r="E796" i="6"/>
  <c r="G796" i="6" s="1"/>
  <c r="A797" i="6"/>
  <c r="B797" i="6"/>
  <c r="C797" i="6"/>
  <c r="D797" i="6"/>
  <c r="E797" i="6"/>
  <c r="G797" i="6" s="1"/>
  <c r="A798" i="6"/>
  <c r="B798" i="6"/>
  <c r="C798" i="6"/>
  <c r="D798" i="6"/>
  <c r="E798" i="6"/>
  <c r="G798" i="6" s="1"/>
  <c r="A799" i="6"/>
  <c r="B799" i="6"/>
  <c r="C799" i="6"/>
  <c r="D799" i="6"/>
  <c r="E799" i="6"/>
  <c r="G799" i="6" s="1"/>
  <c r="A800" i="6"/>
  <c r="B800" i="6"/>
  <c r="C800" i="6"/>
  <c r="D800" i="6"/>
  <c r="E800" i="6"/>
  <c r="G800" i="6" s="1"/>
  <c r="A801" i="6"/>
  <c r="B801" i="6"/>
  <c r="C801" i="6"/>
  <c r="D801" i="6"/>
  <c r="E801" i="6"/>
  <c r="G801" i="6" s="1"/>
  <c r="A802" i="6"/>
  <c r="B802" i="6"/>
  <c r="C802" i="6"/>
  <c r="D802" i="6"/>
  <c r="E802" i="6"/>
  <c r="G802" i="6" s="1"/>
  <c r="A803" i="6"/>
  <c r="B803" i="6"/>
  <c r="C803" i="6"/>
  <c r="D803" i="6"/>
  <c r="E803" i="6"/>
  <c r="G803" i="6" s="1"/>
  <c r="A804" i="6"/>
  <c r="B804" i="6"/>
  <c r="C804" i="6"/>
  <c r="D804" i="6"/>
  <c r="E804" i="6"/>
  <c r="G804" i="6" s="1"/>
  <c r="A805" i="6"/>
  <c r="B805" i="6"/>
  <c r="C805" i="6"/>
  <c r="D805" i="6"/>
  <c r="E805" i="6"/>
  <c r="G805" i="6" s="1"/>
  <c r="A806" i="6"/>
  <c r="B806" i="6"/>
  <c r="C806" i="6"/>
  <c r="D806" i="6"/>
  <c r="E806" i="6"/>
  <c r="G806" i="6" s="1"/>
  <c r="A807" i="6"/>
  <c r="B807" i="6"/>
  <c r="C807" i="6"/>
  <c r="D807" i="6"/>
  <c r="E807" i="6"/>
  <c r="G807" i="6" s="1"/>
  <c r="A808" i="6"/>
  <c r="B808" i="6"/>
  <c r="C808" i="6"/>
  <c r="D808" i="6"/>
  <c r="E808" i="6"/>
  <c r="G808" i="6" s="1"/>
  <c r="A809" i="6"/>
  <c r="B809" i="6"/>
  <c r="C809" i="6"/>
  <c r="D809" i="6"/>
  <c r="E809" i="6"/>
  <c r="G809" i="6" s="1"/>
  <c r="A810" i="6"/>
  <c r="B810" i="6"/>
  <c r="C810" i="6"/>
  <c r="D810" i="6"/>
  <c r="E810" i="6"/>
  <c r="G810" i="6" s="1"/>
  <c r="A811" i="6"/>
  <c r="B811" i="6"/>
  <c r="C811" i="6"/>
  <c r="D811" i="6"/>
  <c r="E811" i="6"/>
  <c r="G811" i="6" s="1"/>
  <c r="A812" i="6"/>
  <c r="B812" i="6"/>
  <c r="C812" i="6"/>
  <c r="D812" i="6"/>
  <c r="E812" i="6"/>
  <c r="G812" i="6" s="1"/>
  <c r="A813" i="6"/>
  <c r="B813" i="6"/>
  <c r="C813" i="6"/>
  <c r="D813" i="6"/>
  <c r="E813" i="6"/>
  <c r="G813" i="6" s="1"/>
  <c r="A814" i="6"/>
  <c r="B814" i="6"/>
  <c r="C814" i="6"/>
  <c r="D814" i="6"/>
  <c r="E814" i="6"/>
  <c r="G814" i="6" s="1"/>
  <c r="A815" i="6"/>
  <c r="B815" i="6"/>
  <c r="C815" i="6"/>
  <c r="D815" i="6"/>
  <c r="E815" i="6"/>
  <c r="G815" i="6" s="1"/>
  <c r="A816" i="6"/>
  <c r="B816" i="6"/>
  <c r="C816" i="6"/>
  <c r="D816" i="6"/>
  <c r="E816" i="6"/>
  <c r="G816" i="6" s="1"/>
  <c r="A817" i="6"/>
  <c r="B817" i="6"/>
  <c r="C817" i="6"/>
  <c r="D817" i="6"/>
  <c r="E817" i="6"/>
  <c r="G817" i="6" s="1"/>
  <c r="A818" i="6"/>
  <c r="B818" i="6"/>
  <c r="C818" i="6"/>
  <c r="D818" i="6"/>
  <c r="E818" i="6"/>
  <c r="G818" i="6" s="1"/>
  <c r="A819" i="6"/>
  <c r="B819" i="6"/>
  <c r="C819" i="6"/>
  <c r="D819" i="6"/>
  <c r="E819" i="6"/>
  <c r="G819" i="6" s="1"/>
  <c r="A820" i="6"/>
  <c r="B820" i="6"/>
  <c r="C820" i="6"/>
  <c r="D820" i="6"/>
  <c r="E820" i="6"/>
  <c r="G820" i="6" s="1"/>
  <c r="A821" i="6"/>
  <c r="B821" i="6"/>
  <c r="C821" i="6"/>
  <c r="D821" i="6"/>
  <c r="E821" i="6"/>
  <c r="G821" i="6" s="1"/>
  <c r="A822" i="6"/>
  <c r="B822" i="6"/>
  <c r="C822" i="6"/>
  <c r="D822" i="6"/>
  <c r="E822" i="6"/>
  <c r="G822" i="6" s="1"/>
  <c r="A823" i="6"/>
  <c r="B823" i="6"/>
  <c r="C823" i="6"/>
  <c r="D823" i="6"/>
  <c r="E823" i="6"/>
  <c r="G823" i="6" s="1"/>
  <c r="A824" i="6"/>
  <c r="B824" i="6"/>
  <c r="C824" i="6"/>
  <c r="D824" i="6"/>
  <c r="E824" i="6"/>
  <c r="G824" i="6" s="1"/>
  <c r="A825" i="6"/>
  <c r="B825" i="6"/>
  <c r="C825" i="6"/>
  <c r="D825" i="6"/>
  <c r="E825" i="6"/>
  <c r="G825" i="6" s="1"/>
  <c r="A826" i="6"/>
  <c r="B826" i="6"/>
  <c r="C826" i="6"/>
  <c r="D826" i="6"/>
  <c r="E826" i="6"/>
  <c r="G826" i="6" s="1"/>
  <c r="A827" i="6"/>
  <c r="B827" i="6"/>
  <c r="C827" i="6"/>
  <c r="D827" i="6"/>
  <c r="E827" i="6"/>
  <c r="G827" i="6" s="1"/>
  <c r="A828" i="6"/>
  <c r="B828" i="6"/>
  <c r="C828" i="6"/>
  <c r="D828" i="6"/>
  <c r="E828" i="6"/>
  <c r="G828" i="6" s="1"/>
  <c r="A829" i="6"/>
  <c r="B829" i="6"/>
  <c r="C829" i="6"/>
  <c r="D829" i="6"/>
  <c r="E829" i="6"/>
  <c r="G829" i="6" s="1"/>
  <c r="A830" i="6"/>
  <c r="B830" i="6"/>
  <c r="C830" i="6"/>
  <c r="D830" i="6"/>
  <c r="E830" i="6"/>
  <c r="G830" i="6" s="1"/>
  <c r="A831" i="6"/>
  <c r="B831" i="6"/>
  <c r="C831" i="6"/>
  <c r="D831" i="6"/>
  <c r="E831" i="6"/>
  <c r="G831" i="6" s="1"/>
  <c r="A832" i="6"/>
  <c r="B832" i="6"/>
  <c r="C832" i="6"/>
  <c r="D832" i="6"/>
  <c r="E832" i="6"/>
  <c r="G832" i="6" s="1"/>
  <c r="A833" i="6"/>
  <c r="B833" i="6"/>
  <c r="C833" i="6"/>
  <c r="D833" i="6"/>
  <c r="E833" i="6"/>
  <c r="G833" i="6" s="1"/>
  <c r="A834" i="6"/>
  <c r="B834" i="6"/>
  <c r="C834" i="6"/>
  <c r="D834" i="6"/>
  <c r="E834" i="6"/>
  <c r="G834" i="6" s="1"/>
  <c r="A835" i="6"/>
  <c r="B835" i="6"/>
  <c r="C835" i="6"/>
  <c r="D835" i="6"/>
  <c r="E835" i="6"/>
  <c r="G835" i="6" s="1"/>
  <c r="A836" i="6"/>
  <c r="B836" i="6"/>
  <c r="C836" i="6"/>
  <c r="D836" i="6"/>
  <c r="E836" i="6"/>
  <c r="G836" i="6" s="1"/>
  <c r="A837" i="6"/>
  <c r="B837" i="6"/>
  <c r="C837" i="6"/>
  <c r="D837" i="6"/>
  <c r="E837" i="6"/>
  <c r="G837" i="6" s="1"/>
  <c r="A838" i="6"/>
  <c r="B838" i="6"/>
  <c r="C838" i="6"/>
  <c r="D838" i="6"/>
  <c r="E838" i="6"/>
  <c r="G838" i="6" s="1"/>
  <c r="A839" i="6"/>
  <c r="B839" i="6"/>
  <c r="C839" i="6"/>
  <c r="D839" i="6"/>
  <c r="E839" i="6"/>
  <c r="G839" i="6" s="1"/>
  <c r="A840" i="6"/>
  <c r="B840" i="6"/>
  <c r="C840" i="6"/>
  <c r="D840" i="6"/>
  <c r="E840" i="6"/>
  <c r="G840" i="6" s="1"/>
  <c r="A841" i="6"/>
  <c r="B841" i="6"/>
  <c r="C841" i="6"/>
  <c r="D841" i="6"/>
  <c r="E841" i="6"/>
  <c r="G841" i="6" s="1"/>
  <c r="A842" i="6"/>
  <c r="B842" i="6"/>
  <c r="C842" i="6"/>
  <c r="D842" i="6"/>
  <c r="E842" i="6"/>
  <c r="G842" i="6" s="1"/>
  <c r="A843" i="6"/>
  <c r="B843" i="6"/>
  <c r="C843" i="6"/>
  <c r="D843" i="6"/>
  <c r="E843" i="6"/>
  <c r="G843" i="6" s="1"/>
  <c r="A844" i="6"/>
  <c r="B844" i="6"/>
  <c r="C844" i="6"/>
  <c r="D844" i="6"/>
  <c r="E844" i="6"/>
  <c r="G844" i="6" s="1"/>
  <c r="A845" i="6"/>
  <c r="B845" i="6"/>
  <c r="C845" i="6"/>
  <c r="D845" i="6"/>
  <c r="E845" i="6"/>
  <c r="G845" i="6" s="1"/>
  <c r="A846" i="6"/>
  <c r="B846" i="6"/>
  <c r="C846" i="6"/>
  <c r="D846" i="6"/>
  <c r="E846" i="6"/>
  <c r="G846" i="6" s="1"/>
  <c r="A847" i="6"/>
  <c r="B847" i="6"/>
  <c r="C847" i="6"/>
  <c r="D847" i="6"/>
  <c r="E847" i="6"/>
  <c r="G847" i="6" s="1"/>
  <c r="A848" i="6"/>
  <c r="B848" i="6"/>
  <c r="C848" i="6"/>
  <c r="D848" i="6"/>
  <c r="E848" i="6"/>
  <c r="G848" i="6" s="1"/>
  <c r="A849" i="6"/>
  <c r="B849" i="6"/>
  <c r="C849" i="6"/>
  <c r="D849" i="6"/>
  <c r="E849" i="6"/>
  <c r="G849" i="6" s="1"/>
  <c r="A850" i="6"/>
  <c r="B850" i="6"/>
  <c r="C850" i="6"/>
  <c r="D850" i="6"/>
  <c r="E850" i="6"/>
  <c r="G850" i="6" s="1"/>
  <c r="E740" i="6"/>
  <c r="G740" i="6" s="1"/>
  <c r="D740" i="6"/>
  <c r="C740" i="6"/>
  <c r="B740" i="6"/>
  <c r="A740" i="6"/>
  <c r="A21" i="6"/>
  <c r="B21" i="6"/>
  <c r="C21" i="6"/>
  <c r="D21" i="6"/>
  <c r="E21" i="6"/>
  <c r="G21" i="6" s="1"/>
  <c r="A22" i="6"/>
  <c r="B22" i="6"/>
  <c r="C22" i="6"/>
  <c r="D22" i="6"/>
  <c r="E22" i="6"/>
  <c r="G22" i="6" s="1"/>
  <c r="A23" i="6"/>
  <c r="B23" i="6"/>
  <c r="C23" i="6"/>
  <c r="D23" i="6"/>
  <c r="E23" i="6"/>
  <c r="G23" i="6" s="1"/>
  <c r="A24" i="6"/>
  <c r="B24" i="6"/>
  <c r="C24" i="6"/>
  <c r="D24" i="6"/>
  <c r="E24" i="6"/>
  <c r="G24" i="6" s="1"/>
  <c r="A25" i="6"/>
  <c r="B25" i="6"/>
  <c r="C25" i="6"/>
  <c r="D25" i="6"/>
  <c r="E25" i="6"/>
  <c r="G25" i="6" s="1"/>
  <c r="A26" i="6"/>
  <c r="B26" i="6"/>
  <c r="C26" i="6"/>
  <c r="D26" i="6"/>
  <c r="E26" i="6"/>
  <c r="G26" i="6" s="1"/>
  <c r="A27" i="6"/>
  <c r="B27" i="6"/>
  <c r="C27" i="6"/>
  <c r="D27" i="6"/>
  <c r="E27" i="6"/>
  <c r="G27" i="6" s="1"/>
  <c r="A28" i="6"/>
  <c r="B28" i="6"/>
  <c r="C28" i="6"/>
  <c r="D28" i="6"/>
  <c r="E28" i="6"/>
  <c r="G28" i="6" s="1"/>
  <c r="A29" i="6"/>
  <c r="B29" i="6"/>
  <c r="C29" i="6"/>
  <c r="D29" i="6"/>
  <c r="E29" i="6"/>
  <c r="G29" i="6" s="1"/>
  <c r="A30" i="6"/>
  <c r="B30" i="6"/>
  <c r="C30" i="6"/>
  <c r="D30" i="6"/>
  <c r="E30" i="6"/>
  <c r="G30" i="6" s="1"/>
  <c r="A31" i="6"/>
  <c r="B31" i="6"/>
  <c r="C31" i="6"/>
  <c r="D31" i="6"/>
  <c r="E31" i="6"/>
  <c r="G31" i="6" s="1"/>
  <c r="A32" i="6"/>
  <c r="B32" i="6"/>
  <c r="C32" i="6"/>
  <c r="D32" i="6"/>
  <c r="E32" i="6"/>
  <c r="G32" i="6" s="1"/>
  <c r="A33" i="6"/>
  <c r="B33" i="6"/>
  <c r="C33" i="6"/>
  <c r="D33" i="6"/>
  <c r="E33" i="6"/>
  <c r="G33" i="6" s="1"/>
  <c r="A34" i="6"/>
  <c r="B34" i="6"/>
  <c r="C34" i="6"/>
  <c r="D34" i="6"/>
  <c r="E34" i="6"/>
  <c r="G34" i="6" s="1"/>
  <c r="A35" i="6"/>
  <c r="B35" i="6"/>
  <c r="C35" i="6"/>
  <c r="D35" i="6"/>
  <c r="E35" i="6"/>
  <c r="G35" i="6" s="1"/>
  <c r="A36" i="6"/>
  <c r="B36" i="6"/>
  <c r="C36" i="6"/>
  <c r="D36" i="6"/>
  <c r="E36" i="6"/>
  <c r="G36" i="6" s="1"/>
  <c r="A37" i="6"/>
  <c r="B37" i="6"/>
  <c r="C37" i="6"/>
  <c r="D37" i="6"/>
  <c r="E37" i="6"/>
  <c r="G37" i="6" s="1"/>
  <c r="A38" i="6"/>
  <c r="B38" i="6"/>
  <c r="C38" i="6"/>
  <c r="D38" i="6"/>
  <c r="E38" i="6"/>
  <c r="G38" i="6" s="1"/>
  <c r="A39" i="6"/>
  <c r="B39" i="6"/>
  <c r="C39" i="6"/>
  <c r="D39" i="6"/>
  <c r="E39" i="6"/>
  <c r="G39" i="6" s="1"/>
  <c r="A40" i="6"/>
  <c r="B40" i="6"/>
  <c r="C40" i="6"/>
  <c r="D40" i="6"/>
  <c r="E40" i="6"/>
  <c r="G40" i="6" s="1"/>
  <c r="A41" i="6"/>
  <c r="B41" i="6"/>
  <c r="C41" i="6"/>
  <c r="D41" i="6"/>
  <c r="E41" i="6"/>
  <c r="G41" i="6" s="1"/>
  <c r="A42" i="6"/>
  <c r="B42" i="6"/>
  <c r="C42" i="6"/>
  <c r="D42" i="6"/>
  <c r="E42" i="6"/>
  <c r="G42" i="6" s="1"/>
  <c r="A43" i="6"/>
  <c r="B43" i="6"/>
  <c r="C43" i="6"/>
  <c r="D43" i="6"/>
  <c r="E43" i="6"/>
  <c r="G43" i="6" s="1"/>
  <c r="A44" i="6"/>
  <c r="B44" i="6"/>
  <c r="C44" i="6"/>
  <c r="D44" i="6"/>
  <c r="E44" i="6"/>
  <c r="G44" i="6" s="1"/>
  <c r="A45" i="6"/>
  <c r="B45" i="6"/>
  <c r="C45" i="6"/>
  <c r="D45" i="6"/>
  <c r="E45" i="6"/>
  <c r="G45" i="6" s="1"/>
  <c r="A46" i="6"/>
  <c r="B46" i="6"/>
  <c r="C46" i="6"/>
  <c r="D46" i="6"/>
  <c r="E46" i="6"/>
  <c r="G46" i="6" s="1"/>
  <c r="A47" i="6"/>
  <c r="B47" i="6"/>
  <c r="C47" i="6"/>
  <c r="D47" i="6"/>
  <c r="E47" i="6"/>
  <c r="G47" i="6" s="1"/>
  <c r="A48" i="6"/>
  <c r="B48" i="6"/>
  <c r="C48" i="6"/>
  <c r="D48" i="6"/>
  <c r="E48" i="6"/>
  <c r="G48" i="6" s="1"/>
  <c r="A49" i="6"/>
  <c r="B49" i="6"/>
  <c r="C49" i="6"/>
  <c r="D49" i="6"/>
  <c r="E49" i="6"/>
  <c r="G49" i="6" s="1"/>
  <c r="A50" i="6"/>
  <c r="B50" i="6"/>
  <c r="C50" i="6"/>
  <c r="D50" i="6"/>
  <c r="E50" i="6"/>
  <c r="G50" i="6" s="1"/>
  <c r="A51" i="6"/>
  <c r="B51" i="6"/>
  <c r="C51" i="6"/>
  <c r="D51" i="6"/>
  <c r="E51" i="6"/>
  <c r="G51" i="6" s="1"/>
  <c r="A52" i="6"/>
  <c r="B52" i="6"/>
  <c r="C52" i="6"/>
  <c r="D52" i="6"/>
  <c r="E52" i="6"/>
  <c r="G52" i="6" s="1"/>
  <c r="A53" i="6"/>
  <c r="B53" i="6"/>
  <c r="C53" i="6"/>
  <c r="D53" i="6"/>
  <c r="E53" i="6"/>
  <c r="G53" i="6" s="1"/>
  <c r="A54" i="6"/>
  <c r="B54" i="6"/>
  <c r="C54" i="6"/>
  <c r="D54" i="6"/>
  <c r="E54" i="6"/>
  <c r="G54" i="6" s="1"/>
  <c r="A55" i="6"/>
  <c r="B55" i="6"/>
  <c r="C55" i="6"/>
  <c r="D55" i="6"/>
  <c r="E55" i="6"/>
  <c r="G55" i="6" s="1"/>
  <c r="A56" i="6"/>
  <c r="B56" i="6"/>
  <c r="C56" i="6"/>
  <c r="D56" i="6"/>
  <c r="E56" i="6"/>
  <c r="G56" i="6" s="1"/>
  <c r="A57" i="6"/>
  <c r="B57" i="6"/>
  <c r="C57" i="6"/>
  <c r="D57" i="6"/>
  <c r="E57" i="6"/>
  <c r="G57" i="6" s="1"/>
  <c r="A58" i="6"/>
  <c r="B58" i="6"/>
  <c r="C58" i="6"/>
  <c r="D58" i="6"/>
  <c r="E58" i="6"/>
  <c r="G58" i="6" s="1"/>
  <c r="A59" i="6"/>
  <c r="B59" i="6"/>
  <c r="C59" i="6"/>
  <c r="D59" i="6"/>
  <c r="E59" i="6"/>
  <c r="G59" i="6" s="1"/>
  <c r="A60" i="6"/>
  <c r="B60" i="6"/>
  <c r="C60" i="6"/>
  <c r="D60" i="6"/>
  <c r="E60" i="6"/>
  <c r="G60" i="6" s="1"/>
  <c r="A61" i="6"/>
  <c r="B61" i="6"/>
  <c r="C61" i="6"/>
  <c r="D61" i="6"/>
  <c r="E61" i="6"/>
  <c r="G61" i="6" s="1"/>
  <c r="A62" i="6"/>
  <c r="B62" i="6"/>
  <c r="C62" i="6"/>
  <c r="D62" i="6"/>
  <c r="E62" i="6"/>
  <c r="G62" i="6" s="1"/>
  <c r="A63" i="6"/>
  <c r="B63" i="6"/>
  <c r="C63" i="6"/>
  <c r="D63" i="6"/>
  <c r="E63" i="6"/>
  <c r="G63" i="6" s="1"/>
  <c r="A64" i="6"/>
  <c r="B64" i="6"/>
  <c r="C64" i="6"/>
  <c r="D64" i="6"/>
  <c r="E64" i="6"/>
  <c r="G64" i="6" s="1"/>
  <c r="A65" i="6"/>
  <c r="B65" i="6"/>
  <c r="C65" i="6"/>
  <c r="D65" i="6"/>
  <c r="E65" i="6"/>
  <c r="G65" i="6" s="1"/>
  <c r="A66" i="6"/>
  <c r="B66" i="6"/>
  <c r="C66" i="6"/>
  <c r="D66" i="6"/>
  <c r="E66" i="6"/>
  <c r="G66" i="6" s="1"/>
  <c r="A67" i="6"/>
  <c r="B67" i="6"/>
  <c r="C67" i="6"/>
  <c r="D67" i="6"/>
  <c r="E67" i="6"/>
  <c r="G67" i="6" s="1"/>
  <c r="A68" i="6"/>
  <c r="B68" i="6"/>
  <c r="C68" i="6"/>
  <c r="D68" i="6"/>
  <c r="E68" i="6"/>
  <c r="G68" i="6" s="1"/>
  <c r="A69" i="6"/>
  <c r="B69" i="6"/>
  <c r="C69" i="6"/>
  <c r="D69" i="6"/>
  <c r="E69" i="6"/>
  <c r="G69" i="6" s="1"/>
  <c r="A70" i="6"/>
  <c r="B70" i="6"/>
  <c r="C70" i="6"/>
  <c r="D70" i="6"/>
  <c r="E70" i="6"/>
  <c r="G70" i="6" s="1"/>
  <c r="A71" i="6"/>
  <c r="B71" i="6"/>
  <c r="C71" i="6"/>
  <c r="D71" i="6"/>
  <c r="E71" i="6"/>
  <c r="G71" i="6" s="1"/>
  <c r="A72" i="6"/>
  <c r="B72" i="6"/>
  <c r="C72" i="6"/>
  <c r="D72" i="6"/>
  <c r="E72" i="6"/>
  <c r="G72" i="6" s="1"/>
  <c r="A73" i="6"/>
  <c r="B73" i="6"/>
  <c r="C73" i="6"/>
  <c r="D73" i="6"/>
  <c r="E73" i="6"/>
  <c r="G73" i="6" s="1"/>
  <c r="A74" i="6"/>
  <c r="B74" i="6"/>
  <c r="C74" i="6"/>
  <c r="D74" i="6"/>
  <c r="E74" i="6"/>
  <c r="G74" i="6" s="1"/>
  <c r="A75" i="6"/>
  <c r="B75" i="6"/>
  <c r="C75" i="6"/>
  <c r="D75" i="6"/>
  <c r="E75" i="6"/>
  <c r="G75" i="6" s="1"/>
  <c r="A76" i="6"/>
  <c r="B76" i="6"/>
  <c r="C76" i="6"/>
  <c r="D76" i="6"/>
  <c r="E76" i="6"/>
  <c r="G76" i="6" s="1"/>
  <c r="A77" i="6"/>
  <c r="B77" i="6"/>
  <c r="C77" i="6"/>
  <c r="D77" i="6"/>
  <c r="E77" i="6"/>
  <c r="G77" i="6" s="1"/>
  <c r="A78" i="6"/>
  <c r="B78" i="6"/>
  <c r="C78" i="6"/>
  <c r="D78" i="6"/>
  <c r="E78" i="6"/>
  <c r="G78" i="6" s="1"/>
  <c r="A79" i="6"/>
  <c r="B79" i="6"/>
  <c r="C79" i="6"/>
  <c r="D79" i="6"/>
  <c r="E79" i="6"/>
  <c r="G79" i="6" s="1"/>
  <c r="A80" i="6"/>
  <c r="B80" i="6"/>
  <c r="C80" i="6"/>
  <c r="D80" i="6"/>
  <c r="E80" i="6"/>
  <c r="G80" i="6" s="1"/>
  <c r="A81" i="6"/>
  <c r="B81" i="6"/>
  <c r="C81" i="6"/>
  <c r="D81" i="6"/>
  <c r="E81" i="6"/>
  <c r="G81" i="6" s="1"/>
  <c r="A82" i="6"/>
  <c r="B82" i="6"/>
  <c r="C82" i="6"/>
  <c r="D82" i="6"/>
  <c r="E82" i="6"/>
  <c r="G82" i="6" s="1"/>
  <c r="A83" i="6"/>
  <c r="B83" i="6"/>
  <c r="C83" i="6"/>
  <c r="D83" i="6"/>
  <c r="E83" i="6"/>
  <c r="G83" i="6" s="1"/>
  <c r="A84" i="6"/>
  <c r="B84" i="6"/>
  <c r="C84" i="6"/>
  <c r="D84" i="6"/>
  <c r="E84" i="6"/>
  <c r="G84" i="6" s="1"/>
  <c r="A85" i="6"/>
  <c r="B85" i="6"/>
  <c r="C85" i="6"/>
  <c r="D85" i="6"/>
  <c r="E85" i="6"/>
  <c r="G85" i="6" s="1"/>
  <c r="A86" i="6"/>
  <c r="B86" i="6"/>
  <c r="C86" i="6"/>
  <c r="D86" i="6"/>
  <c r="E86" i="6"/>
  <c r="G86" i="6" s="1"/>
  <c r="A87" i="6"/>
  <c r="B87" i="6"/>
  <c r="C87" i="6"/>
  <c r="D87" i="6"/>
  <c r="E87" i="6"/>
  <c r="G87" i="6" s="1"/>
  <c r="A88" i="6"/>
  <c r="B88" i="6"/>
  <c r="C88" i="6"/>
  <c r="D88" i="6"/>
  <c r="E88" i="6"/>
  <c r="G88" i="6" s="1"/>
  <c r="A89" i="6"/>
  <c r="B89" i="6"/>
  <c r="C89" i="6"/>
  <c r="D89" i="6"/>
  <c r="E89" i="6"/>
  <c r="G89" i="6" s="1"/>
  <c r="A90" i="6"/>
  <c r="B90" i="6"/>
  <c r="C90" i="6"/>
  <c r="D90" i="6"/>
  <c r="E90" i="6"/>
  <c r="G90" i="6" s="1"/>
  <c r="A91" i="6"/>
  <c r="B91" i="6"/>
  <c r="C91" i="6"/>
  <c r="D91" i="6"/>
  <c r="E91" i="6"/>
  <c r="G91" i="6" s="1"/>
  <c r="A92" i="6"/>
  <c r="B92" i="6"/>
  <c r="C92" i="6"/>
  <c r="D92" i="6"/>
  <c r="E92" i="6"/>
  <c r="G92" i="6" s="1"/>
  <c r="A93" i="6"/>
  <c r="B93" i="6"/>
  <c r="C93" i="6"/>
  <c r="D93" i="6"/>
  <c r="E93" i="6"/>
  <c r="G93" i="6" s="1"/>
  <c r="A94" i="6"/>
  <c r="B94" i="6"/>
  <c r="C94" i="6"/>
  <c r="D94" i="6"/>
  <c r="E94" i="6"/>
  <c r="G94" i="6" s="1"/>
  <c r="A95" i="6"/>
  <c r="B95" i="6"/>
  <c r="C95" i="6"/>
  <c r="D95" i="6"/>
  <c r="E95" i="6"/>
  <c r="G95" i="6" s="1"/>
  <c r="A96" i="6"/>
  <c r="B96" i="6"/>
  <c r="C96" i="6"/>
  <c r="D96" i="6"/>
  <c r="E96" i="6"/>
  <c r="G96" i="6" s="1"/>
  <c r="A97" i="6"/>
  <c r="B97" i="6"/>
  <c r="C97" i="6"/>
  <c r="D97" i="6"/>
  <c r="E97" i="6"/>
  <c r="G97" i="6" s="1"/>
  <c r="A98" i="6"/>
  <c r="B98" i="6"/>
  <c r="C98" i="6"/>
  <c r="D98" i="6"/>
  <c r="E98" i="6"/>
  <c r="G98" i="6" s="1"/>
  <c r="A99" i="6"/>
  <c r="B99" i="6"/>
  <c r="C99" i="6"/>
  <c r="D99" i="6"/>
  <c r="E99" i="6"/>
  <c r="G99" i="6" s="1"/>
  <c r="A100" i="6"/>
  <c r="B100" i="6"/>
  <c r="C100" i="6"/>
  <c r="D100" i="6"/>
  <c r="E100" i="6"/>
  <c r="G100" i="6" s="1"/>
  <c r="A101" i="6"/>
  <c r="B101" i="6"/>
  <c r="C101" i="6"/>
  <c r="D101" i="6"/>
  <c r="E101" i="6"/>
  <c r="G101" i="6" s="1"/>
  <c r="A102" i="6"/>
  <c r="B102" i="6"/>
  <c r="C102" i="6"/>
  <c r="D102" i="6"/>
  <c r="E102" i="6"/>
  <c r="G102" i="6" s="1"/>
  <c r="A103" i="6"/>
  <c r="B103" i="6"/>
  <c r="C103" i="6"/>
  <c r="D103" i="6"/>
  <c r="E103" i="6"/>
  <c r="G103" i="6" s="1"/>
  <c r="A104" i="6"/>
  <c r="B104" i="6"/>
  <c r="C104" i="6"/>
  <c r="D104" i="6"/>
  <c r="E104" i="6"/>
  <c r="G104" i="6" s="1"/>
  <c r="A105" i="6"/>
  <c r="B105" i="6"/>
  <c r="C105" i="6"/>
  <c r="D105" i="6"/>
  <c r="E105" i="6"/>
  <c r="G105" i="6" s="1"/>
  <c r="A106" i="6"/>
  <c r="B106" i="6"/>
  <c r="C106" i="6"/>
  <c r="D106" i="6"/>
  <c r="E106" i="6"/>
  <c r="G106" i="6" s="1"/>
  <c r="A107" i="6"/>
  <c r="B107" i="6"/>
  <c r="C107" i="6"/>
  <c r="D107" i="6"/>
  <c r="E107" i="6"/>
  <c r="G107" i="6" s="1"/>
  <c r="A108" i="6"/>
  <c r="B108" i="6"/>
  <c r="C108" i="6"/>
  <c r="D108" i="6"/>
  <c r="E108" i="6"/>
  <c r="G108" i="6" s="1"/>
  <c r="A109" i="6"/>
  <c r="B109" i="6"/>
  <c r="C109" i="6"/>
  <c r="D109" i="6"/>
  <c r="E109" i="6"/>
  <c r="G109" i="6" s="1"/>
  <c r="A110" i="6"/>
  <c r="B110" i="6"/>
  <c r="C110" i="6"/>
  <c r="D110" i="6"/>
  <c r="E110" i="6"/>
  <c r="G110" i="6" s="1"/>
  <c r="A111" i="6"/>
  <c r="B111" i="6"/>
  <c r="C111" i="6"/>
  <c r="D111" i="6"/>
  <c r="E111" i="6"/>
  <c r="G111" i="6" s="1"/>
  <c r="A112" i="6"/>
  <c r="B112" i="6"/>
  <c r="C112" i="6"/>
  <c r="D112" i="6"/>
  <c r="E112" i="6"/>
  <c r="G112" i="6" s="1"/>
  <c r="A113" i="6"/>
  <c r="B113" i="6"/>
  <c r="C113" i="6"/>
  <c r="D113" i="6"/>
  <c r="E113" i="6"/>
  <c r="G113" i="6" s="1"/>
  <c r="A114" i="6"/>
  <c r="B114" i="6"/>
  <c r="C114" i="6"/>
  <c r="D114" i="6"/>
  <c r="E114" i="6"/>
  <c r="G114" i="6" s="1"/>
  <c r="A115" i="6"/>
  <c r="B115" i="6"/>
  <c r="C115" i="6"/>
  <c r="D115" i="6"/>
  <c r="E115" i="6"/>
  <c r="G115" i="6" s="1"/>
  <c r="A116" i="6"/>
  <c r="B116" i="6"/>
  <c r="C116" i="6"/>
  <c r="D116" i="6"/>
  <c r="E116" i="6"/>
  <c r="G116" i="6" s="1"/>
  <c r="A117" i="6"/>
  <c r="B117" i="6"/>
  <c r="C117" i="6"/>
  <c r="D117" i="6"/>
  <c r="E117" i="6"/>
  <c r="G117" i="6" s="1"/>
  <c r="A118" i="6"/>
  <c r="B118" i="6"/>
  <c r="C118" i="6"/>
  <c r="D118" i="6"/>
  <c r="E118" i="6"/>
  <c r="G118" i="6" s="1"/>
  <c r="A119" i="6"/>
  <c r="B119" i="6"/>
  <c r="C119" i="6"/>
  <c r="D119" i="6"/>
  <c r="E119" i="6"/>
  <c r="G119" i="6" s="1"/>
  <c r="A120" i="6"/>
  <c r="B120" i="6"/>
  <c r="C120" i="6"/>
  <c r="D120" i="6"/>
  <c r="E120" i="6"/>
  <c r="G120" i="6" s="1"/>
  <c r="A121" i="6"/>
  <c r="B121" i="6"/>
  <c r="C121" i="6"/>
  <c r="D121" i="6"/>
  <c r="E121" i="6"/>
  <c r="G121" i="6" s="1"/>
  <c r="A122" i="6"/>
  <c r="B122" i="6"/>
  <c r="C122" i="6"/>
  <c r="D122" i="6"/>
  <c r="E122" i="6"/>
  <c r="G122" i="6" s="1"/>
  <c r="A123" i="6"/>
  <c r="B123" i="6"/>
  <c r="C123" i="6"/>
  <c r="D123" i="6"/>
  <c r="E123" i="6"/>
  <c r="G123" i="6" s="1"/>
  <c r="A124" i="6"/>
  <c r="B124" i="6"/>
  <c r="C124" i="6"/>
  <c r="D124" i="6"/>
  <c r="E124" i="6"/>
  <c r="G124" i="6" s="1"/>
  <c r="A125" i="6"/>
  <c r="B125" i="6"/>
  <c r="C125" i="6"/>
  <c r="D125" i="6"/>
  <c r="E125" i="6"/>
  <c r="G125" i="6" s="1"/>
  <c r="A126" i="6"/>
  <c r="B126" i="6"/>
  <c r="C126" i="6"/>
  <c r="D126" i="6"/>
  <c r="E126" i="6"/>
  <c r="G126" i="6" s="1"/>
  <c r="A127" i="6"/>
  <c r="B127" i="6"/>
  <c r="C127" i="6"/>
  <c r="D127" i="6"/>
  <c r="E127" i="6"/>
  <c r="G127" i="6" s="1"/>
  <c r="A128" i="6"/>
  <c r="B128" i="6"/>
  <c r="C128" i="6"/>
  <c r="D128" i="6"/>
  <c r="E128" i="6"/>
  <c r="G128" i="6" s="1"/>
  <c r="A129" i="6"/>
  <c r="B129" i="6"/>
  <c r="C129" i="6"/>
  <c r="D129" i="6"/>
  <c r="E129" i="6"/>
  <c r="G129" i="6" s="1"/>
  <c r="A130" i="6"/>
  <c r="B130" i="6"/>
  <c r="C130" i="6"/>
  <c r="D130" i="6"/>
  <c r="E130" i="6"/>
  <c r="G130" i="6" s="1"/>
  <c r="A131" i="6"/>
  <c r="B131" i="6"/>
  <c r="C131" i="6"/>
  <c r="D131" i="6"/>
  <c r="E131" i="6"/>
  <c r="G131" i="6" s="1"/>
  <c r="A132" i="6"/>
  <c r="B132" i="6"/>
  <c r="C132" i="6"/>
  <c r="D132" i="6"/>
  <c r="E132" i="6"/>
  <c r="G132" i="6" s="1"/>
  <c r="A133" i="6"/>
  <c r="B133" i="6"/>
  <c r="C133" i="6"/>
  <c r="D133" i="6"/>
  <c r="E133" i="6"/>
  <c r="G133" i="6" s="1"/>
  <c r="A134" i="6"/>
  <c r="B134" i="6"/>
  <c r="C134" i="6"/>
  <c r="D134" i="6"/>
  <c r="E134" i="6"/>
  <c r="G134" i="6" s="1"/>
  <c r="A135" i="6"/>
  <c r="B135" i="6"/>
  <c r="C135" i="6"/>
  <c r="D135" i="6"/>
  <c r="E135" i="6"/>
  <c r="G135" i="6" s="1"/>
  <c r="A136" i="6"/>
  <c r="B136" i="6"/>
  <c r="C136" i="6"/>
  <c r="D136" i="6"/>
  <c r="E136" i="6"/>
  <c r="G136" i="6" s="1"/>
  <c r="A137" i="6"/>
  <c r="B137" i="6"/>
  <c r="C137" i="6"/>
  <c r="D137" i="6"/>
  <c r="E137" i="6"/>
  <c r="G137" i="6" s="1"/>
  <c r="A138" i="6"/>
  <c r="B138" i="6"/>
  <c r="C138" i="6"/>
  <c r="D138" i="6"/>
  <c r="E138" i="6"/>
  <c r="G138" i="6" s="1"/>
  <c r="A139" i="6"/>
  <c r="B139" i="6"/>
  <c r="C139" i="6"/>
  <c r="D139" i="6"/>
  <c r="E139" i="6"/>
  <c r="G139" i="6" s="1"/>
  <c r="A140" i="6"/>
  <c r="B140" i="6"/>
  <c r="C140" i="6"/>
  <c r="D140" i="6"/>
  <c r="E140" i="6"/>
  <c r="G140" i="6" s="1"/>
  <c r="A141" i="6"/>
  <c r="B141" i="6"/>
  <c r="C141" i="6"/>
  <c r="D141" i="6"/>
  <c r="E141" i="6"/>
  <c r="G141" i="6" s="1"/>
  <c r="A142" i="6"/>
  <c r="B142" i="6"/>
  <c r="C142" i="6"/>
  <c r="D142" i="6"/>
  <c r="E142" i="6"/>
  <c r="G142" i="6" s="1"/>
  <c r="A143" i="6"/>
  <c r="B143" i="6"/>
  <c r="C143" i="6"/>
  <c r="D143" i="6"/>
  <c r="E143" i="6"/>
  <c r="G143" i="6" s="1"/>
  <c r="A144" i="6"/>
  <c r="B144" i="6"/>
  <c r="C144" i="6"/>
  <c r="D144" i="6"/>
  <c r="E144" i="6"/>
  <c r="G144" i="6" s="1"/>
  <c r="A145" i="6"/>
  <c r="B145" i="6"/>
  <c r="C145" i="6"/>
  <c r="D145" i="6"/>
  <c r="E145" i="6"/>
  <c r="G145" i="6" s="1"/>
  <c r="A146" i="6"/>
  <c r="B146" i="6"/>
  <c r="C146" i="6"/>
  <c r="D146" i="6"/>
  <c r="E146" i="6"/>
  <c r="G146" i="6" s="1"/>
  <c r="A147" i="6"/>
  <c r="B147" i="6"/>
  <c r="C147" i="6"/>
  <c r="D147" i="6"/>
  <c r="E147" i="6"/>
  <c r="G147" i="6" s="1"/>
  <c r="A148" i="6"/>
  <c r="B148" i="6"/>
  <c r="C148" i="6"/>
  <c r="D148" i="6"/>
  <c r="E148" i="6"/>
  <c r="G148" i="6" s="1"/>
  <c r="A149" i="6"/>
  <c r="B149" i="6"/>
  <c r="C149" i="6"/>
  <c r="D149" i="6"/>
  <c r="E149" i="6"/>
  <c r="G149" i="6" s="1"/>
  <c r="A150" i="6"/>
  <c r="B150" i="6"/>
  <c r="C150" i="6"/>
  <c r="D150" i="6"/>
  <c r="E150" i="6"/>
  <c r="G150" i="6" s="1"/>
  <c r="A151" i="6"/>
  <c r="B151" i="6"/>
  <c r="C151" i="6"/>
  <c r="D151" i="6"/>
  <c r="E151" i="6"/>
  <c r="G151" i="6" s="1"/>
  <c r="A152" i="6"/>
  <c r="B152" i="6"/>
  <c r="C152" i="6"/>
  <c r="D152" i="6"/>
  <c r="E152" i="6"/>
  <c r="G152" i="6" s="1"/>
  <c r="A153" i="6"/>
  <c r="B153" i="6"/>
  <c r="C153" i="6"/>
  <c r="D153" i="6"/>
  <c r="E153" i="6"/>
  <c r="G153" i="6" s="1"/>
  <c r="A154" i="6"/>
  <c r="B154" i="6"/>
  <c r="C154" i="6"/>
  <c r="D154" i="6"/>
  <c r="E154" i="6"/>
  <c r="G154" i="6" s="1"/>
  <c r="A155" i="6"/>
  <c r="B155" i="6"/>
  <c r="C155" i="6"/>
  <c r="D155" i="6"/>
  <c r="E155" i="6"/>
  <c r="G155" i="6" s="1"/>
  <c r="A156" i="6"/>
  <c r="B156" i="6"/>
  <c r="C156" i="6"/>
  <c r="D156" i="6"/>
  <c r="E156" i="6"/>
  <c r="G156" i="6" s="1"/>
  <c r="A157" i="6"/>
  <c r="B157" i="6"/>
  <c r="C157" i="6"/>
  <c r="D157" i="6"/>
  <c r="E157" i="6"/>
  <c r="G157" i="6" s="1"/>
  <c r="A158" i="6"/>
  <c r="B158" i="6"/>
  <c r="C158" i="6"/>
  <c r="D158" i="6"/>
  <c r="E158" i="6"/>
  <c r="G158" i="6" s="1"/>
  <c r="A159" i="6"/>
  <c r="B159" i="6"/>
  <c r="C159" i="6"/>
  <c r="D159" i="6"/>
  <c r="E159" i="6"/>
  <c r="G159" i="6" s="1"/>
  <c r="A160" i="6"/>
  <c r="B160" i="6"/>
  <c r="C160" i="6"/>
  <c r="D160" i="6"/>
  <c r="E160" i="6"/>
  <c r="G160" i="6" s="1"/>
  <c r="A161" i="6"/>
  <c r="B161" i="6"/>
  <c r="C161" i="6"/>
  <c r="D161" i="6"/>
  <c r="E161" i="6"/>
  <c r="G161" i="6" s="1"/>
  <c r="A162" i="6"/>
  <c r="B162" i="6"/>
  <c r="C162" i="6"/>
  <c r="D162" i="6"/>
  <c r="E162" i="6"/>
  <c r="G162" i="6" s="1"/>
  <c r="A163" i="6"/>
  <c r="B163" i="6"/>
  <c r="C163" i="6"/>
  <c r="D163" i="6"/>
  <c r="E163" i="6"/>
  <c r="G163" i="6" s="1"/>
  <c r="A164" i="6"/>
  <c r="B164" i="6"/>
  <c r="C164" i="6"/>
  <c r="D164" i="6"/>
  <c r="E164" i="6"/>
  <c r="G164" i="6" s="1"/>
  <c r="A165" i="6"/>
  <c r="B165" i="6"/>
  <c r="C165" i="6"/>
  <c r="D165" i="6"/>
  <c r="E165" i="6"/>
  <c r="G165" i="6" s="1"/>
  <c r="A166" i="6"/>
  <c r="B166" i="6"/>
  <c r="C166" i="6"/>
  <c r="D166" i="6"/>
  <c r="E166" i="6"/>
  <c r="G166" i="6" s="1"/>
  <c r="A167" i="6"/>
  <c r="B167" i="6"/>
  <c r="C167" i="6"/>
  <c r="D167" i="6"/>
  <c r="E167" i="6"/>
  <c r="G167" i="6" s="1"/>
  <c r="A168" i="6"/>
  <c r="B168" i="6"/>
  <c r="C168" i="6"/>
  <c r="D168" i="6"/>
  <c r="E168" i="6"/>
  <c r="G168" i="6" s="1"/>
  <c r="A169" i="6"/>
  <c r="B169" i="6"/>
  <c r="C169" i="6"/>
  <c r="D169" i="6"/>
  <c r="E169" i="6"/>
  <c r="G169" i="6" s="1"/>
  <c r="A170" i="6"/>
  <c r="B170" i="6"/>
  <c r="C170" i="6"/>
  <c r="D170" i="6"/>
  <c r="E170" i="6"/>
  <c r="G170" i="6" s="1"/>
  <c r="A171" i="6"/>
  <c r="B171" i="6"/>
  <c r="C171" i="6"/>
  <c r="D171" i="6"/>
  <c r="E171" i="6"/>
  <c r="G171" i="6" s="1"/>
  <c r="A172" i="6"/>
  <c r="B172" i="6"/>
  <c r="C172" i="6"/>
  <c r="D172" i="6"/>
  <c r="E172" i="6"/>
  <c r="G172" i="6" s="1"/>
  <c r="A173" i="6"/>
  <c r="B173" i="6"/>
  <c r="C173" i="6"/>
  <c r="D173" i="6"/>
  <c r="E173" i="6"/>
  <c r="G173" i="6" s="1"/>
  <c r="A174" i="6"/>
  <c r="B174" i="6"/>
  <c r="C174" i="6"/>
  <c r="D174" i="6"/>
  <c r="E174" i="6"/>
  <c r="G174" i="6" s="1"/>
  <c r="A175" i="6"/>
  <c r="B175" i="6"/>
  <c r="C175" i="6"/>
  <c r="D175" i="6"/>
  <c r="E175" i="6"/>
  <c r="G175" i="6" s="1"/>
  <c r="A176" i="6"/>
  <c r="B176" i="6"/>
  <c r="C176" i="6"/>
  <c r="D176" i="6"/>
  <c r="E176" i="6"/>
  <c r="G176" i="6" s="1"/>
  <c r="A177" i="6"/>
  <c r="B177" i="6"/>
  <c r="C177" i="6"/>
  <c r="D177" i="6"/>
  <c r="E177" i="6"/>
  <c r="G177" i="6" s="1"/>
  <c r="A178" i="6"/>
  <c r="B178" i="6"/>
  <c r="C178" i="6"/>
  <c r="D178" i="6"/>
  <c r="E178" i="6"/>
  <c r="G178" i="6" s="1"/>
  <c r="A179" i="6"/>
  <c r="B179" i="6"/>
  <c r="C179" i="6"/>
  <c r="D179" i="6"/>
  <c r="E179" i="6"/>
  <c r="G179" i="6" s="1"/>
  <c r="A180" i="6"/>
  <c r="B180" i="6"/>
  <c r="C180" i="6"/>
  <c r="D180" i="6"/>
  <c r="E180" i="6"/>
  <c r="G180" i="6" s="1"/>
  <c r="A181" i="6"/>
  <c r="B181" i="6"/>
  <c r="C181" i="6"/>
  <c r="D181" i="6"/>
  <c r="E181" i="6"/>
  <c r="G181" i="6" s="1"/>
  <c r="A182" i="6"/>
  <c r="B182" i="6"/>
  <c r="C182" i="6"/>
  <c r="D182" i="6"/>
  <c r="E182" i="6"/>
  <c r="G182" i="6" s="1"/>
  <c r="A183" i="6"/>
  <c r="B183" i="6"/>
  <c r="C183" i="6"/>
  <c r="D183" i="6"/>
  <c r="E183" i="6"/>
  <c r="G183" i="6" s="1"/>
  <c r="A184" i="6"/>
  <c r="B184" i="6"/>
  <c r="C184" i="6"/>
  <c r="D184" i="6"/>
  <c r="E184" i="6"/>
  <c r="G184" i="6" s="1"/>
  <c r="A185" i="6"/>
  <c r="B185" i="6"/>
  <c r="C185" i="6"/>
  <c r="D185" i="6"/>
  <c r="E185" i="6"/>
  <c r="G185" i="6" s="1"/>
  <c r="A186" i="6"/>
  <c r="B186" i="6"/>
  <c r="C186" i="6"/>
  <c r="D186" i="6"/>
  <c r="E186" i="6"/>
  <c r="G186" i="6" s="1"/>
  <c r="A187" i="6"/>
  <c r="B187" i="6"/>
  <c r="C187" i="6"/>
  <c r="D187" i="6"/>
  <c r="E187" i="6"/>
  <c r="G187" i="6" s="1"/>
  <c r="A188" i="6"/>
  <c r="B188" i="6"/>
  <c r="C188" i="6"/>
  <c r="D188" i="6"/>
  <c r="E188" i="6"/>
  <c r="G188" i="6" s="1"/>
  <c r="A189" i="6"/>
  <c r="B189" i="6"/>
  <c r="C189" i="6"/>
  <c r="D189" i="6"/>
  <c r="E189" i="6"/>
  <c r="G189" i="6" s="1"/>
  <c r="A190" i="6"/>
  <c r="B190" i="6"/>
  <c r="C190" i="6"/>
  <c r="D190" i="6"/>
  <c r="E190" i="6"/>
  <c r="G190" i="6" s="1"/>
  <c r="A191" i="6"/>
  <c r="B191" i="6"/>
  <c r="C191" i="6"/>
  <c r="D191" i="6"/>
  <c r="E191" i="6"/>
  <c r="G191" i="6" s="1"/>
  <c r="A192" i="6"/>
  <c r="B192" i="6"/>
  <c r="C192" i="6"/>
  <c r="D192" i="6"/>
  <c r="E192" i="6"/>
  <c r="G192" i="6" s="1"/>
  <c r="A193" i="6"/>
  <c r="B193" i="6"/>
  <c r="C193" i="6"/>
  <c r="D193" i="6"/>
  <c r="E193" i="6"/>
  <c r="G193" i="6" s="1"/>
  <c r="A194" i="6"/>
  <c r="B194" i="6"/>
  <c r="C194" i="6"/>
  <c r="D194" i="6"/>
  <c r="E194" i="6"/>
  <c r="G194" i="6" s="1"/>
  <c r="A195" i="6"/>
  <c r="B195" i="6"/>
  <c r="C195" i="6"/>
  <c r="D195" i="6"/>
  <c r="E195" i="6"/>
  <c r="G195" i="6" s="1"/>
  <c r="A196" i="6"/>
  <c r="B196" i="6"/>
  <c r="C196" i="6"/>
  <c r="D196" i="6"/>
  <c r="E196" i="6"/>
  <c r="G196" i="6" s="1"/>
  <c r="A197" i="6"/>
  <c r="B197" i="6"/>
  <c r="C197" i="6"/>
  <c r="D197" i="6"/>
  <c r="E197" i="6"/>
  <c r="G197" i="6" s="1"/>
  <c r="A198" i="6"/>
  <c r="B198" i="6"/>
  <c r="C198" i="6"/>
  <c r="D198" i="6"/>
  <c r="E198" i="6"/>
  <c r="G198" i="6" s="1"/>
  <c r="A199" i="6"/>
  <c r="B199" i="6"/>
  <c r="C199" i="6"/>
  <c r="D199" i="6"/>
  <c r="E199" i="6"/>
  <c r="G199" i="6" s="1"/>
  <c r="A200" i="6"/>
  <c r="B200" i="6"/>
  <c r="C200" i="6"/>
  <c r="D200" i="6"/>
  <c r="E200" i="6"/>
  <c r="G200" i="6" s="1"/>
  <c r="A201" i="6"/>
  <c r="B201" i="6"/>
  <c r="C201" i="6"/>
  <c r="D201" i="6"/>
  <c r="E201" i="6"/>
  <c r="G201" i="6" s="1"/>
  <c r="A202" i="6"/>
  <c r="B202" i="6"/>
  <c r="C202" i="6"/>
  <c r="D202" i="6"/>
  <c r="E202" i="6"/>
  <c r="G202" i="6" s="1"/>
  <c r="A203" i="6"/>
  <c r="B203" i="6"/>
  <c r="C203" i="6"/>
  <c r="D203" i="6"/>
  <c r="E203" i="6"/>
  <c r="G203" i="6" s="1"/>
  <c r="A204" i="6"/>
  <c r="B204" i="6"/>
  <c r="C204" i="6"/>
  <c r="D204" i="6"/>
  <c r="E204" i="6"/>
  <c r="G204" i="6" s="1"/>
  <c r="A205" i="6"/>
  <c r="B205" i="6"/>
  <c r="C205" i="6"/>
  <c r="D205" i="6"/>
  <c r="E205" i="6"/>
  <c r="G205" i="6" s="1"/>
  <c r="A206" i="6"/>
  <c r="B206" i="6"/>
  <c r="C206" i="6"/>
  <c r="D206" i="6"/>
  <c r="E206" i="6"/>
  <c r="G206" i="6" s="1"/>
  <c r="A207" i="6"/>
  <c r="B207" i="6"/>
  <c r="C207" i="6"/>
  <c r="D207" i="6"/>
  <c r="E207" i="6"/>
  <c r="G207" i="6" s="1"/>
  <c r="A208" i="6"/>
  <c r="B208" i="6"/>
  <c r="C208" i="6"/>
  <c r="D208" i="6"/>
  <c r="E208" i="6"/>
  <c r="G208" i="6" s="1"/>
  <c r="A209" i="6"/>
  <c r="B209" i="6"/>
  <c r="C209" i="6"/>
  <c r="D209" i="6"/>
  <c r="E209" i="6"/>
  <c r="G209" i="6" s="1"/>
  <c r="A210" i="6"/>
  <c r="B210" i="6"/>
  <c r="C210" i="6"/>
  <c r="D210" i="6"/>
  <c r="E210" i="6"/>
  <c r="G210" i="6" s="1"/>
  <c r="A211" i="6"/>
  <c r="B211" i="6"/>
  <c r="C211" i="6"/>
  <c r="D211" i="6"/>
  <c r="E211" i="6"/>
  <c r="G211" i="6" s="1"/>
  <c r="A212" i="6"/>
  <c r="B212" i="6"/>
  <c r="C212" i="6"/>
  <c r="D212" i="6"/>
  <c r="E212" i="6"/>
  <c r="G212" i="6" s="1"/>
  <c r="A213" i="6"/>
  <c r="B213" i="6"/>
  <c r="C213" i="6"/>
  <c r="D213" i="6"/>
  <c r="E213" i="6"/>
  <c r="G213" i="6" s="1"/>
  <c r="A214" i="6"/>
  <c r="B214" i="6"/>
  <c r="C214" i="6"/>
  <c r="D214" i="6"/>
  <c r="E214" i="6"/>
  <c r="G214" i="6" s="1"/>
  <c r="A215" i="6"/>
  <c r="B215" i="6"/>
  <c r="C215" i="6"/>
  <c r="D215" i="6"/>
  <c r="E215" i="6"/>
  <c r="G215" i="6" s="1"/>
  <c r="A216" i="6"/>
  <c r="B216" i="6"/>
  <c r="C216" i="6"/>
  <c r="D216" i="6"/>
  <c r="E216" i="6"/>
  <c r="G216" i="6" s="1"/>
  <c r="A217" i="6"/>
  <c r="B217" i="6"/>
  <c r="C217" i="6"/>
  <c r="D217" i="6"/>
  <c r="E217" i="6"/>
  <c r="G217" i="6" s="1"/>
  <c r="A218" i="6"/>
  <c r="B218" i="6"/>
  <c r="C218" i="6"/>
  <c r="D218" i="6"/>
  <c r="E218" i="6"/>
  <c r="G218" i="6" s="1"/>
  <c r="A219" i="6"/>
  <c r="B219" i="6"/>
  <c r="C219" i="6"/>
  <c r="D219" i="6"/>
  <c r="E219" i="6"/>
  <c r="G219" i="6" s="1"/>
  <c r="A220" i="6"/>
  <c r="B220" i="6"/>
  <c r="C220" i="6"/>
  <c r="D220" i="6"/>
  <c r="E220" i="6"/>
  <c r="G220" i="6" s="1"/>
  <c r="A221" i="6"/>
  <c r="B221" i="6"/>
  <c r="C221" i="6"/>
  <c r="D221" i="6"/>
  <c r="E221" i="6"/>
  <c r="G221" i="6" s="1"/>
  <c r="A222" i="6"/>
  <c r="B222" i="6"/>
  <c r="C222" i="6"/>
  <c r="D222" i="6"/>
  <c r="E222" i="6"/>
  <c r="G222" i="6" s="1"/>
  <c r="A223" i="6"/>
  <c r="B223" i="6"/>
  <c r="C223" i="6"/>
  <c r="D223" i="6"/>
  <c r="E223" i="6"/>
  <c r="G223" i="6" s="1"/>
  <c r="A224" i="6"/>
  <c r="B224" i="6"/>
  <c r="C224" i="6"/>
  <c r="D224" i="6"/>
  <c r="E224" i="6"/>
  <c r="G224" i="6" s="1"/>
  <c r="A225" i="6"/>
  <c r="B225" i="6"/>
  <c r="C225" i="6"/>
  <c r="D225" i="6"/>
  <c r="E225" i="6"/>
  <c r="G225" i="6" s="1"/>
  <c r="A226" i="6"/>
  <c r="B226" i="6"/>
  <c r="C226" i="6"/>
  <c r="D226" i="6"/>
  <c r="E226" i="6"/>
  <c r="G226" i="6" s="1"/>
  <c r="A227" i="6"/>
  <c r="B227" i="6"/>
  <c r="C227" i="6"/>
  <c r="D227" i="6"/>
  <c r="E227" i="6"/>
  <c r="G227" i="6" s="1"/>
  <c r="A228" i="6"/>
  <c r="B228" i="6"/>
  <c r="C228" i="6"/>
  <c r="D228" i="6"/>
  <c r="E228" i="6"/>
  <c r="G228" i="6" s="1"/>
  <c r="A229" i="6"/>
  <c r="B229" i="6"/>
  <c r="C229" i="6"/>
  <c r="D229" i="6"/>
  <c r="E229" i="6"/>
  <c r="G229" i="6" s="1"/>
  <c r="A230" i="6"/>
  <c r="B230" i="6"/>
  <c r="C230" i="6"/>
  <c r="D230" i="6"/>
  <c r="E230" i="6"/>
  <c r="G230" i="6" s="1"/>
  <c r="A231" i="6"/>
  <c r="B231" i="6"/>
  <c r="C231" i="6"/>
  <c r="D231" i="6"/>
  <c r="E231" i="6"/>
  <c r="G231" i="6" s="1"/>
  <c r="A232" i="6"/>
  <c r="B232" i="6"/>
  <c r="C232" i="6"/>
  <c r="D232" i="6"/>
  <c r="E232" i="6"/>
  <c r="G232" i="6" s="1"/>
  <c r="A233" i="6"/>
  <c r="B233" i="6"/>
  <c r="C233" i="6"/>
  <c r="D233" i="6"/>
  <c r="E233" i="6"/>
  <c r="G233" i="6" s="1"/>
  <c r="A234" i="6"/>
  <c r="B234" i="6"/>
  <c r="C234" i="6"/>
  <c r="D234" i="6"/>
  <c r="E234" i="6"/>
  <c r="G234" i="6" s="1"/>
  <c r="A235" i="6"/>
  <c r="B235" i="6"/>
  <c r="C235" i="6"/>
  <c r="D235" i="6"/>
  <c r="E235" i="6"/>
  <c r="G235" i="6" s="1"/>
  <c r="A236" i="6"/>
  <c r="B236" i="6"/>
  <c r="C236" i="6"/>
  <c r="D236" i="6"/>
  <c r="E236" i="6"/>
  <c r="G236" i="6" s="1"/>
  <c r="A237" i="6"/>
  <c r="B237" i="6"/>
  <c r="C237" i="6"/>
  <c r="D237" i="6"/>
  <c r="E237" i="6"/>
  <c r="G237" i="6" s="1"/>
  <c r="A238" i="6"/>
  <c r="B238" i="6"/>
  <c r="C238" i="6"/>
  <c r="D238" i="6"/>
  <c r="E238" i="6"/>
  <c r="G238" i="6" s="1"/>
  <c r="A239" i="6"/>
  <c r="B239" i="6"/>
  <c r="C239" i="6"/>
  <c r="D239" i="6"/>
  <c r="E239" i="6"/>
  <c r="G239" i="6" s="1"/>
  <c r="A240" i="6"/>
  <c r="B240" i="6"/>
  <c r="C240" i="6"/>
  <c r="D240" i="6"/>
  <c r="E240" i="6"/>
  <c r="G240" i="6" s="1"/>
  <c r="A241" i="6"/>
  <c r="B241" i="6"/>
  <c r="C241" i="6"/>
  <c r="D241" i="6"/>
  <c r="E241" i="6"/>
  <c r="G241" i="6" s="1"/>
  <c r="A242" i="6"/>
  <c r="B242" i="6"/>
  <c r="C242" i="6"/>
  <c r="D242" i="6"/>
  <c r="E242" i="6"/>
  <c r="G242" i="6" s="1"/>
  <c r="A243" i="6"/>
  <c r="B243" i="6"/>
  <c r="C243" i="6"/>
  <c r="D243" i="6"/>
  <c r="E243" i="6"/>
  <c r="G243" i="6" s="1"/>
  <c r="A244" i="6"/>
  <c r="B244" i="6"/>
  <c r="C244" i="6"/>
  <c r="D244" i="6"/>
  <c r="E244" i="6"/>
  <c r="G244" i="6" s="1"/>
  <c r="A245" i="6"/>
  <c r="B245" i="6"/>
  <c r="C245" i="6"/>
  <c r="D245" i="6"/>
  <c r="E245" i="6"/>
  <c r="G245" i="6" s="1"/>
  <c r="A246" i="6"/>
  <c r="B246" i="6"/>
  <c r="C246" i="6"/>
  <c r="D246" i="6"/>
  <c r="E246" i="6"/>
  <c r="G246" i="6" s="1"/>
  <c r="A247" i="6"/>
  <c r="B247" i="6"/>
  <c r="C247" i="6"/>
  <c r="D247" i="6"/>
  <c r="E247" i="6"/>
  <c r="G247" i="6" s="1"/>
  <c r="A248" i="6"/>
  <c r="B248" i="6"/>
  <c r="C248" i="6"/>
  <c r="D248" i="6"/>
  <c r="E248" i="6"/>
  <c r="G248" i="6" s="1"/>
  <c r="A249" i="6"/>
  <c r="B249" i="6"/>
  <c r="C249" i="6"/>
  <c r="D249" i="6"/>
  <c r="E249" i="6"/>
  <c r="G249" i="6" s="1"/>
  <c r="A250" i="6"/>
  <c r="B250" i="6"/>
  <c r="C250" i="6"/>
  <c r="D250" i="6"/>
  <c r="E250" i="6"/>
  <c r="G250" i="6" s="1"/>
  <c r="A251" i="6"/>
  <c r="B251" i="6"/>
  <c r="C251" i="6"/>
  <c r="D251" i="6"/>
  <c r="E251" i="6"/>
  <c r="G251" i="6" s="1"/>
  <c r="A252" i="6"/>
  <c r="B252" i="6"/>
  <c r="C252" i="6"/>
  <c r="D252" i="6"/>
  <c r="E252" i="6"/>
  <c r="G252" i="6" s="1"/>
  <c r="A253" i="6"/>
  <c r="B253" i="6"/>
  <c r="C253" i="6"/>
  <c r="D253" i="6"/>
  <c r="E253" i="6"/>
  <c r="G253" i="6" s="1"/>
  <c r="A254" i="6"/>
  <c r="B254" i="6"/>
  <c r="C254" i="6"/>
  <c r="D254" i="6"/>
  <c r="E254" i="6"/>
  <c r="G254" i="6" s="1"/>
  <c r="A255" i="6"/>
  <c r="B255" i="6"/>
  <c r="C255" i="6"/>
  <c r="D255" i="6"/>
  <c r="E255" i="6"/>
  <c r="G255" i="6" s="1"/>
  <c r="A256" i="6"/>
  <c r="B256" i="6"/>
  <c r="C256" i="6"/>
  <c r="D256" i="6"/>
  <c r="E256" i="6"/>
  <c r="G256" i="6" s="1"/>
  <c r="A257" i="6"/>
  <c r="B257" i="6"/>
  <c r="C257" i="6"/>
  <c r="D257" i="6"/>
  <c r="E257" i="6"/>
  <c r="G257" i="6" s="1"/>
  <c r="A258" i="6"/>
  <c r="B258" i="6"/>
  <c r="C258" i="6"/>
  <c r="D258" i="6"/>
  <c r="E258" i="6"/>
  <c r="G258" i="6" s="1"/>
  <c r="A259" i="6"/>
  <c r="B259" i="6"/>
  <c r="C259" i="6"/>
  <c r="D259" i="6"/>
  <c r="E259" i="6"/>
  <c r="G259" i="6" s="1"/>
  <c r="A260" i="6"/>
  <c r="B260" i="6"/>
  <c r="C260" i="6"/>
  <c r="D260" i="6"/>
  <c r="E260" i="6"/>
  <c r="G260" i="6" s="1"/>
  <c r="A261" i="6"/>
  <c r="B261" i="6"/>
  <c r="C261" i="6"/>
  <c r="D261" i="6"/>
  <c r="E261" i="6"/>
  <c r="G261" i="6" s="1"/>
  <c r="A262" i="6"/>
  <c r="B262" i="6"/>
  <c r="C262" i="6"/>
  <c r="D262" i="6"/>
  <c r="E262" i="6"/>
  <c r="G262" i="6" s="1"/>
  <c r="A263" i="6"/>
  <c r="B263" i="6"/>
  <c r="C263" i="6"/>
  <c r="D263" i="6"/>
  <c r="E263" i="6"/>
  <c r="G263" i="6" s="1"/>
  <c r="A264" i="6"/>
  <c r="B264" i="6"/>
  <c r="C264" i="6"/>
  <c r="D264" i="6"/>
  <c r="E264" i="6"/>
  <c r="G264" i="6" s="1"/>
  <c r="A265" i="6"/>
  <c r="B265" i="6"/>
  <c r="C265" i="6"/>
  <c r="D265" i="6"/>
  <c r="E265" i="6"/>
  <c r="G265" i="6" s="1"/>
  <c r="A266" i="6"/>
  <c r="B266" i="6"/>
  <c r="C266" i="6"/>
  <c r="D266" i="6"/>
  <c r="E266" i="6"/>
  <c r="G266" i="6" s="1"/>
  <c r="A267" i="6"/>
  <c r="B267" i="6"/>
  <c r="C267" i="6"/>
  <c r="D267" i="6"/>
  <c r="E267" i="6"/>
  <c r="G267" i="6" s="1"/>
  <c r="A268" i="6"/>
  <c r="B268" i="6"/>
  <c r="C268" i="6"/>
  <c r="D268" i="6"/>
  <c r="E268" i="6"/>
  <c r="G268" i="6" s="1"/>
  <c r="A269" i="6"/>
  <c r="B269" i="6"/>
  <c r="C269" i="6"/>
  <c r="D269" i="6"/>
  <c r="E269" i="6"/>
  <c r="G269" i="6" s="1"/>
  <c r="A270" i="6"/>
  <c r="B270" i="6"/>
  <c r="C270" i="6"/>
  <c r="D270" i="6"/>
  <c r="E270" i="6"/>
  <c r="G270" i="6" s="1"/>
  <c r="A271" i="6"/>
  <c r="B271" i="6"/>
  <c r="C271" i="6"/>
  <c r="D271" i="6"/>
  <c r="E271" i="6"/>
  <c r="G271" i="6" s="1"/>
  <c r="A272" i="6"/>
  <c r="B272" i="6"/>
  <c r="C272" i="6"/>
  <c r="D272" i="6"/>
  <c r="E272" i="6"/>
  <c r="G272" i="6" s="1"/>
  <c r="A273" i="6"/>
  <c r="B273" i="6"/>
  <c r="C273" i="6"/>
  <c r="D273" i="6"/>
  <c r="E273" i="6"/>
  <c r="G273" i="6" s="1"/>
  <c r="A274" i="6"/>
  <c r="B274" i="6"/>
  <c r="C274" i="6"/>
  <c r="D274" i="6"/>
  <c r="E274" i="6"/>
  <c r="G274" i="6" s="1"/>
  <c r="A275" i="6"/>
  <c r="B275" i="6"/>
  <c r="C275" i="6"/>
  <c r="D275" i="6"/>
  <c r="E275" i="6"/>
  <c r="G275" i="6" s="1"/>
  <c r="A276" i="6"/>
  <c r="B276" i="6"/>
  <c r="C276" i="6"/>
  <c r="D276" i="6"/>
  <c r="E276" i="6"/>
  <c r="G276" i="6" s="1"/>
  <c r="A277" i="6"/>
  <c r="B277" i="6"/>
  <c r="C277" i="6"/>
  <c r="D277" i="6"/>
  <c r="E277" i="6"/>
  <c r="G277" i="6" s="1"/>
  <c r="A278" i="6"/>
  <c r="B278" i="6"/>
  <c r="C278" i="6"/>
  <c r="D278" i="6"/>
  <c r="E278" i="6"/>
  <c r="G278" i="6" s="1"/>
  <c r="A279" i="6"/>
  <c r="B279" i="6"/>
  <c r="C279" i="6"/>
  <c r="D279" i="6"/>
  <c r="E279" i="6"/>
  <c r="G279" i="6" s="1"/>
  <c r="A280" i="6"/>
  <c r="B280" i="6"/>
  <c r="C280" i="6"/>
  <c r="D280" i="6"/>
  <c r="E280" i="6"/>
  <c r="G280" i="6" s="1"/>
  <c r="A281" i="6"/>
  <c r="B281" i="6"/>
  <c r="C281" i="6"/>
  <c r="D281" i="6"/>
  <c r="E281" i="6"/>
  <c r="G281" i="6" s="1"/>
  <c r="A282" i="6"/>
  <c r="B282" i="6"/>
  <c r="C282" i="6"/>
  <c r="D282" i="6"/>
  <c r="E282" i="6"/>
  <c r="G282" i="6" s="1"/>
  <c r="A283" i="6"/>
  <c r="B283" i="6"/>
  <c r="C283" i="6"/>
  <c r="D283" i="6"/>
  <c r="E283" i="6"/>
  <c r="G283" i="6" s="1"/>
  <c r="A284" i="6"/>
  <c r="B284" i="6"/>
  <c r="C284" i="6"/>
  <c r="D284" i="6"/>
  <c r="E284" i="6"/>
  <c r="G284" i="6" s="1"/>
  <c r="A285" i="6"/>
  <c r="B285" i="6"/>
  <c r="C285" i="6"/>
  <c r="D285" i="6"/>
  <c r="E285" i="6"/>
  <c r="G285" i="6" s="1"/>
  <c r="A286" i="6"/>
  <c r="B286" i="6"/>
  <c r="C286" i="6"/>
  <c r="D286" i="6"/>
  <c r="E286" i="6"/>
  <c r="G286" i="6" s="1"/>
  <c r="A287" i="6"/>
  <c r="B287" i="6"/>
  <c r="C287" i="6"/>
  <c r="D287" i="6"/>
  <c r="E287" i="6"/>
  <c r="G287" i="6" s="1"/>
  <c r="A288" i="6"/>
  <c r="B288" i="6"/>
  <c r="C288" i="6"/>
  <c r="D288" i="6"/>
  <c r="E288" i="6"/>
  <c r="G288" i="6" s="1"/>
  <c r="A289" i="6"/>
  <c r="B289" i="6"/>
  <c r="C289" i="6"/>
  <c r="D289" i="6"/>
  <c r="E289" i="6"/>
  <c r="G289" i="6" s="1"/>
  <c r="A290" i="6"/>
  <c r="B290" i="6"/>
  <c r="C290" i="6"/>
  <c r="D290" i="6"/>
  <c r="E290" i="6"/>
  <c r="G290" i="6" s="1"/>
  <c r="A291" i="6"/>
  <c r="B291" i="6"/>
  <c r="C291" i="6"/>
  <c r="D291" i="6"/>
  <c r="E291" i="6"/>
  <c r="G291" i="6" s="1"/>
  <c r="A292" i="6"/>
  <c r="B292" i="6"/>
  <c r="C292" i="6"/>
  <c r="D292" i="6"/>
  <c r="E292" i="6"/>
  <c r="G292" i="6" s="1"/>
  <c r="A293" i="6"/>
  <c r="B293" i="6"/>
  <c r="C293" i="6"/>
  <c r="D293" i="6"/>
  <c r="E293" i="6"/>
  <c r="G293" i="6" s="1"/>
  <c r="A294" i="6"/>
  <c r="B294" i="6"/>
  <c r="C294" i="6"/>
  <c r="D294" i="6"/>
  <c r="E294" i="6"/>
  <c r="G294" i="6" s="1"/>
  <c r="A295" i="6"/>
  <c r="B295" i="6"/>
  <c r="C295" i="6"/>
  <c r="D295" i="6"/>
  <c r="E295" i="6"/>
  <c r="G295" i="6" s="1"/>
  <c r="A296" i="6"/>
  <c r="B296" i="6"/>
  <c r="C296" i="6"/>
  <c r="D296" i="6"/>
  <c r="E296" i="6"/>
  <c r="G296" i="6" s="1"/>
  <c r="A297" i="6"/>
  <c r="B297" i="6"/>
  <c r="C297" i="6"/>
  <c r="D297" i="6"/>
  <c r="E297" i="6"/>
  <c r="G297" i="6" s="1"/>
  <c r="A298" i="6"/>
  <c r="B298" i="6"/>
  <c r="C298" i="6"/>
  <c r="D298" i="6"/>
  <c r="E298" i="6"/>
  <c r="G298" i="6" s="1"/>
  <c r="A299" i="6"/>
  <c r="B299" i="6"/>
  <c r="C299" i="6"/>
  <c r="D299" i="6"/>
  <c r="E299" i="6"/>
  <c r="G299" i="6" s="1"/>
  <c r="A300" i="6"/>
  <c r="B300" i="6"/>
  <c r="C300" i="6"/>
  <c r="D300" i="6"/>
  <c r="E300" i="6"/>
  <c r="G300" i="6" s="1"/>
  <c r="A301" i="6"/>
  <c r="B301" i="6"/>
  <c r="C301" i="6"/>
  <c r="D301" i="6"/>
  <c r="E301" i="6"/>
  <c r="G301" i="6" s="1"/>
  <c r="A302" i="6"/>
  <c r="B302" i="6"/>
  <c r="C302" i="6"/>
  <c r="D302" i="6"/>
  <c r="E302" i="6"/>
  <c r="G302" i="6" s="1"/>
  <c r="A303" i="6"/>
  <c r="B303" i="6"/>
  <c r="C303" i="6"/>
  <c r="D303" i="6"/>
  <c r="E303" i="6"/>
  <c r="G303" i="6" s="1"/>
  <c r="A304" i="6"/>
  <c r="B304" i="6"/>
  <c r="C304" i="6"/>
  <c r="D304" i="6"/>
  <c r="E304" i="6"/>
  <c r="G304" i="6" s="1"/>
  <c r="A305" i="6"/>
  <c r="B305" i="6"/>
  <c r="C305" i="6"/>
  <c r="D305" i="6"/>
  <c r="E305" i="6"/>
  <c r="G305" i="6" s="1"/>
  <c r="A306" i="6"/>
  <c r="B306" i="6"/>
  <c r="C306" i="6"/>
  <c r="D306" i="6"/>
  <c r="E306" i="6"/>
  <c r="G306" i="6" s="1"/>
  <c r="A307" i="6"/>
  <c r="B307" i="6"/>
  <c r="C307" i="6"/>
  <c r="D307" i="6"/>
  <c r="E307" i="6"/>
  <c r="G307" i="6" s="1"/>
  <c r="A308" i="6"/>
  <c r="B308" i="6"/>
  <c r="C308" i="6"/>
  <c r="D308" i="6"/>
  <c r="E308" i="6"/>
  <c r="G308" i="6" s="1"/>
  <c r="A309" i="6"/>
  <c r="B309" i="6"/>
  <c r="C309" i="6"/>
  <c r="D309" i="6"/>
  <c r="E309" i="6"/>
  <c r="G309" i="6" s="1"/>
  <c r="A310" i="6"/>
  <c r="B310" i="6"/>
  <c r="C310" i="6"/>
  <c r="D310" i="6"/>
  <c r="E310" i="6"/>
  <c r="G310" i="6" s="1"/>
  <c r="A311" i="6"/>
  <c r="B311" i="6"/>
  <c r="C311" i="6"/>
  <c r="D311" i="6"/>
  <c r="E311" i="6"/>
  <c r="G311" i="6" s="1"/>
  <c r="A312" i="6"/>
  <c r="B312" i="6"/>
  <c r="C312" i="6"/>
  <c r="D312" i="6"/>
  <c r="E312" i="6"/>
  <c r="G312" i="6" s="1"/>
  <c r="A313" i="6"/>
  <c r="B313" i="6"/>
  <c r="C313" i="6"/>
  <c r="D313" i="6"/>
  <c r="E313" i="6"/>
  <c r="G313" i="6" s="1"/>
  <c r="A314" i="6"/>
  <c r="B314" i="6"/>
  <c r="C314" i="6"/>
  <c r="D314" i="6"/>
  <c r="E314" i="6"/>
  <c r="G314" i="6" s="1"/>
  <c r="A315" i="6"/>
  <c r="B315" i="6"/>
  <c r="C315" i="6"/>
  <c r="D315" i="6"/>
  <c r="E315" i="6"/>
  <c r="G315" i="6" s="1"/>
  <c r="A316" i="6"/>
  <c r="B316" i="6"/>
  <c r="C316" i="6"/>
  <c r="D316" i="6"/>
  <c r="E316" i="6"/>
  <c r="G316" i="6" s="1"/>
  <c r="A317" i="6"/>
  <c r="B317" i="6"/>
  <c r="C317" i="6"/>
  <c r="D317" i="6"/>
  <c r="E317" i="6"/>
  <c r="G317" i="6" s="1"/>
  <c r="A318" i="6"/>
  <c r="B318" i="6"/>
  <c r="C318" i="6"/>
  <c r="D318" i="6"/>
  <c r="E318" i="6"/>
  <c r="G318" i="6" s="1"/>
  <c r="A319" i="6"/>
  <c r="B319" i="6"/>
  <c r="C319" i="6"/>
  <c r="D319" i="6"/>
  <c r="E319" i="6"/>
  <c r="G319" i="6" s="1"/>
  <c r="A320" i="6"/>
  <c r="B320" i="6"/>
  <c r="C320" i="6"/>
  <c r="D320" i="6"/>
  <c r="E320" i="6"/>
  <c r="G320" i="6" s="1"/>
  <c r="A321" i="6"/>
  <c r="B321" i="6"/>
  <c r="C321" i="6"/>
  <c r="D321" i="6"/>
  <c r="E321" i="6"/>
  <c r="G321" i="6" s="1"/>
  <c r="A322" i="6"/>
  <c r="B322" i="6"/>
  <c r="C322" i="6"/>
  <c r="D322" i="6"/>
  <c r="E322" i="6"/>
  <c r="G322" i="6" s="1"/>
  <c r="A323" i="6"/>
  <c r="B323" i="6"/>
  <c r="C323" i="6"/>
  <c r="D323" i="6"/>
  <c r="E323" i="6"/>
  <c r="G323" i="6" s="1"/>
  <c r="A324" i="6"/>
  <c r="B324" i="6"/>
  <c r="C324" i="6"/>
  <c r="D324" i="6"/>
  <c r="E324" i="6"/>
  <c r="G324" i="6" s="1"/>
  <c r="A325" i="6"/>
  <c r="B325" i="6"/>
  <c r="C325" i="6"/>
  <c r="D325" i="6"/>
  <c r="E325" i="6"/>
  <c r="G325" i="6" s="1"/>
  <c r="A326" i="6"/>
  <c r="B326" i="6"/>
  <c r="C326" i="6"/>
  <c r="D326" i="6"/>
  <c r="E326" i="6"/>
  <c r="G326" i="6" s="1"/>
  <c r="A327" i="6"/>
  <c r="B327" i="6"/>
  <c r="C327" i="6"/>
  <c r="D327" i="6"/>
  <c r="E327" i="6"/>
  <c r="G327" i="6" s="1"/>
  <c r="A328" i="6"/>
  <c r="B328" i="6"/>
  <c r="C328" i="6"/>
  <c r="D328" i="6"/>
  <c r="E328" i="6"/>
  <c r="G328" i="6" s="1"/>
  <c r="A329" i="6"/>
  <c r="B329" i="6"/>
  <c r="C329" i="6"/>
  <c r="D329" i="6"/>
  <c r="E329" i="6"/>
  <c r="G329" i="6" s="1"/>
  <c r="A330" i="6"/>
  <c r="B330" i="6"/>
  <c r="C330" i="6"/>
  <c r="D330" i="6"/>
  <c r="E330" i="6"/>
  <c r="G330" i="6" s="1"/>
  <c r="A331" i="6"/>
  <c r="B331" i="6"/>
  <c r="C331" i="6"/>
  <c r="D331" i="6"/>
  <c r="E331" i="6"/>
  <c r="G331" i="6" s="1"/>
  <c r="A332" i="6"/>
  <c r="B332" i="6"/>
  <c r="C332" i="6"/>
  <c r="D332" i="6"/>
  <c r="E332" i="6"/>
  <c r="G332" i="6" s="1"/>
  <c r="A333" i="6"/>
  <c r="B333" i="6"/>
  <c r="C333" i="6"/>
  <c r="D333" i="6"/>
  <c r="E333" i="6"/>
  <c r="G333" i="6" s="1"/>
  <c r="A334" i="6"/>
  <c r="B334" i="6"/>
  <c r="C334" i="6"/>
  <c r="D334" i="6"/>
  <c r="E334" i="6"/>
  <c r="G334" i="6" s="1"/>
  <c r="A335" i="6"/>
  <c r="B335" i="6"/>
  <c r="C335" i="6"/>
  <c r="D335" i="6"/>
  <c r="E335" i="6"/>
  <c r="G335" i="6" s="1"/>
  <c r="A336" i="6"/>
  <c r="B336" i="6"/>
  <c r="C336" i="6"/>
  <c r="D336" i="6"/>
  <c r="E336" i="6"/>
  <c r="G336" i="6" s="1"/>
  <c r="A337" i="6"/>
  <c r="B337" i="6"/>
  <c r="C337" i="6"/>
  <c r="D337" i="6"/>
  <c r="E337" i="6"/>
  <c r="G337" i="6" s="1"/>
  <c r="A338" i="6"/>
  <c r="B338" i="6"/>
  <c r="C338" i="6"/>
  <c r="D338" i="6"/>
  <c r="E338" i="6"/>
  <c r="G338" i="6" s="1"/>
  <c r="A339" i="6"/>
  <c r="B339" i="6"/>
  <c r="C339" i="6"/>
  <c r="D339" i="6"/>
  <c r="E339" i="6"/>
  <c r="G339" i="6" s="1"/>
  <c r="A340" i="6"/>
  <c r="B340" i="6"/>
  <c r="C340" i="6"/>
  <c r="D340" i="6"/>
  <c r="E340" i="6"/>
  <c r="G340" i="6" s="1"/>
  <c r="A341" i="6"/>
  <c r="B341" i="6"/>
  <c r="C341" i="6"/>
  <c r="D341" i="6"/>
  <c r="E341" i="6"/>
  <c r="G341" i="6" s="1"/>
  <c r="A342" i="6"/>
  <c r="B342" i="6"/>
  <c r="C342" i="6"/>
  <c r="D342" i="6"/>
  <c r="E342" i="6"/>
  <c r="G342" i="6" s="1"/>
  <c r="A343" i="6"/>
  <c r="B343" i="6"/>
  <c r="C343" i="6"/>
  <c r="D343" i="6"/>
  <c r="E343" i="6"/>
  <c r="G343" i="6" s="1"/>
  <c r="A344" i="6"/>
  <c r="B344" i="6"/>
  <c r="C344" i="6"/>
  <c r="D344" i="6"/>
  <c r="E344" i="6"/>
  <c r="G344" i="6" s="1"/>
  <c r="A345" i="6"/>
  <c r="B345" i="6"/>
  <c r="C345" i="6"/>
  <c r="D345" i="6"/>
  <c r="E345" i="6"/>
  <c r="G345" i="6" s="1"/>
  <c r="A346" i="6"/>
  <c r="B346" i="6"/>
  <c r="C346" i="6"/>
  <c r="D346" i="6"/>
  <c r="E346" i="6"/>
  <c r="G346" i="6" s="1"/>
  <c r="A347" i="6"/>
  <c r="B347" i="6"/>
  <c r="C347" i="6"/>
  <c r="D347" i="6"/>
  <c r="E347" i="6"/>
  <c r="G347" i="6" s="1"/>
  <c r="A348" i="6"/>
  <c r="B348" i="6"/>
  <c r="C348" i="6"/>
  <c r="D348" i="6"/>
  <c r="E348" i="6"/>
  <c r="G348" i="6" s="1"/>
  <c r="A349" i="6"/>
  <c r="B349" i="6"/>
  <c r="C349" i="6"/>
  <c r="D349" i="6"/>
  <c r="E349" i="6"/>
  <c r="G349" i="6" s="1"/>
  <c r="A350" i="6"/>
  <c r="B350" i="6"/>
  <c r="C350" i="6"/>
  <c r="D350" i="6"/>
  <c r="E350" i="6"/>
  <c r="G350" i="6" s="1"/>
  <c r="A351" i="6"/>
  <c r="B351" i="6"/>
  <c r="C351" i="6"/>
  <c r="D351" i="6"/>
  <c r="E351" i="6"/>
  <c r="G351" i="6" s="1"/>
  <c r="A352" i="6"/>
  <c r="B352" i="6"/>
  <c r="C352" i="6"/>
  <c r="D352" i="6"/>
  <c r="E352" i="6"/>
  <c r="G352" i="6" s="1"/>
  <c r="A353" i="6"/>
  <c r="B353" i="6"/>
  <c r="C353" i="6"/>
  <c r="D353" i="6"/>
  <c r="E353" i="6"/>
  <c r="G353" i="6" s="1"/>
  <c r="A354" i="6"/>
  <c r="B354" i="6"/>
  <c r="C354" i="6"/>
  <c r="D354" i="6"/>
  <c r="E354" i="6"/>
  <c r="G354" i="6" s="1"/>
  <c r="A355" i="6"/>
  <c r="B355" i="6"/>
  <c r="C355" i="6"/>
  <c r="D355" i="6"/>
  <c r="E355" i="6"/>
  <c r="G355" i="6" s="1"/>
  <c r="A356" i="6"/>
  <c r="B356" i="6"/>
  <c r="C356" i="6"/>
  <c r="D356" i="6"/>
  <c r="E356" i="6"/>
  <c r="G356" i="6" s="1"/>
  <c r="A357" i="6"/>
  <c r="B357" i="6"/>
  <c r="C357" i="6"/>
  <c r="D357" i="6"/>
  <c r="E357" i="6"/>
  <c r="G357" i="6" s="1"/>
  <c r="A358" i="6"/>
  <c r="B358" i="6"/>
  <c r="C358" i="6"/>
  <c r="D358" i="6"/>
  <c r="E358" i="6"/>
  <c r="G358" i="6" s="1"/>
  <c r="A359" i="6"/>
  <c r="B359" i="6"/>
  <c r="C359" i="6"/>
  <c r="D359" i="6"/>
  <c r="E359" i="6"/>
  <c r="G359" i="6" s="1"/>
  <c r="A360" i="6"/>
  <c r="B360" i="6"/>
  <c r="C360" i="6"/>
  <c r="D360" i="6"/>
  <c r="E360" i="6"/>
  <c r="G360" i="6" s="1"/>
  <c r="A361" i="6"/>
  <c r="B361" i="6"/>
  <c r="C361" i="6"/>
  <c r="D361" i="6"/>
  <c r="E361" i="6"/>
  <c r="G361" i="6" s="1"/>
  <c r="A362" i="6"/>
  <c r="B362" i="6"/>
  <c r="C362" i="6"/>
  <c r="D362" i="6"/>
  <c r="E362" i="6"/>
  <c r="G362" i="6" s="1"/>
  <c r="A363" i="6"/>
  <c r="B363" i="6"/>
  <c r="C363" i="6"/>
  <c r="D363" i="6"/>
  <c r="E363" i="6"/>
  <c r="G363" i="6" s="1"/>
  <c r="A364" i="6"/>
  <c r="B364" i="6"/>
  <c r="C364" i="6"/>
  <c r="D364" i="6"/>
  <c r="E364" i="6"/>
  <c r="G364" i="6" s="1"/>
  <c r="A365" i="6"/>
  <c r="B365" i="6"/>
  <c r="C365" i="6"/>
  <c r="D365" i="6"/>
  <c r="E365" i="6"/>
  <c r="G365" i="6" s="1"/>
  <c r="A366" i="6"/>
  <c r="B366" i="6"/>
  <c r="C366" i="6"/>
  <c r="D366" i="6"/>
  <c r="E366" i="6"/>
  <c r="G366" i="6" s="1"/>
  <c r="A367" i="6"/>
  <c r="B367" i="6"/>
  <c r="C367" i="6"/>
  <c r="D367" i="6"/>
  <c r="E367" i="6"/>
  <c r="G367" i="6" s="1"/>
  <c r="A368" i="6"/>
  <c r="B368" i="6"/>
  <c r="C368" i="6"/>
  <c r="D368" i="6"/>
  <c r="E368" i="6"/>
  <c r="G368" i="6" s="1"/>
  <c r="A369" i="6"/>
  <c r="B369" i="6"/>
  <c r="C369" i="6"/>
  <c r="D369" i="6"/>
  <c r="E369" i="6"/>
  <c r="G369" i="6" s="1"/>
  <c r="A370" i="6"/>
  <c r="B370" i="6"/>
  <c r="C370" i="6"/>
  <c r="D370" i="6"/>
  <c r="E370" i="6"/>
  <c r="G370" i="6" s="1"/>
  <c r="A371" i="6"/>
  <c r="B371" i="6"/>
  <c r="C371" i="6"/>
  <c r="D371" i="6"/>
  <c r="E371" i="6"/>
  <c r="G371" i="6" s="1"/>
  <c r="A372" i="6"/>
  <c r="B372" i="6"/>
  <c r="C372" i="6"/>
  <c r="D372" i="6"/>
  <c r="E372" i="6"/>
  <c r="G372" i="6" s="1"/>
  <c r="A373" i="6"/>
  <c r="B373" i="6"/>
  <c r="C373" i="6"/>
  <c r="D373" i="6"/>
  <c r="E373" i="6"/>
  <c r="G373" i="6" s="1"/>
  <c r="A374" i="6"/>
  <c r="B374" i="6"/>
  <c r="C374" i="6"/>
  <c r="D374" i="6"/>
  <c r="E374" i="6"/>
  <c r="G374" i="6" s="1"/>
  <c r="A375" i="6"/>
  <c r="B375" i="6"/>
  <c r="C375" i="6"/>
  <c r="D375" i="6"/>
  <c r="E375" i="6"/>
  <c r="G375" i="6" s="1"/>
  <c r="A376" i="6"/>
  <c r="B376" i="6"/>
  <c r="C376" i="6"/>
  <c r="D376" i="6"/>
  <c r="E376" i="6"/>
  <c r="G376" i="6" s="1"/>
  <c r="A377" i="6"/>
  <c r="B377" i="6"/>
  <c r="C377" i="6"/>
  <c r="D377" i="6"/>
  <c r="E377" i="6"/>
  <c r="G377" i="6" s="1"/>
  <c r="A378" i="6"/>
  <c r="B378" i="6"/>
  <c r="C378" i="6"/>
  <c r="D378" i="6"/>
  <c r="E378" i="6"/>
  <c r="G378" i="6" s="1"/>
  <c r="A379" i="6"/>
  <c r="B379" i="6"/>
  <c r="C379" i="6"/>
  <c r="D379" i="6"/>
  <c r="E379" i="6"/>
  <c r="G379" i="6" s="1"/>
  <c r="A380" i="6"/>
  <c r="B380" i="6"/>
  <c r="C380" i="6"/>
  <c r="D380" i="6"/>
  <c r="E380" i="6"/>
  <c r="G380" i="6" s="1"/>
  <c r="A381" i="6"/>
  <c r="B381" i="6"/>
  <c r="C381" i="6"/>
  <c r="D381" i="6"/>
  <c r="E381" i="6"/>
  <c r="G381" i="6" s="1"/>
  <c r="A382" i="6"/>
  <c r="B382" i="6"/>
  <c r="C382" i="6"/>
  <c r="D382" i="6"/>
  <c r="E382" i="6"/>
  <c r="G382" i="6" s="1"/>
  <c r="A383" i="6"/>
  <c r="B383" i="6"/>
  <c r="C383" i="6"/>
  <c r="D383" i="6"/>
  <c r="E383" i="6"/>
  <c r="G383" i="6" s="1"/>
  <c r="A384" i="6"/>
  <c r="B384" i="6"/>
  <c r="C384" i="6"/>
  <c r="D384" i="6"/>
  <c r="E384" i="6"/>
  <c r="G384" i="6" s="1"/>
  <c r="A385" i="6"/>
  <c r="B385" i="6"/>
  <c r="C385" i="6"/>
  <c r="D385" i="6"/>
  <c r="E385" i="6"/>
  <c r="G385" i="6" s="1"/>
  <c r="A386" i="6"/>
  <c r="B386" i="6"/>
  <c r="C386" i="6"/>
  <c r="D386" i="6"/>
  <c r="E386" i="6"/>
  <c r="G386" i="6" s="1"/>
  <c r="A387" i="6"/>
  <c r="B387" i="6"/>
  <c r="C387" i="6"/>
  <c r="D387" i="6"/>
  <c r="E387" i="6"/>
  <c r="G387" i="6" s="1"/>
  <c r="A388" i="6"/>
  <c r="B388" i="6"/>
  <c r="C388" i="6"/>
  <c r="D388" i="6"/>
  <c r="E388" i="6"/>
  <c r="G388" i="6" s="1"/>
  <c r="A389" i="6"/>
  <c r="B389" i="6"/>
  <c r="C389" i="6"/>
  <c r="D389" i="6"/>
  <c r="E389" i="6"/>
  <c r="G389" i="6" s="1"/>
  <c r="A390" i="6"/>
  <c r="B390" i="6"/>
  <c r="C390" i="6"/>
  <c r="D390" i="6"/>
  <c r="E390" i="6"/>
  <c r="G390" i="6" s="1"/>
  <c r="A391" i="6"/>
  <c r="B391" i="6"/>
  <c r="C391" i="6"/>
  <c r="D391" i="6"/>
  <c r="E391" i="6"/>
  <c r="G391" i="6" s="1"/>
  <c r="A392" i="6"/>
  <c r="B392" i="6"/>
  <c r="C392" i="6"/>
  <c r="D392" i="6"/>
  <c r="E392" i="6"/>
  <c r="G392" i="6" s="1"/>
  <c r="A393" i="6"/>
  <c r="B393" i="6"/>
  <c r="C393" i="6"/>
  <c r="D393" i="6"/>
  <c r="E393" i="6"/>
  <c r="G393" i="6" s="1"/>
  <c r="A394" i="6"/>
  <c r="B394" i="6"/>
  <c r="C394" i="6"/>
  <c r="D394" i="6"/>
  <c r="E394" i="6"/>
  <c r="G394" i="6" s="1"/>
  <c r="A395" i="6"/>
  <c r="B395" i="6"/>
  <c r="C395" i="6"/>
  <c r="D395" i="6"/>
  <c r="E395" i="6"/>
  <c r="G395" i="6" s="1"/>
  <c r="A396" i="6"/>
  <c r="B396" i="6"/>
  <c r="C396" i="6"/>
  <c r="D396" i="6"/>
  <c r="E396" i="6"/>
  <c r="G396" i="6" s="1"/>
  <c r="A397" i="6"/>
  <c r="B397" i="6"/>
  <c r="C397" i="6"/>
  <c r="D397" i="6"/>
  <c r="E397" i="6"/>
  <c r="G397" i="6" s="1"/>
  <c r="A398" i="6"/>
  <c r="B398" i="6"/>
  <c r="C398" i="6"/>
  <c r="D398" i="6"/>
  <c r="E398" i="6"/>
  <c r="G398" i="6" s="1"/>
  <c r="A399" i="6"/>
  <c r="B399" i="6"/>
  <c r="C399" i="6"/>
  <c r="D399" i="6"/>
  <c r="E399" i="6"/>
  <c r="G399" i="6" s="1"/>
  <c r="A400" i="6"/>
  <c r="B400" i="6"/>
  <c r="C400" i="6"/>
  <c r="D400" i="6"/>
  <c r="E400" i="6"/>
  <c r="G400" i="6" s="1"/>
  <c r="A401" i="6"/>
  <c r="B401" i="6"/>
  <c r="C401" i="6"/>
  <c r="D401" i="6"/>
  <c r="E401" i="6"/>
  <c r="G401" i="6" s="1"/>
  <c r="A402" i="6"/>
  <c r="B402" i="6"/>
  <c r="C402" i="6"/>
  <c r="D402" i="6"/>
  <c r="E402" i="6"/>
  <c r="G402" i="6" s="1"/>
  <c r="A403" i="6"/>
  <c r="B403" i="6"/>
  <c r="C403" i="6"/>
  <c r="D403" i="6"/>
  <c r="E403" i="6"/>
  <c r="G403" i="6" s="1"/>
  <c r="A404" i="6"/>
  <c r="B404" i="6"/>
  <c r="C404" i="6"/>
  <c r="D404" i="6"/>
  <c r="E404" i="6"/>
  <c r="G404" i="6" s="1"/>
  <c r="A405" i="6"/>
  <c r="B405" i="6"/>
  <c r="C405" i="6"/>
  <c r="D405" i="6"/>
  <c r="E405" i="6"/>
  <c r="G405" i="6" s="1"/>
  <c r="A406" i="6"/>
  <c r="B406" i="6"/>
  <c r="C406" i="6"/>
  <c r="D406" i="6"/>
  <c r="E406" i="6"/>
  <c r="G406" i="6" s="1"/>
  <c r="A407" i="6"/>
  <c r="B407" i="6"/>
  <c r="C407" i="6"/>
  <c r="D407" i="6"/>
  <c r="E407" i="6"/>
  <c r="G407" i="6" s="1"/>
  <c r="A408" i="6"/>
  <c r="B408" i="6"/>
  <c r="C408" i="6"/>
  <c r="D408" i="6"/>
  <c r="E408" i="6"/>
  <c r="G408" i="6" s="1"/>
  <c r="A409" i="6"/>
  <c r="B409" i="6"/>
  <c r="C409" i="6"/>
  <c r="D409" i="6"/>
  <c r="E409" i="6"/>
  <c r="G409" i="6" s="1"/>
  <c r="A410" i="6"/>
  <c r="B410" i="6"/>
  <c r="C410" i="6"/>
  <c r="D410" i="6"/>
  <c r="E410" i="6"/>
  <c r="G410" i="6" s="1"/>
  <c r="A411" i="6"/>
  <c r="B411" i="6"/>
  <c r="C411" i="6"/>
  <c r="D411" i="6"/>
  <c r="E411" i="6"/>
  <c r="G411" i="6" s="1"/>
  <c r="A412" i="6"/>
  <c r="B412" i="6"/>
  <c r="C412" i="6"/>
  <c r="D412" i="6"/>
  <c r="E412" i="6"/>
  <c r="G412" i="6" s="1"/>
  <c r="A413" i="6"/>
  <c r="B413" i="6"/>
  <c r="C413" i="6"/>
  <c r="D413" i="6"/>
  <c r="E413" i="6"/>
  <c r="G413" i="6" s="1"/>
  <c r="A414" i="6"/>
  <c r="B414" i="6"/>
  <c r="C414" i="6"/>
  <c r="D414" i="6"/>
  <c r="E414" i="6"/>
  <c r="G414" i="6" s="1"/>
  <c r="A415" i="6"/>
  <c r="B415" i="6"/>
  <c r="C415" i="6"/>
  <c r="D415" i="6"/>
  <c r="E415" i="6"/>
  <c r="G415" i="6" s="1"/>
  <c r="A416" i="6"/>
  <c r="B416" i="6"/>
  <c r="C416" i="6"/>
  <c r="D416" i="6"/>
  <c r="E416" i="6"/>
  <c r="G416" i="6" s="1"/>
  <c r="A417" i="6"/>
  <c r="B417" i="6"/>
  <c r="C417" i="6"/>
  <c r="D417" i="6"/>
  <c r="E417" i="6"/>
  <c r="G417" i="6" s="1"/>
  <c r="A418" i="6"/>
  <c r="B418" i="6"/>
  <c r="C418" i="6"/>
  <c r="D418" i="6"/>
  <c r="E418" i="6"/>
  <c r="G418" i="6" s="1"/>
  <c r="A419" i="6"/>
  <c r="B419" i="6"/>
  <c r="C419" i="6"/>
  <c r="D419" i="6"/>
  <c r="E419" i="6"/>
  <c r="G419" i="6" s="1"/>
  <c r="A420" i="6"/>
  <c r="B420" i="6"/>
  <c r="C420" i="6"/>
  <c r="D420" i="6"/>
  <c r="E420" i="6"/>
  <c r="G420" i="6" s="1"/>
  <c r="A421" i="6"/>
  <c r="B421" i="6"/>
  <c r="C421" i="6"/>
  <c r="D421" i="6"/>
  <c r="E421" i="6"/>
  <c r="G421" i="6" s="1"/>
  <c r="A422" i="6"/>
  <c r="B422" i="6"/>
  <c r="C422" i="6"/>
  <c r="D422" i="6"/>
  <c r="E422" i="6"/>
  <c r="G422" i="6" s="1"/>
  <c r="A423" i="6"/>
  <c r="B423" i="6"/>
  <c r="C423" i="6"/>
  <c r="D423" i="6"/>
  <c r="E423" i="6"/>
  <c r="G423" i="6" s="1"/>
  <c r="A424" i="6"/>
  <c r="B424" i="6"/>
  <c r="C424" i="6"/>
  <c r="D424" i="6"/>
  <c r="E424" i="6"/>
  <c r="G424" i="6" s="1"/>
  <c r="A425" i="6"/>
  <c r="B425" i="6"/>
  <c r="C425" i="6"/>
  <c r="D425" i="6"/>
  <c r="E425" i="6"/>
  <c r="G425" i="6" s="1"/>
  <c r="A426" i="6"/>
  <c r="B426" i="6"/>
  <c r="C426" i="6"/>
  <c r="D426" i="6"/>
  <c r="E426" i="6"/>
  <c r="G426" i="6" s="1"/>
  <c r="A427" i="6"/>
  <c r="B427" i="6"/>
  <c r="C427" i="6"/>
  <c r="D427" i="6"/>
  <c r="E427" i="6"/>
  <c r="G427" i="6" s="1"/>
  <c r="A428" i="6"/>
  <c r="B428" i="6"/>
  <c r="C428" i="6"/>
  <c r="D428" i="6"/>
  <c r="E428" i="6"/>
  <c r="G428" i="6" s="1"/>
  <c r="A429" i="6"/>
  <c r="B429" i="6"/>
  <c r="C429" i="6"/>
  <c r="D429" i="6"/>
  <c r="E429" i="6"/>
  <c r="G429" i="6" s="1"/>
  <c r="A430" i="6"/>
  <c r="B430" i="6"/>
  <c r="C430" i="6"/>
  <c r="D430" i="6"/>
  <c r="E430" i="6"/>
  <c r="G430" i="6" s="1"/>
  <c r="A431" i="6"/>
  <c r="B431" i="6"/>
  <c r="C431" i="6"/>
  <c r="D431" i="6"/>
  <c r="E431" i="6"/>
  <c r="G431" i="6" s="1"/>
  <c r="A432" i="6"/>
  <c r="B432" i="6"/>
  <c r="C432" i="6"/>
  <c r="D432" i="6"/>
  <c r="E432" i="6"/>
  <c r="G432" i="6" s="1"/>
  <c r="A433" i="6"/>
  <c r="B433" i="6"/>
  <c r="C433" i="6"/>
  <c r="D433" i="6"/>
  <c r="E433" i="6"/>
  <c r="G433" i="6" s="1"/>
  <c r="A434" i="6"/>
  <c r="B434" i="6"/>
  <c r="C434" i="6"/>
  <c r="D434" i="6"/>
  <c r="E434" i="6"/>
  <c r="G434" i="6" s="1"/>
  <c r="A435" i="6"/>
  <c r="B435" i="6"/>
  <c r="C435" i="6"/>
  <c r="D435" i="6"/>
  <c r="E435" i="6"/>
  <c r="G435" i="6" s="1"/>
  <c r="A436" i="6"/>
  <c r="B436" i="6"/>
  <c r="C436" i="6"/>
  <c r="D436" i="6"/>
  <c r="E436" i="6"/>
  <c r="G436" i="6" s="1"/>
  <c r="A437" i="6"/>
  <c r="B437" i="6"/>
  <c r="C437" i="6"/>
  <c r="D437" i="6"/>
  <c r="E437" i="6"/>
  <c r="G437" i="6" s="1"/>
  <c r="A438" i="6"/>
  <c r="B438" i="6"/>
  <c r="C438" i="6"/>
  <c r="D438" i="6"/>
  <c r="E438" i="6"/>
  <c r="G438" i="6" s="1"/>
  <c r="A439" i="6"/>
  <c r="B439" i="6"/>
  <c r="C439" i="6"/>
  <c r="D439" i="6"/>
  <c r="E439" i="6"/>
  <c r="G439" i="6" s="1"/>
  <c r="A440" i="6"/>
  <c r="B440" i="6"/>
  <c r="C440" i="6"/>
  <c r="D440" i="6"/>
  <c r="E440" i="6"/>
  <c r="G440" i="6" s="1"/>
  <c r="A441" i="6"/>
  <c r="B441" i="6"/>
  <c r="C441" i="6"/>
  <c r="D441" i="6"/>
  <c r="E441" i="6"/>
  <c r="G441" i="6" s="1"/>
  <c r="A442" i="6"/>
  <c r="B442" i="6"/>
  <c r="C442" i="6"/>
  <c r="D442" i="6"/>
  <c r="E442" i="6"/>
  <c r="G442" i="6" s="1"/>
  <c r="A443" i="6"/>
  <c r="B443" i="6"/>
  <c r="C443" i="6"/>
  <c r="D443" i="6"/>
  <c r="E443" i="6"/>
  <c r="G443" i="6" s="1"/>
  <c r="A444" i="6"/>
  <c r="B444" i="6"/>
  <c r="C444" i="6"/>
  <c r="D444" i="6"/>
  <c r="E444" i="6"/>
  <c r="G444" i="6" s="1"/>
  <c r="A445" i="6"/>
  <c r="B445" i="6"/>
  <c r="C445" i="6"/>
  <c r="D445" i="6"/>
  <c r="E445" i="6"/>
  <c r="G445" i="6" s="1"/>
  <c r="A446" i="6"/>
  <c r="B446" i="6"/>
  <c r="C446" i="6"/>
  <c r="D446" i="6"/>
  <c r="E446" i="6"/>
  <c r="G446" i="6" s="1"/>
  <c r="A447" i="6"/>
  <c r="B447" i="6"/>
  <c r="C447" i="6"/>
  <c r="D447" i="6"/>
  <c r="E447" i="6"/>
  <c r="G447" i="6" s="1"/>
  <c r="A448" i="6"/>
  <c r="B448" i="6"/>
  <c r="C448" i="6"/>
  <c r="D448" i="6"/>
  <c r="E448" i="6"/>
  <c r="G448" i="6" s="1"/>
  <c r="A449" i="6"/>
  <c r="B449" i="6"/>
  <c r="C449" i="6"/>
  <c r="D449" i="6"/>
  <c r="E449" i="6"/>
  <c r="G449" i="6" s="1"/>
  <c r="A450" i="6"/>
  <c r="B450" i="6"/>
  <c r="C450" i="6"/>
  <c r="D450" i="6"/>
  <c r="E450" i="6"/>
  <c r="G450" i="6" s="1"/>
  <c r="A451" i="6"/>
  <c r="B451" i="6"/>
  <c r="C451" i="6"/>
  <c r="D451" i="6"/>
  <c r="E451" i="6"/>
  <c r="G451" i="6" s="1"/>
  <c r="A452" i="6"/>
  <c r="B452" i="6"/>
  <c r="C452" i="6"/>
  <c r="D452" i="6"/>
  <c r="E452" i="6"/>
  <c r="G452" i="6" s="1"/>
  <c r="A453" i="6"/>
  <c r="B453" i="6"/>
  <c r="C453" i="6"/>
  <c r="D453" i="6"/>
  <c r="E453" i="6"/>
  <c r="G453" i="6" s="1"/>
  <c r="A454" i="6"/>
  <c r="B454" i="6"/>
  <c r="C454" i="6"/>
  <c r="D454" i="6"/>
  <c r="E454" i="6"/>
  <c r="G454" i="6" s="1"/>
  <c r="A455" i="6"/>
  <c r="B455" i="6"/>
  <c r="C455" i="6"/>
  <c r="D455" i="6"/>
  <c r="E455" i="6"/>
  <c r="G455" i="6" s="1"/>
  <c r="A456" i="6"/>
  <c r="B456" i="6"/>
  <c r="C456" i="6"/>
  <c r="D456" i="6"/>
  <c r="E456" i="6"/>
  <c r="G456" i="6" s="1"/>
  <c r="A457" i="6"/>
  <c r="B457" i="6"/>
  <c r="C457" i="6"/>
  <c r="D457" i="6"/>
  <c r="E457" i="6"/>
  <c r="G457" i="6" s="1"/>
  <c r="A458" i="6"/>
  <c r="B458" i="6"/>
  <c r="C458" i="6"/>
  <c r="D458" i="6"/>
  <c r="E458" i="6"/>
  <c r="G458" i="6" s="1"/>
  <c r="A459" i="6"/>
  <c r="B459" i="6"/>
  <c r="C459" i="6"/>
  <c r="D459" i="6"/>
  <c r="E459" i="6"/>
  <c r="G459" i="6" s="1"/>
  <c r="A460" i="6"/>
  <c r="B460" i="6"/>
  <c r="C460" i="6"/>
  <c r="D460" i="6"/>
  <c r="E460" i="6"/>
  <c r="G460" i="6" s="1"/>
  <c r="A461" i="6"/>
  <c r="B461" i="6"/>
  <c r="C461" i="6"/>
  <c r="D461" i="6"/>
  <c r="E461" i="6"/>
  <c r="G461" i="6" s="1"/>
  <c r="A462" i="6"/>
  <c r="B462" i="6"/>
  <c r="C462" i="6"/>
  <c r="D462" i="6"/>
  <c r="E462" i="6"/>
  <c r="G462" i="6" s="1"/>
  <c r="A463" i="6"/>
  <c r="B463" i="6"/>
  <c r="C463" i="6"/>
  <c r="D463" i="6"/>
  <c r="E463" i="6"/>
  <c r="G463" i="6" s="1"/>
  <c r="A464" i="6"/>
  <c r="B464" i="6"/>
  <c r="C464" i="6"/>
  <c r="D464" i="6"/>
  <c r="E464" i="6"/>
  <c r="G464" i="6" s="1"/>
  <c r="A465" i="6"/>
  <c r="B465" i="6"/>
  <c r="C465" i="6"/>
  <c r="D465" i="6"/>
  <c r="E465" i="6"/>
  <c r="G465" i="6" s="1"/>
  <c r="A466" i="6"/>
  <c r="B466" i="6"/>
  <c r="C466" i="6"/>
  <c r="D466" i="6"/>
  <c r="E466" i="6"/>
  <c r="G466" i="6" s="1"/>
  <c r="A467" i="6"/>
  <c r="B467" i="6"/>
  <c r="C467" i="6"/>
  <c r="D467" i="6"/>
  <c r="E467" i="6"/>
  <c r="G467" i="6" s="1"/>
  <c r="A468" i="6"/>
  <c r="B468" i="6"/>
  <c r="C468" i="6"/>
  <c r="D468" i="6"/>
  <c r="E468" i="6"/>
  <c r="G468" i="6" s="1"/>
  <c r="A469" i="6"/>
  <c r="B469" i="6"/>
  <c r="C469" i="6"/>
  <c r="D469" i="6"/>
  <c r="E469" i="6"/>
  <c r="G469" i="6" s="1"/>
  <c r="A470" i="6"/>
  <c r="B470" i="6"/>
  <c r="C470" i="6"/>
  <c r="D470" i="6"/>
  <c r="E470" i="6"/>
  <c r="G470" i="6" s="1"/>
  <c r="A471" i="6"/>
  <c r="B471" i="6"/>
  <c r="C471" i="6"/>
  <c r="D471" i="6"/>
  <c r="E471" i="6"/>
  <c r="G471" i="6" s="1"/>
  <c r="A472" i="6"/>
  <c r="B472" i="6"/>
  <c r="C472" i="6"/>
  <c r="D472" i="6"/>
  <c r="E472" i="6"/>
  <c r="G472" i="6" s="1"/>
  <c r="A473" i="6"/>
  <c r="B473" i="6"/>
  <c r="C473" i="6"/>
  <c r="D473" i="6"/>
  <c r="E473" i="6"/>
  <c r="G473" i="6" s="1"/>
  <c r="A474" i="6"/>
  <c r="B474" i="6"/>
  <c r="C474" i="6"/>
  <c r="D474" i="6"/>
  <c r="E474" i="6"/>
  <c r="G474" i="6" s="1"/>
  <c r="A475" i="6"/>
  <c r="B475" i="6"/>
  <c r="C475" i="6"/>
  <c r="D475" i="6"/>
  <c r="E475" i="6"/>
  <c r="G475" i="6" s="1"/>
  <c r="A476" i="6"/>
  <c r="B476" i="6"/>
  <c r="C476" i="6"/>
  <c r="D476" i="6"/>
  <c r="E476" i="6"/>
  <c r="G476" i="6" s="1"/>
  <c r="A477" i="6"/>
  <c r="B477" i="6"/>
  <c r="C477" i="6"/>
  <c r="D477" i="6"/>
  <c r="E477" i="6"/>
  <c r="G477" i="6" s="1"/>
  <c r="A478" i="6"/>
  <c r="B478" i="6"/>
  <c r="C478" i="6"/>
  <c r="D478" i="6"/>
  <c r="E478" i="6"/>
  <c r="G478" i="6" s="1"/>
  <c r="A479" i="6"/>
  <c r="B479" i="6"/>
  <c r="C479" i="6"/>
  <c r="D479" i="6"/>
  <c r="E479" i="6"/>
  <c r="G479" i="6" s="1"/>
  <c r="A480" i="6"/>
  <c r="B480" i="6"/>
  <c r="C480" i="6"/>
  <c r="D480" i="6"/>
  <c r="E480" i="6"/>
  <c r="G480" i="6" s="1"/>
  <c r="A481" i="6"/>
  <c r="B481" i="6"/>
  <c r="C481" i="6"/>
  <c r="D481" i="6"/>
  <c r="E481" i="6"/>
  <c r="G481" i="6" s="1"/>
  <c r="A482" i="6"/>
  <c r="B482" i="6"/>
  <c r="C482" i="6"/>
  <c r="D482" i="6"/>
  <c r="E482" i="6"/>
  <c r="G482" i="6" s="1"/>
  <c r="A483" i="6"/>
  <c r="B483" i="6"/>
  <c r="C483" i="6"/>
  <c r="D483" i="6"/>
  <c r="E483" i="6"/>
  <c r="G483" i="6" s="1"/>
  <c r="A484" i="6"/>
  <c r="B484" i="6"/>
  <c r="C484" i="6"/>
  <c r="D484" i="6"/>
  <c r="E484" i="6"/>
  <c r="G484" i="6" s="1"/>
  <c r="A485" i="6"/>
  <c r="B485" i="6"/>
  <c r="C485" i="6"/>
  <c r="D485" i="6"/>
  <c r="E485" i="6"/>
  <c r="G485" i="6" s="1"/>
  <c r="A486" i="6"/>
  <c r="B486" i="6"/>
  <c r="C486" i="6"/>
  <c r="D486" i="6"/>
  <c r="E486" i="6"/>
  <c r="G486" i="6" s="1"/>
  <c r="A487" i="6"/>
  <c r="B487" i="6"/>
  <c r="C487" i="6"/>
  <c r="D487" i="6"/>
  <c r="E487" i="6"/>
  <c r="G487" i="6" s="1"/>
  <c r="A488" i="6"/>
  <c r="B488" i="6"/>
  <c r="C488" i="6"/>
  <c r="D488" i="6"/>
  <c r="E488" i="6"/>
  <c r="G488" i="6" s="1"/>
  <c r="A489" i="6"/>
  <c r="B489" i="6"/>
  <c r="C489" i="6"/>
  <c r="D489" i="6"/>
  <c r="E489" i="6"/>
  <c r="G489" i="6" s="1"/>
  <c r="A490" i="6"/>
  <c r="B490" i="6"/>
  <c r="C490" i="6"/>
  <c r="D490" i="6"/>
  <c r="E490" i="6"/>
  <c r="G490" i="6" s="1"/>
  <c r="A491" i="6"/>
  <c r="B491" i="6"/>
  <c r="C491" i="6"/>
  <c r="D491" i="6"/>
  <c r="E491" i="6"/>
  <c r="G491" i="6" s="1"/>
  <c r="A492" i="6"/>
  <c r="B492" i="6"/>
  <c r="C492" i="6"/>
  <c r="D492" i="6"/>
  <c r="E492" i="6"/>
  <c r="G492" i="6" s="1"/>
  <c r="A493" i="6"/>
  <c r="B493" i="6"/>
  <c r="C493" i="6"/>
  <c r="D493" i="6"/>
  <c r="E493" i="6"/>
  <c r="G493" i="6" s="1"/>
  <c r="A494" i="6"/>
  <c r="B494" i="6"/>
  <c r="C494" i="6"/>
  <c r="D494" i="6"/>
  <c r="E494" i="6"/>
  <c r="G494" i="6" s="1"/>
  <c r="A495" i="6"/>
  <c r="B495" i="6"/>
  <c r="C495" i="6"/>
  <c r="D495" i="6"/>
  <c r="E495" i="6"/>
  <c r="G495" i="6" s="1"/>
  <c r="A496" i="6"/>
  <c r="B496" i="6"/>
  <c r="C496" i="6"/>
  <c r="D496" i="6"/>
  <c r="E496" i="6"/>
  <c r="G496" i="6" s="1"/>
  <c r="A497" i="6"/>
  <c r="B497" i="6"/>
  <c r="C497" i="6"/>
  <c r="D497" i="6"/>
  <c r="E497" i="6"/>
  <c r="G497" i="6" s="1"/>
  <c r="A498" i="6"/>
  <c r="B498" i="6"/>
  <c r="C498" i="6"/>
  <c r="D498" i="6"/>
  <c r="E498" i="6"/>
  <c r="G498" i="6" s="1"/>
  <c r="A499" i="6"/>
  <c r="B499" i="6"/>
  <c r="C499" i="6"/>
  <c r="D499" i="6"/>
  <c r="E499" i="6"/>
  <c r="G499" i="6" s="1"/>
  <c r="A500" i="6"/>
  <c r="B500" i="6"/>
  <c r="C500" i="6"/>
  <c r="D500" i="6"/>
  <c r="E500" i="6"/>
  <c r="G500" i="6" s="1"/>
  <c r="A501" i="6"/>
  <c r="B501" i="6"/>
  <c r="C501" i="6"/>
  <c r="D501" i="6"/>
  <c r="E501" i="6"/>
  <c r="G501" i="6" s="1"/>
  <c r="A502" i="6"/>
  <c r="B502" i="6"/>
  <c r="C502" i="6"/>
  <c r="D502" i="6"/>
  <c r="E502" i="6"/>
  <c r="G502" i="6" s="1"/>
  <c r="A503" i="6"/>
  <c r="B503" i="6"/>
  <c r="C503" i="6"/>
  <c r="D503" i="6"/>
  <c r="E503" i="6"/>
  <c r="G503" i="6" s="1"/>
  <c r="A504" i="6"/>
  <c r="B504" i="6"/>
  <c r="C504" i="6"/>
  <c r="D504" i="6"/>
  <c r="E504" i="6"/>
  <c r="G504" i="6" s="1"/>
  <c r="A505" i="6"/>
  <c r="B505" i="6"/>
  <c r="C505" i="6"/>
  <c r="D505" i="6"/>
  <c r="E505" i="6"/>
  <c r="G505" i="6" s="1"/>
  <c r="A506" i="6"/>
  <c r="B506" i="6"/>
  <c r="C506" i="6"/>
  <c r="D506" i="6"/>
  <c r="E506" i="6"/>
  <c r="G506" i="6" s="1"/>
  <c r="A507" i="6"/>
  <c r="B507" i="6"/>
  <c r="C507" i="6"/>
  <c r="D507" i="6"/>
  <c r="E507" i="6"/>
  <c r="G507" i="6" s="1"/>
  <c r="A508" i="6"/>
  <c r="B508" i="6"/>
  <c r="C508" i="6"/>
  <c r="D508" i="6"/>
  <c r="E508" i="6"/>
  <c r="G508" i="6" s="1"/>
  <c r="A509" i="6"/>
  <c r="B509" i="6"/>
  <c r="C509" i="6"/>
  <c r="D509" i="6"/>
  <c r="E509" i="6"/>
  <c r="G509" i="6" s="1"/>
  <c r="A510" i="6"/>
  <c r="B510" i="6"/>
  <c r="C510" i="6"/>
  <c r="D510" i="6"/>
  <c r="E510" i="6"/>
  <c r="G510" i="6" s="1"/>
  <c r="A511" i="6"/>
  <c r="B511" i="6"/>
  <c r="C511" i="6"/>
  <c r="D511" i="6"/>
  <c r="E511" i="6"/>
  <c r="G511" i="6" s="1"/>
  <c r="A512" i="6"/>
  <c r="B512" i="6"/>
  <c r="C512" i="6"/>
  <c r="D512" i="6"/>
  <c r="E512" i="6"/>
  <c r="G512" i="6" s="1"/>
  <c r="A513" i="6"/>
  <c r="B513" i="6"/>
  <c r="C513" i="6"/>
  <c r="D513" i="6"/>
  <c r="E513" i="6"/>
  <c r="G513" i="6" s="1"/>
  <c r="A514" i="6"/>
  <c r="B514" i="6"/>
  <c r="C514" i="6"/>
  <c r="D514" i="6"/>
  <c r="E514" i="6"/>
  <c r="G514" i="6" s="1"/>
  <c r="A515" i="6"/>
  <c r="B515" i="6"/>
  <c r="C515" i="6"/>
  <c r="D515" i="6"/>
  <c r="E515" i="6"/>
  <c r="G515" i="6" s="1"/>
  <c r="A516" i="6"/>
  <c r="B516" i="6"/>
  <c r="C516" i="6"/>
  <c r="D516" i="6"/>
  <c r="E516" i="6"/>
  <c r="G516" i="6" s="1"/>
  <c r="A517" i="6"/>
  <c r="B517" i="6"/>
  <c r="C517" i="6"/>
  <c r="D517" i="6"/>
  <c r="E517" i="6"/>
  <c r="G517" i="6" s="1"/>
  <c r="A518" i="6"/>
  <c r="B518" i="6"/>
  <c r="C518" i="6"/>
  <c r="D518" i="6"/>
  <c r="E518" i="6"/>
  <c r="G518" i="6" s="1"/>
  <c r="A519" i="6"/>
  <c r="B519" i="6"/>
  <c r="C519" i="6"/>
  <c r="D519" i="6"/>
  <c r="E519" i="6"/>
  <c r="G519" i="6" s="1"/>
  <c r="A520" i="6"/>
  <c r="B520" i="6"/>
  <c r="C520" i="6"/>
  <c r="D520" i="6"/>
  <c r="E520" i="6"/>
  <c r="G520" i="6" s="1"/>
  <c r="A521" i="6"/>
  <c r="B521" i="6"/>
  <c r="C521" i="6"/>
  <c r="D521" i="6"/>
  <c r="E521" i="6"/>
  <c r="G521" i="6" s="1"/>
  <c r="A522" i="6"/>
  <c r="B522" i="6"/>
  <c r="C522" i="6"/>
  <c r="D522" i="6"/>
  <c r="E522" i="6"/>
  <c r="G522" i="6" s="1"/>
  <c r="A523" i="6"/>
  <c r="B523" i="6"/>
  <c r="C523" i="6"/>
  <c r="D523" i="6"/>
  <c r="E523" i="6"/>
  <c r="G523" i="6" s="1"/>
  <c r="A524" i="6"/>
  <c r="B524" i="6"/>
  <c r="C524" i="6"/>
  <c r="D524" i="6"/>
  <c r="E524" i="6"/>
  <c r="G524" i="6" s="1"/>
  <c r="A525" i="6"/>
  <c r="B525" i="6"/>
  <c r="C525" i="6"/>
  <c r="D525" i="6"/>
  <c r="E525" i="6"/>
  <c r="G525" i="6" s="1"/>
  <c r="A526" i="6"/>
  <c r="B526" i="6"/>
  <c r="C526" i="6"/>
  <c r="D526" i="6"/>
  <c r="E526" i="6"/>
  <c r="G526" i="6" s="1"/>
  <c r="A527" i="6"/>
  <c r="B527" i="6"/>
  <c r="C527" i="6"/>
  <c r="D527" i="6"/>
  <c r="E527" i="6"/>
  <c r="G527" i="6" s="1"/>
  <c r="A528" i="6"/>
  <c r="B528" i="6"/>
  <c r="C528" i="6"/>
  <c r="D528" i="6"/>
  <c r="E528" i="6"/>
  <c r="G528" i="6" s="1"/>
  <c r="A529" i="6"/>
  <c r="B529" i="6"/>
  <c r="C529" i="6"/>
  <c r="D529" i="6"/>
  <c r="E529" i="6"/>
  <c r="G529" i="6" s="1"/>
  <c r="A530" i="6"/>
  <c r="B530" i="6"/>
  <c r="C530" i="6"/>
  <c r="D530" i="6"/>
  <c r="E530" i="6"/>
  <c r="G530" i="6" s="1"/>
  <c r="A531" i="6"/>
  <c r="B531" i="6"/>
  <c r="C531" i="6"/>
  <c r="D531" i="6"/>
  <c r="E531" i="6"/>
  <c r="G531" i="6" s="1"/>
  <c r="A532" i="6"/>
  <c r="B532" i="6"/>
  <c r="C532" i="6"/>
  <c r="D532" i="6"/>
  <c r="E532" i="6"/>
  <c r="G532" i="6" s="1"/>
  <c r="A533" i="6"/>
  <c r="B533" i="6"/>
  <c r="C533" i="6"/>
  <c r="D533" i="6"/>
  <c r="E533" i="6"/>
  <c r="G533" i="6" s="1"/>
  <c r="A534" i="6"/>
  <c r="B534" i="6"/>
  <c r="C534" i="6"/>
  <c r="D534" i="6"/>
  <c r="E534" i="6"/>
  <c r="G534" i="6" s="1"/>
  <c r="A535" i="6"/>
  <c r="B535" i="6"/>
  <c r="C535" i="6"/>
  <c r="D535" i="6"/>
  <c r="E535" i="6"/>
  <c r="G535" i="6" s="1"/>
  <c r="A536" i="6"/>
  <c r="B536" i="6"/>
  <c r="C536" i="6"/>
  <c r="D536" i="6"/>
  <c r="E536" i="6"/>
  <c r="G536" i="6" s="1"/>
  <c r="A537" i="6"/>
  <c r="B537" i="6"/>
  <c r="C537" i="6"/>
  <c r="D537" i="6"/>
  <c r="E537" i="6"/>
  <c r="G537" i="6" s="1"/>
  <c r="A538" i="6"/>
  <c r="B538" i="6"/>
  <c r="C538" i="6"/>
  <c r="D538" i="6"/>
  <c r="E538" i="6"/>
  <c r="G538" i="6" s="1"/>
  <c r="A539" i="6"/>
  <c r="B539" i="6"/>
  <c r="C539" i="6"/>
  <c r="D539" i="6"/>
  <c r="E539" i="6"/>
  <c r="G539" i="6" s="1"/>
  <c r="A540" i="6"/>
  <c r="B540" i="6"/>
  <c r="C540" i="6"/>
  <c r="D540" i="6"/>
  <c r="E540" i="6"/>
  <c r="G540" i="6" s="1"/>
  <c r="A541" i="6"/>
  <c r="B541" i="6"/>
  <c r="C541" i="6"/>
  <c r="D541" i="6"/>
  <c r="E541" i="6"/>
  <c r="G541" i="6" s="1"/>
  <c r="A542" i="6"/>
  <c r="B542" i="6"/>
  <c r="C542" i="6"/>
  <c r="D542" i="6"/>
  <c r="E542" i="6"/>
  <c r="G542" i="6" s="1"/>
  <c r="A543" i="6"/>
  <c r="B543" i="6"/>
  <c r="C543" i="6"/>
  <c r="D543" i="6"/>
  <c r="E543" i="6"/>
  <c r="G543" i="6" s="1"/>
  <c r="A544" i="6"/>
  <c r="B544" i="6"/>
  <c r="C544" i="6"/>
  <c r="D544" i="6"/>
  <c r="E544" i="6"/>
  <c r="G544" i="6" s="1"/>
  <c r="A545" i="6"/>
  <c r="B545" i="6"/>
  <c r="C545" i="6"/>
  <c r="D545" i="6"/>
  <c r="E545" i="6"/>
  <c r="G545" i="6" s="1"/>
  <c r="A546" i="6"/>
  <c r="B546" i="6"/>
  <c r="C546" i="6"/>
  <c r="D546" i="6"/>
  <c r="E546" i="6"/>
  <c r="G546" i="6" s="1"/>
  <c r="A547" i="6"/>
  <c r="B547" i="6"/>
  <c r="C547" i="6"/>
  <c r="D547" i="6"/>
  <c r="E547" i="6"/>
  <c r="G547" i="6" s="1"/>
  <c r="A548" i="6"/>
  <c r="B548" i="6"/>
  <c r="C548" i="6"/>
  <c r="D548" i="6"/>
  <c r="E548" i="6"/>
  <c r="G548" i="6" s="1"/>
  <c r="A549" i="6"/>
  <c r="B549" i="6"/>
  <c r="C549" i="6"/>
  <c r="D549" i="6"/>
  <c r="E549" i="6"/>
  <c r="G549" i="6" s="1"/>
  <c r="A550" i="6"/>
  <c r="B550" i="6"/>
  <c r="C550" i="6"/>
  <c r="D550" i="6"/>
  <c r="E550" i="6"/>
  <c r="G550" i="6" s="1"/>
  <c r="A551" i="6"/>
  <c r="B551" i="6"/>
  <c r="C551" i="6"/>
  <c r="D551" i="6"/>
  <c r="E551" i="6"/>
  <c r="G551" i="6" s="1"/>
  <c r="A552" i="6"/>
  <c r="B552" i="6"/>
  <c r="C552" i="6"/>
  <c r="D552" i="6"/>
  <c r="E552" i="6"/>
  <c r="G552" i="6" s="1"/>
  <c r="A553" i="6"/>
  <c r="B553" i="6"/>
  <c r="C553" i="6"/>
  <c r="D553" i="6"/>
  <c r="E553" i="6"/>
  <c r="G553" i="6" s="1"/>
  <c r="A554" i="6"/>
  <c r="B554" i="6"/>
  <c r="C554" i="6"/>
  <c r="D554" i="6"/>
  <c r="E554" i="6"/>
  <c r="G554" i="6" s="1"/>
  <c r="A555" i="6"/>
  <c r="B555" i="6"/>
  <c r="C555" i="6"/>
  <c r="D555" i="6"/>
  <c r="E555" i="6"/>
  <c r="G555" i="6" s="1"/>
  <c r="A556" i="6"/>
  <c r="B556" i="6"/>
  <c r="C556" i="6"/>
  <c r="D556" i="6"/>
  <c r="E556" i="6"/>
  <c r="G556" i="6" s="1"/>
  <c r="A557" i="6"/>
  <c r="B557" i="6"/>
  <c r="C557" i="6"/>
  <c r="D557" i="6"/>
  <c r="E557" i="6"/>
  <c r="G557" i="6" s="1"/>
  <c r="A558" i="6"/>
  <c r="B558" i="6"/>
  <c r="C558" i="6"/>
  <c r="D558" i="6"/>
  <c r="E558" i="6"/>
  <c r="G558" i="6" s="1"/>
  <c r="A559" i="6"/>
  <c r="B559" i="6"/>
  <c r="C559" i="6"/>
  <c r="D559" i="6"/>
  <c r="E559" i="6"/>
  <c r="G559" i="6" s="1"/>
  <c r="A560" i="6"/>
  <c r="B560" i="6"/>
  <c r="C560" i="6"/>
  <c r="D560" i="6"/>
  <c r="E560" i="6"/>
  <c r="G560" i="6" s="1"/>
  <c r="A561" i="6"/>
  <c r="B561" i="6"/>
  <c r="C561" i="6"/>
  <c r="D561" i="6"/>
  <c r="E561" i="6"/>
  <c r="G561" i="6" s="1"/>
  <c r="A562" i="6"/>
  <c r="B562" i="6"/>
  <c r="C562" i="6"/>
  <c r="D562" i="6"/>
  <c r="E562" i="6"/>
  <c r="G562" i="6" s="1"/>
  <c r="A563" i="6"/>
  <c r="B563" i="6"/>
  <c r="C563" i="6"/>
  <c r="D563" i="6"/>
  <c r="E563" i="6"/>
  <c r="G563" i="6" s="1"/>
  <c r="A564" i="6"/>
  <c r="B564" i="6"/>
  <c r="C564" i="6"/>
  <c r="D564" i="6"/>
  <c r="E564" i="6"/>
  <c r="G564" i="6" s="1"/>
  <c r="A565" i="6"/>
  <c r="B565" i="6"/>
  <c r="C565" i="6"/>
  <c r="D565" i="6"/>
  <c r="E565" i="6"/>
  <c r="G565" i="6" s="1"/>
  <c r="A566" i="6"/>
  <c r="B566" i="6"/>
  <c r="C566" i="6"/>
  <c r="D566" i="6"/>
  <c r="E566" i="6"/>
  <c r="G566" i="6" s="1"/>
  <c r="A567" i="6"/>
  <c r="B567" i="6"/>
  <c r="C567" i="6"/>
  <c r="D567" i="6"/>
  <c r="E567" i="6"/>
  <c r="G567" i="6" s="1"/>
  <c r="A568" i="6"/>
  <c r="B568" i="6"/>
  <c r="C568" i="6"/>
  <c r="D568" i="6"/>
  <c r="E568" i="6"/>
  <c r="G568" i="6" s="1"/>
  <c r="A569" i="6"/>
  <c r="B569" i="6"/>
  <c r="C569" i="6"/>
  <c r="D569" i="6"/>
  <c r="E569" i="6"/>
  <c r="G569" i="6" s="1"/>
  <c r="A570" i="6"/>
  <c r="B570" i="6"/>
  <c r="C570" i="6"/>
  <c r="D570" i="6"/>
  <c r="E570" i="6"/>
  <c r="G570" i="6" s="1"/>
  <c r="A571" i="6"/>
  <c r="B571" i="6"/>
  <c r="C571" i="6"/>
  <c r="D571" i="6"/>
  <c r="E571" i="6"/>
  <c r="G571" i="6" s="1"/>
  <c r="A572" i="6"/>
  <c r="B572" i="6"/>
  <c r="C572" i="6"/>
  <c r="D572" i="6"/>
  <c r="E572" i="6"/>
  <c r="G572" i="6" s="1"/>
  <c r="A573" i="6"/>
  <c r="B573" i="6"/>
  <c r="C573" i="6"/>
  <c r="D573" i="6"/>
  <c r="E573" i="6"/>
  <c r="G573" i="6" s="1"/>
  <c r="A574" i="6"/>
  <c r="B574" i="6"/>
  <c r="C574" i="6"/>
  <c r="D574" i="6"/>
  <c r="E574" i="6"/>
  <c r="G574" i="6" s="1"/>
  <c r="A575" i="6"/>
  <c r="B575" i="6"/>
  <c r="C575" i="6"/>
  <c r="D575" i="6"/>
  <c r="E575" i="6"/>
  <c r="G575" i="6" s="1"/>
  <c r="A576" i="6"/>
  <c r="B576" i="6"/>
  <c r="C576" i="6"/>
  <c r="D576" i="6"/>
  <c r="E576" i="6"/>
  <c r="G576" i="6" s="1"/>
  <c r="A577" i="6"/>
  <c r="B577" i="6"/>
  <c r="C577" i="6"/>
  <c r="D577" i="6"/>
  <c r="E577" i="6"/>
  <c r="G577" i="6" s="1"/>
  <c r="A578" i="6"/>
  <c r="B578" i="6"/>
  <c r="C578" i="6"/>
  <c r="D578" i="6"/>
  <c r="E578" i="6"/>
  <c r="G578" i="6" s="1"/>
  <c r="A579" i="6"/>
  <c r="B579" i="6"/>
  <c r="C579" i="6"/>
  <c r="D579" i="6"/>
  <c r="E579" i="6"/>
  <c r="G579" i="6" s="1"/>
  <c r="A580" i="6"/>
  <c r="B580" i="6"/>
  <c r="C580" i="6"/>
  <c r="D580" i="6"/>
  <c r="E580" i="6"/>
  <c r="G580" i="6" s="1"/>
  <c r="A581" i="6"/>
  <c r="B581" i="6"/>
  <c r="C581" i="6"/>
  <c r="D581" i="6"/>
  <c r="E581" i="6"/>
  <c r="G581" i="6" s="1"/>
  <c r="A582" i="6"/>
  <c r="B582" i="6"/>
  <c r="C582" i="6"/>
  <c r="D582" i="6"/>
  <c r="E582" i="6"/>
  <c r="G582" i="6" s="1"/>
  <c r="A583" i="6"/>
  <c r="B583" i="6"/>
  <c r="C583" i="6"/>
  <c r="D583" i="6"/>
  <c r="E583" i="6"/>
  <c r="G583" i="6" s="1"/>
  <c r="A584" i="6"/>
  <c r="B584" i="6"/>
  <c r="C584" i="6"/>
  <c r="D584" i="6"/>
  <c r="E584" i="6"/>
  <c r="G584" i="6" s="1"/>
  <c r="A585" i="6"/>
  <c r="B585" i="6"/>
  <c r="C585" i="6"/>
  <c r="D585" i="6"/>
  <c r="E585" i="6"/>
  <c r="G585" i="6" s="1"/>
  <c r="A586" i="6"/>
  <c r="B586" i="6"/>
  <c r="C586" i="6"/>
  <c r="D586" i="6"/>
  <c r="E586" i="6"/>
  <c r="G586" i="6" s="1"/>
  <c r="A587" i="6"/>
  <c r="B587" i="6"/>
  <c r="C587" i="6"/>
  <c r="D587" i="6"/>
  <c r="E587" i="6"/>
  <c r="G587" i="6" s="1"/>
  <c r="A588" i="6"/>
  <c r="B588" i="6"/>
  <c r="C588" i="6"/>
  <c r="D588" i="6"/>
  <c r="E588" i="6"/>
  <c r="G588" i="6" s="1"/>
  <c r="A589" i="6"/>
  <c r="B589" i="6"/>
  <c r="C589" i="6"/>
  <c r="D589" i="6"/>
  <c r="E589" i="6"/>
  <c r="G589" i="6" s="1"/>
  <c r="A590" i="6"/>
  <c r="B590" i="6"/>
  <c r="C590" i="6"/>
  <c r="D590" i="6"/>
  <c r="E590" i="6"/>
  <c r="G590" i="6" s="1"/>
  <c r="A591" i="6"/>
  <c r="B591" i="6"/>
  <c r="C591" i="6"/>
  <c r="D591" i="6"/>
  <c r="E591" i="6"/>
  <c r="G591" i="6" s="1"/>
  <c r="A592" i="6"/>
  <c r="B592" i="6"/>
  <c r="C592" i="6"/>
  <c r="D592" i="6"/>
  <c r="E592" i="6"/>
  <c r="G592" i="6" s="1"/>
  <c r="A593" i="6"/>
  <c r="B593" i="6"/>
  <c r="C593" i="6"/>
  <c r="D593" i="6"/>
  <c r="E593" i="6"/>
  <c r="G593" i="6" s="1"/>
  <c r="A594" i="6"/>
  <c r="B594" i="6"/>
  <c r="C594" i="6"/>
  <c r="D594" i="6"/>
  <c r="E594" i="6"/>
  <c r="G594" i="6" s="1"/>
  <c r="A595" i="6"/>
  <c r="B595" i="6"/>
  <c r="C595" i="6"/>
  <c r="D595" i="6"/>
  <c r="E595" i="6"/>
  <c r="G595" i="6" s="1"/>
  <c r="A596" i="6"/>
  <c r="B596" i="6"/>
  <c r="C596" i="6"/>
  <c r="D596" i="6"/>
  <c r="E596" i="6"/>
  <c r="G596" i="6" s="1"/>
  <c r="A597" i="6"/>
  <c r="B597" i="6"/>
  <c r="C597" i="6"/>
  <c r="D597" i="6"/>
  <c r="E597" i="6"/>
  <c r="G597" i="6" s="1"/>
  <c r="A598" i="6"/>
  <c r="B598" i="6"/>
  <c r="C598" i="6"/>
  <c r="D598" i="6"/>
  <c r="E598" i="6"/>
  <c r="G598" i="6" s="1"/>
  <c r="A599" i="6"/>
  <c r="B599" i="6"/>
  <c r="C599" i="6"/>
  <c r="D599" i="6"/>
  <c r="E599" i="6"/>
  <c r="G599" i="6" s="1"/>
  <c r="A600" i="6"/>
  <c r="B600" i="6"/>
  <c r="C600" i="6"/>
  <c r="D600" i="6"/>
  <c r="E600" i="6"/>
  <c r="G600" i="6" s="1"/>
  <c r="A601" i="6"/>
  <c r="B601" i="6"/>
  <c r="C601" i="6"/>
  <c r="D601" i="6"/>
  <c r="E601" i="6"/>
  <c r="G601" i="6" s="1"/>
  <c r="A602" i="6"/>
  <c r="B602" i="6"/>
  <c r="C602" i="6"/>
  <c r="D602" i="6"/>
  <c r="E602" i="6"/>
  <c r="G602" i="6" s="1"/>
  <c r="A603" i="6"/>
  <c r="B603" i="6"/>
  <c r="C603" i="6"/>
  <c r="D603" i="6"/>
  <c r="E603" i="6"/>
  <c r="G603" i="6" s="1"/>
  <c r="A604" i="6"/>
  <c r="B604" i="6"/>
  <c r="C604" i="6"/>
  <c r="D604" i="6"/>
  <c r="E604" i="6"/>
  <c r="G604" i="6" s="1"/>
  <c r="A605" i="6"/>
  <c r="B605" i="6"/>
  <c r="C605" i="6"/>
  <c r="D605" i="6"/>
  <c r="E605" i="6"/>
  <c r="G605" i="6" s="1"/>
  <c r="A606" i="6"/>
  <c r="B606" i="6"/>
  <c r="C606" i="6"/>
  <c r="D606" i="6"/>
  <c r="E606" i="6"/>
  <c r="G606" i="6" s="1"/>
  <c r="A607" i="6"/>
  <c r="B607" i="6"/>
  <c r="C607" i="6"/>
  <c r="D607" i="6"/>
  <c r="E607" i="6"/>
  <c r="G607" i="6" s="1"/>
  <c r="A608" i="6"/>
  <c r="B608" i="6"/>
  <c r="C608" i="6"/>
  <c r="D608" i="6"/>
  <c r="E608" i="6"/>
  <c r="G608" i="6" s="1"/>
  <c r="A609" i="6"/>
  <c r="B609" i="6"/>
  <c r="C609" i="6"/>
  <c r="D609" i="6"/>
  <c r="E609" i="6"/>
  <c r="G609" i="6" s="1"/>
  <c r="A610" i="6"/>
  <c r="B610" i="6"/>
  <c r="C610" i="6"/>
  <c r="D610" i="6"/>
  <c r="E610" i="6"/>
  <c r="G610" i="6" s="1"/>
  <c r="A611" i="6"/>
  <c r="B611" i="6"/>
  <c r="C611" i="6"/>
  <c r="D611" i="6"/>
  <c r="E611" i="6"/>
  <c r="G611" i="6" s="1"/>
  <c r="A612" i="6"/>
  <c r="B612" i="6"/>
  <c r="C612" i="6"/>
  <c r="D612" i="6"/>
  <c r="E612" i="6"/>
  <c r="G612" i="6" s="1"/>
  <c r="A613" i="6"/>
  <c r="B613" i="6"/>
  <c r="C613" i="6"/>
  <c r="D613" i="6"/>
  <c r="E613" i="6"/>
  <c r="G613" i="6" s="1"/>
  <c r="A614" i="6"/>
  <c r="B614" i="6"/>
  <c r="C614" i="6"/>
  <c r="D614" i="6"/>
  <c r="E614" i="6"/>
  <c r="G614" i="6" s="1"/>
  <c r="A615" i="6"/>
  <c r="B615" i="6"/>
  <c r="C615" i="6"/>
  <c r="D615" i="6"/>
  <c r="E615" i="6"/>
  <c r="G615" i="6" s="1"/>
  <c r="A616" i="6"/>
  <c r="B616" i="6"/>
  <c r="C616" i="6"/>
  <c r="D616" i="6"/>
  <c r="E616" i="6"/>
  <c r="G616" i="6" s="1"/>
  <c r="A617" i="6"/>
  <c r="B617" i="6"/>
  <c r="C617" i="6"/>
  <c r="D617" i="6"/>
  <c r="E617" i="6"/>
  <c r="G617" i="6" s="1"/>
  <c r="A618" i="6"/>
  <c r="B618" i="6"/>
  <c r="C618" i="6"/>
  <c r="D618" i="6"/>
  <c r="E618" i="6"/>
  <c r="G618" i="6" s="1"/>
  <c r="A619" i="6"/>
  <c r="B619" i="6"/>
  <c r="C619" i="6"/>
  <c r="D619" i="6"/>
  <c r="E619" i="6"/>
  <c r="G619" i="6" s="1"/>
  <c r="A620" i="6"/>
  <c r="B620" i="6"/>
  <c r="C620" i="6"/>
  <c r="D620" i="6"/>
  <c r="E620" i="6"/>
  <c r="G620" i="6" s="1"/>
  <c r="A621" i="6"/>
  <c r="B621" i="6"/>
  <c r="C621" i="6"/>
  <c r="D621" i="6"/>
  <c r="E621" i="6"/>
  <c r="G621" i="6" s="1"/>
  <c r="A622" i="6"/>
  <c r="B622" i="6"/>
  <c r="C622" i="6"/>
  <c r="D622" i="6"/>
  <c r="E622" i="6"/>
  <c r="G622" i="6" s="1"/>
  <c r="A623" i="6"/>
  <c r="B623" i="6"/>
  <c r="C623" i="6"/>
  <c r="D623" i="6"/>
  <c r="E623" i="6"/>
  <c r="G623" i="6" s="1"/>
  <c r="A624" i="6"/>
  <c r="B624" i="6"/>
  <c r="C624" i="6"/>
  <c r="D624" i="6"/>
  <c r="E624" i="6"/>
  <c r="G624" i="6" s="1"/>
  <c r="A625" i="6"/>
  <c r="B625" i="6"/>
  <c r="C625" i="6"/>
  <c r="D625" i="6"/>
  <c r="E625" i="6"/>
  <c r="G625" i="6" s="1"/>
  <c r="A626" i="6"/>
  <c r="B626" i="6"/>
  <c r="C626" i="6"/>
  <c r="D626" i="6"/>
  <c r="E626" i="6"/>
  <c r="G626" i="6" s="1"/>
  <c r="A627" i="6"/>
  <c r="B627" i="6"/>
  <c r="C627" i="6"/>
  <c r="D627" i="6"/>
  <c r="E627" i="6"/>
  <c r="G627" i="6" s="1"/>
  <c r="A628" i="6"/>
  <c r="B628" i="6"/>
  <c r="C628" i="6"/>
  <c r="D628" i="6"/>
  <c r="E628" i="6"/>
  <c r="G628" i="6" s="1"/>
  <c r="A629" i="6"/>
  <c r="B629" i="6"/>
  <c r="C629" i="6"/>
  <c r="D629" i="6"/>
  <c r="E629" i="6"/>
  <c r="G629" i="6" s="1"/>
  <c r="A630" i="6"/>
  <c r="B630" i="6"/>
  <c r="C630" i="6"/>
  <c r="D630" i="6"/>
  <c r="E630" i="6"/>
  <c r="G630" i="6" s="1"/>
  <c r="A631" i="6"/>
  <c r="B631" i="6"/>
  <c r="C631" i="6"/>
  <c r="D631" i="6"/>
  <c r="E631" i="6"/>
  <c r="G631" i="6" s="1"/>
  <c r="A632" i="6"/>
  <c r="B632" i="6"/>
  <c r="C632" i="6"/>
  <c r="D632" i="6"/>
  <c r="E632" i="6"/>
  <c r="G632" i="6" s="1"/>
  <c r="A633" i="6"/>
  <c r="B633" i="6"/>
  <c r="C633" i="6"/>
  <c r="D633" i="6"/>
  <c r="E633" i="6"/>
  <c r="G633" i="6" s="1"/>
  <c r="A634" i="6"/>
  <c r="B634" i="6"/>
  <c r="C634" i="6"/>
  <c r="D634" i="6"/>
  <c r="E634" i="6"/>
  <c r="G634" i="6" s="1"/>
  <c r="A635" i="6"/>
  <c r="B635" i="6"/>
  <c r="C635" i="6"/>
  <c r="D635" i="6"/>
  <c r="E635" i="6"/>
  <c r="G635" i="6" s="1"/>
  <c r="A636" i="6"/>
  <c r="B636" i="6"/>
  <c r="C636" i="6"/>
  <c r="D636" i="6"/>
  <c r="E636" i="6"/>
  <c r="G636" i="6" s="1"/>
  <c r="A637" i="6"/>
  <c r="B637" i="6"/>
  <c r="C637" i="6"/>
  <c r="D637" i="6"/>
  <c r="E637" i="6"/>
  <c r="G637" i="6" s="1"/>
  <c r="A638" i="6"/>
  <c r="B638" i="6"/>
  <c r="C638" i="6"/>
  <c r="D638" i="6"/>
  <c r="E638" i="6"/>
  <c r="G638" i="6" s="1"/>
  <c r="A639" i="6"/>
  <c r="B639" i="6"/>
  <c r="C639" i="6"/>
  <c r="D639" i="6"/>
  <c r="E639" i="6"/>
  <c r="G639" i="6" s="1"/>
  <c r="A640" i="6"/>
  <c r="B640" i="6"/>
  <c r="C640" i="6"/>
  <c r="D640" i="6"/>
  <c r="E640" i="6"/>
  <c r="G640" i="6" s="1"/>
  <c r="A641" i="6"/>
  <c r="B641" i="6"/>
  <c r="C641" i="6"/>
  <c r="D641" i="6"/>
  <c r="E641" i="6"/>
  <c r="G641" i="6" s="1"/>
  <c r="A642" i="6"/>
  <c r="B642" i="6"/>
  <c r="C642" i="6"/>
  <c r="D642" i="6"/>
  <c r="E642" i="6"/>
  <c r="G642" i="6" s="1"/>
  <c r="A643" i="6"/>
  <c r="B643" i="6"/>
  <c r="C643" i="6"/>
  <c r="D643" i="6"/>
  <c r="E643" i="6"/>
  <c r="G643" i="6" s="1"/>
  <c r="A644" i="6"/>
  <c r="B644" i="6"/>
  <c r="C644" i="6"/>
  <c r="D644" i="6"/>
  <c r="E644" i="6"/>
  <c r="G644" i="6" s="1"/>
  <c r="A645" i="6"/>
  <c r="B645" i="6"/>
  <c r="C645" i="6"/>
  <c r="D645" i="6"/>
  <c r="E645" i="6"/>
  <c r="G645" i="6" s="1"/>
  <c r="A646" i="6"/>
  <c r="B646" i="6"/>
  <c r="C646" i="6"/>
  <c r="D646" i="6"/>
  <c r="E646" i="6"/>
  <c r="G646" i="6" s="1"/>
  <c r="A647" i="6"/>
  <c r="B647" i="6"/>
  <c r="C647" i="6"/>
  <c r="D647" i="6"/>
  <c r="E647" i="6"/>
  <c r="G647" i="6" s="1"/>
  <c r="A648" i="6"/>
  <c r="B648" i="6"/>
  <c r="C648" i="6"/>
  <c r="D648" i="6"/>
  <c r="E648" i="6"/>
  <c r="G648" i="6" s="1"/>
  <c r="A649" i="6"/>
  <c r="B649" i="6"/>
  <c r="C649" i="6"/>
  <c r="D649" i="6"/>
  <c r="E649" i="6"/>
  <c r="G649" i="6" s="1"/>
  <c r="A650" i="6"/>
  <c r="B650" i="6"/>
  <c r="C650" i="6"/>
  <c r="D650" i="6"/>
  <c r="E650" i="6"/>
  <c r="G650" i="6" s="1"/>
  <c r="A651" i="6"/>
  <c r="B651" i="6"/>
  <c r="C651" i="6"/>
  <c r="D651" i="6"/>
  <c r="E651" i="6"/>
  <c r="G651" i="6" s="1"/>
  <c r="A652" i="6"/>
  <c r="B652" i="6"/>
  <c r="C652" i="6"/>
  <c r="D652" i="6"/>
  <c r="E652" i="6"/>
  <c r="G652" i="6" s="1"/>
  <c r="A653" i="6"/>
  <c r="B653" i="6"/>
  <c r="C653" i="6"/>
  <c r="D653" i="6"/>
  <c r="E653" i="6"/>
  <c r="G653" i="6" s="1"/>
  <c r="A654" i="6"/>
  <c r="B654" i="6"/>
  <c r="C654" i="6"/>
  <c r="D654" i="6"/>
  <c r="E654" i="6"/>
  <c r="G654" i="6" s="1"/>
  <c r="A655" i="6"/>
  <c r="B655" i="6"/>
  <c r="C655" i="6"/>
  <c r="D655" i="6"/>
  <c r="E655" i="6"/>
  <c r="G655" i="6" s="1"/>
  <c r="A656" i="6"/>
  <c r="B656" i="6"/>
  <c r="C656" i="6"/>
  <c r="D656" i="6"/>
  <c r="E656" i="6"/>
  <c r="G656" i="6" s="1"/>
  <c r="A657" i="6"/>
  <c r="B657" i="6"/>
  <c r="C657" i="6"/>
  <c r="D657" i="6"/>
  <c r="E657" i="6"/>
  <c r="G657" i="6" s="1"/>
  <c r="A658" i="6"/>
  <c r="B658" i="6"/>
  <c r="C658" i="6"/>
  <c r="D658" i="6"/>
  <c r="E658" i="6"/>
  <c r="G658" i="6" s="1"/>
  <c r="A659" i="6"/>
  <c r="B659" i="6"/>
  <c r="C659" i="6"/>
  <c r="D659" i="6"/>
  <c r="E659" i="6"/>
  <c r="G659" i="6" s="1"/>
  <c r="A660" i="6"/>
  <c r="B660" i="6"/>
  <c r="C660" i="6"/>
  <c r="D660" i="6"/>
  <c r="E660" i="6"/>
  <c r="G660" i="6" s="1"/>
  <c r="A661" i="6"/>
  <c r="B661" i="6"/>
  <c r="C661" i="6"/>
  <c r="D661" i="6"/>
  <c r="E661" i="6"/>
  <c r="G661" i="6" s="1"/>
  <c r="A662" i="6"/>
  <c r="B662" i="6"/>
  <c r="C662" i="6"/>
  <c r="D662" i="6"/>
  <c r="E662" i="6"/>
  <c r="G662" i="6" s="1"/>
  <c r="A663" i="6"/>
  <c r="B663" i="6"/>
  <c r="C663" i="6"/>
  <c r="D663" i="6"/>
  <c r="E663" i="6"/>
  <c r="G663" i="6" s="1"/>
  <c r="A664" i="6"/>
  <c r="B664" i="6"/>
  <c r="C664" i="6"/>
  <c r="D664" i="6"/>
  <c r="E664" i="6"/>
  <c r="G664" i="6" s="1"/>
  <c r="A665" i="6"/>
  <c r="B665" i="6"/>
  <c r="C665" i="6"/>
  <c r="D665" i="6"/>
  <c r="E665" i="6"/>
  <c r="G665" i="6" s="1"/>
  <c r="A666" i="6"/>
  <c r="B666" i="6"/>
  <c r="C666" i="6"/>
  <c r="D666" i="6"/>
  <c r="E666" i="6"/>
  <c r="G666" i="6" s="1"/>
  <c r="A667" i="6"/>
  <c r="B667" i="6"/>
  <c r="C667" i="6"/>
  <c r="D667" i="6"/>
  <c r="E667" i="6"/>
  <c r="G667" i="6" s="1"/>
  <c r="A668" i="6"/>
  <c r="B668" i="6"/>
  <c r="C668" i="6"/>
  <c r="D668" i="6"/>
  <c r="E668" i="6"/>
  <c r="G668" i="6" s="1"/>
  <c r="A669" i="6"/>
  <c r="B669" i="6"/>
  <c r="C669" i="6"/>
  <c r="D669" i="6"/>
  <c r="E669" i="6"/>
  <c r="G669" i="6" s="1"/>
  <c r="A670" i="6"/>
  <c r="B670" i="6"/>
  <c r="C670" i="6"/>
  <c r="D670" i="6"/>
  <c r="E670" i="6"/>
  <c r="G670" i="6" s="1"/>
  <c r="A671" i="6"/>
  <c r="B671" i="6"/>
  <c r="C671" i="6"/>
  <c r="D671" i="6"/>
  <c r="E671" i="6"/>
  <c r="G671" i="6" s="1"/>
  <c r="A672" i="6"/>
  <c r="B672" i="6"/>
  <c r="C672" i="6"/>
  <c r="D672" i="6"/>
  <c r="E672" i="6"/>
  <c r="G672" i="6" s="1"/>
  <c r="A673" i="6"/>
  <c r="B673" i="6"/>
  <c r="C673" i="6"/>
  <c r="D673" i="6"/>
  <c r="E673" i="6"/>
  <c r="G673" i="6" s="1"/>
  <c r="A674" i="6"/>
  <c r="B674" i="6"/>
  <c r="C674" i="6"/>
  <c r="D674" i="6"/>
  <c r="E674" i="6"/>
  <c r="G674" i="6" s="1"/>
  <c r="A675" i="6"/>
  <c r="B675" i="6"/>
  <c r="C675" i="6"/>
  <c r="D675" i="6"/>
  <c r="E675" i="6"/>
  <c r="G675" i="6" s="1"/>
  <c r="A676" i="6"/>
  <c r="B676" i="6"/>
  <c r="C676" i="6"/>
  <c r="D676" i="6"/>
  <c r="E676" i="6"/>
  <c r="G676" i="6" s="1"/>
  <c r="A677" i="6"/>
  <c r="B677" i="6"/>
  <c r="C677" i="6"/>
  <c r="D677" i="6"/>
  <c r="E677" i="6"/>
  <c r="G677" i="6" s="1"/>
  <c r="A678" i="6"/>
  <c r="B678" i="6"/>
  <c r="C678" i="6"/>
  <c r="D678" i="6"/>
  <c r="E678" i="6"/>
  <c r="G678" i="6" s="1"/>
  <c r="A679" i="6"/>
  <c r="B679" i="6"/>
  <c r="C679" i="6"/>
  <c r="D679" i="6"/>
  <c r="E679" i="6"/>
  <c r="G679" i="6" s="1"/>
  <c r="A680" i="6"/>
  <c r="B680" i="6"/>
  <c r="C680" i="6"/>
  <c r="D680" i="6"/>
  <c r="E680" i="6"/>
  <c r="G680" i="6" s="1"/>
  <c r="A681" i="6"/>
  <c r="B681" i="6"/>
  <c r="C681" i="6"/>
  <c r="D681" i="6"/>
  <c r="E681" i="6"/>
  <c r="G681" i="6" s="1"/>
  <c r="A682" i="6"/>
  <c r="B682" i="6"/>
  <c r="C682" i="6"/>
  <c r="D682" i="6"/>
  <c r="E682" i="6"/>
  <c r="G682" i="6" s="1"/>
  <c r="A683" i="6"/>
  <c r="B683" i="6"/>
  <c r="C683" i="6"/>
  <c r="D683" i="6"/>
  <c r="E683" i="6"/>
  <c r="G683" i="6" s="1"/>
  <c r="A684" i="6"/>
  <c r="B684" i="6"/>
  <c r="C684" i="6"/>
  <c r="D684" i="6"/>
  <c r="E684" i="6"/>
  <c r="G684" i="6" s="1"/>
  <c r="A685" i="6"/>
  <c r="B685" i="6"/>
  <c r="C685" i="6"/>
  <c r="D685" i="6"/>
  <c r="E685" i="6"/>
  <c r="G685" i="6" s="1"/>
  <c r="A686" i="6"/>
  <c r="B686" i="6"/>
  <c r="C686" i="6"/>
  <c r="D686" i="6"/>
  <c r="E686" i="6"/>
  <c r="G686" i="6" s="1"/>
  <c r="A687" i="6"/>
  <c r="B687" i="6"/>
  <c r="C687" i="6"/>
  <c r="D687" i="6"/>
  <c r="E687" i="6"/>
  <c r="G687" i="6" s="1"/>
  <c r="A688" i="6"/>
  <c r="B688" i="6"/>
  <c r="C688" i="6"/>
  <c r="D688" i="6"/>
  <c r="E688" i="6"/>
  <c r="G688" i="6" s="1"/>
  <c r="A689" i="6"/>
  <c r="B689" i="6"/>
  <c r="C689" i="6"/>
  <c r="D689" i="6"/>
  <c r="E689" i="6"/>
  <c r="G689" i="6" s="1"/>
  <c r="A690" i="6"/>
  <c r="B690" i="6"/>
  <c r="C690" i="6"/>
  <c r="D690" i="6"/>
  <c r="E690" i="6"/>
  <c r="G690" i="6" s="1"/>
  <c r="A691" i="6"/>
  <c r="B691" i="6"/>
  <c r="C691" i="6"/>
  <c r="D691" i="6"/>
  <c r="E691" i="6"/>
  <c r="G691" i="6" s="1"/>
  <c r="A692" i="6"/>
  <c r="B692" i="6"/>
  <c r="C692" i="6"/>
  <c r="D692" i="6"/>
  <c r="E692" i="6"/>
  <c r="G692" i="6" s="1"/>
  <c r="A693" i="6"/>
  <c r="B693" i="6"/>
  <c r="C693" i="6"/>
  <c r="D693" i="6"/>
  <c r="E693" i="6"/>
  <c r="G693" i="6" s="1"/>
  <c r="A694" i="6"/>
  <c r="B694" i="6"/>
  <c r="C694" i="6"/>
  <c r="D694" i="6"/>
  <c r="E694" i="6"/>
  <c r="G694" i="6" s="1"/>
  <c r="A695" i="6"/>
  <c r="B695" i="6"/>
  <c r="C695" i="6"/>
  <c r="D695" i="6"/>
  <c r="E695" i="6"/>
  <c r="G695" i="6" s="1"/>
  <c r="A696" i="6"/>
  <c r="B696" i="6"/>
  <c r="C696" i="6"/>
  <c r="D696" i="6"/>
  <c r="E696" i="6"/>
  <c r="G696" i="6" s="1"/>
  <c r="A697" i="6"/>
  <c r="B697" i="6"/>
  <c r="C697" i="6"/>
  <c r="D697" i="6"/>
  <c r="E697" i="6"/>
  <c r="G697" i="6" s="1"/>
  <c r="A698" i="6"/>
  <c r="B698" i="6"/>
  <c r="C698" i="6"/>
  <c r="D698" i="6"/>
  <c r="E698" i="6"/>
  <c r="G698" i="6" s="1"/>
  <c r="A699" i="6"/>
  <c r="B699" i="6"/>
  <c r="C699" i="6"/>
  <c r="D699" i="6"/>
  <c r="E699" i="6"/>
  <c r="G699" i="6" s="1"/>
  <c r="A700" i="6"/>
  <c r="B700" i="6"/>
  <c r="C700" i="6"/>
  <c r="D700" i="6"/>
  <c r="E700" i="6"/>
  <c r="G700" i="6" s="1"/>
  <c r="A701" i="6"/>
  <c r="B701" i="6"/>
  <c r="C701" i="6"/>
  <c r="D701" i="6"/>
  <c r="E701" i="6"/>
  <c r="G701" i="6" s="1"/>
  <c r="A702" i="6"/>
  <c r="B702" i="6"/>
  <c r="C702" i="6"/>
  <c r="D702" i="6"/>
  <c r="E702" i="6"/>
  <c r="G702" i="6" s="1"/>
  <c r="A703" i="6"/>
  <c r="B703" i="6"/>
  <c r="C703" i="6"/>
  <c r="D703" i="6"/>
  <c r="E703" i="6"/>
  <c r="G703" i="6" s="1"/>
  <c r="A704" i="6"/>
  <c r="B704" i="6"/>
  <c r="C704" i="6"/>
  <c r="D704" i="6"/>
  <c r="E704" i="6"/>
  <c r="G704" i="6" s="1"/>
  <c r="A705" i="6"/>
  <c r="B705" i="6"/>
  <c r="C705" i="6"/>
  <c r="D705" i="6"/>
  <c r="E705" i="6"/>
  <c r="G705" i="6" s="1"/>
  <c r="A706" i="6"/>
  <c r="B706" i="6"/>
  <c r="C706" i="6"/>
  <c r="D706" i="6"/>
  <c r="E706" i="6"/>
  <c r="G706" i="6" s="1"/>
  <c r="A707" i="6"/>
  <c r="B707" i="6"/>
  <c r="C707" i="6"/>
  <c r="D707" i="6"/>
  <c r="E707" i="6"/>
  <c r="G707" i="6" s="1"/>
  <c r="A708" i="6"/>
  <c r="B708" i="6"/>
  <c r="C708" i="6"/>
  <c r="D708" i="6"/>
  <c r="E708" i="6"/>
  <c r="G708" i="6" s="1"/>
  <c r="A709" i="6"/>
  <c r="B709" i="6"/>
  <c r="C709" i="6"/>
  <c r="D709" i="6"/>
  <c r="E709" i="6"/>
  <c r="G709" i="6" s="1"/>
  <c r="A710" i="6"/>
  <c r="B710" i="6"/>
  <c r="C710" i="6"/>
  <c r="D710" i="6"/>
  <c r="E710" i="6"/>
  <c r="G710" i="6" s="1"/>
  <c r="A711" i="6"/>
  <c r="B711" i="6"/>
  <c r="C711" i="6"/>
  <c r="D711" i="6"/>
  <c r="E711" i="6"/>
  <c r="G711" i="6" s="1"/>
  <c r="A712" i="6"/>
  <c r="B712" i="6"/>
  <c r="C712" i="6"/>
  <c r="D712" i="6"/>
  <c r="E712" i="6"/>
  <c r="G712" i="6" s="1"/>
  <c r="A713" i="6"/>
  <c r="B713" i="6"/>
  <c r="C713" i="6"/>
  <c r="D713" i="6"/>
  <c r="E713" i="6"/>
  <c r="G713" i="6" s="1"/>
  <c r="A714" i="6"/>
  <c r="B714" i="6"/>
  <c r="C714" i="6"/>
  <c r="D714" i="6"/>
  <c r="E714" i="6"/>
  <c r="G714" i="6" s="1"/>
  <c r="A715" i="6"/>
  <c r="B715" i="6"/>
  <c r="C715" i="6"/>
  <c r="D715" i="6"/>
  <c r="E715" i="6"/>
  <c r="G715" i="6" s="1"/>
  <c r="A716" i="6"/>
  <c r="B716" i="6"/>
  <c r="C716" i="6"/>
  <c r="D716" i="6"/>
  <c r="E716" i="6"/>
  <c r="G716" i="6" s="1"/>
  <c r="A717" i="6"/>
  <c r="B717" i="6"/>
  <c r="C717" i="6"/>
  <c r="D717" i="6"/>
  <c r="E717" i="6"/>
  <c r="G717" i="6" s="1"/>
  <c r="A718" i="6"/>
  <c r="B718" i="6"/>
  <c r="C718" i="6"/>
  <c r="D718" i="6"/>
  <c r="E718" i="6"/>
  <c r="G718" i="6" s="1"/>
  <c r="A719" i="6"/>
  <c r="B719" i="6"/>
  <c r="C719" i="6"/>
  <c r="D719" i="6"/>
  <c r="E719" i="6"/>
  <c r="G719" i="6" s="1"/>
  <c r="A720" i="6"/>
  <c r="B720" i="6"/>
  <c r="C720" i="6"/>
  <c r="D720" i="6"/>
  <c r="E720" i="6"/>
  <c r="G720" i="6" s="1"/>
  <c r="A721" i="6"/>
  <c r="B721" i="6"/>
  <c r="C721" i="6"/>
  <c r="D721" i="6"/>
  <c r="E721" i="6"/>
  <c r="G721" i="6" s="1"/>
  <c r="A722" i="6"/>
  <c r="B722" i="6"/>
  <c r="C722" i="6"/>
  <c r="D722" i="6"/>
  <c r="E722" i="6"/>
  <c r="G722" i="6" s="1"/>
  <c r="A723" i="6"/>
  <c r="B723" i="6"/>
  <c r="C723" i="6"/>
  <c r="D723" i="6"/>
  <c r="E723" i="6"/>
  <c r="G723" i="6" s="1"/>
  <c r="A724" i="6"/>
  <c r="B724" i="6"/>
  <c r="C724" i="6"/>
  <c r="D724" i="6"/>
  <c r="E724" i="6"/>
  <c r="G724" i="6" s="1"/>
  <c r="A725" i="6"/>
  <c r="B725" i="6"/>
  <c r="C725" i="6"/>
  <c r="D725" i="6"/>
  <c r="E725" i="6"/>
  <c r="G725" i="6" s="1"/>
  <c r="A726" i="6"/>
  <c r="B726" i="6"/>
  <c r="C726" i="6"/>
  <c r="D726" i="6"/>
  <c r="E726" i="6"/>
  <c r="G726" i="6" s="1"/>
  <c r="A727" i="6"/>
  <c r="B727" i="6"/>
  <c r="C727" i="6"/>
  <c r="D727" i="6"/>
  <c r="E727" i="6"/>
  <c r="G727" i="6" s="1"/>
  <c r="A728" i="6"/>
  <c r="B728" i="6"/>
  <c r="C728" i="6"/>
  <c r="D728" i="6"/>
  <c r="E728" i="6"/>
  <c r="G728" i="6" s="1"/>
  <c r="A729" i="6"/>
  <c r="B729" i="6"/>
  <c r="C729" i="6"/>
  <c r="D729" i="6"/>
  <c r="E729" i="6"/>
  <c r="G729" i="6" s="1"/>
  <c r="A730" i="6"/>
  <c r="B730" i="6"/>
  <c r="C730" i="6"/>
  <c r="D730" i="6"/>
  <c r="E730" i="6"/>
  <c r="G730" i="6" s="1"/>
  <c r="A731" i="6"/>
  <c r="B731" i="6"/>
  <c r="C731" i="6"/>
  <c r="D731" i="6"/>
  <c r="E731" i="6"/>
  <c r="G731" i="6" s="1"/>
  <c r="A732" i="6"/>
  <c r="B732" i="6"/>
  <c r="C732" i="6"/>
  <c r="D732" i="6"/>
  <c r="E732" i="6"/>
  <c r="G732" i="6" s="1"/>
  <c r="A733" i="6"/>
  <c r="B733" i="6"/>
  <c r="C733" i="6"/>
  <c r="D733" i="6"/>
  <c r="E733" i="6"/>
  <c r="G733" i="6" s="1"/>
  <c r="A734" i="6"/>
  <c r="B734" i="6"/>
  <c r="C734" i="6"/>
  <c r="D734" i="6"/>
  <c r="E734" i="6"/>
  <c r="G734" i="6" s="1"/>
  <c r="A735" i="6"/>
  <c r="B735" i="6"/>
  <c r="C735" i="6"/>
  <c r="D735" i="6"/>
  <c r="E735" i="6"/>
  <c r="G735" i="6" s="1"/>
  <c r="A736" i="6"/>
  <c r="B736" i="6"/>
  <c r="C736" i="6"/>
  <c r="D736" i="6"/>
  <c r="E736" i="6"/>
  <c r="G736" i="6" s="1"/>
  <c r="E20" i="6"/>
  <c r="G20" i="6" s="1"/>
  <c r="D20" i="6"/>
  <c r="C20" i="6"/>
  <c r="B20" i="6"/>
  <c r="A20" i="6"/>
  <c r="A4" i="6"/>
  <c r="B4" i="6"/>
  <c r="C4" i="6"/>
  <c r="D4" i="6"/>
  <c r="E4" i="6"/>
  <c r="G4" i="6" s="1"/>
  <c r="A5" i="6"/>
  <c r="B5" i="6"/>
  <c r="C5" i="6"/>
  <c r="D5" i="6"/>
  <c r="E5" i="6"/>
  <c r="G5" i="6" s="1"/>
  <c r="A6" i="6"/>
  <c r="B6" i="6"/>
  <c r="C6" i="6"/>
  <c r="D6" i="6"/>
  <c r="E6" i="6"/>
  <c r="G6" i="6" s="1"/>
  <c r="A7" i="6"/>
  <c r="B7" i="6"/>
  <c r="C7" i="6"/>
  <c r="D7" i="6"/>
  <c r="E7" i="6"/>
  <c r="G7" i="6" s="1"/>
  <c r="A8" i="6"/>
  <c r="B8" i="6"/>
  <c r="C8" i="6"/>
  <c r="D8" i="6"/>
  <c r="E8" i="6"/>
  <c r="G8" i="6" s="1"/>
  <c r="A9" i="6"/>
  <c r="B9" i="6"/>
  <c r="C9" i="6"/>
  <c r="D9" i="6"/>
  <c r="E9" i="6"/>
  <c r="G9" i="6" s="1"/>
  <c r="A10" i="6"/>
  <c r="B10" i="6"/>
  <c r="C10" i="6"/>
  <c r="D10" i="6"/>
  <c r="E10" i="6"/>
  <c r="G10" i="6" s="1"/>
  <c r="A11" i="6"/>
  <c r="B11" i="6"/>
  <c r="C11" i="6"/>
  <c r="D11" i="6"/>
  <c r="E11" i="6"/>
  <c r="G11" i="6" s="1"/>
  <c r="A12" i="6"/>
  <c r="B12" i="6"/>
  <c r="C12" i="6"/>
  <c r="D12" i="6"/>
  <c r="E12" i="6"/>
  <c r="G12" i="6" s="1"/>
  <c r="A13" i="6"/>
  <c r="B13" i="6"/>
  <c r="C13" i="6"/>
  <c r="D13" i="6"/>
  <c r="E13" i="6"/>
  <c r="G13" i="6" s="1"/>
  <c r="A14" i="6"/>
  <c r="B14" i="6"/>
  <c r="C14" i="6"/>
  <c r="D14" i="6"/>
  <c r="E14" i="6"/>
  <c r="G14" i="6" s="1"/>
  <c r="A15" i="6"/>
  <c r="B15" i="6"/>
  <c r="C15" i="6"/>
  <c r="D15" i="6"/>
  <c r="E15" i="6"/>
  <c r="G15" i="6" s="1"/>
  <c r="A16" i="6"/>
  <c r="B16" i="6"/>
  <c r="C16" i="6"/>
  <c r="D16" i="6"/>
  <c r="E16" i="6"/>
  <c r="G16" i="6" s="1"/>
  <c r="F283" i="5"/>
  <c r="F284" i="5"/>
  <c r="F291" i="5"/>
  <c r="F292" i="5"/>
  <c r="F297" i="5"/>
  <c r="F299" i="5"/>
  <c r="F300" i="5"/>
  <c r="F304" i="5"/>
  <c r="F305" i="5"/>
  <c r="F306" i="5"/>
  <c r="F307" i="5"/>
  <c r="F308" i="5"/>
  <c r="F309" i="5"/>
  <c r="B312" i="5" l="1"/>
  <c r="F855" i="1"/>
  <c r="F856" i="1"/>
  <c r="F857" i="1"/>
  <c r="F858" i="1"/>
  <c r="F859" i="1"/>
  <c r="F860" i="1"/>
  <c r="F861" i="1"/>
  <c r="F862" i="1"/>
  <c r="F863" i="1"/>
  <c r="F864" i="1"/>
  <c r="F865" i="1"/>
  <c r="F866" i="1"/>
  <c r="F867" i="1"/>
  <c r="F868" i="1"/>
  <c r="F869" i="1"/>
  <c r="F870" i="1"/>
  <c r="F871" i="1"/>
  <c r="F872" i="1"/>
  <c r="F873" i="1"/>
  <c r="F854"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740" i="1"/>
  <c r="F735" i="1"/>
  <c r="F731"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2" i="1"/>
  <c r="F733" i="1"/>
  <c r="F734" i="1"/>
  <c r="F736" i="1"/>
  <c r="F20" i="1"/>
  <c r="F4" i="1"/>
  <c r="F5" i="1"/>
  <c r="F6" i="1"/>
  <c r="F7" i="1"/>
  <c r="F8" i="1"/>
  <c r="F9" i="1"/>
  <c r="F10" i="1"/>
  <c r="F11" i="1"/>
  <c r="F12" i="1"/>
  <c r="F13" i="1"/>
  <c r="F14" i="1"/>
  <c r="F15" i="1"/>
  <c r="F16" i="1"/>
  <c r="F3" i="1"/>
  <c r="B881" i="6" l="1"/>
  <c r="E855" i="6" l="1"/>
  <c r="G855" i="6" s="1"/>
  <c r="D855" i="6"/>
  <c r="C855" i="6"/>
  <c r="B855" i="6"/>
  <c r="A855" i="6"/>
  <c r="B2" i="7" l="1"/>
  <c r="E3" i="6" l="1"/>
  <c r="G3" i="6" s="1"/>
  <c r="B880" i="6"/>
  <c r="B3" i="6"/>
  <c r="C3" i="6"/>
  <c r="D3" i="6"/>
  <c r="A3" i="6"/>
  <c r="B878" i="6" l="1"/>
  <c r="B879" i="6"/>
  <c r="B882" i="6" l="1"/>
  <c r="B3" i="7" s="1"/>
  <c r="B4" i="7" l="1"/>
  <c r="B5" i="7" s="1"/>
</calcChain>
</file>

<file path=xl/sharedStrings.xml><?xml version="1.0" encoding="utf-8"?>
<sst xmlns="http://schemas.openxmlformats.org/spreadsheetml/2006/main" count="13164" uniqueCount="1921">
  <si>
    <t>Krpanje gramoznih vozišč - strojno</t>
  </si>
  <si>
    <t>Krpanje gramoznih vozišč - ročno</t>
  </si>
  <si>
    <t>Postavitev zimskih prometnih znakov</t>
  </si>
  <si>
    <t>Odstranjevanje opreme koli</t>
  </si>
  <si>
    <t>Čiščenje smernikov - strojno</t>
  </si>
  <si>
    <t>Čiščenje smernikov - ročno</t>
  </si>
  <si>
    <t>Nadomestitev smernikov - ročno</t>
  </si>
  <si>
    <t>Postavitev smernikov - strojno</t>
  </si>
  <si>
    <t>Ravnanje smernikov z utrditvijo</t>
  </si>
  <si>
    <t>Menjava odsevnikov na smerniku</t>
  </si>
  <si>
    <t>Menjava kape na smerniku</t>
  </si>
  <si>
    <t>Manjša popravila objektov</t>
  </si>
  <si>
    <t>Manjša popravila zidov in kašt</t>
  </si>
  <si>
    <t>Trajna odstranitev ograje</t>
  </si>
  <si>
    <t>Popravilo nadvišanja ograje s pridržno ročico</t>
  </si>
  <si>
    <t>Popravilo lesene varnostne ograje na kroni zidu ali betonskem temelju</t>
  </si>
  <si>
    <t>Manjša popravila brežin</t>
  </si>
  <si>
    <t>Odstranitev materiala za mrežami</t>
  </si>
  <si>
    <t>Manjša popravila mrež</t>
  </si>
  <si>
    <t>Manjše ozelenitve</t>
  </si>
  <si>
    <t>Čiščenje obcestja</t>
  </si>
  <si>
    <t>Čiščenje parkirišč z odvozom smeti</t>
  </si>
  <si>
    <t>Tehnična in administrativna pomoč pri pripravljanju osnutkov dovoljenj pa poseganje v varovalni pas</t>
  </si>
  <si>
    <t>Priprava osnutkov soglasij za priključevanje na javne ceste</t>
  </si>
  <si>
    <t>Nadzor oz. evidentiranje pravilnosti posegov v varovalnem pasu po izdanih soglasjih</t>
  </si>
  <si>
    <t>Naloge v zvezi z obveščanjem in oglaševanjem ob drž.cestah</t>
  </si>
  <si>
    <t>Sodelovanje pri ugotavljanju oz. tehtanju tovornih vozil in tehnična podpora pri izjemnih prevozih</t>
  </si>
  <si>
    <t>Pripravljanje osnutkov dovoljenj za zapore državnih cest</t>
  </si>
  <si>
    <t>Naloge v zvezi s spremljajočo dejavnostjo ob drž.cestah</t>
  </si>
  <si>
    <t>Talne označbe: Označevanje - do 50 m</t>
  </si>
  <si>
    <t>Talne označbe: Označevanje - nad 50 m</t>
  </si>
  <si>
    <t>Talne označbe: Označevanje - do 10 m2</t>
  </si>
  <si>
    <t>Talne označbe: Označevanje - nad 10 m2</t>
  </si>
  <si>
    <t xml:space="preserve">Postavka: </t>
  </si>
  <si>
    <t>Enota postavke:</t>
  </si>
  <si>
    <t>Skupina</t>
  </si>
  <si>
    <t>Cena na enoto (brez DDV)</t>
  </si>
  <si>
    <t>Poraba za enoto postavke</t>
  </si>
  <si>
    <t>Vrednost na enoto postavke</t>
  </si>
  <si>
    <t>Delo</t>
  </si>
  <si>
    <t>Enota mat.</t>
  </si>
  <si>
    <t>Material</t>
  </si>
  <si>
    <t>Vrednost postavke na enoto v EUR</t>
  </si>
  <si>
    <t>Komentar</t>
  </si>
  <si>
    <t>DELO</t>
  </si>
  <si>
    <t>Opis</t>
  </si>
  <si>
    <t>Enota</t>
  </si>
  <si>
    <t>ura</t>
  </si>
  <si>
    <t>Ključavničar</t>
  </si>
  <si>
    <t>Pleskar</t>
  </si>
  <si>
    <t>Strojnik</t>
  </si>
  <si>
    <t>Strojnik - pripravnost</t>
  </si>
  <si>
    <t>Strokovni sodelavec (5. stopnja izobrazbe)</t>
  </si>
  <si>
    <t>Strokovni sodelavec (6. stopnja izobrazbe)</t>
  </si>
  <si>
    <t>Tesar</t>
  </si>
  <si>
    <t>Voznik</t>
  </si>
  <si>
    <t>Voznik - pripravnost</t>
  </si>
  <si>
    <t>Vzdrževalec cest</t>
  </si>
  <si>
    <t>Vzdrževalec cest - pripravnost</t>
  </si>
  <si>
    <t>Zidar</t>
  </si>
  <si>
    <t>MATERIAL</t>
  </si>
  <si>
    <t>Absorber</t>
  </si>
  <si>
    <t>kg</t>
  </si>
  <si>
    <t>Apno</t>
  </si>
  <si>
    <t>Asfalt AC 11 surf B 50/70 A2</t>
  </si>
  <si>
    <t>t</t>
  </si>
  <si>
    <t>Asfalt AC 11 surf B 50/70 A2/Z4</t>
  </si>
  <si>
    <t>Asfalt AC 11 surf B 50/70 A3</t>
  </si>
  <si>
    <t>Asfalt AC 11 surf B 50/70 A3/Z4</t>
  </si>
  <si>
    <t>Asfalt AC 11 surf B 50/70 A4/Z2</t>
  </si>
  <si>
    <t>Asfalt AC 11 surf B 70/100 A3</t>
  </si>
  <si>
    <t>Asfalt AC 11 surf B 70/100 A4</t>
  </si>
  <si>
    <t>Asfalt AC 11 surf B 70/100 A4/Z2</t>
  </si>
  <si>
    <t>Asfalt AC 11 surf PmB 45/80-65 A2</t>
  </si>
  <si>
    <t>Asfalt AC 16 base B 50/70 A2</t>
  </si>
  <si>
    <t>Asfalt AC 16 base B 50/70 A3</t>
  </si>
  <si>
    <t>Asfalt AC 16 bin PmB 45/80-65 A2</t>
  </si>
  <si>
    <t>Asfalt AC 16 surf B 70/100 A4</t>
  </si>
  <si>
    <t>Asfalt AC 22 base B 50/70 A1, A2</t>
  </si>
  <si>
    <t>Asfalt AC 22 base B 50/70 A3</t>
  </si>
  <si>
    <t>Asfalt AC 22 base B 50/70 A4</t>
  </si>
  <si>
    <t>Asfalt AC 22 base B 70/100 A3</t>
  </si>
  <si>
    <t>Asfalt AC 22 base B 70/100 A4</t>
  </si>
  <si>
    <t>Asfalt AC 22 base PmB 45/80-65 A1, A2</t>
  </si>
  <si>
    <t>Asfalt AC 22 bin PmB 25/55-65 A1, A2</t>
  </si>
  <si>
    <t>Asfalt AC 22 bin PmB 45/80-65 A1, A2</t>
  </si>
  <si>
    <t>Asfalt AC 32 base B 50/70 A1, A2</t>
  </si>
  <si>
    <t>Asfalt AC 32 base B 50/70 A3</t>
  </si>
  <si>
    <t>Asfalt AC 32 base B 50/70 A4</t>
  </si>
  <si>
    <t>Asfalt AC 32 base PmB 45/80-65 A1, A2</t>
  </si>
  <si>
    <t>Asfalt AC 4 surf B 70/100 A5</t>
  </si>
  <si>
    <t>Asfalt AC 8 surf B 50/70 A3</t>
  </si>
  <si>
    <t>Asfalt AC 8 surf B 50/70 A4/Z2</t>
  </si>
  <si>
    <t>Asfalt AC 8 surf B 70/100 A3</t>
  </si>
  <si>
    <t>Asfalt AC 8 surf B 70/100 A4</t>
  </si>
  <si>
    <t>Asfalt AC 8 surf B 70/100 A4/Z2</t>
  </si>
  <si>
    <t>Asfalt AC 8 surf B 70/100 A5</t>
  </si>
  <si>
    <t>Asfalt AC 8 surf PmB 45/80-65 A2</t>
  </si>
  <si>
    <t>Asfalt PA 11 PmB 45/80-65 A1,A2</t>
  </si>
  <si>
    <t>Asfalt PA 8 PmB 45/80-65 A3</t>
  </si>
  <si>
    <t>Asfalt SMA 11 B 50/70 A3</t>
  </si>
  <si>
    <t>Asfalt SMA 11 B 70/100 A3</t>
  </si>
  <si>
    <t>Asfalt SMA 11 PmB 45/80-65 A1, A2</t>
  </si>
  <si>
    <t>Asfalt SMA 8 B 50/70 A3</t>
  </si>
  <si>
    <t>Asfalt SMA 8 B 70/100 A3</t>
  </si>
  <si>
    <t>Asfalt SMA 8 PmB 45/80-65 A1, A2</t>
  </si>
  <si>
    <t>m3</t>
  </si>
  <si>
    <t>Betonska cev fi 100 cm</t>
  </si>
  <si>
    <t>kos</t>
  </si>
  <si>
    <t>Betonska cev fi 30 cm</t>
  </si>
  <si>
    <t>Betonska cev fi 40 cm</t>
  </si>
  <si>
    <t>Betonska cev fi 50 cm</t>
  </si>
  <si>
    <t>Betonska cev fi 60 cm</t>
  </si>
  <si>
    <t>Betonska cev fi 80 cm</t>
  </si>
  <si>
    <t>kos/dan</t>
  </si>
  <si>
    <t>Betonsko jeklo gladko</t>
  </si>
  <si>
    <t>Betonsko jeklo rebrasto</t>
  </si>
  <si>
    <t>l</t>
  </si>
  <si>
    <t>Bitumenska lepilna masa (dilaplast)</t>
  </si>
  <si>
    <t>Bitumenska zalivna masa - Texabit</t>
  </si>
  <si>
    <t>Cement</t>
  </si>
  <si>
    <t>Deponija - gradbeni material</t>
  </si>
  <si>
    <t>Deponija - komunalni odpadki</t>
  </si>
  <si>
    <t>Detergent za odstranjevanje maščob (pranje vertikalne prom.signaliz. + ograje + opreme)</t>
  </si>
  <si>
    <t>Hladna asfaltna masa</t>
  </si>
  <si>
    <t>Hladna masa z lahkim agregatom - letna</t>
  </si>
  <si>
    <t>Hladna masa z lahkim agregatom - zimska</t>
  </si>
  <si>
    <t>Humus</t>
  </si>
  <si>
    <t>Kamen za oblaganje brežin</t>
  </si>
  <si>
    <t>Kamniti material (za skalomet)</t>
  </si>
  <si>
    <t>Kamniti material za bankine (agregat 0/32)</t>
  </si>
  <si>
    <t>Kamniti material za makadamsko vozišče (agregat 0/16)</t>
  </si>
  <si>
    <t>Mini guard</t>
  </si>
  <si>
    <t>Mivka</t>
  </si>
  <si>
    <t>Montažni robnik z odsevnikom</t>
  </si>
  <si>
    <t>Mreža za zaščito brežin (pocinkana, navadno pletivo)</t>
  </si>
  <si>
    <t>m2</t>
  </si>
  <si>
    <t>Perkadox trdilec</t>
  </si>
  <si>
    <t>Prajmer lepilo</t>
  </si>
  <si>
    <t>Prometni znak</t>
  </si>
  <si>
    <t>Robnik - betonski (15x25x100 cm) vtočni</t>
  </si>
  <si>
    <t>Robnik - betonski (5x20x100 cm)</t>
  </si>
  <si>
    <t>Robnik - granitni, konusni</t>
  </si>
  <si>
    <t>Robnik - granitni, pravokotni (15x24 cm)</t>
  </si>
  <si>
    <t>Sidra za mreže</t>
  </si>
  <si>
    <t>Smerna deska s podstavkom (klemfix…)</t>
  </si>
  <si>
    <t>Stožec</t>
  </si>
  <si>
    <t>Travno seme (mešanica)</t>
  </si>
  <si>
    <t>Triopan znaki</t>
  </si>
  <si>
    <t>dan</t>
  </si>
  <si>
    <t>Voda</t>
  </si>
  <si>
    <t>Vrečka za smeti 150l</t>
  </si>
  <si>
    <t>Vrečka za smeti 300l</t>
  </si>
  <si>
    <t>Zalivna masa za rege</t>
  </si>
  <si>
    <t>Žica za vezanje</t>
  </si>
  <si>
    <t>Žica za vezanje opažev</t>
  </si>
  <si>
    <t>Žičniki</t>
  </si>
  <si>
    <t>CaCl2 - granulat</t>
  </si>
  <si>
    <t>MgCl2 - granulat</t>
  </si>
  <si>
    <t>NaCl granulacije 0-2 mm za silose</t>
  </si>
  <si>
    <t>NaCl granulacije 0-4 mm za odprta skladišča</t>
  </si>
  <si>
    <t>NaCl granulacije 0-4 mm za silose</t>
  </si>
  <si>
    <t>Palisada - lesena</t>
  </si>
  <si>
    <t>m</t>
  </si>
  <si>
    <t>Palisada - mreža</t>
  </si>
  <si>
    <t>Snežni koli 2m leseni</t>
  </si>
  <si>
    <t>Snežni koli 3m</t>
  </si>
  <si>
    <t>Snežni koli 6m</t>
  </si>
  <si>
    <t>STROJI, OPREMA IN VOZILA</t>
  </si>
  <si>
    <t>Agregat za proizvodnjo električne energije</t>
  </si>
  <si>
    <t>Aparat za avtogeno varjenje</t>
  </si>
  <si>
    <t>Bager nad 20 t</t>
  </si>
  <si>
    <t>Cisterna za vodo</t>
  </si>
  <si>
    <t>Drobilec za veje - priključek</t>
  </si>
  <si>
    <t>Finišer do 2 m širine</t>
  </si>
  <si>
    <t>Finišer nad 2 m širine</t>
  </si>
  <si>
    <t>Greder do 110 kW</t>
  </si>
  <si>
    <t>Greder nad 110 kW</t>
  </si>
  <si>
    <t>Hilti</t>
  </si>
  <si>
    <t>Kamion cisterna brizgalna</t>
  </si>
  <si>
    <t>Kladivo - hidravlično razbijalno - priključek</t>
  </si>
  <si>
    <t>Kladivo - vrtalno na električni agregat</t>
  </si>
  <si>
    <t>Kompresor</t>
  </si>
  <si>
    <t>Kosilnica bočna - priključek</t>
  </si>
  <si>
    <t>Kosilnica čelna - priključek</t>
  </si>
  <si>
    <t>Kosilnica kmetijska</t>
  </si>
  <si>
    <t>Kosilnica nahrbtna</t>
  </si>
  <si>
    <t>Krtača za čiščenje vozišča - priključek</t>
  </si>
  <si>
    <t>Mešalna žlica za rovokopača</t>
  </si>
  <si>
    <t>Mini bager do 4,5 t</t>
  </si>
  <si>
    <t>Motorna škropilnica (do 150l)</t>
  </si>
  <si>
    <t>Motorna žaga</t>
  </si>
  <si>
    <t>Motorna žaga višinska (teleskop)</t>
  </si>
  <si>
    <t>Nabijalo za stebričke - priključek</t>
  </si>
  <si>
    <t>Naprava za čiščenje jarkov - priključek</t>
  </si>
  <si>
    <t>Naprava za čiščenje smernikov in odbojnih ograj - priključek</t>
  </si>
  <si>
    <t>Naprava za čiščenje znakov - priključek</t>
  </si>
  <si>
    <t>Odkopno kladivo za bager</t>
  </si>
  <si>
    <t>Odkopno kladivo za mini bager</t>
  </si>
  <si>
    <t>Poltovorno vozilo s kabino za 5 oseb</t>
  </si>
  <si>
    <t>Posipalec za izvedbo površinskih prevlek</t>
  </si>
  <si>
    <t>Prikolica do 3,5 ton</t>
  </si>
  <si>
    <t>Prikolica od 25 do 35 ton</t>
  </si>
  <si>
    <t>Prikolica s prometno signalizacijo s samost. izvorom energije</t>
  </si>
  <si>
    <t>Rezkar za asfalt 1000 mm</t>
  </si>
  <si>
    <t>Rezkar za asfalt 2000 mm</t>
  </si>
  <si>
    <t>Rezkar za asfalt 500 mm</t>
  </si>
  <si>
    <t>Rezkar za fuge</t>
  </si>
  <si>
    <t>Ročna nahrbtna škropilnica (do 15l)</t>
  </si>
  <si>
    <t>Rovokopač</t>
  </si>
  <si>
    <t>Sesalec za listje - priključek</t>
  </si>
  <si>
    <t>Stranska krtača za koritnice - priključek</t>
  </si>
  <si>
    <t>Stroj za brisanje talnih označb</t>
  </si>
  <si>
    <t>Stroj za brizganje emulzije</t>
  </si>
  <si>
    <t>Stroj za brizganje emulzije - ročni</t>
  </si>
  <si>
    <t>Stroj za hladno plastiko</t>
  </si>
  <si>
    <t>Stroj za hladno plastiko - ročni</t>
  </si>
  <si>
    <t>Stroj za rezanje asfalta, globina reza do 15 cm</t>
  </si>
  <si>
    <t>Stroj za talne označbe - motorni</t>
  </si>
  <si>
    <t>Stroj za talne označbe - ročni</t>
  </si>
  <si>
    <t>Stroj za zalivanje reg</t>
  </si>
  <si>
    <t>Termokeson</t>
  </si>
  <si>
    <t>Tovorno vozilo - vlačilec</t>
  </si>
  <si>
    <t>Tovorno vozilo - vlačilec - pripravnost</t>
  </si>
  <si>
    <t>Valjar do 90 cm - ročni</t>
  </si>
  <si>
    <t>Valjar gumi</t>
  </si>
  <si>
    <t>Valjar nad 120 cm</t>
  </si>
  <si>
    <t>Valjar od 90 do 120 cm</t>
  </si>
  <si>
    <t>Vibracijsko nabijalo - žaba</t>
  </si>
  <si>
    <t>Vrtalna naprava - priključek</t>
  </si>
  <si>
    <t>Posipalec - vlečni</t>
  </si>
  <si>
    <t>Posipalec avtomatski - do 1,5 m3</t>
  </si>
  <si>
    <t>Posipalec avtomatski - nad 6 m3</t>
  </si>
  <si>
    <t>Posipalec avtomatski - od 1,5 do 4 m3</t>
  </si>
  <si>
    <t>Posipalec avtomatski - od 4 do 6 m3</t>
  </si>
  <si>
    <t>Snežni plug širine do 2 m</t>
  </si>
  <si>
    <t>Snežni plug širine med 2 in 3,5 m</t>
  </si>
  <si>
    <t>Snežni plug širine nad 3,5 m</t>
  </si>
  <si>
    <t>Snežni rezkar - priključek</t>
  </si>
  <si>
    <t>Snežni rezkar - ročni</t>
  </si>
  <si>
    <t>Snežni rezkar z lastnim pogonom moči do 110 kW</t>
  </si>
  <si>
    <t>Snežni rezkar z lastnim pogonom moči nad 110 kW</t>
  </si>
  <si>
    <t>Stranski odmetalec</t>
  </si>
  <si>
    <t>OSTALO</t>
  </si>
  <si>
    <t>Št.</t>
  </si>
  <si>
    <t>Čiščenje vozišča - strojno</t>
  </si>
  <si>
    <t>Čiščenje vozišča - ročno</t>
  </si>
  <si>
    <t>Čiščenje jarkov - strojno od 0 do 0,3 m3/m</t>
  </si>
  <si>
    <t>Čiščenje jarkov - strojno od 0,3 do 0,5 m3/m</t>
  </si>
  <si>
    <t>Izkop zasutih jarkov - strojno (0,5-0,75 m3/m)</t>
  </si>
  <si>
    <t>Obkopavanje nad robniki in zidovi</t>
  </si>
  <si>
    <t>Košnja trave - strojno</t>
  </si>
  <si>
    <t>Obsekovanje rastlinja</t>
  </si>
  <si>
    <t>Vzdrževanje mejnikov</t>
  </si>
  <si>
    <t>Popravilo bankin - strojno</t>
  </si>
  <si>
    <t>ton</t>
  </si>
  <si>
    <t>DELOVNA SILA</t>
  </si>
  <si>
    <t>Cestni preglednik</t>
  </si>
  <si>
    <t>Strokovni sodelavec (7. stopnja izobrazbe in več)</t>
  </si>
  <si>
    <t>SKUPINA</t>
  </si>
  <si>
    <t>PODSKUPINA</t>
  </si>
  <si>
    <t>010101</t>
  </si>
  <si>
    <t>Redni pregledi</t>
  </si>
  <si>
    <t>010201</t>
  </si>
  <si>
    <t>Izredni in občasni pregledi</t>
  </si>
  <si>
    <t>EUR</t>
  </si>
  <si>
    <t>020101</t>
  </si>
  <si>
    <t>020102</t>
  </si>
  <si>
    <t>020201</t>
  </si>
  <si>
    <t>020301</t>
  </si>
  <si>
    <t>Krpanje udarnih jam s hladno maso - ročno</t>
  </si>
  <si>
    <t>020302</t>
  </si>
  <si>
    <t>Krpanje udarnih jam z asfaltom - ročno</t>
  </si>
  <si>
    <t>020401</t>
  </si>
  <si>
    <t>Krpanje po zimi poškodovanih vozišč z betonom</t>
  </si>
  <si>
    <t>020501</t>
  </si>
  <si>
    <t>020502</t>
  </si>
  <si>
    <t>020601</t>
  </si>
  <si>
    <t>Izravnava obrabne plasti - ročno</t>
  </si>
  <si>
    <t>020701</t>
  </si>
  <si>
    <t>Izravnava obrabne plasti - strojno</t>
  </si>
  <si>
    <t>020801</t>
  </si>
  <si>
    <t>Zalivanje reg in razpok v asfaltu</t>
  </si>
  <si>
    <t>020901</t>
  </si>
  <si>
    <t>Hrapavljenje pred asfaltiranjem v debelini 0-3 cm</t>
  </si>
  <si>
    <t>021001</t>
  </si>
  <si>
    <t>A1a</t>
  </si>
  <si>
    <t>021002</t>
  </si>
  <si>
    <t>A2a</t>
  </si>
  <si>
    <t>021003</t>
  </si>
  <si>
    <t>A2b</t>
  </si>
  <si>
    <t>021004</t>
  </si>
  <si>
    <t>A3a</t>
  </si>
  <si>
    <t>021005</t>
  </si>
  <si>
    <t>A3b</t>
  </si>
  <si>
    <t>021101</t>
  </si>
  <si>
    <t>B1a</t>
  </si>
  <si>
    <t>021102</t>
  </si>
  <si>
    <t>B1b</t>
  </si>
  <si>
    <t>021103</t>
  </si>
  <si>
    <t>B2a</t>
  </si>
  <si>
    <t>021104</t>
  </si>
  <si>
    <t>B2b</t>
  </si>
  <si>
    <t>021105</t>
  </si>
  <si>
    <t>B2c</t>
  </si>
  <si>
    <t>021106</t>
  </si>
  <si>
    <t>B3a</t>
  </si>
  <si>
    <t>021107</t>
  </si>
  <si>
    <t>B3b</t>
  </si>
  <si>
    <t>021108</t>
  </si>
  <si>
    <t>B3c</t>
  </si>
  <si>
    <t>021109</t>
  </si>
  <si>
    <t>B3d</t>
  </si>
  <si>
    <t>021201</t>
  </si>
  <si>
    <t>C1a</t>
  </si>
  <si>
    <t>021202</t>
  </si>
  <si>
    <t>C1b</t>
  </si>
  <si>
    <t>021203</t>
  </si>
  <si>
    <t>C2a</t>
  </si>
  <si>
    <t>021204</t>
  </si>
  <si>
    <t>C2b</t>
  </si>
  <si>
    <t>021205</t>
  </si>
  <si>
    <t>C2c</t>
  </si>
  <si>
    <t>021206</t>
  </si>
  <si>
    <t>C3a</t>
  </si>
  <si>
    <t>021207</t>
  </si>
  <si>
    <t>C3b</t>
  </si>
  <si>
    <t>021301</t>
  </si>
  <si>
    <t>D1a</t>
  </si>
  <si>
    <t>021302</t>
  </si>
  <si>
    <t>D1b</t>
  </si>
  <si>
    <t>021303</t>
  </si>
  <si>
    <t>D2a</t>
  </si>
  <si>
    <t>021304</t>
  </si>
  <si>
    <t>D2b</t>
  </si>
  <si>
    <t>021305</t>
  </si>
  <si>
    <t>D3a</t>
  </si>
  <si>
    <t>021306</t>
  </si>
  <si>
    <t>D3b</t>
  </si>
  <si>
    <t>021307</t>
  </si>
  <si>
    <t>D3c</t>
  </si>
  <si>
    <t>021308</t>
  </si>
  <si>
    <t>E1a</t>
  </si>
  <si>
    <t>021309</t>
  </si>
  <si>
    <t>E1b</t>
  </si>
  <si>
    <t>021310</t>
  </si>
  <si>
    <t>E2a</t>
  </si>
  <si>
    <t>021311</t>
  </si>
  <si>
    <t>E2b</t>
  </si>
  <si>
    <t>021312</t>
  </si>
  <si>
    <t>E2c</t>
  </si>
  <si>
    <t>021313</t>
  </si>
  <si>
    <t>E3a</t>
  </si>
  <si>
    <t>021314</t>
  </si>
  <si>
    <t>E3b</t>
  </si>
  <si>
    <t>021315</t>
  </si>
  <si>
    <t>E3c</t>
  </si>
  <si>
    <t>021316</t>
  </si>
  <si>
    <t>E3d</t>
  </si>
  <si>
    <t>021401</t>
  </si>
  <si>
    <t>LS1a</t>
  </si>
  <si>
    <t>021402</t>
  </si>
  <si>
    <t>LS2a</t>
  </si>
  <si>
    <t>021403</t>
  </si>
  <si>
    <t>LS3a</t>
  </si>
  <si>
    <t>030101</t>
  </si>
  <si>
    <t>Čiščenje dilatacij objektov z izpiranjem</t>
  </si>
  <si>
    <t>030201</t>
  </si>
  <si>
    <t>030202</t>
  </si>
  <si>
    <t>040101</t>
  </si>
  <si>
    <t>Popravilo bankin - ročno s prigrinjanjem</t>
  </si>
  <si>
    <t>040102</t>
  </si>
  <si>
    <t>Popravilo bankin - ročno z dosipavanjem</t>
  </si>
  <si>
    <t>040201</t>
  </si>
  <si>
    <t>050101</t>
  </si>
  <si>
    <t>050102</t>
  </si>
  <si>
    <t>050201</t>
  </si>
  <si>
    <t>Čiščenje tlakovanih/utrjenih jarkov in kanalet - ročno od 0 do 0,3 m3/m</t>
  </si>
  <si>
    <t>050202</t>
  </si>
  <si>
    <t>Čiščenje tlakovanih/utrjenih jarkov in kanalet - ročno od 0,3 do 0,5 m3/m</t>
  </si>
  <si>
    <t>050301</t>
  </si>
  <si>
    <t>050401</t>
  </si>
  <si>
    <t>Čiščenje koritnic - ročno</t>
  </si>
  <si>
    <t>050402</t>
  </si>
  <si>
    <t>Čiščenje muld - ročno</t>
  </si>
  <si>
    <t>050403</t>
  </si>
  <si>
    <t>Čiščenje koritnic in muld - strojno s samohodno pometalno napravo</t>
  </si>
  <si>
    <t>050404</t>
  </si>
  <si>
    <t>Čiščenje koritnic in muld - strojno s krtačo (priključek)</t>
  </si>
  <si>
    <t>050501</t>
  </si>
  <si>
    <t>Čiščenje revizijskih jaškov in peskolovov - ročno</t>
  </si>
  <si>
    <t>050502</t>
  </si>
  <si>
    <t>Čiščenje peskolovov, revizijskih jaškov, ponikovalnic in lovilcev maščob - strojno</t>
  </si>
  <si>
    <t>050601</t>
  </si>
  <si>
    <t>Čiščenje propustov (nad fi 80 cm) - ročno</t>
  </si>
  <si>
    <t>050602</t>
  </si>
  <si>
    <t>Čiščenje propustov in meteornih kanalizacij - strojno</t>
  </si>
  <si>
    <t>050801</t>
  </si>
  <si>
    <t>Zamenjava pokrova in popravilo jaška ali peskolova na vozišču</t>
  </si>
  <si>
    <t>050802</t>
  </si>
  <si>
    <t>Zamenjava pokrova in popravilo jaška ali peskolova izven vozišča</t>
  </si>
  <si>
    <t>050901</t>
  </si>
  <si>
    <t>060101</t>
  </si>
  <si>
    <t>060201</t>
  </si>
  <si>
    <t>060301</t>
  </si>
  <si>
    <t>060401</t>
  </si>
  <si>
    <t>060501</t>
  </si>
  <si>
    <t>070101</t>
  </si>
  <si>
    <t>Čiščenje prometnih znakov</t>
  </si>
  <si>
    <t>070201</t>
  </si>
  <si>
    <t>070202</t>
  </si>
  <si>
    <t>070203</t>
  </si>
  <si>
    <t>070204</t>
  </si>
  <si>
    <t>070205</t>
  </si>
  <si>
    <t>070206</t>
  </si>
  <si>
    <t>070207</t>
  </si>
  <si>
    <t>070208</t>
  </si>
  <si>
    <t>Zamenjava odvračal za divjad</t>
  </si>
  <si>
    <t>070301</t>
  </si>
  <si>
    <t>Postavitev znaka na obstoječi drog (znak)</t>
  </si>
  <si>
    <t>070302</t>
  </si>
  <si>
    <t>Postavitev znaka z enim drogom (znak-drog-temelj)</t>
  </si>
  <si>
    <t>070303</t>
  </si>
  <si>
    <t>Postavitev znaka z dvema drogovoma (znak-drog-temelj)</t>
  </si>
  <si>
    <t>070304</t>
  </si>
  <si>
    <t>Postavitev znaka s tremi drogovi (znak-drog-temelj)</t>
  </si>
  <si>
    <t>070305</t>
  </si>
  <si>
    <t>Postavitev znaka - table s štirimi drogovi (znak-drog-temelj)</t>
  </si>
  <si>
    <t>070306</t>
  </si>
  <si>
    <t>Postavitev table z več drogovi - od 5 do 8 drogov (znak-drog)</t>
  </si>
  <si>
    <t>070307</t>
  </si>
  <si>
    <t>Postavitev lomljenega droga z enim prometnim znakom (znak-drog-temelj)</t>
  </si>
  <si>
    <t>070401</t>
  </si>
  <si>
    <t>Odstranitev znaka brez droga (znak)</t>
  </si>
  <si>
    <t>070402</t>
  </si>
  <si>
    <t>Odstranitev droga (drog)</t>
  </si>
  <si>
    <t>070403</t>
  </si>
  <si>
    <t>Odstranitev znaka in droga (znak-drog)</t>
  </si>
  <si>
    <t>070404</t>
  </si>
  <si>
    <t>Odstranitev table z več drogovi (znak-drog)</t>
  </si>
  <si>
    <t>070405</t>
  </si>
  <si>
    <t>Odstranitev dveh drogov z dvema prometnima znakoma (znak-drog-temelj)</t>
  </si>
  <si>
    <t>070406</t>
  </si>
  <si>
    <t>Odstranitev znaka na dveh drogovih (znak-drog-temelj)</t>
  </si>
  <si>
    <t>070501</t>
  </si>
  <si>
    <t>Menjava znaka brez droga (znak)</t>
  </si>
  <si>
    <t>070502</t>
  </si>
  <si>
    <t>Menjava znaka na dveh drogovih (znak)</t>
  </si>
  <si>
    <t>070503</t>
  </si>
  <si>
    <t>Menjava znaka na treh drogovih (znak)</t>
  </si>
  <si>
    <t>070504</t>
  </si>
  <si>
    <t>Menjava znaka na štirih drogovih (znak)</t>
  </si>
  <si>
    <t>070505</t>
  </si>
  <si>
    <t>Menjava table brez drogov - velikosti več od 3 drogov (znak)</t>
  </si>
  <si>
    <t>070506</t>
  </si>
  <si>
    <t>Menjava droga brez prometnega znaka (drog-temelj)</t>
  </si>
  <si>
    <t>070507</t>
  </si>
  <si>
    <t>Menjava droga z enim prometnim znakom (znak-drog-temelj)</t>
  </si>
  <si>
    <t>070508</t>
  </si>
  <si>
    <t>Menjava droga z dvema prometnima znakoma (znak-drog-temelj)</t>
  </si>
  <si>
    <t>070509</t>
  </si>
  <si>
    <t>Menjava znaka z dvema drogovoma (znak-drog-temelj)</t>
  </si>
  <si>
    <t>070510</t>
  </si>
  <si>
    <t>Menjava znaka s tremi drogovi (znak-drog-temelj)</t>
  </si>
  <si>
    <t>070511</t>
  </si>
  <si>
    <t>Menjava dveh drogov z dvema prometnima znakoma (znak-drog-temelj)</t>
  </si>
  <si>
    <t>070512</t>
  </si>
  <si>
    <t>Menjava znakov in tabel z več drogovi (znak-drog-temelj)</t>
  </si>
  <si>
    <t>070601</t>
  </si>
  <si>
    <t>Postavitev ogledala (ogledalo-drog-temelj)</t>
  </si>
  <si>
    <t>070602</t>
  </si>
  <si>
    <t>Prestavitev ogledala (temelj)</t>
  </si>
  <si>
    <t>070603</t>
  </si>
  <si>
    <t>Menjava ogledala brez droga (ogledalo)</t>
  </si>
  <si>
    <t>070604</t>
  </si>
  <si>
    <t>Menjava ogledala (ogledalo-drog-temelj)</t>
  </si>
  <si>
    <t>070701</t>
  </si>
  <si>
    <t>Montaža obloge na obstoječ drog prometnega znaka (obloga)</t>
  </si>
  <si>
    <t>070702</t>
  </si>
  <si>
    <t>Zamenjava obloge droga prometnega znaka  (obloga-drog-temelj)</t>
  </si>
  <si>
    <t>071001</t>
  </si>
  <si>
    <t>Pranje odsevnikov varnostnih ograj</t>
  </si>
  <si>
    <t>071101</t>
  </si>
  <si>
    <t>Postavitev varnostne ograje - zabita</t>
  </si>
  <si>
    <t>071102</t>
  </si>
  <si>
    <t>Postavitev varnostne ograje H1 - zabita</t>
  </si>
  <si>
    <t>071103</t>
  </si>
  <si>
    <t>Postavitev varnostne ograje H2 - zabita</t>
  </si>
  <si>
    <t>071104</t>
  </si>
  <si>
    <t>Postavitev varnostne ograje na zidu z vijaki</t>
  </si>
  <si>
    <t>071105</t>
  </si>
  <si>
    <t>Postavitev varnostne ograje H1 - na zidu z vijaki</t>
  </si>
  <si>
    <t>071106</t>
  </si>
  <si>
    <t>Postavitev varnostne ograje H2 - na zidu z vijaki</t>
  </si>
  <si>
    <t>071107</t>
  </si>
  <si>
    <t>Postavitev lesene varnostne ograje na kroni zidu ali betonskem temelju</t>
  </si>
  <si>
    <t>071108</t>
  </si>
  <si>
    <t>Postavitev zaključnice</t>
  </si>
  <si>
    <t>071109</t>
  </si>
  <si>
    <t>Postavitev absorbcijske zaključnice - na zidu z vijaki</t>
  </si>
  <si>
    <t>071110</t>
  </si>
  <si>
    <t>Postavitev absorbcijske zaključnice - zabita</t>
  </si>
  <si>
    <t>071201</t>
  </si>
  <si>
    <t>Popravila varnostne ograje - zabita</t>
  </si>
  <si>
    <t>071202</t>
  </si>
  <si>
    <t>Popravila varnostne ograje H1 - zabita</t>
  </si>
  <si>
    <t>071203</t>
  </si>
  <si>
    <t>Popravila varnostne ograje H2 - zabita</t>
  </si>
  <si>
    <t>071204</t>
  </si>
  <si>
    <t>Popravila varnostne ograje - na zidu z vijaki</t>
  </si>
  <si>
    <t>071205</t>
  </si>
  <si>
    <t>Popravila varnostne ograje H1 - na zidu z vijaki</t>
  </si>
  <si>
    <t>071206</t>
  </si>
  <si>
    <t>Popravila varnostne ograje H2 - na zidu z vijaki</t>
  </si>
  <si>
    <t>071207</t>
  </si>
  <si>
    <t>071211</t>
  </si>
  <si>
    <t>Zamenjava zaključnice</t>
  </si>
  <si>
    <t>071212</t>
  </si>
  <si>
    <t>Zamenjava absorbcijske zaključnice - na zidu z vijaki</t>
  </si>
  <si>
    <t>071213</t>
  </si>
  <si>
    <t>Zamenjava absorbcijske zaključnice - zabita</t>
  </si>
  <si>
    <t>071214</t>
  </si>
  <si>
    <t>Zamenjava poškodovane kolesarske letve</t>
  </si>
  <si>
    <t>071215</t>
  </si>
  <si>
    <t>Zamenjava poškodovane motoristične letve</t>
  </si>
  <si>
    <t>071216</t>
  </si>
  <si>
    <t>071301</t>
  </si>
  <si>
    <t>071401</t>
  </si>
  <si>
    <t>Montaža dodatnih odsevnikov na BVO ali objekte</t>
  </si>
  <si>
    <t>071402</t>
  </si>
  <si>
    <t>Montaža dodatnih odsevnikov na JVO ali LVO</t>
  </si>
  <si>
    <t>071403</t>
  </si>
  <si>
    <t>Zamenjava dodatnih odsevnikov na BVO ali objekte</t>
  </si>
  <si>
    <t>071404</t>
  </si>
  <si>
    <t>Zamenjava dodatnih odsevnikov na JVO ali LVO</t>
  </si>
  <si>
    <t>071405</t>
  </si>
  <si>
    <t>Montaža snežnega kola na JVO ali LVO</t>
  </si>
  <si>
    <t>072101</t>
  </si>
  <si>
    <t>Talne označbe: Skupina 2 - širina 12 cm (tankoslojne)</t>
  </si>
  <si>
    <t>072102</t>
  </si>
  <si>
    <t>Talne označbe: Skupina 2 - širina 15 cm (tankoslojne)</t>
  </si>
  <si>
    <t>072103</t>
  </si>
  <si>
    <t>Talne označbe: Skupina 2 - širina 30 cm (tankoslojne)</t>
  </si>
  <si>
    <t>072104</t>
  </si>
  <si>
    <t>Talne označbe: Skupina 3 - širina 12 cm (tankoslojne)</t>
  </si>
  <si>
    <t>072105</t>
  </si>
  <si>
    <t>Talne označbe: Skupina 3 - širina 15 cm (tankoslojne)</t>
  </si>
  <si>
    <t>072106</t>
  </si>
  <si>
    <t>Talne označbe: Skupina 5 - širina 30 cm (tankoslojne)</t>
  </si>
  <si>
    <t>072107</t>
  </si>
  <si>
    <t>Talne označbe: Skupina 5 - širina 50 cm (tankoslojne)</t>
  </si>
  <si>
    <t>072108</t>
  </si>
  <si>
    <t>Talne označbe: Skupina 6 (tankoslojne)</t>
  </si>
  <si>
    <t>072109</t>
  </si>
  <si>
    <t>Talne označbe: Skupina 7 (tankoslojne)</t>
  </si>
  <si>
    <t>072110</t>
  </si>
  <si>
    <t>Talne označbe: Skupina 8 (tankoslojne)</t>
  </si>
  <si>
    <t>072111</t>
  </si>
  <si>
    <t>Talne označbe: Skupina 9 (tankoslojne)</t>
  </si>
  <si>
    <t>072112</t>
  </si>
  <si>
    <t>Talne označbe: Skupina 10 (tankoslojne)</t>
  </si>
  <si>
    <t>072113</t>
  </si>
  <si>
    <t>Talne označbe: Skupina 11 (tankoslojne)</t>
  </si>
  <si>
    <t>072114</t>
  </si>
  <si>
    <t>Talne označbe: Skupina 12 (tankoslojne)</t>
  </si>
  <si>
    <t>072115</t>
  </si>
  <si>
    <t>Talne označbe: Skupina 13 (tankoslojne)</t>
  </si>
  <si>
    <t>072116</t>
  </si>
  <si>
    <t>Talne označbe: Skupina 14 - m (tankoslojne)</t>
  </si>
  <si>
    <t>072117</t>
  </si>
  <si>
    <t>Talne označbe: Skupina 14 - m2 (tankoslojne)</t>
  </si>
  <si>
    <t>072201</t>
  </si>
  <si>
    <t>Talne označbe: Skupina 2 - širina 12 cm (sprej plastika)</t>
  </si>
  <si>
    <t>072202</t>
  </si>
  <si>
    <t>Talne označbe: Skupina 2 - širina 15 cm (sprej plastika)</t>
  </si>
  <si>
    <t>072203</t>
  </si>
  <si>
    <t>Talne označbe: Skupina 2 - širina 30 cm (sprej plastika)</t>
  </si>
  <si>
    <t>072204</t>
  </si>
  <si>
    <t>Talne označbe: Skupina 3 - širina 12 cm (sprej plastika)</t>
  </si>
  <si>
    <t>072205</t>
  </si>
  <si>
    <t>Talne označbe: Skupina 3 - širina 15 cm (sprej plastika)</t>
  </si>
  <si>
    <t>072206</t>
  </si>
  <si>
    <t>Talne označbe: Skupina 5 - širina 30 cm (sprej plastika)</t>
  </si>
  <si>
    <t>072207</t>
  </si>
  <si>
    <t>Talne označbe: Skupina 5 - širina 50 cm (sprej plastika)</t>
  </si>
  <si>
    <t>072208</t>
  </si>
  <si>
    <t>Talne označbe: Skupina 14 - m (sprej plastika)</t>
  </si>
  <si>
    <t>072301</t>
  </si>
  <si>
    <t>Talne označbe: Skupina 2 - širina 12 cm (vroča plastična masa)</t>
  </si>
  <si>
    <t>072302</t>
  </si>
  <si>
    <t>Talne označbe: Skupina 2 - širina 15 cm (vroča plastična masa)</t>
  </si>
  <si>
    <t>072303</t>
  </si>
  <si>
    <t>Talne označbe: Skupina 2 - širina 30 cm (vroča plastična masa)</t>
  </si>
  <si>
    <t>072304</t>
  </si>
  <si>
    <t>Talne označbe: Skupina 3 - širina 12 cm (vroča plastična masa)</t>
  </si>
  <si>
    <t>072305</t>
  </si>
  <si>
    <t>Talne označbe: Skupina 3 - širina 15 cm (vroča plastična masa)</t>
  </si>
  <si>
    <t>072306</t>
  </si>
  <si>
    <t>Talne označbe: Skupina 5 - širina 30 cm (vroča plastična masa)</t>
  </si>
  <si>
    <t>072307</t>
  </si>
  <si>
    <t>Talne označbe: Skupina 5 - širina 50 cm (vroča plastična masa)</t>
  </si>
  <si>
    <t>072401</t>
  </si>
  <si>
    <t>Talne označbe: Skupina 2 - širina 12 cm (hladna plastična masa)</t>
  </si>
  <si>
    <t>072402</t>
  </si>
  <si>
    <t>Talne označbe: Skupina 2 - širina 15 cm (hladna plastična masa)</t>
  </si>
  <si>
    <t>072403</t>
  </si>
  <si>
    <t>Talne označbe: Skupina 2 - širina 30 cm (hladna plastična masa)</t>
  </si>
  <si>
    <t>072404</t>
  </si>
  <si>
    <t>Talne označbe: Skupina 3 - širina 12 cm (hladna plastična masa)</t>
  </si>
  <si>
    <t>072405</t>
  </si>
  <si>
    <t>Talne označbe: Skupina 3 - širina 15 cm (hladna plastična masa)</t>
  </si>
  <si>
    <t>072406</t>
  </si>
  <si>
    <t>Talne označbe: Skupina 5 - širina 30 cm (hladna plastična masa)</t>
  </si>
  <si>
    <t>072407</t>
  </si>
  <si>
    <t>Talne označbe: Skupina 5 - širina 50 cm (hladna plastična masa)</t>
  </si>
  <si>
    <t>072408</t>
  </si>
  <si>
    <t>Talne označbe: Skupina 6 (hladna plastična masa)</t>
  </si>
  <si>
    <t>072409</t>
  </si>
  <si>
    <t>Talne označbe: Skupina 7 (hladna plastična masa)</t>
  </si>
  <si>
    <t>072410</t>
  </si>
  <si>
    <t>Talne označbe: Skupina 8 (hladna plastična masa)</t>
  </si>
  <si>
    <t>072411</t>
  </si>
  <si>
    <t>Talne označbe: Skupina 9 (hladna plastična masa)</t>
  </si>
  <si>
    <t>072412</t>
  </si>
  <si>
    <t>Talne označbe: Skupina 10 (hladna plastična masa)</t>
  </si>
  <si>
    <t>072413</t>
  </si>
  <si>
    <t>Talne označbe: Skupina 11 (hladna plastična masa)</t>
  </si>
  <si>
    <t>072414</t>
  </si>
  <si>
    <t>Talne označbe: Skupina 12 (hladna plastična masa)</t>
  </si>
  <si>
    <t>072415</t>
  </si>
  <si>
    <t>Talne označbe: Skupina 13 (hladna plastična masa)</t>
  </si>
  <si>
    <t>072416</t>
  </si>
  <si>
    <t>Talne označbe: Skupina 14 - m (hladna plastična masa)</t>
  </si>
  <si>
    <t>072417</t>
  </si>
  <si>
    <t>Talne označbe: Skupina 14 - m2 (hladna plastična masa)</t>
  </si>
  <si>
    <t>072418</t>
  </si>
  <si>
    <t>Talne označbe: prefabricirane oznake</t>
  </si>
  <si>
    <t>072501</t>
  </si>
  <si>
    <t>Talne označbe: Brisanje talnih označb - do 50 m (tankoslojne)</t>
  </si>
  <si>
    <t>072502</t>
  </si>
  <si>
    <t>Talne označbe: Brisanje talnih označb - do 50 m (debeloslojne)</t>
  </si>
  <si>
    <t>072503</t>
  </si>
  <si>
    <t>Talne označbe: Brisanje talnih označb - nad 50 m (tankoslojne)</t>
  </si>
  <si>
    <t>072504</t>
  </si>
  <si>
    <t>Talne označbe: Brisanje talnih označb - nad 50 m (debeloslojne)</t>
  </si>
  <si>
    <t>072505</t>
  </si>
  <si>
    <t>Talne označbe: Brisanje talnih označb - do 10 m2 (tankoslojne)</t>
  </si>
  <si>
    <t>072506</t>
  </si>
  <si>
    <t>Talne označbe: Brisanje talnih označb - do 10 m2 (debeloslojne)</t>
  </si>
  <si>
    <t>072507</t>
  </si>
  <si>
    <t>Talne označbe: Brisanje talnih označb - nad 10 m2 (tankoslojne)</t>
  </si>
  <si>
    <t>072508</t>
  </si>
  <si>
    <t>Talne označbe: Brisanje talnih označb - nad 10 m2 (debeloslojne)</t>
  </si>
  <si>
    <t>072601</t>
  </si>
  <si>
    <t>072602</t>
  </si>
  <si>
    <t>072603</t>
  </si>
  <si>
    <t>072604</t>
  </si>
  <si>
    <t>072701</t>
  </si>
  <si>
    <t>Izdelava obeležb z barvo - črta - do 1000 m (tankoslojne) - po delovnem nalogu</t>
  </si>
  <si>
    <t>072702</t>
  </si>
  <si>
    <t>Izdelava obeležb z barvo - črta - nad 1000 m (tankoslojne) - po delovnem nalogu</t>
  </si>
  <si>
    <t>072703</t>
  </si>
  <si>
    <t>Izdelava obeležb z barvo - drugo - do 6 m2 (tankoslojne) - po delovnem nalogu</t>
  </si>
  <si>
    <t>072704</t>
  </si>
  <si>
    <t>Izdelava obeležb z barvo - drugo - nad 6 m2 (tankoslojne) - po delovnem nalogu</t>
  </si>
  <si>
    <t>072705</t>
  </si>
  <si>
    <t>Izdelava obeležb z barvo - črta - do 1000 m (sprej plastika) - po delovnem nalogu</t>
  </si>
  <si>
    <t>072706</t>
  </si>
  <si>
    <t>Izdelava obeležb z barvo - črta - nad 1000 m (sprej plastika) - po delovnem nalogu</t>
  </si>
  <si>
    <t>072707</t>
  </si>
  <si>
    <t>Izdelava obeležb z barvo - črta - do 1000 m (vroča plastična masa) - po delovnem nalogu</t>
  </si>
  <si>
    <t>072708</t>
  </si>
  <si>
    <t>Izdelava obeležb z barvo - črta - nad 1000 m (vroča plastična masa) - po delovnem nalogu</t>
  </si>
  <si>
    <t>072709</t>
  </si>
  <si>
    <t>Izdelava obeležb z barvo - črta - do 1000 m (hladna plastična masa) - po delovnem nalogu</t>
  </si>
  <si>
    <t>072710</t>
  </si>
  <si>
    <t>Izdelava obeležb z barvo - črta - nad 1000 m (hladna plastična masa) - po delovnem nalogu</t>
  </si>
  <si>
    <t>072711</t>
  </si>
  <si>
    <t>Izdelava obeležb z barvo - drugo - do 6 m2 (hladna plastična masa) - po delovnem nalogu</t>
  </si>
  <si>
    <t>072712</t>
  </si>
  <si>
    <t>Izdelava obeležb z barvo - drugo - nad 6 m2 (hladna plastična masa) - po delovnem nalogu</t>
  </si>
  <si>
    <t>090101</t>
  </si>
  <si>
    <t>Košnja trave - ročno</t>
  </si>
  <si>
    <t>090102</t>
  </si>
  <si>
    <t>090201</t>
  </si>
  <si>
    <t>Obrezovanje rastlinja - strojno</t>
  </si>
  <si>
    <t>090301</t>
  </si>
  <si>
    <t>120101</t>
  </si>
  <si>
    <t>160101</t>
  </si>
  <si>
    <t>Postavitev kolov - leseni</t>
  </si>
  <si>
    <t>160102</t>
  </si>
  <si>
    <t>Postavitev kolov - plastični</t>
  </si>
  <si>
    <t>160103</t>
  </si>
  <si>
    <t>160104</t>
  </si>
  <si>
    <t>Izvlek ali spravilo vgrajenega PVC kola v smerniku</t>
  </si>
  <si>
    <t>160201</t>
  </si>
  <si>
    <t>Postavitev in odstranitev palisad</t>
  </si>
  <si>
    <t>160301</t>
  </si>
  <si>
    <t>160302</t>
  </si>
  <si>
    <t>Obračanje prometnih znakov pred in po zimski sezoni</t>
  </si>
  <si>
    <t>160501</t>
  </si>
  <si>
    <t>Dežurstvo</t>
  </si>
  <si>
    <t>160502</t>
  </si>
  <si>
    <t>Pripravnost</t>
  </si>
  <si>
    <t>160503</t>
  </si>
  <si>
    <t>Zimski pregled cest</t>
  </si>
  <si>
    <t>160504</t>
  </si>
  <si>
    <t>Stojnine</t>
  </si>
  <si>
    <t>160601</t>
  </si>
  <si>
    <t>Preventivno posipanje</t>
  </si>
  <si>
    <t>160602</t>
  </si>
  <si>
    <t>Operativno posipanje poledice</t>
  </si>
  <si>
    <t>160603</t>
  </si>
  <si>
    <t>Pluženje in posipanje</t>
  </si>
  <si>
    <t>160604</t>
  </si>
  <si>
    <t>Pluženje</t>
  </si>
  <si>
    <t>160605</t>
  </si>
  <si>
    <t>Odstranjevanje snega - strojno</t>
  </si>
  <si>
    <t>160606</t>
  </si>
  <si>
    <t>Odstranjevanje snega - ročno</t>
  </si>
  <si>
    <t>160607</t>
  </si>
  <si>
    <t>Posipanje poledice - ročno</t>
  </si>
  <si>
    <t>160608</t>
  </si>
  <si>
    <t>Strojno rezkanje snega</t>
  </si>
  <si>
    <t>170101</t>
  </si>
  <si>
    <t xml:space="preserve">Zapora po varnostnem načrtu (E-5) </t>
  </si>
  <si>
    <t>170102</t>
  </si>
  <si>
    <t xml:space="preserve">Zapora po varnostnem načrtu (E-6) </t>
  </si>
  <si>
    <t>170103</t>
  </si>
  <si>
    <t xml:space="preserve">Zapora po varnostnem načrtu (E-7) </t>
  </si>
  <si>
    <t>170201</t>
  </si>
  <si>
    <t xml:space="preserve">Zapora po varnostnem načrtu (Z-1) </t>
  </si>
  <si>
    <t>170202</t>
  </si>
  <si>
    <t xml:space="preserve">Zapora po varnostnem načrtu (Z-2) </t>
  </si>
  <si>
    <t>170203</t>
  </si>
  <si>
    <t xml:space="preserve">Zapora po varnostnem načrtu (Z-3) </t>
  </si>
  <si>
    <t>170204</t>
  </si>
  <si>
    <t xml:space="preserve">Zapora po varnostnem načrtu (Z-4) </t>
  </si>
  <si>
    <t>170205</t>
  </si>
  <si>
    <t xml:space="preserve">Zapora po varnostnem načrtu (Z-5) </t>
  </si>
  <si>
    <t>170206</t>
  </si>
  <si>
    <t xml:space="preserve">Zapora po varnostnem načrtu (Z-6) </t>
  </si>
  <si>
    <t>170207</t>
  </si>
  <si>
    <t xml:space="preserve">Zapora po varnostnem načrtu (Z-7) </t>
  </si>
  <si>
    <t>170301</t>
  </si>
  <si>
    <t xml:space="preserve">Zapora po varnostnem načrtu (N-1) </t>
  </si>
  <si>
    <t>170302</t>
  </si>
  <si>
    <t xml:space="preserve">Zapora po varnostnem načrtu (N-2) </t>
  </si>
  <si>
    <t>170303</t>
  </si>
  <si>
    <t xml:space="preserve">Zapora po varnostnem načrtu (N-3) </t>
  </si>
  <si>
    <t>170304</t>
  </si>
  <si>
    <t xml:space="preserve">Zapora po varnostnem načrtu (N-4) </t>
  </si>
  <si>
    <t>170305</t>
  </si>
  <si>
    <t xml:space="preserve">Zapora po varnostnem načrtu (N-5) </t>
  </si>
  <si>
    <t>170306</t>
  </si>
  <si>
    <t xml:space="preserve">Zapora po varnostnem načrtu (N-6) </t>
  </si>
  <si>
    <t>170307</t>
  </si>
  <si>
    <t xml:space="preserve">Zapora po varnostnem načrtu (N-7) </t>
  </si>
  <si>
    <t>170308</t>
  </si>
  <si>
    <t xml:space="preserve">Zapora po varnostnem načrtu (N-8) </t>
  </si>
  <si>
    <t>170309</t>
  </si>
  <si>
    <t xml:space="preserve">Zapora po varnostnem načrtu (N-9) </t>
  </si>
  <si>
    <t>170310</t>
  </si>
  <si>
    <t xml:space="preserve">Zapora po varnostnem načrtu (N-10) </t>
  </si>
  <si>
    <t>170311</t>
  </si>
  <si>
    <t xml:space="preserve">Zapora po varnostnem načrtu (N-11) </t>
  </si>
  <si>
    <t>170312</t>
  </si>
  <si>
    <t xml:space="preserve">Zapora po varnostnem načrtu (N-12) </t>
  </si>
  <si>
    <t>170313</t>
  </si>
  <si>
    <t xml:space="preserve">Zapora po varnostnem načrtu (N-13) </t>
  </si>
  <si>
    <t>170314</t>
  </si>
  <si>
    <t xml:space="preserve">Zapora po varnostnem načrtu (N-14) </t>
  </si>
  <si>
    <t>170315</t>
  </si>
  <si>
    <t xml:space="preserve">Zapora po varnostnem načrtu (N-15) </t>
  </si>
  <si>
    <t>170316</t>
  </si>
  <si>
    <t xml:space="preserve">Zapora po varnostnem načrtu (N-16) </t>
  </si>
  <si>
    <t>170317</t>
  </si>
  <si>
    <t xml:space="preserve">Zapora po varnostnem načrtu (N-17) </t>
  </si>
  <si>
    <t>170318</t>
  </si>
  <si>
    <t xml:space="preserve">Zapora po varnostnem načrtu (N-18) </t>
  </si>
  <si>
    <t>170319</t>
  </si>
  <si>
    <t xml:space="preserve">Zapora po varnostnem načrtu (N-19) </t>
  </si>
  <si>
    <t>170320</t>
  </si>
  <si>
    <t xml:space="preserve">Zapora po varnostnem načrtu (N-20) </t>
  </si>
  <si>
    <t>170321</t>
  </si>
  <si>
    <t xml:space="preserve">Zapora po varnostnem načrtu (N-21) </t>
  </si>
  <si>
    <t>170401</t>
  </si>
  <si>
    <t xml:space="preserve">Zapora po varnostnem načrtu (O-1) </t>
  </si>
  <si>
    <t>170402</t>
  </si>
  <si>
    <t xml:space="preserve">Zapora po varnostnem načrtu (O-2) </t>
  </si>
  <si>
    <t>170501</t>
  </si>
  <si>
    <t xml:space="preserve">Zapora po varnostnem načrtu (K-5) </t>
  </si>
  <si>
    <t>170601</t>
  </si>
  <si>
    <t xml:space="preserve">Zapora po varnostnem načrtu (V-23) </t>
  </si>
  <si>
    <t>170602</t>
  </si>
  <si>
    <t xml:space="preserve">Zapora po varnostnem načrtu (V-24) </t>
  </si>
  <si>
    <t>170603</t>
  </si>
  <si>
    <t xml:space="preserve">Zapora po varnostnem načrtu (V-25) </t>
  </si>
  <si>
    <t>170604</t>
  </si>
  <si>
    <t xml:space="preserve">Zapora po varnostnem načrtu (V-26) </t>
  </si>
  <si>
    <t>170605</t>
  </si>
  <si>
    <t xml:space="preserve">Zapora po varnostnem načrtu (V-27) </t>
  </si>
  <si>
    <t>170606</t>
  </si>
  <si>
    <t xml:space="preserve">Zapora po varnostnem načrtu (V-28) </t>
  </si>
  <si>
    <t>170607</t>
  </si>
  <si>
    <t xml:space="preserve">Zapora po varnostnem načrtu (V-29) </t>
  </si>
  <si>
    <t>170608</t>
  </si>
  <si>
    <t xml:space="preserve">Zapora po varnostnem načrtu (V-30) </t>
  </si>
  <si>
    <t>170609</t>
  </si>
  <si>
    <t xml:space="preserve">Zapora po varnostnem načrtu (V-31) </t>
  </si>
  <si>
    <t>170701</t>
  </si>
  <si>
    <t xml:space="preserve">Zapora po varnostnem načrtu (TRIOPAN) </t>
  </si>
  <si>
    <t>170702</t>
  </si>
  <si>
    <t xml:space="preserve">Zapora po varnostnem načrtu (RAZVRSTILNI PAS-N) </t>
  </si>
  <si>
    <t>170703</t>
  </si>
  <si>
    <t xml:space="preserve">Zapora po varnostnem načrtu (RAZVRSTILNI PAS-Z) </t>
  </si>
  <si>
    <t>170704</t>
  </si>
  <si>
    <t xml:space="preserve">Zapora po varnostnem načrtu (RONDO) </t>
  </si>
  <si>
    <t>170801</t>
  </si>
  <si>
    <t>Postavitev zapore</t>
  </si>
  <si>
    <t>170802</t>
  </si>
  <si>
    <t>Odstranitev zapore</t>
  </si>
  <si>
    <t>180101</t>
  </si>
  <si>
    <t>Popravilo vozišča po nezgodi in elementarnem dogodku</t>
  </si>
  <si>
    <t>180102</t>
  </si>
  <si>
    <t>Čiščenje vozišča po nezgodi in elementarnem dogodku</t>
  </si>
  <si>
    <t>180201</t>
  </si>
  <si>
    <t>180202</t>
  </si>
  <si>
    <t>180203</t>
  </si>
  <si>
    <t>180204</t>
  </si>
  <si>
    <t>180205</t>
  </si>
  <si>
    <t>180206</t>
  </si>
  <si>
    <t>180207</t>
  </si>
  <si>
    <t>180208</t>
  </si>
  <si>
    <t>Ostala dela</t>
  </si>
  <si>
    <t>Stroški prevoza na lokacijo pregleda, uporabe drobne mehanizacije in orodja ter signalizacije za zavarovanje delovišča so vključeni v ceno. Preglednik pregleda 50 km ceste v 8 urah.Uporaba materiala se obračuna režijsko pri tej postavki.</t>
  </si>
  <si>
    <t>Obračun postavke se izvaja po režiji.</t>
  </si>
  <si>
    <t>Prevoz delavcev in opreme ter vsi transporti so v ceni postavke. Stroški deponiranja se obračunajo režijsko po izdanem računu pri tej postavki.</t>
  </si>
  <si>
    <t>Prevoz delavcev  in opreme ter vsi transporti so v ceni postavke. Porabljen material se obračuna režijsko pri tej postavki.</t>
  </si>
  <si>
    <t>Prevoz delavcev, materialov  in opreme ter vsi transporti so v ceni postavke. Stroški materiala se obračunajo režijsko pri tej postavki. Pri obračunu se upošteva površina pokrpanega odseka (širina vozišča x dolžina obdelovanega dela odseka).</t>
  </si>
  <si>
    <t xml:space="preserve">Prevoz delavcev, materialov  in opreme ter vsi transporti so v ceni postavke. Stroški materiala se obračunajo režijsko pri tej postavki. </t>
  </si>
  <si>
    <t xml:space="preserve">Prevoz delavcev, materialov  in opreme ter vsi transporti so v ceni postavke. Stroški  materiala se obračunajo režijsko pri tej postavki. </t>
  </si>
  <si>
    <t xml:space="preserve">Prevoz delavcev, materialov  in opreme ter vsi transporti in materiali so v ceni postavke. </t>
  </si>
  <si>
    <t>Prevoz delavcev, materialov  in opreme ter vsi transporti so v ceni postavke. Stroški deponiranja se obračunajo režijsko po izdanem računu pri tej postavki.</t>
  </si>
  <si>
    <t>Prihod, odhod z delovišča ter vsi transporti in materiali so v sklopu cene postavke. Stroški deponije se obračunajo režijsko pri tej postavki.</t>
  </si>
  <si>
    <t>Prevoz delavcev, materialov  in opreme ter vsi transporti in materiali so v ceni postavke. Stroški deponiranja se obračunajo režijsko po izdanem računu pri tej postavki.</t>
  </si>
  <si>
    <t>Manjša popravila se obračunajo režijsko v dogovoru z nadzorom. Za vrednost nad 2.500,00 EUR se predhodno pripravi in s strani nadzora potrdi predračun, ki se obračuna pri tej postavki.</t>
  </si>
  <si>
    <t>Manjša popravila se obračunajo režijsko v dogovoru z nadzorom. Za vrdnost nad 2.500,00 EUR se predhodno pripravi in s strani nadzora potrdi predračun, ki se obračuna pri tej postavki.</t>
  </si>
  <si>
    <t xml:space="preserve">Prevoz delavcev in opreme ter vsi transporti so v ceni postavke. </t>
  </si>
  <si>
    <t>Prevoz delavcev, materialov  in opreme ter vsi transporti  so v ceni postavke. Stroški materiala se obračunajo režijsko pri tej postavki.</t>
  </si>
  <si>
    <t>Izvaja se odrez bankin z profiliranjem in nakladanjem na vozilo. Prevoz delavcev, materialov  in opreme ter vsi transporti so v ceni postavke. Stroški deponiranja se obračunajo režijsko po izdanem računu pri tej postavki.</t>
  </si>
  <si>
    <t>Izvaja se izkop z niveliranjem, profiliranjem in nakladanjem na vozilo. 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</si>
  <si>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</si>
  <si>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</si>
  <si>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 xml:space="preserve">Prevoz delavcev  in opreme ter vsi transporti so v ceni postavke. Stroški deponiranja se obračunajo režijsko po izdanem računu pri tej postavki.Upošteva se 20% zapolnjenost cevi. </t>
  </si>
  <si>
    <t>Prevoz delavcev, materialov  in opreme ter vsi transporti in materiali razen pokrova ali rešetke in asfalta so v ceni postavke. Stroški deponiranja se obračunajo režijsko po izdanem računu pri tej postavki. V kalkulacijo se zajame popravilo zgornjih 15 cm jaška pod pokrovom oziroma rešetko. Račun za pokrov ali rešetko  se obračuna režijsko pri tej postavki. Poraba asfalta se obračuna režijsko po ceniku.</t>
  </si>
  <si>
    <t xml:space="preserve">Prevoz delavcev, materialov  in opreme ter vsi transporti in materiali razen pokrova so v ceni postavke. Stroški deponiranja se obračunajo režijsko po izdanem računu pri tej postavki. V kalkulacijo se zajame popravilo zgornjih 15 cm jaška pod pokrovom. Račun za pokrov se obračuna režijsko pri tej postavki. </t>
  </si>
  <si>
    <t>Prevoz delavcev, materialov  in opreme ter vsi transporti in materiali so v ceni postavke. Stroški deponiranja se obračunajo režijsko po izdanem računu pri tej postavki. Postavka zajema popravilo povezave mrež z žico. V primeru zamenjave mreže se obračun izvede po predhodno od nadzora  pregledanim in potrjenem predračunu režijsko pri tej postavki.</t>
  </si>
  <si>
    <t>Prevoz delavcev  in opreme ter vsi transporti so v ceni postavke. Križiščne table in table na portalih se obračunavajo po režiji pri tej postavki.</t>
  </si>
  <si>
    <t xml:space="preserve">Prevoz delavcev  in opreme ter vsi transporti so v ceni postavke. </t>
  </si>
  <si>
    <t>Prevoz delavcev  in opreme ter vsi transporti so v ceni postavke.  Porabljen material se obračuna režijsko pri tej postavki.</t>
  </si>
  <si>
    <t>Prevoz delavcev  in opreme ter vsi transporti so v ceni postavke. Porabljen material (znak) se obračuna režijsko pri tej postavki.</t>
  </si>
  <si>
    <t>Prevoz delavcev  in opreme ter vsi transporti so v ceni postavke. Porabljen material (znak in drog) se obračuna režijsko pri tej postavki. Temelji se obračunajo režijsko na podlagi statičnega izračuna in dimenzioniranja.</t>
  </si>
  <si>
    <t>Prevoz delavcev  in opreme ter vsi transporti so v ceni postavke.  Stroški deponiranja se obračunajo režijsko po izdanem računu pri tej postavki.</t>
  </si>
  <si>
    <t>Prevoz delavcev  in opreme ter vsi transporti so v ceni postavke. Porabljen material (drog) se obračuna režijsko pri tej postavki.</t>
  </si>
  <si>
    <t>Prevoz delavcev  in opreme ter vsi transporti so v ceni postavke. Porabljen material (ogledalo) se obračuna režijsko pri tej postavki.</t>
  </si>
  <si>
    <t xml:space="preserve">Prevoz delavcev  in opreme ter vsi transporti in materialiso v ceni postavke. </t>
  </si>
  <si>
    <t>Prihod in odhod z delovišča ter vsi transporti in materiali so v sklopu cene.</t>
  </si>
  <si>
    <t xml:space="preserve">Prevoz delavcev  in opreme ter vsi transporti so v ceni postavke. Stroški deponiranja se obračunajo režijsko po izdanem računu pri tej postavki. </t>
  </si>
  <si>
    <t>Prihod in odhod z delovišča ter vsi transporti in materiali so v sklopu cene. Razlika v ceni barve med belo in preostalimi barvami se obračuna režijsko pri tej postavki.</t>
  </si>
  <si>
    <t>Prihod in odhod z delovišča ter vsi transporti in materiali so v sklopu cene. Dodatno delo zaradi izvedbe zvočnega učinka se obračuna režijsko pri tej postavki.</t>
  </si>
  <si>
    <t xml:space="preserve">Prihod in odhod z delovišča ter vsi transporti in materiali so v sklopu cene. </t>
  </si>
  <si>
    <t>Prihod in odhod z delovišča ter vsi transporti  so v sklopu cene. Materiali se obračunajo režijsko pri tej postavki.</t>
  </si>
  <si>
    <t xml:space="preserve">Prihod in odhod z delovišča ter vsi transporti so v sklopu cene. </t>
  </si>
  <si>
    <t xml:space="preserve">Prihod in odhod z delovišča ter vsi transporti  so v sklopu cene. </t>
  </si>
  <si>
    <t>Prihod in odhod z delovišča ter vsi transporti in materiali so v sklopu cene. Dodatno delo zaradi izvedbe zvočnega učinka se obračuna režijsko pri tej postavki. Razlika v ceni barve med belo in preostalimi barvami se obračuna režijsko pri tej postavki.</t>
  </si>
  <si>
    <t>1 smernik = 1 m2 , 1 m1 ograje = 1 m2. Prevoz delavcev  in opreme ter vsi transporti so v ceni postavke. Izvedba dela ne sme onesnažiti vozišča.</t>
  </si>
  <si>
    <t>Prevoz delavcev  in opreme ter vsi transporti so v ceni postavke.  Izvedba dela ne sme onesnažiti vozišča.</t>
  </si>
  <si>
    <t>Prevoz delavcev  in opreme ter vsi transporti so v ceni postavke. V ceni je upoštevan 3x prehod s škarjami. Deponijo ali mletje se obračuna režijsko pri tej postavki. Izvedba del ne sme onesnažiti vozišča.</t>
  </si>
  <si>
    <t>Prevoz delavcev  in opreme ter vsi transporti so v ceni postavke. Rastlinje do premera 6 cm. Odvoz materiala na deponijo se obračuna po režijskih stroških. Morebitni strošek deponije se prizna po dejanski fakturi in predhodnem dogovoru z nadzorom.</t>
  </si>
  <si>
    <t>Prevoz delavcev  in opreme ter vsi transporti so v ceni postavke. Za označbo se uporablja 1,2 m visol kol 2,5 x 5 cm, ki ima zgornji del v višini 25 cm obarvan rumeno.</t>
  </si>
  <si>
    <t>Prihod in odhod z delovišča ter vsi transporti so v sklopu cene. Kole se deponira na vzdrževalni enoti.</t>
  </si>
  <si>
    <t>Prihod in odhod z delovišča ter vsi transporti so v sklopu cene.</t>
  </si>
  <si>
    <t>Znaki se nahajajo na vzdrževalni enoti. Prihod in odhod z delovišča ter vsi transporti in materiali so v sklopu cene.</t>
  </si>
  <si>
    <t>Obračun postavke se izvaja po režiji. Postavka zajema pregled ceste zaradi ugotavljanja zimskih pojavov, vozilo mora biti opremljeno za posip.</t>
  </si>
  <si>
    <t>Obračun postavke se izvaja po režiji. Velja za vozila, ki so razporejena na kritične lokacije, ki morajo biti opremljena z plugom in posipalno enoto.</t>
  </si>
  <si>
    <t>Obračun postavke se izvaja po režiji. Izvaja se z vozilom, opremljenim z avtomatskim posipalcem.</t>
  </si>
  <si>
    <t>Usmerjanje (ročno) se obračuna po režiji. Postavitev in odstranitev se obračuna po posebni postavki</t>
  </si>
  <si>
    <t>V celoti se obračuna po režiji (material, prevozi, delo)</t>
  </si>
  <si>
    <t>Usmerjanje (semaforsko) se obračuna po režiji. Začasna talna obeležba se obračuna po režiji. Postavitev in odstranitev se obračuna po posebni postavki.</t>
  </si>
  <si>
    <t>Začasna talna obeležba se obračuna po režiji. Postavitev in odstranitev se obračuna po posebni postavki.</t>
  </si>
  <si>
    <t>Usmerjanje (ročno) se obračuna posebej po režiji. Postavitev in odstranitev se obračuna po posebni postavki.</t>
  </si>
  <si>
    <t>V celoti se obračuna po režiji (material, prevozi, delo).</t>
  </si>
  <si>
    <t>Postavitev in odstranitev se obračuna po posebni postavki.</t>
  </si>
  <si>
    <t>Usmerjanje (semaforsko) se obračuna po režiji. Postavitev in odstranitev se obračuna po posebni postavki.</t>
  </si>
  <si>
    <t>Usmerjanje (ročno) se obračuna po režiji. Postavitev in odstranitev se obračuna po posebni postavki.</t>
  </si>
  <si>
    <t>Usmerjanje (semaforsko, ročno) se obračuna po režiji. Začasna talna obeležba se obračuna po režiji. Postavitev in odstranitev se obračuna po posebni postavki.</t>
  </si>
  <si>
    <t>Usmerjanje (semaforsko, ročno) se obračuna po režiji. Postavitev in odstranitev se obračuna po posebni postavki.</t>
  </si>
  <si>
    <t>Pripravo, transport ter postavitev/odstranitev signalizacije in opreme - upoštevati v faktorju.</t>
  </si>
  <si>
    <t>Pripravo, transport ter postavitev/odstranitev signalizacije in opreme - upoštevati v faktorju. Usmerjanje (ročno) se obračuna po režiji.</t>
  </si>
  <si>
    <t>Zapora lahko stoji največ dve uri, obračuna se dan. Postavitev in odstranitev se obračuna po posebni postavki.</t>
  </si>
  <si>
    <t xml:space="preserve">Pripravo, transport ter postavitev/odstranitev signalizacije in opreme - upoštevati v faktorju. Vozilo za spremstvo se obračuna po režiji. </t>
  </si>
  <si>
    <t>Pripravo, transport ter postavitev/odstranitev signalizacije in opreme - upoštevati v faktorju. Vozilo za spremstvo z voznikom se obračuna po režiji.</t>
  </si>
  <si>
    <t>Pripravo, transport ter postavitev/odstranitev signalizacije in opreme - upoštevati v faktorju. Vozilo za spremstvo z voznikom se obračuna po režiji. Usmerjanje (ročno) se obračuna po režiji.</t>
  </si>
  <si>
    <t>Pripravo, transport ter postavitev/odstranitev signalizacije in opreme - upoštevati v faktorju. Usmerjanje (ročno) se obračuna po režiji. Zapora lahko stoji največ dve uri, obračuna se dan.</t>
  </si>
  <si>
    <t>Pripravo, transport ter postavitev/odstranitev signalizacije in opreme - upoštevati v faktorju. Usmerjanje (ročno) se obračuna po režiji. Prikolica s prometno signalizacijo s samost. izvorom energije se obračuna po režiji.</t>
  </si>
  <si>
    <t>Pripravo, transport ter postavitev/odstranitev signalizacije in opreme - upoštevati v faktorju. Usmerjanje (ročno) se obračuna po režiji. Vozilo za spremstvo z voznikom se obračuna po režiji.</t>
  </si>
  <si>
    <t>Upošteva se povprečna oddaljenost 25 km od vzdrževalne enote. Postavka vključuje pripravo, transport in postavitev signalizacije in opreme.</t>
  </si>
  <si>
    <t>Upošteva se povprečna oddaljenost 25 km od vzdrževalne enote. Postavka vključuje odstranitev in transport signalizacije in opreme.</t>
  </si>
  <si>
    <t>Obračun postavke se izvaja po režiji. Za vrednosti nad 2.500,00 EUR se predhodno pripravi predračun, ki ga pregleda in potrdi nadzor.</t>
  </si>
  <si>
    <t>MATERIALI - Asfalti</t>
  </si>
  <si>
    <t>Asfalt AC 11 surf B 70/100 A5</t>
  </si>
  <si>
    <t>Asfalt AC 16 surf B 70/100 A4 Z2</t>
  </si>
  <si>
    <t>Asfalt AC 32 base, stab B 70/100 A1, A2</t>
  </si>
  <si>
    <t>Asfalt AC 32 base, stab B 70/100 A3</t>
  </si>
  <si>
    <t>Asfalt AC 32 base, stab B 70/100 A4</t>
  </si>
  <si>
    <t>Emulzija bitumenska</t>
  </si>
  <si>
    <t>Emulzija bitumenska (polimerna)</t>
  </si>
  <si>
    <t>MATERIALI - Betoni in malte</t>
  </si>
  <si>
    <t>Beton (C12/15) XC0</t>
  </si>
  <si>
    <t>Beton (C16/20) XC0</t>
  </si>
  <si>
    <t>Beton (C20/25) XC1</t>
  </si>
  <si>
    <t xml:space="preserve">Beton (C25/30) XC2 </t>
  </si>
  <si>
    <t>Beton (C30/37) XD3/XF4</t>
  </si>
  <si>
    <t>Beton (C8/10) X0</t>
  </si>
  <si>
    <t>Cementna stabilizacija</t>
  </si>
  <si>
    <t>Suha betonska mešanica (C20/25)</t>
  </si>
  <si>
    <t>Zidarski cement (fm ≥ 5 MPa)</t>
  </si>
  <si>
    <t>MATERIALI - Gradbeni (pol)izdelki</t>
  </si>
  <si>
    <t>Betonski temelj FI 30, L= 0.5 m (C 16/20) brez droga, polproizvod</t>
  </si>
  <si>
    <t>Betonski venec za LTŽ ali kompozitni pokrov fi 60</t>
  </si>
  <si>
    <t>Kompozitni pokrov 15 ton fi 60 (protihrup.zaščita)</t>
  </si>
  <si>
    <t>Kompozitni pokrov 25 ton fi 60 (protihrup.zaščita)</t>
  </si>
  <si>
    <t>Kompozitni pokrov 40 ton fi 60 (protihrup.zaščita)</t>
  </si>
  <si>
    <t>Les za opaž</t>
  </si>
  <si>
    <t>LTŽ pokrov 15 ton FI 60 (zaklep in protihrupna zaščita)</t>
  </si>
  <si>
    <t>LTŽ pokrov 25 ton FI 60  (zaklep in protihrupna zaščita)</t>
  </si>
  <si>
    <t>LTŽ pokrov 40 ton FI 60 (zaklep in protihrupna zaščita)</t>
  </si>
  <si>
    <t>LTŽ rešetka 40 ton 40/40 - brez betonskega venca</t>
  </si>
  <si>
    <t>Pokrov betonski 60/60</t>
  </si>
  <si>
    <t>Pokrov betonski 80/80</t>
  </si>
  <si>
    <t>Pokrov betonski fi 40</t>
  </si>
  <si>
    <t>Pokrov betonski fi 60</t>
  </si>
  <si>
    <t>Pokrov betonski fi 80</t>
  </si>
  <si>
    <t>Robnik - betonski (15x25x100)</t>
  </si>
  <si>
    <t>MATERIALI - Ostali gradbeni materiali</t>
  </si>
  <si>
    <t>Agregat (frakcije 8/16) za posipanje makedamov</t>
  </si>
  <si>
    <t>Armaturna mreža</t>
  </si>
  <si>
    <t>Barva za talne obeležbe - bela</t>
  </si>
  <si>
    <t>Barva za talne obeležbe - modra/rdeča</t>
  </si>
  <si>
    <t>Barva za talne obeležbe - rumena</t>
  </si>
  <si>
    <t>Barva za talne obeležbe - zelena</t>
  </si>
  <si>
    <t>Cementni hitrovezni kit</t>
  </si>
  <si>
    <t>Hladna plastična masa za talne obeležbe (brizganje) - bela</t>
  </si>
  <si>
    <t>Hladna plastična masa za talne obeležbe (polaganje) - bela</t>
  </si>
  <si>
    <t>Hladna plastična masa za talne obeležbe (polaganje) - modra/rdeča</t>
  </si>
  <si>
    <t>Hladna plastična masa za talne obeležbe (polaganje) - rumena/zelena</t>
  </si>
  <si>
    <t>Kamen za popravilo zidov - sortiran kamen</t>
  </si>
  <si>
    <t>Perle za talne obeležbe</t>
  </si>
  <si>
    <t>Sprej plastika za talne obeležbe</t>
  </si>
  <si>
    <t>Vroča plastična masa za talne obeležbe</t>
  </si>
  <si>
    <t>Začasna talna označba 15 cm</t>
  </si>
  <si>
    <t>MATERIALI - Ostali materiali in izdelki</t>
  </si>
  <si>
    <t>Bioversal, tekočina za čiščenje madežev z asf. površine</t>
  </si>
  <si>
    <t>Lesen kol za mejnik  5/5 cm, dolžine 1,2 m, zg. 25 cm pobarvanih rumeno</t>
  </si>
  <si>
    <t>Redčilo za barvo za talne obeležbe</t>
  </si>
  <si>
    <t>MATERIALI - Posipni materiali</t>
  </si>
  <si>
    <t>Agregat za posipanje s transportom</t>
  </si>
  <si>
    <t>CaCl2 ali MgCl2 (22% raztopina)</t>
  </si>
  <si>
    <t>MATERIALI - Prometni znaki</t>
  </si>
  <si>
    <t xml:space="preserve">Adapter za vijačenje temeljev za prometne znake </t>
  </si>
  <si>
    <t>Podstavek za smerno tablo 28kg s tremi luknjami premera fi50 ter odprtino 40x40 in odprtino 60x60</t>
  </si>
  <si>
    <t>Prekrivna folija RA1 do 0,10m2  - TIP I (RA1) - do 0,1m2</t>
  </si>
  <si>
    <t>Prekrivna folija RA1 nad 1,00m2  - TIP I (RA1) - nad 1,0m2</t>
  </si>
  <si>
    <t>Prekrivna folija RA1 od 0,11 do 0,20m2  - TIP I (RA1) - do 0,2m2</t>
  </si>
  <si>
    <t>Prekrivna folija RA1 od 0,21 do 0,50m2  - TIP I (RA1) - do 0,5m2</t>
  </si>
  <si>
    <t>Prekrivna folija RA1 od 0,51 do 1,00m2  - TIP I (RA1) - do 1m2</t>
  </si>
  <si>
    <t>Prekrivna folija RA2 do 0,10m2  - TIP lI(RA2) - do 0,1m2</t>
  </si>
  <si>
    <t>Prekrivna folija RA2 nad 1,00m2  - TIP lI(RA2) - nad 1,0m2</t>
  </si>
  <si>
    <t>Prekrivna folija RA2 od 0,11 do 0,20m2  - TIP lI(RA2) - do 0,2m2</t>
  </si>
  <si>
    <t>Prekrivna folija RA2 od 0,21 do 0,50m2  - TIP lI(RA2) - do 0,5m2</t>
  </si>
  <si>
    <t>Prekrivna folija RA2 od 0,51 do 1,00m2  - TIP lI(RA2) - do 1m2</t>
  </si>
  <si>
    <t>Prekrivna pločevina vključno s folijo - TIP I(RA1) - do 0,1m2</t>
  </si>
  <si>
    <t>Prekrivna pločevina vključno s folijo - TIP I(RA1) - do 0,2m2</t>
  </si>
  <si>
    <t>Prekrivna pločevina vključno s folijo - TIP I(RA1) - do 0,5m2</t>
  </si>
  <si>
    <t>Prekrivna pločevina vključno s folijo - TIP I(RA1) - do 1,5m2</t>
  </si>
  <si>
    <t>Prekrivna pločevina vključno s folijo - TIP I(RA1) - do 1m2</t>
  </si>
  <si>
    <t>Prekrivna pločevina vključno s folijo - TIP I(RA1) - nad 1,5m2</t>
  </si>
  <si>
    <t>Prekrivna pločevina vključno s folijo - TIP lI(RA2) - do 0,1m2</t>
  </si>
  <si>
    <t>Prekrivna pločevina vključno s folijo - TIP lI(RA2) - do 0,2m2</t>
  </si>
  <si>
    <t>Prekrivna pločevina vključno s folijo - TIP lI(RA2) - do 0,5m2</t>
  </si>
  <si>
    <t>Prekrivna pločevina vključno s folijo - TIP lI(RA2) - do 1,5m2</t>
  </si>
  <si>
    <t>Prekrivna pločevina vključno s folijo - TIP lI(RA2) - do 1m2</t>
  </si>
  <si>
    <t>Prekrivna pločevina vključno s folijo - TIP lI(RA2) - nad 1,5m2</t>
  </si>
  <si>
    <t>PromZnak - 11101 lamela - bariera z folijo tip 2 (za usmerjevalne tirnice za kanaliziranje prometa)</t>
  </si>
  <si>
    <t>kom</t>
  </si>
  <si>
    <t>PromZnak - 11101 usmerjevalna tirnica za kanaliziranje prometa vključno z odsevniki brez bariere</t>
  </si>
  <si>
    <t>PromZnak - 11201 (OGLEDALO) nerjavni material - nerjavni - 800x600</t>
  </si>
  <si>
    <t>PromZnak - 11201-1 (OGLEDALO) nerjavni material - nerjavni - fi 600</t>
  </si>
  <si>
    <t>PromZnak - 1203,1203-1,1203-2 (pravokotnik) - TIP II(RA2) - 300x1000</t>
  </si>
  <si>
    <t>PromZnak - 1203,1203-1,1203-2 (pravokotnik) - TIP III(RA3) - 300x1000</t>
  </si>
  <si>
    <t>PromZnak - 1204, (Andrejev križ) - TIP II(RA2) - 1200x120</t>
  </si>
  <si>
    <t>PromZnak - 1204, (Andrejev križ) - TIP III(RA3) - 1200x120</t>
  </si>
  <si>
    <t>PromZnak - 1205 (od 1 do 7) (pravokotnik) - TIP II(RA2) - 1200x800</t>
  </si>
  <si>
    <t>PromZnak - 1205 (od 1 do 7) (pravokotnik) - TIP II(RA2) - 900x600</t>
  </si>
  <si>
    <t>PromZnak - 1205 (od 1 do 7) (pravokotnik) - TIP III(RA3) - 1200x800</t>
  </si>
  <si>
    <t>PromZnak - 1205 (od 1 do 7) (pravokotnik) - TIP III(RA3) - 900x600</t>
  </si>
  <si>
    <t>PromZnak - 2102 (USTAVI/osemkotnik) - TIP II(RA2) - STOP o400</t>
  </si>
  <si>
    <t>PromZnak - 2102 (USTAVI/osemkotnik) - TIP II(RA2) - STOP o600</t>
  </si>
  <si>
    <t>PromZnak - 2102 (USTAVI/osemkotnik) - TIP II(RA2) - STOP o900</t>
  </si>
  <si>
    <t>PromZnak - 2102 (USTAVI/osemkotnik) - TIP III(RA3) - STOP o400</t>
  </si>
  <si>
    <t>PromZnak - 2102 (USTAVI/osemkotnik) - TIP III(RA3) - STOP o600</t>
  </si>
  <si>
    <t>PromZnak - 2102 (USTAVI/osemkotnik) - TIP III(RA3) - STOP o900</t>
  </si>
  <si>
    <t>PromZnak - 2103, 2104 (kvadrat pod kotom 45 stopinj)* - TIP II (RA2) - 300x300 45*</t>
  </si>
  <si>
    <t>PromZnak - 2103, 2104 (kvadrat pod kotom 45 stopinj)* - TIP II (RA2) - 600x600 45*</t>
  </si>
  <si>
    <t>PromZnak - 2103, 2104 (kvadrat pod kotom 45 stopinj)* - TIP II (RA2) - 900x900 45*</t>
  </si>
  <si>
    <t>PromZnak - 2103, 2104 (kvadrat pod kotom 45 stopinj)* - TIP III (RA3) - 300x300 45*</t>
  </si>
  <si>
    <t>PromZnak - 2103, 2104 (kvadrat pod kotom 45 stopinj)* - TIP III (RA3) - 600x600 45*</t>
  </si>
  <si>
    <t>PromZnak - 2103, 2104 (kvadrat pod kotom 45 stopinj)* - TIP III (RA3) - 900x900 45*</t>
  </si>
  <si>
    <t>PromZnak - 2319, 2320, 2401, 2402, 2412, 2427, 2428, 2442, 3212, 3214, 3301, 3303, 3304, 3305, 3306 , 3309 (pravokotnik) - TIP I(RA1) - 400x600</t>
  </si>
  <si>
    <t>PromZnak - 2319, 2320, 2401, 2402, 2412, 2427, 2428, 2442, 3212, 3214, 3301, 3303, 3304, 3305, 3306 , 3309 (pravokotnik) - TIP I(RA1) - 600x900</t>
  </si>
  <si>
    <t>PromZnak - 2319, 2320, 2401, 2402, 2412, 2427, 2428, 2442, 3212, 3214, 3301, 3303, 3304, 3305, 3306 , 3309 (pravokotnik) - TIP II(RA2) - 400x600</t>
  </si>
  <si>
    <t>PromZnak - 2319, 2320, 2401, 2402, 2412, 2427, 2428, 2442, 3212, 3214, 3301, 3303, 3304, 3305, 3306 , 3309 (pravokotnik) - TIP II(RA2) - 600x900</t>
  </si>
  <si>
    <t>PromZnak - 2319, 2320, 2401, 2402, 2412, 2427, 2428, 2442, 3212, 3214, 3301, 3303, 3304, 3305, 3306 , 3309 (pravokotnik) - TIP III(RA3) - 400x600</t>
  </si>
  <si>
    <t>PromZnak - 2319, 2320, 2401, 2402, 2412, 2427, 2428, 2442, 3212, 3214, 3301, 3303, 3304, 3305, 3306 , 3309 (pravokotnik) - TIP III(RA3) - 600x900</t>
  </si>
  <si>
    <t>PromZnak - 2408, 2409, 2411, 2413 (pravokotnik) - TIP III(RA3) - 800x1000</t>
  </si>
  <si>
    <t>PromZnak - 2408, 2409, 2411, 2413, (pravokotnik) - TIP I(RA1) - 800x1000</t>
  </si>
  <si>
    <t>PromZnak - 2408, 2409, 2411, 2413, 3308 (pravokotnik) - TIP II(RA2) - 800x1000</t>
  </si>
  <si>
    <t>PromZnak - 2410 (pravokotnik)  - TIP II (RA2) - 900x1350</t>
  </si>
  <si>
    <t>PromZnak - 2434, 2435 (naselje / pravokotnik) - TIP II (RA2) - 1000x500</t>
  </si>
  <si>
    <t>PromZnak - 2434, 2435 (naselje / pravokotnik) - TIP II (RA2) - 1000x750</t>
  </si>
  <si>
    <t>PromZnak - 2434, 2435 (naselje / pravokotnik) - TIP II (RA2) - 1300x500</t>
  </si>
  <si>
    <t>PromZnak - 2434, 2435 (naselje / pravokotnik) - TIP II (RA2) - 1300x750</t>
  </si>
  <si>
    <t>PromZnak - 2434, 2435 (naselje / pravokotnik) - TIP II (RA2) - 1600x500</t>
  </si>
  <si>
    <t>PromZnak - 2434, 2435 (naselje / pravokotnik) - TIP II (RA2) - 1600x750</t>
  </si>
  <si>
    <t>PromZnak - 2434, 2435 (naselje / pravokotnik) - TIP II (RA2) - 1900x500</t>
  </si>
  <si>
    <t>PromZnak - 2434, 2435 (naselje / pravokotnik) - TIP II (RA2) - 1900x750</t>
  </si>
  <si>
    <t>PromZnak - 2434, 2435 (naselje / pravokotnik) - TIP II (RA2) - 2100x500</t>
  </si>
  <si>
    <t>PromZnak - 2434, 2435 (naselje / pravokotnik) - TIP II (RA2) - 2100x750</t>
  </si>
  <si>
    <t>PromZnak - 2434, 2435 (naselje / pravokotnik) - TIP II (RA2) - 2300x500</t>
  </si>
  <si>
    <t>PromZnak - 2434, 2435 (naselje / pravokotnik) - TIP II (RA2) - 2300x750</t>
  </si>
  <si>
    <t>PromZnak - 2444 (kvadrat) - TIP III(RA3) - 250x250</t>
  </si>
  <si>
    <t>PromZnak - 2444 (kvadrat) - TIP III(RA3) - 350x350</t>
  </si>
  <si>
    <t>PromZnak - 3208 (pravokotnik) - TIP II (RA2) - 1000x500</t>
  </si>
  <si>
    <t>PromZnak - 3208 (pravokotnik) - TIP II (RA2) - 1300x500</t>
  </si>
  <si>
    <t>PromZnak - 3208 (pravokotnik) - TIP II (RA2) - 1600x500</t>
  </si>
  <si>
    <t>PromZnak - 3209 (pravokotnik) - TIP II (RA2) - 1000x400</t>
  </si>
  <si>
    <t>PromZnak - 3209 (pravokotnik) - TIP II (RA2) - 800x400</t>
  </si>
  <si>
    <t>PromZnak - 3210 (pravokotnik) - TIP II (RA2) - 1000x330</t>
  </si>
  <si>
    <t>PromZnak - 3210 (pravokotnik) - TIP II (RA2) - 1300x330</t>
  </si>
  <si>
    <t>PromZnak - 3210 (pravokotnik) - TIP II (RA2) - 1600x330</t>
  </si>
  <si>
    <t>PromZnak - 3210 (pravokotnik) - TIP II (RA2) - 1900x330</t>
  </si>
  <si>
    <t>PromZnak - 3210 (pravokotnik) - TIP II (RA2) - 2100x330</t>
  </si>
  <si>
    <t>PromZnak - 3210 (pravokotnik) - TIP II (RA2) - 2300x330</t>
  </si>
  <si>
    <t>PromZnak - 3213 (vstopna tabla / pravokotnik) - TIP II (RA2) - 800x2000</t>
  </si>
  <si>
    <t>PromZnak - 3312 (kvadrat) - TIP III(RA3) - 500x500</t>
  </si>
  <si>
    <t>PromZnak - 3312 (kvadrat) - TIP III(RA3) - 750x750</t>
  </si>
  <si>
    <t>PromZnak - 3312-1 in 2 (krivina / pravokotnik) - TIP III(RA3) - 1500x500</t>
  </si>
  <si>
    <t>PromZnak - 3313 (prometni otok) - TIP III(RA3) - 300x600 (900)</t>
  </si>
  <si>
    <t>PromZnak - 3313-1 - TIP III(RA3) - fi 100x800</t>
  </si>
  <si>
    <t>PromZnak - 3313-2 - TIP III(RA3) - fi 100x1000</t>
  </si>
  <si>
    <t>PromZnak - 3313-3 - TIP III(RA3) - fi 100x600</t>
  </si>
  <si>
    <t>PromZnak - 3313-4 - TIP III(RA3) - fi 100x400</t>
  </si>
  <si>
    <t>PromZnak - 3401, 3402, 3407, 3408, 3409, 3410, 3411 (table za vodenje prometa) brez nosilne konstrukcije  - TIP I(RA1) - do 10m2</t>
  </si>
  <si>
    <t>PromZnak - 3401, 3402, 3407, 3408, 3409, 3410, 3411 (table za vodenje prometa) brez nosilne konstrukcije  - TIP I(RA1) - do 15m2</t>
  </si>
  <si>
    <t>PromZnak - 3401, 3402, 3407, 3408, 3409, 3410, 3411 (table za vodenje prometa) brez nosilne konstrukcije  - TIP I(RA1) - do 2m2</t>
  </si>
  <si>
    <t>PromZnak - 3401, 3402, 3407, 3408, 3409, 3410, 3411 (table za vodenje prometa) brez nosilne konstrukcije  - TIP I(RA1) - do 3m2</t>
  </si>
  <si>
    <t>PromZnak - 3401, 3402, 3407, 3408, 3409, 3410, 3411 (table za vodenje prometa) brez nosilne konstrukcije  - TIP I(RA1) - do 4m2</t>
  </si>
  <si>
    <t>PromZnak - 3401, 3402, 3407, 3408, 3409, 3410, 3411 (table za vodenje prometa) brez nosilne konstrukcije  - TIP I(RA1) - do 6m2</t>
  </si>
  <si>
    <t>PromZnak - 3401, 3402, 3407, 3408, 3409, 3410, 3411 (table za vodenje prometa) brez nosilne konstrukcije  - TIP II(RA2) - do 10m2</t>
  </si>
  <si>
    <t>PromZnak - 3401, 3402, 3407, 3408, 3409, 3410, 3411 (table za vodenje prometa) brez nosilne konstrukcije  - TIP II(RA2) - do 15m2</t>
  </si>
  <si>
    <t>PromZnak - 3401, 3402, 3407, 3408, 3409, 3410, 3411 (table za vodenje prometa) brez nosilne konstrukcije  - TIP II(RA2) - do 2m2</t>
  </si>
  <si>
    <t>PromZnak - 3401, 3402, 3407, 3408, 3409, 3410, 3411 (table za vodenje prometa) brez nosilne konstrukcije  - TIP II(RA2) - do 3m2</t>
  </si>
  <si>
    <t>PromZnak - 3401, 3402, 3407, 3408, 3409, 3410, 3411 (table za vodenje prometa) brez nosilne konstrukcije  - TIP II(RA2) - do 4m2</t>
  </si>
  <si>
    <t>PromZnak - 3401, 3402, 3407, 3408, 3409, 3410, 3411 (table za vodenje prometa) brez nosilne konstrukcije  - TIP II(RA2) - do 6m2</t>
  </si>
  <si>
    <t>PromZnak - 3403 (kažipot)  - TIP I(RA1) - 1000x250</t>
  </si>
  <si>
    <t>PromZnak - 3403 (kažipot)  - TIP I(RA1) - 1000x300</t>
  </si>
  <si>
    <t>PromZnak - 3403 (kažipot)  - TIP I(RA1) - 1000x350</t>
  </si>
  <si>
    <t>PromZnak - 3403 (kažipot)  - TIP I(RA1) - 1000x450</t>
  </si>
  <si>
    <t>PromZnak - 3403 (kažipot)  - TIP I(RA1) - 1000x550</t>
  </si>
  <si>
    <t>PromZnak - 3403 (kažipot)  - TIP I(RA1) - 1000x650</t>
  </si>
  <si>
    <t>PromZnak - 3403 (kažipot)  - TIP I(RA1) - 1300x250</t>
  </si>
  <si>
    <t>PromZnak - 3403 (kažipot)  - TIP I(RA1) - 1300x300</t>
  </si>
  <si>
    <t>PromZnak - 3403 (kažipot)  - TIP I(RA1) - 1300x350</t>
  </si>
  <si>
    <t>PromZnak - 3403 (kažipot)  - TIP I(RA1) - 1300x450</t>
  </si>
  <si>
    <t>PromZnak - 3403 (kažipot)  - TIP I(RA1) - 1300x550</t>
  </si>
  <si>
    <t>PromZnak - 3403 (kažipot)  - TIP I(RA1) - 1300x650</t>
  </si>
  <si>
    <t>PromZnak - 3403 (kažipot)  - TIP I(RA1) - 1600x250</t>
  </si>
  <si>
    <t>PromZnak - 3403 (kažipot)  - TIP I(RA1) - 1600x300</t>
  </si>
  <si>
    <t>PromZnak - 3403 (kažipot)  - TIP I(RA1) - 1600x350</t>
  </si>
  <si>
    <t>PromZnak - 3403 (kažipot)  - TIP I(RA1) - 1600x450</t>
  </si>
  <si>
    <t>PromZnak - 3403 (kažipot)  - TIP I(RA1) - 1600x550</t>
  </si>
  <si>
    <t>PromZnak - 3403 (kažipot)  - TIP I(RA1) - 1600x650</t>
  </si>
  <si>
    <t>PromZnak - 3403 (kažipot)  - TIP I(RA1) - 1900x250</t>
  </si>
  <si>
    <t>PromZnak - 3403 (kažipot)  - TIP I(RA1) - 1900x300</t>
  </si>
  <si>
    <t>PromZnak - 3403 (kažipot)  - TIP I(RA1) - 1900x350</t>
  </si>
  <si>
    <t>PromZnak - 3403 (kažipot)  - TIP I(RA1) - 1900x450</t>
  </si>
  <si>
    <t>PromZnak - 3403 (kažipot)  - TIP I(RA1) - 1900x550</t>
  </si>
  <si>
    <t>PromZnak - 3403 (kažipot)  - TIP I(RA1) - 1900x650</t>
  </si>
  <si>
    <t>PromZnak - 3403 (kažipot)  - TIP I(RA1) - 2100x250</t>
  </si>
  <si>
    <t>PromZnak - 3403 (kažipot)  - TIP I(RA1) - 2100x300</t>
  </si>
  <si>
    <t>PromZnak - 3403 (kažipot)  - TIP I(RA1) - 2100x350</t>
  </si>
  <si>
    <t>PromZnak - 3403 (kažipot)  - TIP I(RA1) - 2100x450</t>
  </si>
  <si>
    <t>PromZnak - 3403 (kažipot)  - TIP I(RA1) - 2100x550</t>
  </si>
  <si>
    <t>PromZnak - 3403 (kažipot)  - TIP I(RA1) - 2100x650</t>
  </si>
  <si>
    <t>PromZnak - 3403 (kažipot)  - TIP I(RA1) - 2300x250</t>
  </si>
  <si>
    <t>PromZnak - 3403 (kažipot)  - TIP I(RA1) - 2300x300</t>
  </si>
  <si>
    <t>PromZnak - 3403 (kažipot)  - TIP I(RA1) - 2300x350</t>
  </si>
  <si>
    <t>PromZnak - 3403 (kažipot)  - TIP I(RA1) - 2300x450</t>
  </si>
  <si>
    <t>PromZnak - 3403 (kažipot)  - TIP I(RA1) - 2300x550</t>
  </si>
  <si>
    <t>PromZnak - 3403 (kažipot)  - TIP I(RA1) - 2300x650</t>
  </si>
  <si>
    <t>PromZnak - 3403 (kažipot)  - TIP II(RA2) - 1000x250</t>
  </si>
  <si>
    <t>PromZnak - 3403 (kažipot)  - TIP II(RA2) - 1000x300</t>
  </si>
  <si>
    <t>PromZnak - 3403 (kažipot)  - TIP II(RA2) - 1000x350</t>
  </si>
  <si>
    <t>PromZnak - 3403 (kažipot)  - TIP II(RA2) - 1000x450</t>
  </si>
  <si>
    <t>PromZnak - 3403 (kažipot)  - TIP II(RA2) - 1000x550</t>
  </si>
  <si>
    <t>PromZnak - 3403 (kažipot)  - TIP II(RA2) - 1000x650</t>
  </si>
  <si>
    <t>PromZnak - 3403 (kažipot)  - TIP II(RA2) - 1300x250</t>
  </si>
  <si>
    <t>PromZnak - 3403 (kažipot)  - TIP II(RA2) - 1300x300</t>
  </si>
  <si>
    <t>PromZnak - 3403 (kažipot)  - TIP II(RA2) - 1300x350</t>
  </si>
  <si>
    <t>PromZnak - 3403 (kažipot)  - TIP II(RA2) - 1300x450</t>
  </si>
  <si>
    <t>PromZnak - 3403 (kažipot)  - TIP II(RA2) - 1300x550</t>
  </si>
  <si>
    <t>PromZnak - 3403 (kažipot)  - TIP II(RA2) - 1300x650</t>
  </si>
  <si>
    <t>PromZnak - 3403 (kažipot)  - TIP II(RA2) - 1600x250</t>
  </si>
  <si>
    <t>PromZnak - 3403 (kažipot)  - TIP II(RA2) - 1600x300</t>
  </si>
  <si>
    <t>PromZnak - 3403 (kažipot)  - TIP II(RA2) - 1600x350</t>
  </si>
  <si>
    <t>PromZnak - 3403 (kažipot)  - TIP II(RA2) - 1600x450</t>
  </si>
  <si>
    <t>PromZnak - 3403 (kažipot)  - TIP II(RA2) - 1600x550</t>
  </si>
  <si>
    <t>PromZnak - 3403 (kažipot)  - TIP II(RA2) - 1600x650</t>
  </si>
  <si>
    <t>PromZnak - 3403 (kažipot)  - TIP II(RA2) - 1900x250</t>
  </si>
  <si>
    <t>PromZnak - 3403 (kažipot)  - TIP II(RA2) - 1900x300</t>
  </si>
  <si>
    <t>PromZnak - 3403 (kažipot)  - TIP II(RA2) - 1900x350</t>
  </si>
  <si>
    <t>PromZnak - 3403 (kažipot)  - TIP II(RA2) - 1900x450</t>
  </si>
  <si>
    <t>PromZnak - 3403 (kažipot)  - TIP II(RA2) - 1900x550</t>
  </si>
  <si>
    <t>PromZnak - 3403 (kažipot)  - TIP II(RA2) - 1900x650</t>
  </si>
  <si>
    <t>PromZnak - 3403 (kažipot)  - TIP II(RA2) - 2100x250</t>
  </si>
  <si>
    <t>PromZnak - 3403 (kažipot)  - TIP II(RA2) - 2100x300</t>
  </si>
  <si>
    <t>PromZnak - 3403 (kažipot)  - TIP II(RA2) - 2100x350</t>
  </si>
  <si>
    <t>PromZnak - 3403 (kažipot)  - TIP II(RA2) - 2100x450</t>
  </si>
  <si>
    <t>PromZnak - 3403 (kažipot)  - TIP II(RA2) - 2100x550</t>
  </si>
  <si>
    <t>PromZnak - 3403 (kažipot)  - TIP II(RA2) - 2100x650</t>
  </si>
  <si>
    <t>PromZnak - 3403 (kažipot)  - TIP II(RA2) - 2300x250</t>
  </si>
  <si>
    <t>PromZnak - 3403 (kažipot)  - TIP II(RA2) - 2300x300</t>
  </si>
  <si>
    <t>PromZnak - 3403 (kažipot)  - TIP II(RA2) - 2300x350</t>
  </si>
  <si>
    <t>PromZnak - 3403 (kažipot)  - TIP II(RA2) - 2300x450</t>
  </si>
  <si>
    <t>PromZnak - 3403 (kažipot)  - TIP II(RA2) - 2300x550</t>
  </si>
  <si>
    <t>PromZnak - 3403 (kažipot)  - TIP II(RA2) - 2300x650</t>
  </si>
  <si>
    <t>PromZnak - 3500 kompleksna tabla - preventivno obvestilna - flurescenčna  - TIP III(RA3) - 1200x1500</t>
  </si>
  <si>
    <t>PromZnak - 3600 pravokotnik (oznaka ceste) - TIP I (RA1) - 350x300</t>
  </si>
  <si>
    <t>PromZnak - 3601 kombinacija PZ na RA3F podlagi  - TIP III(RA3F) - 1000x1100</t>
  </si>
  <si>
    <t>PromZnak - 3601 kombinacija PZ na RA3F podlagi  - TIP III(RA3F) - 1000x1200</t>
  </si>
  <si>
    <t>PromZnak - 3601 kombinacija PZ na RA3F podlagi  - TIP III(RA3F) - 1000x1300</t>
  </si>
  <si>
    <t>PromZnak - 3601 kombinacija PZ na RA3F podlagi  - TIP III(RA3F) - 1000x1400</t>
  </si>
  <si>
    <t>PromZnak - 3601 kombinacija PZ na RA3F podlagi  - TIP III(RA3F) - 1000x1500</t>
  </si>
  <si>
    <t>PromZnak - 3601 kombinacija PZ na RA3F podlagi  - TIP III(RA3F) - 1000x1700</t>
  </si>
  <si>
    <t>PromZnak - 3601 kombinacija PZ na RA3F podlagi  - TIP III(RA3F) - 1000x1800</t>
  </si>
  <si>
    <t>PromZnak - 3601 kombinacija PZ na RA3F podlagi  - TIP III(RA3F) - 1000x1900</t>
  </si>
  <si>
    <t>PromZnak - 3601 kombinacija PZ na RA3F podlagi  - TIP III(RA3F) - 1000x2000</t>
  </si>
  <si>
    <t>PromZnak - 3601 kombinacija PZ na RA3F podlagi  - TIP III(RA3F) - 1600x600</t>
  </si>
  <si>
    <t>PromZnak - 3601 kombinacija PZ na RA3F podlagi  - TIP III(RA3F) - 600x900</t>
  </si>
  <si>
    <t>PromZnak - 3601 kombinacija PZ na RA3F podlagi  - TIP III(RA3F) - 700x1100</t>
  </si>
  <si>
    <t>PromZnak - 3601 kombinacija PZ na RA3F podlagi  - TIP III(RA3F) - 700x1200</t>
  </si>
  <si>
    <t>PromZnak - 3601 kombinacija PZ na RA3F podlagi  - TIP III(RA3F) - 700x1300</t>
  </si>
  <si>
    <t>PromZnak - 3601 kombinacija PZ na RA3F podlagi  - TIP III(RA3F) - 700x1350</t>
  </si>
  <si>
    <t>PromZnak - 3601 kombinacija PZ na RA3F podlagi  - TIP III(RA3F) - 700x1550</t>
  </si>
  <si>
    <t>PromZnak - 3601 kombinacija PZ na RA3F podlagi  - TIP III(RA3F) - 700x1700</t>
  </si>
  <si>
    <t>PromZnak - 3601 kombinacija PZ na RA3F podlagi  - TIP III(RA3F) - 700x1800</t>
  </si>
  <si>
    <t>PromZnak - 3601 kombinacija PZ na RA3F podlagi  - TIP III(RA3F) - 700x1950</t>
  </si>
  <si>
    <t>PromZnak - 3601 kombinacija PZ na RA3F podlagi  - TIP III(RA3F) - 700x950</t>
  </si>
  <si>
    <t>PromZnak - 3601 kombinacija PZ na RA3F podlagi  - TIP III(RA3F) - 900x1600</t>
  </si>
  <si>
    <t>PromZnak - 3601 kombinacija PZ na RA3F podlagi varjena izvedba do 1,0m2  - TIP III(RA3F) - do 1m2</t>
  </si>
  <si>
    <t>PromZnak - 3601 kombinacija PZ na RA3F podlagi varjena izvedba nad 3,0m2  - TIP III(RA3F) - nad 3m2</t>
  </si>
  <si>
    <t>PromZnak - 3601 kombinacija PZ na RA3F podlagi varjena izvedba od 1,0 do 2,0m2  - TIP III(RA3F) - do 2m2</t>
  </si>
  <si>
    <t>PromZnak - 3601 kombinacija PZ na RA3F podlagi varjena izvedba od 2,1 do 3,0m2  - TIP III(RA3F) - do 3m2</t>
  </si>
  <si>
    <t>PromZnak - 3602 do 3602-3; 3608-6 do 3602-8 RA3F podlagi  - TIP III(RA3F) - 1200x1650</t>
  </si>
  <si>
    <t>PromZnak - 3602-4; 3602-5 RA3F podlagi  - TIP III(RA3F) - 1200x1250</t>
  </si>
  <si>
    <t>PromZnak - 3603-1 do 3603 - TIP I (RA1) - 1000x500</t>
  </si>
  <si>
    <t>PromZnak - 3603-1 do 3603 - TIP I (RA1) - 1500x900</t>
  </si>
  <si>
    <t>PromZnak - 4103 in 4103-1 RA3 - TIP III(RA3) - 1200x250</t>
  </si>
  <si>
    <t>PromZnak - 7101,7103 - TIP II(RA2) - 1500x250</t>
  </si>
  <si>
    <t>PromZnak - 7101,7103 - TIP II(RA2) - 1500x500</t>
  </si>
  <si>
    <t>PromZnak - 7102 (1 do 3) - TIP II(RA2) - 300x1000</t>
  </si>
  <si>
    <t>PromZnak - Dobava vroče cinkane portalne ali polportalne konstrukcije vključno s pripadajočim sidrom in statičnim izračunom z načrtom postavitve</t>
  </si>
  <si>
    <t xml:space="preserve">kg </t>
  </si>
  <si>
    <t>PromZnak - drog vroče cinkan fi 63 +-0,5 mm, debelina stene min. 2,0 mm</t>
  </si>
  <si>
    <t>PromZnak - dvostranska objemka fi 63 +-0,5 mm</t>
  </si>
  <si>
    <t>PromZnak - dvostranska objemka od fi 120 mm do fi 160 mm</t>
  </si>
  <si>
    <t>PromZnak - dvostranska objemka od fi 160 mm do fi 180 mm</t>
  </si>
  <si>
    <t>PromZnak - dvostranska objemka od fi 180 mm do fi 220 mm</t>
  </si>
  <si>
    <t>PromZnak - dvostranska objemka od fi 85 mm do fi 120 mm</t>
  </si>
  <si>
    <t>PromZnak - izvedba loma na drogu pod kotom (cena na kot)</t>
  </si>
  <si>
    <t>PromZnak - Ločni odsevnik modro/beli RA2 Ø160x1200mm za poudarjanje PZ 2431, 2432 in 2432-1 - TIP lI(RA2) - Ø160x1200mm</t>
  </si>
  <si>
    <t>PromZnak - Ločni odsevnik modro/beli RA2 Ø160x1500mm za poudarjanje PZ 2431, 2432 in 2432-1 - TIP lI(RA2) - Ø160x1500mm</t>
  </si>
  <si>
    <t>PromZnak - Nalepka črna s prenosno folijo do 0,1m2 -  - do 0,1m2</t>
  </si>
  <si>
    <t>PromZnak - Nalepka črna s prenosno folijo nad 1,0m2 -  - nad 1,0m2</t>
  </si>
  <si>
    <t>PromZnak - Nalepka črna s prenosno folijo od 0,11 do 0,20m2 -  - do 0,2m2</t>
  </si>
  <si>
    <t>PromZnak - Nalepka črna s prenosno folijo od 0,21 do 0,50m2 -  - do 0,5m2</t>
  </si>
  <si>
    <t>PromZnak - Nalepka črna s prenosno folijo od 0,51 do 1,00m2 -  - do 1m2</t>
  </si>
  <si>
    <t>PromZnak - objemka fi 63+-0,5mm</t>
  </si>
  <si>
    <t>PromZnak - objemka od fi 120 mm do fi 160 mm</t>
  </si>
  <si>
    <t>PromZnak - objemka od fi 160 mm do fi 180 mm</t>
  </si>
  <si>
    <t>PromZnak - objemka od fi 180 mm do fi 220 mm</t>
  </si>
  <si>
    <t>PromZnak - objemka od fi 85 mm do fi 120 mm</t>
  </si>
  <si>
    <t>PromZnak - objemka podporna Fe</t>
  </si>
  <si>
    <t>PromZnak - objemka za priteditev predkrižiščnih tabel iz L-profila</t>
  </si>
  <si>
    <t>PromZnak - objemka za pritrditev prečke fi 63+-0,5 mm</t>
  </si>
  <si>
    <t>PromZnak - od 1101 do 1125 in 1201, 1202 in 2101 (trikotnik) - TIP I(RA1) - T450</t>
  </si>
  <si>
    <t>PromZnak - od 1101 do 1125 in 1201, 1202 in 2101 (trikotnik) - TIP II(RA2) - T600</t>
  </si>
  <si>
    <t>PromZnak - od 1101 do 1125 in 1201, 1202 in 2101 (trikotnik) - TIP II(RA2) - T900</t>
  </si>
  <si>
    <t>PromZnak - od 1101 do 1125 in 1201, 1202 in 2101 (trikotnik) - TIP III(RA3) - T600</t>
  </si>
  <si>
    <t>PromZnak - od 1101 do 1125 in 1201, 1202 in 2101 (trikotnik) - TIP III(RA3) - T900</t>
  </si>
  <si>
    <t>PromZnak - od 1116-2 do 1116-7 (pravokotnik) - TIP III(RA3) - 900x600</t>
  </si>
  <si>
    <t>PromZnak - od 2105 do 2318 (krog)  - TIP I(RA1) - o300</t>
  </si>
  <si>
    <t>PromZnak - od 2105 do 2318 (krog)  - TIP I(RA1) - o400</t>
  </si>
  <si>
    <t>PromZnak - od 2105 do 2318 (krog)  - TIP I(RA1) - o600</t>
  </si>
  <si>
    <t>PromZnak - od 2105 do 2318 (krog)  - TIP II(RA2) - o400</t>
  </si>
  <si>
    <t>PromZnak - od 2105 do 2318 (krog)  - TIP II(RA2) - o600</t>
  </si>
  <si>
    <t>PromZnak - od 2105 do 2318 (krog)  - TIP II(RA2) - o900</t>
  </si>
  <si>
    <t>PromZnak - od 2105 do 2318 (krog)  - TIP III(RA3) - o400</t>
  </si>
  <si>
    <t>PromZnak - od 2105 do 2318 (krog)  - TIP III(RA3) - o600</t>
  </si>
  <si>
    <t>PromZnak - od 2105 do 2318 (krog)  - TIP III(RA3) - o900</t>
  </si>
  <si>
    <t>PromZnak - od 2106 do 3504 (kvadrat) - TIP I(RA1) - 300x300</t>
  </si>
  <si>
    <t>PromZnak - od 2106 do 3504 (kvadrat) brez 3312 in 2444 - TIP I(RA1) - 400x400</t>
  </si>
  <si>
    <t>PromZnak - od 2106 do 3504 (kvadrat) brez 3312 in 2444 - TIP I(RA1) - 600x600</t>
  </si>
  <si>
    <t>PromZnak - od 2106 do 3504 (kvadrat) brez 3312 in 2444 - TIP II(RA2) - 400x400</t>
  </si>
  <si>
    <t>PromZnak - od 2106 do 3504 (kvadrat) brez 3312 in 2444 - TIP II(RA2) - 600x600</t>
  </si>
  <si>
    <t>PromZnak - od 2106 do 3504 (kvadrat) brez 3312 in 2444 - TIP II(RA2) - 900X900</t>
  </si>
  <si>
    <t>PromZnak - od 2106 do 3504 (kvadrat) brez 3312 in 2444 - TIP III(RA3) - 400x400</t>
  </si>
  <si>
    <t>PromZnak - od 2106 do 3504 (kvadrat) brez 3312 in 2444 - TIP III(RA3) - 600x600</t>
  </si>
  <si>
    <t>PromZnak - od 4101 do 4812 - TIP I (RA1)  - 405x150</t>
  </si>
  <si>
    <t>PromZnak - od 4101 do 4812 - TIP I (RA1)  - 405x225</t>
  </si>
  <si>
    <t>PromZnak - od 4101 do 4812 - TIP I (RA1)  - 405x300</t>
  </si>
  <si>
    <t>PromZnak - od 4101 do 4812 - TIP I (RA1) - 600x250</t>
  </si>
  <si>
    <t>PromZnak - od 4101 do 4812 - TIP I (RA1) - 600x400</t>
  </si>
  <si>
    <t>PromZnak - od 4101 do 4812 - TIP I (RA1) - 600x600</t>
  </si>
  <si>
    <t>PromZnak - od 4101 do 4812 - TIP I(RA1) - 300x150</t>
  </si>
  <si>
    <t>PromZnak - od 4101 do 4812 - TIP I(RA1) - 300x225</t>
  </si>
  <si>
    <t>PromZnak - od 4101 do 4812 - TIP I(RA1) - 300x300</t>
  </si>
  <si>
    <t>PromZnak - od 4101 do 4812 - TIP II(RA2) - 400x150</t>
  </si>
  <si>
    <t>PromZnak - od 4101 do 4812 - TIP II(RA2) - 400x200</t>
  </si>
  <si>
    <t>PromZnak - od 4101 do 4812 - TIP II(RA2) - 400x250</t>
  </si>
  <si>
    <t>PromZnak - od 4101 do 4812 - TIP II(RA2) - 400x400</t>
  </si>
  <si>
    <t>PromZnak - od 4101 do 4812 - TIP II(RA2) - 555x200</t>
  </si>
  <si>
    <t>PromZnak - od 4101 do 4812 - TIP II(RA2) - 555x250</t>
  </si>
  <si>
    <t>PromZnak - od 4101 do 4812 - TIP II(RA2) - 555x400</t>
  </si>
  <si>
    <t>PromZnak - od 4101 do 4812 - TIP II(RA2) - 600x250</t>
  </si>
  <si>
    <t>PromZnak - od 4101 do 4812 - TIP II(RA2) - 600x400</t>
  </si>
  <si>
    <t>PromZnak - od 4101 do 4812 - TIP II(RA2) - 600x600</t>
  </si>
  <si>
    <t>PromZnak - od 4101 do 4812 - TIP II(RA2) - 835x250</t>
  </si>
  <si>
    <t>PromZnak - od 4101 do 4812 - TIP II(RA2) - 835x400</t>
  </si>
  <si>
    <t>PromZnak - od 4101 do 4812 - TIP II(RA2) - 835x600</t>
  </si>
  <si>
    <t>PromZnak - od 4101 do 4812 - TIP III(RA3) - 400x200</t>
  </si>
  <si>
    <t>PromZnak - od 4101 do 4812 - TIP III(RA3) - 400x250</t>
  </si>
  <si>
    <t>PromZnak - od 4101 do 4812 - TIP III(RA3) - 400x400</t>
  </si>
  <si>
    <t>PromZnak - od 4101 do 4812 - TIP III(RA3) - 555x200</t>
  </si>
  <si>
    <t>PromZnak - od 4101 do 4812 - TIP III(RA3) - 555x250</t>
  </si>
  <si>
    <t>PromZnak - od 4101 do 4812 - TIP III(RA3) - 555x400</t>
  </si>
  <si>
    <t>PromZnak - od 4101 do 4812 - TIP III(RA3) - 600x250</t>
  </si>
  <si>
    <t>PromZnak - od 4101 do 4812 - TIP III(RA3) - 600x400</t>
  </si>
  <si>
    <t>PromZnak - od 4101 do 4812 - TIP III(RA3) - 600x600</t>
  </si>
  <si>
    <t>PromZnak - od 4101 do 4812 - TIP III(RA3) - 835x250</t>
  </si>
  <si>
    <t>PromZnak - od 4101 do 4812 - TIP III(RA3) - 835x400</t>
  </si>
  <si>
    <t>PromZnak - od 4101 do 4812 - TIP III(RA3) - 835x600</t>
  </si>
  <si>
    <t>Vijačni temelj za prometni znak</t>
  </si>
  <si>
    <t>Vložek za podaljšanje oz. povišanje droga cinkan Ø57 z vijaki -  - kos</t>
  </si>
  <si>
    <t>Začasna ločilna ograja iz umetne mase (PVC) (dxšxv) -  - 1,0-1,2x0,3-0,5x0,5-0,8</t>
  </si>
  <si>
    <t>Znak  z obrobo 5 cm - flurescenčne rumenozelene barve (krog, osemkotnik) - TIP III(RA3) - STOP in krog o 700</t>
  </si>
  <si>
    <t>Znak  z obrobo 5 cm - flurescenčne rumenozelene barve (trikotnik) - TIP III(RA3) - T 1000</t>
  </si>
  <si>
    <t>Znak  z obrobo 5 cm - flurescenčne rumenozelene barve (trikotnik) - TIP III(RA3) - T 700</t>
  </si>
  <si>
    <t>Znak na kontrastni kvadratni plošči - flurescenčne rumenozelene barve (kvadrat) - TIP III(RA3) - 600x600</t>
  </si>
  <si>
    <t>Znak na kontrastni kvadratni plošči - flurescenčne rumenozelene barve (trikotnik, osemkotnik, krog) - TIP III(RA3) - 1000x1000</t>
  </si>
  <si>
    <t>Znak na kontrastni kvadratni plošči - flurescenčne rumenozelene barve (trikotnik, osemkotnik, krog, kvadrat) - TIP III(RA3) - 700x700</t>
  </si>
  <si>
    <t>Znak na kontrastni pravokotni plošči - flurescenčne rumenozelene barve (Andrejev križ) - TIP III(RA3) - 1200x600</t>
  </si>
  <si>
    <t>Znak na kontrastni pravokotni plošči - flurescenčne rumenozelene barve (dopolnilna tabla) - TIP III(RA3) - 700x300</t>
  </si>
  <si>
    <t>Znak na kontrastni pravokotni plošči - flurescenčne rumenozelene barve (dopolnilna tabla) - TIP III(RA3) - 700x350</t>
  </si>
  <si>
    <t>Znak na kontrastni pravokotni plošči - flurescenčne rumenozelene barve (dopolnilna tabla) - TIP III(RA3) - 935x350</t>
  </si>
  <si>
    <t>Znak na kontrastni pravokotni plošči - flurescenčne rumenozelene barve (dopolnilna tabla) - TIP III(RA3) - 935x500</t>
  </si>
  <si>
    <t>Znak na kontrastni pravokotni plošči - flurescenčne rumenozelene barve (osemkotnik, krog) - TIP III(RA3) - 700x650</t>
  </si>
  <si>
    <t>Znak na kontrastni pravokotni plošči - flurescenčne rumenozelene barve (trikotnik) - TIP III(RA3) - 1000x850</t>
  </si>
  <si>
    <t>MATERIALI - Smerniki</t>
  </si>
  <si>
    <t>Adapter za vijačenje temeljev za cestne smernike</t>
  </si>
  <si>
    <t>Cestni smernik 120 cm s izvlečnim kolom z utorom in odsevnikom</t>
  </si>
  <si>
    <t>Cestni smernik 120 cm s svetlobnimi odbojniki rdeč in bel ter kapo</t>
  </si>
  <si>
    <t>Cestni smernik 140 cm s svetlobnimi odbojniki rdeč in bel ter kapo</t>
  </si>
  <si>
    <t>Cestni smernik 160 cm s izvlečnim kolom z utorom in odsevnikom</t>
  </si>
  <si>
    <t>Cestni smernik 160 cm s svetlobnimi odbojniki rdeč in bel ter kapo</t>
  </si>
  <si>
    <t>Cestni smernik 55 cm s kovinskim nosilcem za pritrditev na kovinsko ograjo</t>
  </si>
  <si>
    <t>Dodatek za snežni kol pol križa z odbojno folijo</t>
  </si>
  <si>
    <t>Dodatek za snežni kol prečka 20 cm z odbojno folijo</t>
  </si>
  <si>
    <t>Dodatek za snežni kol prečka 40 cm z odbojno folijo</t>
  </si>
  <si>
    <t>Dodatek za snežni kol trikotnik z odbojno folijo</t>
  </si>
  <si>
    <t xml:space="preserve">Dvostranska smerna tabla standardna folija TIP R1 </t>
  </si>
  <si>
    <t xml:space="preserve">Dvostranska smerna tabla standardna folija TIP R2 </t>
  </si>
  <si>
    <t>Fleksibilni plastični odsevnik za montažo na betonsko ograjo (folija TIP2, rdeča/bela)</t>
  </si>
  <si>
    <t>Fleksibilni plastični odsevnik za montažo na kovinsko ograjo (folija TIP2, rdeča/bela)</t>
  </si>
  <si>
    <t>Izvlečni snežni kol enobarvni oranžen 1m z odbojno folijo</t>
  </si>
  <si>
    <t>Kapa za cestni smernik navadna</t>
  </si>
  <si>
    <t>Odbojnik proti divjadi</t>
  </si>
  <si>
    <t>Plastični podstavek za cestne smernike</t>
  </si>
  <si>
    <t>Pokrov za cestni smernik proti zatravitvi</t>
  </si>
  <si>
    <t>Protislepilni element z nosilcem za pritrditev na odbojnik ograje višine 50 cm</t>
  </si>
  <si>
    <t>Protislepilni element z nosilcem za pritrditev na odbojnik ograje višine 90 cm</t>
  </si>
  <si>
    <t>Svetlobni odbojnik za cestni smernik pravokoten rdeč 180x40</t>
  </si>
  <si>
    <t>Svetlobni odbojnik za cestni smernik prvokoten bel 180x40</t>
  </si>
  <si>
    <t>Tunelski CS s pritrdilno ploščo</t>
  </si>
  <si>
    <t>Vijačni temelj za cestni smernik</t>
  </si>
  <si>
    <t>MATERIALI - Snežni koli in palisade</t>
  </si>
  <si>
    <t>Ograjni položljivi snežni kol za betonsko ograjo z odbojno folijo in utorom</t>
  </si>
  <si>
    <t>Ograjni položljivi snežni kol za kovinsko ograjo z odbojno folijo in utorom</t>
  </si>
  <si>
    <t>Samostojni snežni kol iz kompozita (polipropilen + steklena vlakna),  2m/fi50 (dvobarvni z utorom za dodatke) s svetlobnim odbojnikom</t>
  </si>
  <si>
    <t>Svetlobni odbojnik za snežne kole bel</t>
  </si>
  <si>
    <t>Svetlobni odbojnik za snežne kole rdeč</t>
  </si>
  <si>
    <t>MATERIALI - Varnostne ograje</t>
  </si>
  <si>
    <t>Betonska varnostna ograja (BVO) višine 110 cm</t>
  </si>
  <si>
    <t>Betonska varnostna ograja (BVO) višine 80 cm</t>
  </si>
  <si>
    <t>H1 W4 zabita light - distančnik</t>
  </si>
  <si>
    <t>H1 W4 zabita light - odbojnik 4340</t>
  </si>
  <si>
    <t>H1 W4 zabita light - oporna letev</t>
  </si>
  <si>
    <t>H1 W4 zabita light - ploščica 190/50/4</t>
  </si>
  <si>
    <t>H1 W4 zabita light - ploščica 70/40/4</t>
  </si>
  <si>
    <t>H1 W4 zabita light - steber 1500</t>
  </si>
  <si>
    <t>H1 W4 zabita light - steber 1900</t>
  </si>
  <si>
    <t>H1 W4 zabita light - vijak M10x30</t>
  </si>
  <si>
    <t>set</t>
  </si>
  <si>
    <t>H1 W4 zabita light - vijak sponski M16</t>
  </si>
  <si>
    <t>H1 W5 zabita - distančnik H1 desni</t>
  </si>
  <si>
    <t>H1 W5 zabita - distančnik H1 levi</t>
  </si>
  <si>
    <t>H1 W5 zabita - odbojnik 4240</t>
  </si>
  <si>
    <t>H1 W5 zabita - odbojnik končne zaključnice</t>
  </si>
  <si>
    <t>H1 W5 zabita - odbojnik začetne zaključnice</t>
  </si>
  <si>
    <t>H1 W5 zabita - podložka pravokotna 150x50/D18</t>
  </si>
  <si>
    <t>H1 W5 zabita - podložka pravokotna 70x40/D18</t>
  </si>
  <si>
    <t>H1 W5 zabita - stebe H1 1750</t>
  </si>
  <si>
    <t>H1 W5 zabita - steber H1 1100</t>
  </si>
  <si>
    <t>H1 W5 zabita - steber H1 1350</t>
  </si>
  <si>
    <t>H1 W5 zabita - steber H1 1500</t>
  </si>
  <si>
    <t>H1 W5 zabita - steber H1 1900</t>
  </si>
  <si>
    <t>H1 W5 zabita - vijak M10X25 komplet za pritrditev distančnika na steber</t>
  </si>
  <si>
    <t>H1 W5 zabita - vijak M10X25 komplet za pritrditev letve na steber</t>
  </si>
  <si>
    <t>H1 W5 zabita - vodilna letev</t>
  </si>
  <si>
    <t>H1 W5 zabita - zaključek vodilne letve -desni</t>
  </si>
  <si>
    <t>H1 W5 zabita - zaključek vodilne letve -levi</t>
  </si>
  <si>
    <t>H1W4 na objektu light - distančnik</t>
  </si>
  <si>
    <t>H1W4 na objektu light - dvokomponentna masa v kartušah za TOGE vijake</t>
  </si>
  <si>
    <t>H1W4 na objektu light - odbojnik 4340</t>
  </si>
  <si>
    <t>H1W4 na objektu light - oporna letev</t>
  </si>
  <si>
    <t>H1W4 na objektu light - plošča na podložni plošči stebra</t>
  </si>
  <si>
    <t>H1W4 na objektu light - ploščica 190/50/4</t>
  </si>
  <si>
    <t>H1W4 na objektu light - ploščica 70/40/4</t>
  </si>
  <si>
    <t>H1W4 na objektu light - steber s ploščo 660</t>
  </si>
  <si>
    <t>H1W4 na objektu light - TOGE TSM VIJAK b16-m18/sw13 KOMPLET</t>
  </si>
  <si>
    <t>H1W4 na objektu light - vijak M10x30</t>
  </si>
  <si>
    <t>H1W4 na objektu light - vijak M16/40</t>
  </si>
  <si>
    <t>H1W4 na objektu light - vijak sponski M16</t>
  </si>
  <si>
    <t>H1W5 na objektu - distančnik H1 desni</t>
  </si>
  <si>
    <t>H1W5 na objektu - distančnik H1 levi</t>
  </si>
  <si>
    <t>H1W5 na objektu - dvokomponentna masa v kartušah za TOGE vijake</t>
  </si>
  <si>
    <t>H1W5 na objektu - odbojnik 4240</t>
  </si>
  <si>
    <t>H1W5 na objektu - odbojnik končne zaključnice</t>
  </si>
  <si>
    <t>H1W5 na objektu - odbojnik začetne zaključnice</t>
  </si>
  <si>
    <t>H1W5 na objektu - podložka pravokotna 150x50/D18</t>
  </si>
  <si>
    <t>H1W5 na objektu - podložka pravokotna 390x50x6 2xD18</t>
  </si>
  <si>
    <t>H1W5 na objektu - podložka pravokotna 70x40/D18</t>
  </si>
  <si>
    <t>H1W5 na objektu - stebe H1 1750</t>
  </si>
  <si>
    <t>H1W5 na objektu - steber H1 1100</t>
  </si>
  <si>
    <t>H1W5 na objektu - steber H1 1350</t>
  </si>
  <si>
    <t>H1W5 na objektu - steber H1 1500</t>
  </si>
  <si>
    <t>H1W5 na objektu - steber H1 s ploščo 750</t>
  </si>
  <si>
    <t>H1W5 na objektu - TOGE TSM VIJAK b16-m18/sw13 KOMPLET</t>
  </si>
  <si>
    <t>H1W5 na objektu - vijak M10X25 komplet za pritrditev distančnika na steber</t>
  </si>
  <si>
    <t>H1W5 na objektu - vijak M10X25 komplet za pritrditev letve na steber</t>
  </si>
  <si>
    <t>H1W5 na objektu - vodilna letev</t>
  </si>
  <si>
    <t>H1W5 na objektu - zaključek vodilne letve -desni</t>
  </si>
  <si>
    <t>H1W5 na objektu - zaključek vodilne letve -levi</t>
  </si>
  <si>
    <t>H2 W5 vijačena - distančnik H2</t>
  </si>
  <si>
    <t>H2 W5 vijačena - dvokomponentna masa v kartušah za TOGE vijake</t>
  </si>
  <si>
    <t>H2 W5 vijačena - matični vijak M10x45 komplet za pritrditev distančnika na steber</t>
  </si>
  <si>
    <t>H2 W5 vijačena - matični vijak M16x40 komplet za pritrditev odbojnika H2 sredinski</t>
  </si>
  <si>
    <t>H2 W5 vijačena - odbojnik 4240</t>
  </si>
  <si>
    <t>H2 W5 vijačena - odbojnik končne spodnje zaključnice</t>
  </si>
  <si>
    <t>H2 W5 vijačena - odbojnik končne zgornje zaključnice</t>
  </si>
  <si>
    <t>H2 W5 vijačena - odbojnik začetne spodnje zaključnice</t>
  </si>
  <si>
    <t>H2 W5 vijačena - odbojnik začetnez gornje zaključnice</t>
  </si>
  <si>
    <t>H2 W5 vijačena - opora odbojnika pri zaključnice</t>
  </si>
  <si>
    <t>H2 W5 vijačena - oporna pločevina</t>
  </si>
  <si>
    <t>H2 W5 vijačena - podložka 70x40x5/D11</t>
  </si>
  <si>
    <t>H2 W5 vijačena - podložka pravokotna 150x50/6</t>
  </si>
  <si>
    <t>H2 W5 vijačena - podložka pravokotna 390x50x6 2xD18</t>
  </si>
  <si>
    <t>H2 W5 vijačena - podložka pravokotna 70x40/5/D18</t>
  </si>
  <si>
    <t>H2 W5 vijačena - stebe H2 1750</t>
  </si>
  <si>
    <t>H2 W5 vijačena - steber H2 1100</t>
  </si>
  <si>
    <t>H2 W5 vijačena - steber H2 1350</t>
  </si>
  <si>
    <t>H2 W5 vijačena - steber H2 1500</t>
  </si>
  <si>
    <t>H2 W5 vijačena - steber H2 1900</t>
  </si>
  <si>
    <t>H2 W5 vijačena - steber H2 900</t>
  </si>
  <si>
    <t>H2 W5 vijačena - steber H2 s ploščo 915 mm</t>
  </si>
  <si>
    <t>H2 W5 vijačena - TOGE TSM VIJAK b16-m18/sw13 KOMPLET</t>
  </si>
  <si>
    <t>H2 W5 zabita - distančnik H2</t>
  </si>
  <si>
    <t>H2 W5 zabita - matični vijak M10x45 komplet za pritrditev distančnika na steber</t>
  </si>
  <si>
    <t>H2 W5 zabita - matični vijak M16x40 komplet za pritrditev odbojnika H2 sredinski</t>
  </si>
  <si>
    <t>H2 W5 zabita - odbojnik 4240</t>
  </si>
  <si>
    <t>H2 W5 zabita - odbojnik končne spodnje zaključnice</t>
  </si>
  <si>
    <t>H2 W5 zabita - odbojnik končne zgornje zaključnice</t>
  </si>
  <si>
    <t>H2 W5 zabita - odbojnik začetne spodnje zaključnice</t>
  </si>
  <si>
    <t>H2 W5 zabita - odbojnik začetnez gornje zaključnice</t>
  </si>
  <si>
    <t>H2 W5 zabita - opora odbojnika pri zaključnice</t>
  </si>
  <si>
    <t>H2 W5 zabita - oporna pločevina</t>
  </si>
  <si>
    <t>H2 W5 zabita - podložka 70x40x5/D11</t>
  </si>
  <si>
    <t>H2 W5 zabita - podložka pravokotna 150x50/6</t>
  </si>
  <si>
    <t>H2 W5 zabita - podložka pravokotna 70x40/5/D18</t>
  </si>
  <si>
    <t>H2 W5 zabita - stebe H2 1750</t>
  </si>
  <si>
    <t>H2 W5 zabita - steber H2 1100</t>
  </si>
  <si>
    <t>H2 W5 zabita - steber H2 1350</t>
  </si>
  <si>
    <t>H2 W5 zabita - steber H2 1500</t>
  </si>
  <si>
    <t>H2 W5 zabita - steber H2 1900</t>
  </si>
  <si>
    <t>H2 W5 zabita - steber H2 900</t>
  </si>
  <si>
    <t>JVO v skladu s standardom SIST EN 1317 -1,2 - JVO H1 W4 zabita light</t>
  </si>
  <si>
    <t>JVO v skladu s standardom SIST EN 1317 -1,2 - JVO H1 W5 zabita</t>
  </si>
  <si>
    <t>JVO v skladu s standardom SIST EN 1317 -1,2 - JVO H1W4 na objektu light</t>
  </si>
  <si>
    <t>JVO v skladu s standardom SIST EN 1317 -1,2 - JVO H1W5 na objektu</t>
  </si>
  <si>
    <t>JVO v skladu s standardom SIST EN 1317 -1,2 - JVO H2 W5 na objektu</t>
  </si>
  <si>
    <t>JVO v skladu s standardom SIST EN 1317 -1,2 - JVO H2 W5 zabita</t>
  </si>
  <si>
    <t>JVO v skladu s standardom SIST EN 1317 -1,2 - JVO N2 W4 na objektu light</t>
  </si>
  <si>
    <t>JVO v skladu s standardom SIST EN 1317 -1,2 - JVO N2 W4 zabita light</t>
  </si>
  <si>
    <t>JVO v skladu s standardom SIST EN 1317 -1,2 - JVO N2 W5 na objektu</t>
  </si>
  <si>
    <t>JVO v skladu s standardom SIST EN 1317 -1,2 - JVO N2 W5 zabita</t>
  </si>
  <si>
    <t>JVO v skladu s standardom SIST EN 1317 -1,2 - lesena varovalna ograja N2 W5 na objektu</t>
  </si>
  <si>
    <t>JVO v skladu s standardom SIST EN 1317 -1,2 - lesena varovalna ograja N2 W5 zabita</t>
  </si>
  <si>
    <t>JVO vgrajene pred uvedbo standarda SIST EN 1317 -1,2 - cev pridržne ograje 5/4"</t>
  </si>
  <si>
    <t>JVO vgrajene pred uvedbo standarda SIST EN 1317 -1,2 - distančnik za motoristićne ščitnik</t>
  </si>
  <si>
    <t>JVO vgrajene pred uvedbo standarda SIST EN 1317 -1,2 - dvostranski distančnik 42 cm</t>
  </si>
  <si>
    <t>JVO vgrajene pred uvedbo standarda SIST EN 1317 -1,2 - enostranski distančnik 26 cm</t>
  </si>
  <si>
    <t>JVO vgrajene pred uvedbo standarda SIST EN 1317 -1,2 - kotnik za motoristični ščitnik</t>
  </si>
  <si>
    <t>JVO vgrajene pred uvedbo standarda SIST EN 1317 -1,2 - nosilec pridržne ograje za pešce, L 480 mm</t>
  </si>
  <si>
    <t>JVO vgrajene pred uvedbo standarda SIST EN 1317 -1,2 - nosilec pridržne ograje za pešce, L 680 mm</t>
  </si>
  <si>
    <t>JVO vgrajene pred uvedbo standarda SIST EN 1317 -1,2 - nosilec za motoristični ščitnik</t>
  </si>
  <si>
    <t xml:space="preserve">JVO vgrajene pred uvedbo standarda SIST EN 1317 -1,2 - oporna pločevina </t>
  </si>
  <si>
    <t xml:space="preserve">JVO vgrajene pred uvedbo standarda SIST EN 1317 -1,2 - podložka pravokotna 5 x 40 x 115 mm </t>
  </si>
  <si>
    <t>JVO vgrajene pred uvedbo standarda SIST EN 1317 -1,2 - podložka pravokotna5 x 40 x 70 mm</t>
  </si>
  <si>
    <t>JVO vgrajene pred uvedbo standarda SIST EN 1317 -1,2 - sidrna plošča s stiropor vložki</t>
  </si>
  <si>
    <t>JVO vgrajene pred uvedbo standarda SIST EN 1317 -1,2 - sidrni vijak M16x165 z matico in podložko terampulo</t>
  </si>
  <si>
    <t>JVO vgrajene pred uvedbo standarda SIST EN 1317 -1,2 - spojni vijak M 16x30 z matico in podložko (komplet)</t>
  </si>
  <si>
    <t>JVO vgrajene pred uvedbo standarda SIST EN 1317 -1,2 - spojni vijak M 16x35 z matico in podložko (komplet)</t>
  </si>
  <si>
    <t>JVO vgrajene pred uvedbo standarda SIST EN 1317 -1,2 - spojni vijak M 16x40 z matico in podložko (komplet)</t>
  </si>
  <si>
    <t>JVO vgrajene pred uvedbo standarda SIST EN 1317 -1,2 - spojni vijak M10x25 z matico in podložko (komplet)</t>
  </si>
  <si>
    <t>JVO vgrajene pred uvedbo standarda SIST EN 1317 -1,2 - spojni vijak M10X45 z matico in podložko (komplet)</t>
  </si>
  <si>
    <t>JVO vgrajene pred uvedbo standarda SIST EN 1317 -1,2 - spojni vijak sidrne in podložne plošče ("T" vijak M 16x45 z matico in podložko</t>
  </si>
  <si>
    <t>JVO vgrajene pred uvedbo standarda SIST EN 1317 -1,2 - steber 0,9 m</t>
  </si>
  <si>
    <t>JVO vgrajene pred uvedbo standarda SIST EN 1317 -1,2 - steber 1,1 m</t>
  </si>
  <si>
    <t>JVO vgrajene pred uvedbo standarda SIST EN 1317 -1,2 - steber 1,35 m</t>
  </si>
  <si>
    <t>JVO vgrajene pred uvedbo standarda SIST EN 1317 -1,2 - steber 1,5 m</t>
  </si>
  <si>
    <t>JVO vgrajene pred uvedbo standarda SIST EN 1317 -1,2 - steber 1,75 m</t>
  </si>
  <si>
    <t>JVO vgrajene pred uvedbo standarda SIST EN 1317 -1,2 - steber 1,90 m</t>
  </si>
  <si>
    <t>JVO vgrajene pred uvedbo standarda SIST EN 1317 -1,2 - steber 2,0 m</t>
  </si>
  <si>
    <t>JVO vgrajene pred uvedbo standarda SIST EN 1317 -1,2 - steber 2,2 m</t>
  </si>
  <si>
    <t>JVO vgrajene pred uvedbo standarda SIST EN 1317 -1,2 - steber 2,5 m</t>
  </si>
  <si>
    <t>JVO vgrajene pred uvedbo standarda SIST EN 1317 -1,2 - steber 3,0 m</t>
  </si>
  <si>
    <t>JVO vgrajene pred uvedbo standarda SIST EN 1317 -1,2 - steber s podložno ploščo I=1000-1010 mm</t>
  </si>
  <si>
    <t>JVO vgrajene pred uvedbo standarda SIST EN 1317 -1,2 - steber s podložno ploščo I=482 mm</t>
  </si>
  <si>
    <t>JVO vgrajene pred uvedbo standarda SIST EN 1317 -1,2 - steber s podložno ploščo I=520 mm</t>
  </si>
  <si>
    <t>JVO vgrajene pred uvedbo standarda SIST EN 1317 -1,2 - steber s podložno ploščo I=572 mm</t>
  </si>
  <si>
    <t>JVO vgrajene pred uvedbo standarda SIST EN 1317 -1,2 - steber s podložno ploščo I=632 mm</t>
  </si>
  <si>
    <t>JVO vgrajene pred uvedbo standarda SIST EN 1317 -1,2 - steber s podložno ploščo I=660 mm</t>
  </si>
  <si>
    <t>JVO vgrajene pred uvedbo standarda SIST EN 1317 -1,2 - steber s podložno ploščo I=720 mm</t>
  </si>
  <si>
    <t>JVO vgrajene pred uvedbo standarda SIST EN 1317 -1,2 - svetlobni odsevnik</t>
  </si>
  <si>
    <t>JVO vgrajene pred uvedbo standarda SIST EN 1317 -1,2 - ščitnik krivljen konkavno radij 15-20m</t>
  </si>
  <si>
    <t>JVO vgrajene pred uvedbo standarda SIST EN 1317 -1,2 - ščitnik krivljen konkavno radij 20 do 40m</t>
  </si>
  <si>
    <t>JVO vgrajene pred uvedbo standarda SIST EN 1317 -1,2 - ščitnik krivljen konkavno radij nad 40m</t>
  </si>
  <si>
    <t>JVO vgrajene pred uvedbo standarda SIST EN 1317 -1,2 - ščitnik krivljen konveksno radij 15 do 20m</t>
  </si>
  <si>
    <t>JVO vgrajene pred uvedbo standarda SIST EN 1317 -1,2 - ščitnik krivljen konveksno radij 20 do 40m</t>
  </si>
  <si>
    <t>JVO vgrajene pred uvedbo standarda SIST EN 1317 -1,2 - ščitnik krivljen konveksno radij do 15 m</t>
  </si>
  <si>
    <t>JVO vgrajene pred uvedbo standarda SIST EN 1317 -1,2 - ščitnik krivljen konveksno radij do 8m</t>
  </si>
  <si>
    <t>JVO vgrajene pred uvedbo standarda SIST EN 1317 -1,2 - ščitnik krivljen konveksno radij nad 40m</t>
  </si>
  <si>
    <t>JVO vgrajene pred uvedbo standarda SIST EN 1317 -1,2 - ščitnik z možnostjo montaže na 2m in na 1,33</t>
  </si>
  <si>
    <t>JVO vgrajene pred uvedbo standarda SIST EN 1317 -1,2 - ščitnik z možnostjo montaže na 4m,2m in na 1,33</t>
  </si>
  <si>
    <t>JVO vgrajene pred uvedbo standarda SIST EN 1317 -1,2 - ščitnik za motoriste 4,2 mz možnostjo montaže na obstoječo JVO</t>
  </si>
  <si>
    <t>JVO vgrajene pred uvedbo standarda SIST EN 1317 -1,2 - ščitnil za kolesarje z možnostjomontaže na obstoječo JVO</t>
  </si>
  <si>
    <t>JVO vgrajene pred uvedbo standarda SIST EN 1317 -1,2 - varovalna ograja za PEŠCE-cevni fi 60,3 z vertikalnimi polnili fi 12</t>
  </si>
  <si>
    <t>JVO vgrajene pred uvedbo standarda SIST EN 1317 -1,2 - zaključni element - poševni 12metrski</t>
  </si>
  <si>
    <t>JVO vgrajene pred uvedbo standarda SIST EN 1317 -1,2 - zaključni element - poševni 4 metrski</t>
  </si>
  <si>
    <t>JVO vgrajene pred uvedbo standarda SIST EN 1317 -1,2 - zaključni element za motoriste</t>
  </si>
  <si>
    <t>JVO vgrajene pred uvedbo standarda SIST EN 1317 -1,2 - zaključnica polkrožna-fajfa</t>
  </si>
  <si>
    <t>JVO vgrajene pred uvedbo standarda SIST EN 1317 -1,2 - zaključnica pridržne ograje kratka</t>
  </si>
  <si>
    <t>JVO vgrajene pred uvedbo standarda SIST EN 1317 -1,2 - zaščitna mostna ograja na nadvozu nad AC s pritrdili</t>
  </si>
  <si>
    <t>JVO vgrajene pred uvedbo standarda SIST EN 1317 -1,2 - zašćitna ograja -mrežni pano 1750x750 s pritrdili</t>
  </si>
  <si>
    <t>JVO vgrajene pred uvedbo standarda SIST EN 1317 -1,2 - zašćitna ograja -mrežni pano 2000 x 2000 s pritrdili</t>
  </si>
  <si>
    <t>N2 W4 na objektu light - dvokomponentna masa v kartušah za TOGE vijake</t>
  </si>
  <si>
    <t>N2 W4 na objektu light - odbojnik 4340</t>
  </si>
  <si>
    <t>N2 W4 na objektu light - plošča na podložni plošči stebra</t>
  </si>
  <si>
    <t>N2 W4 na objektu light - ploščica 190/50/4</t>
  </si>
  <si>
    <t>N2 W4 na objektu light - ploščica 70/40/4</t>
  </si>
  <si>
    <t>N2 W4 na objektu light - steber s ploščo 720</t>
  </si>
  <si>
    <t>N2 W4 na objektu light - TOGE TSM VIJAK b16-m18/sw13 KOMPLET</t>
  </si>
  <si>
    <t>N2 W4 na objektu light - vijak M10x30</t>
  </si>
  <si>
    <t>N2 W4 na objektu light - vijak sponski M16</t>
  </si>
  <si>
    <t>N2 W4 zabita light - odbojnik 4340</t>
  </si>
  <si>
    <t>N2 W4 zabita light - ploščica 190/50/4</t>
  </si>
  <si>
    <t>N2 W4 zabita light - ploščica 70/40/4</t>
  </si>
  <si>
    <t>N2 W4 zabita light - steber 1500</t>
  </si>
  <si>
    <t>N2 W4 zabita light - steber 1900</t>
  </si>
  <si>
    <t>N2 W4 zabita light - vijak M10x30</t>
  </si>
  <si>
    <t>N2 W4 zabita light - vijak sponski M16</t>
  </si>
  <si>
    <t>N2 W5 na objektu - odbojnik 4240</t>
  </si>
  <si>
    <t>N2 W5 na objektu - oporna I N2</t>
  </si>
  <si>
    <t>N2 W5 na objektu - podložka 70x40x5</t>
  </si>
  <si>
    <t>N2 W5 na objektu - sidrni vijak RGM M16x165 z matico in podložko +ampula</t>
  </si>
  <si>
    <t>N2 W5 na objektu - steber s ploščo 720</t>
  </si>
  <si>
    <t>N2 W5 na objektu - vijak M10x45</t>
  </si>
  <si>
    <t>N2 W5 na objektu - vijak sponski M16</t>
  </si>
  <si>
    <t>N2W5 zabita - odbojnik 4240</t>
  </si>
  <si>
    <t>N2W5 zabita - oporna I N2</t>
  </si>
  <si>
    <t>N2W5 zabita - podložka 70x40x5</t>
  </si>
  <si>
    <t>N2W5 zabita - steber N2 1100</t>
  </si>
  <si>
    <t>N2W5 zabita - steber N2 1350</t>
  </si>
  <si>
    <t>N2W5 zabita - steber N2 1500</t>
  </si>
  <si>
    <t>N2W5 zabita - steber N2 1750</t>
  </si>
  <si>
    <t>N2W5 zabita - steber N2 1900</t>
  </si>
  <si>
    <t>N2W5 zabita - steber N2 900</t>
  </si>
  <si>
    <t>N2W5 zabita - vijak M10x45</t>
  </si>
  <si>
    <t>N2W5 zabita - vijak sponski M16</t>
  </si>
  <si>
    <t xml:space="preserve">Naletna zaključnica razreda za 110 km/h </t>
  </si>
  <si>
    <t xml:space="preserve">Naletna zaključnica razreda za 50 km/h </t>
  </si>
  <si>
    <t xml:space="preserve">Naletna zaključnica razreda za 80 km/h </t>
  </si>
  <si>
    <t>Pokrov za odbojne ograje proti zatravitvi</t>
  </si>
  <si>
    <t>Začasna ločilna ograja iz umetne snovi</t>
  </si>
  <si>
    <t>MATERIALI - Zapore</t>
  </si>
  <si>
    <t>Drog za prometni znak s podstavkom in utežjo</t>
  </si>
  <si>
    <t xml:space="preserve">Komplet prenosnih prometno odvisnih semaforjev </t>
  </si>
  <si>
    <t>Stroji, oprema in vozila</t>
  </si>
  <si>
    <t>Faktura</t>
  </si>
  <si>
    <t>PRIKLJUČKI - Ostalo</t>
  </si>
  <si>
    <t>Škarje ali krožna žaga za obrezovanje - priključek</t>
  </si>
  <si>
    <t>PRIKLJUČKI - Plugi, posipalci, rezkarji</t>
  </si>
  <si>
    <t>STROJI - Bagri, rovokopači, nakladači, grederji</t>
  </si>
  <si>
    <t>Bager 4,5 do 20 t</t>
  </si>
  <si>
    <t>Mini nakladač do 0,5 m3</t>
  </si>
  <si>
    <t>Nakladač nad 1,5 m3</t>
  </si>
  <si>
    <t>Rovokopač - pripravnost</t>
  </si>
  <si>
    <t>STROJI - Finišerji, valjarji, rezkarji za asfalt</t>
  </si>
  <si>
    <t>Valjar za mulde</t>
  </si>
  <si>
    <t>STROJI - Ostali stroji</t>
  </si>
  <si>
    <t>Avtodvigalo do 25 t</t>
  </si>
  <si>
    <t>Avtodvigalo nad 45 t</t>
  </si>
  <si>
    <t>Avtodvigalo od 25 do 45 t</t>
  </si>
  <si>
    <t>Dvigalo s košaro</t>
  </si>
  <si>
    <t>Kotna brusilka z agregatom</t>
  </si>
  <si>
    <t>Krtača za čiščenje vozišča - sesalna</t>
  </si>
  <si>
    <t>Krtača za čiščenje vozišča - sesalna mala do 2m3</t>
  </si>
  <si>
    <t>Puhalnik</t>
  </si>
  <si>
    <t>Rezalka za asfalt</t>
  </si>
  <si>
    <t>Samohodni rezkar za bankine</t>
  </si>
  <si>
    <t>Vibracijska plošča mase do 80 kg</t>
  </si>
  <si>
    <t>Vibracijska plošča mase nad 80 kg</t>
  </si>
  <si>
    <t>STROJI - Snežni rezkarji</t>
  </si>
  <si>
    <t>STROJI - Talne obeležbe</t>
  </si>
  <si>
    <t>Stroj za talne obeležbe s hladno plastiko</t>
  </si>
  <si>
    <t>Stroj za talne obeležbe z grelcem za vročo plastiko</t>
  </si>
  <si>
    <t>STROJI - Traktorji in večfunkcijska vozila</t>
  </si>
  <si>
    <t>Traktor ali večnamenski tovornjak (npr. Unimog) do 25 kW</t>
  </si>
  <si>
    <t>Traktor ali večnamenski tovornjak (npr. Unimog) nad 66 kW</t>
  </si>
  <si>
    <t>Traktor ali večnamenski tovornjak (npr. Unimog) od 25 do 66 kW</t>
  </si>
  <si>
    <t>VOZILA - Prikolice</t>
  </si>
  <si>
    <t>Prikolica od 3,5 do 25 ton</t>
  </si>
  <si>
    <t>VOZILA - Tovorna in poltovorna</t>
  </si>
  <si>
    <t>Poltovorno vozilo s kabino za 5 oseb - pripravnost</t>
  </si>
  <si>
    <t>Pregledniško vozilo - poltovorno z odprtim kesonom</t>
  </si>
  <si>
    <t>Pregledniško vozilo - poltovorno z odprtim kesonom - pripravnost</t>
  </si>
  <si>
    <t>Tovorno vozilo nosilnosti 10 - 15 t</t>
  </si>
  <si>
    <t>Tovorno vozilo nosilnosti 10 - 15 t - pripravnost</t>
  </si>
  <si>
    <t>Tovorno vozilo nosilnosti do 10 t</t>
  </si>
  <si>
    <t>Tovorno vozilo nosilnosti do 10 t - pripravnost</t>
  </si>
  <si>
    <t>Tovorno vozilo nosilnosti nad 15 t</t>
  </si>
  <si>
    <t>Tovorno vozilo nosilnosti nad 15 t - pripravnost</t>
  </si>
  <si>
    <t>Tovorno vozilo s samonakladalnim dvigalom nosilnosti do 8 ton</t>
  </si>
  <si>
    <t>Tovorno vozilo s samonakladalnim dvigalom nosilnosti nad 8 ton</t>
  </si>
  <si>
    <t>Vrednost brez DDV</t>
  </si>
  <si>
    <t>POSTAVKE - REŽIJA (skupaj) - 1 leto</t>
  </si>
  <si>
    <t>SKUPAJ REDNO VZDRŽEVANJE DRŽAVNIH CEST V UPRAVLJANJU DRSI - 1 leto</t>
  </si>
  <si>
    <t>SKUPAJ REDNO VZDRŽEVANJE DRŽAVNIH CEST V UPRAVLJANJU DRSI - 10 let</t>
  </si>
  <si>
    <t>VRSTA</t>
  </si>
  <si>
    <t>SKUPAJ - 1 leto</t>
  </si>
  <si>
    <t xml:space="preserve">Prevoz delavcev  in opreme ter vsi transporti in materiali so v ceni postavke. </t>
  </si>
  <si>
    <t xml:space="preserve">Interventno krpanje. Čiščenje udarne jame in odbijanje nestabilnih robov brez oblikovanja. Nabijanje z vibracijsko ploščo. Prevoz delavcev in opreme ter vsi transporti in materiali so v ceni postavke. </t>
  </si>
  <si>
    <t>Interventno krpanje. Čiščenje udarne jame in odbijanje nestabilnih robov brez oblikovanja. Nabijanje z vibracijsko ploščo. Prevoz delavcev in opreme ter vsi transporti so v ceni postavke. Stroški asfalta se obračunajo režijsko pri tej postavki.</t>
  </si>
  <si>
    <t>Uporaba suhe betonske mešanice C 20/25, debelina 30 cm, Postavka zajema izkop, nakladanje, izravnavo in vgradnjo ter utrditev betona do primerne zbitosti za vožnjo vozil po njej. Prevoz delavcev, materialov  in opreme ter vsi transporti in materiali so v ceni postavke. Stroški deponiranja se obračunajo režijsko po izdanem računu pri tej postavki.</t>
  </si>
  <si>
    <t>Prevoz delavcev  in opreme ter vsi transporti in temelj so v ceni postavke. Porabljen material (znak in drog) se obračuna režijsko pri tej postavki.</t>
  </si>
  <si>
    <t>Prevoz delavcev  in opreme ter vsi transporti in temelj so v ceni postavke. Porabljen material (ogledalo in drog) se obračuna režijsko pri tej postavki.</t>
  </si>
  <si>
    <t>Prevoz delavcev  in opreme ter vsi transporti in temelj so v ceni postavke. Porabljen material (drog) se obračuna režijsko pri tej postavki.</t>
  </si>
  <si>
    <t>Prevoz delavcev  in opreme ter vsi transporti so v ceni postavke.  Nove kole se pobračuna režijsko pri tej postavki.</t>
  </si>
  <si>
    <t>Betonska varnostna ograja (BVO) višine 110 cm - najem</t>
  </si>
  <si>
    <t>Betonska varnostna ograja (BVO) višine 80 cm - najem</t>
  </si>
  <si>
    <t>Utripalka</t>
  </si>
  <si>
    <t>MATERIALI - Prometni Znaki</t>
  </si>
  <si>
    <t>Gozdni mulčer - priključek</t>
  </si>
  <si>
    <t>Stroj za ekološko zatiranje plevela na paro</t>
  </si>
  <si>
    <t>Ostalo</t>
  </si>
  <si>
    <t>H1 W5 zabita - matični vijak M16x40 komplet za pritrditev odbojnika na distančnik H1 sredinskega stebra</t>
  </si>
  <si>
    <t>H1 W5 zabita - matični vijak M16x40 komplet za pritrditev odbojnika na distančnik H1 začetnega stebra</t>
  </si>
  <si>
    <t>H1 W5 zabita - sponski vijak M16x30 komplet za medsebojno spajanje odbojnikov ali letev</t>
  </si>
  <si>
    <t>H1W5 na objektu - matični vijak M16x40 komplet za pritrditev odbojnika na distančnik H1 sredinskega stebra</t>
  </si>
  <si>
    <t>H1W5 na objektu - matični vijak M16x40 komplet za pritrditev odbojnika na distančnik H1 začetnega stebra</t>
  </si>
  <si>
    <t>H1W5 na objektu - sponski vijak M16x30 komplet za medsebojno spajanje odbojnikov ali letev</t>
  </si>
  <si>
    <t>H2 W5 vijačena - matični vijak M10x45 komplet za pritrditev zgornjega odbojnika H2 na steber</t>
  </si>
  <si>
    <t>H2 W5 vijačena - matični vijak M16x40 komplet za pritrditev odbojnika nadistančnik H2 začetni</t>
  </si>
  <si>
    <t>H2 W5 vijačena - sponski vijak M16x30 komplet za medsebojno spajanje odbojnikov ali letev</t>
  </si>
  <si>
    <t>H2 W5 zabita - matični vijak M10x45 komplet za pritrditev zgornjega odbojnka H2 na steber</t>
  </si>
  <si>
    <t>H2 W5 zabita - matični vijak M16x40 komplet za pritrditev odbojnika na distančnik H2 začetni</t>
  </si>
  <si>
    <t>H2 W5 zabita - sponski vijak M16x30 komplet za medsebojno spajanje odbojnikov ali letev</t>
  </si>
  <si>
    <t>010101 - Redni pregledi</t>
  </si>
  <si>
    <t>010201 - Izredni in občasni pregledi</t>
  </si>
  <si>
    <t>020101 - Čiščenje vozišča - ročno</t>
  </si>
  <si>
    <t>020102 - Čiščenje vozišča - strojno</t>
  </si>
  <si>
    <t>020201 - Čiščenje parkirišč z odvozom smeti</t>
  </si>
  <si>
    <t>020301 - Krpanje udarnih jam s hladno maso - ročno</t>
  </si>
  <si>
    <t>020302 - Krpanje udarnih jam z asfaltom - ročno</t>
  </si>
  <si>
    <t>020401 - Krpanje po zimi poškodovanih vozišč z betonom</t>
  </si>
  <si>
    <t>020501 - Krpanje gramoznih vozišč - strojno</t>
  </si>
  <si>
    <t>020502 - Krpanje gramoznih vozišč - ročno</t>
  </si>
  <si>
    <t>020601 - Izravnava obrabne plasti - ročno</t>
  </si>
  <si>
    <t>020701 - Izravnava obrabne plasti - strojno</t>
  </si>
  <si>
    <t>020801 - Zalivanje reg in razpok v asfaltu</t>
  </si>
  <si>
    <t>020901 - Hrapavljenje pred asfaltiranjem v debelini 0-3 cm</t>
  </si>
  <si>
    <t>021001 - A1a</t>
  </si>
  <si>
    <t>021002 - A2a</t>
  </si>
  <si>
    <t>021003 - A2b</t>
  </si>
  <si>
    <t>021004 - A3a</t>
  </si>
  <si>
    <t>021005 - A3b</t>
  </si>
  <si>
    <t>021101 - B1a</t>
  </si>
  <si>
    <t>021102 - B1b</t>
  </si>
  <si>
    <t>021103 - B2a</t>
  </si>
  <si>
    <t>021104 - B2b</t>
  </si>
  <si>
    <t>021105 - B2c</t>
  </si>
  <si>
    <t>021106 - B3a</t>
  </si>
  <si>
    <t>021107 - B3b</t>
  </si>
  <si>
    <t>021108 - B3c</t>
  </si>
  <si>
    <t>021109 - B3d</t>
  </si>
  <si>
    <t>021201 - C1a</t>
  </si>
  <si>
    <t>021202 - C1b</t>
  </si>
  <si>
    <t>021203 - C2a</t>
  </si>
  <si>
    <t>021204 - C2b</t>
  </si>
  <si>
    <t>021205 - C2c</t>
  </si>
  <si>
    <t>021206 - C3a</t>
  </si>
  <si>
    <t>021207 - C3b</t>
  </si>
  <si>
    <t>021301 - D1a</t>
  </si>
  <si>
    <t>021302 - D1b</t>
  </si>
  <si>
    <t>021303 - D2a</t>
  </si>
  <si>
    <t>021304 - D2b</t>
  </si>
  <si>
    <t>021305 - D3a</t>
  </si>
  <si>
    <t>021306 - D3b</t>
  </si>
  <si>
    <t>021307 - D3c</t>
  </si>
  <si>
    <t>021308 - E1a</t>
  </si>
  <si>
    <t>021309 - E1b</t>
  </si>
  <si>
    <t>021310 - E2a</t>
  </si>
  <si>
    <t>021311 - E2b</t>
  </si>
  <si>
    <t>021312 - E2c</t>
  </si>
  <si>
    <t>021313 - E3a</t>
  </si>
  <si>
    <t>021314 - E3b</t>
  </si>
  <si>
    <t>021315 - E3c</t>
  </si>
  <si>
    <t>021316 - E3d</t>
  </si>
  <si>
    <t>021401 - LS1a</t>
  </si>
  <si>
    <t>021402 - LS2a</t>
  </si>
  <si>
    <t>021403 - LS3a</t>
  </si>
  <si>
    <t>030101 - Čiščenje dilatacij objektov z izpiranjem</t>
  </si>
  <si>
    <t>030201 - Manjša popravila objektov</t>
  </si>
  <si>
    <t>030202 - Manjša popravila zidov in kašt</t>
  </si>
  <si>
    <t>040101 - Popravilo bankin - ročno s prigrinjanjem</t>
  </si>
  <si>
    <t>040102 - Popravilo bankin - ročno z dosipavanjem</t>
  </si>
  <si>
    <t>040201 - Popravilo bankin - strojno</t>
  </si>
  <si>
    <t>050101 - Čiščenje jarkov - strojno od 0 do 0,3 m3/m</t>
  </si>
  <si>
    <t>050102 - Čiščenje jarkov - strojno od 0,3 do 0,5 m3/m</t>
  </si>
  <si>
    <t>050201 - Čiščenje tlakovanih/utrjenih jarkov in kanalet - ročno od 0 do 0,3 m3/m</t>
  </si>
  <si>
    <t>050202 - Čiščenje tlakovanih/utrjenih jarkov in kanalet - ročno od 0,3 do 0,5 m3/m</t>
  </si>
  <si>
    <t>050301 - Izkop zasutih jarkov - strojno (0,5-0,75 m3/m)</t>
  </si>
  <si>
    <t>050401 - Čiščenje koritnic - ročno</t>
  </si>
  <si>
    <t>050402 - Čiščenje muld - ročno</t>
  </si>
  <si>
    <t>050403 - Čiščenje koritnic in muld - strojno s samohodno pometalno napravo</t>
  </si>
  <si>
    <t>050404 - Čiščenje koritnic in muld - strojno s krtačo (priključek)</t>
  </si>
  <si>
    <t>050501 - Čiščenje revizijskih jaškov in peskolovov - ročno</t>
  </si>
  <si>
    <t>050502 - Čiščenje peskolovov, revizijskih jaškov, ponikovalnic in lovilcev maščob - strojno</t>
  </si>
  <si>
    <t>050601 - Čiščenje propustov (nad fi 80 cm) - ročno</t>
  </si>
  <si>
    <t>050602 - Čiščenje propustov in meteornih kanalizacij - strojno</t>
  </si>
  <si>
    <t>050801 - Zamenjava pokrova in popravilo jaška ali peskolova na vozišču</t>
  </si>
  <si>
    <t>050802 - Zamenjava pokrova in popravilo jaška ali peskolova izven vozišča</t>
  </si>
  <si>
    <t>050901 - Obkopavanje nad robniki in zidovi</t>
  </si>
  <si>
    <t>060101 - Čiščenje obcestja</t>
  </si>
  <si>
    <t>060201 - Manjše ozelenitve</t>
  </si>
  <si>
    <t>060301 - Manjša popravila brežin</t>
  </si>
  <si>
    <t>060401 - Odstranitev materiala za mrežami</t>
  </si>
  <si>
    <t>060501 - Manjša popravila mrež</t>
  </si>
  <si>
    <t>070101 - Čiščenje prometnih znakov</t>
  </si>
  <si>
    <t>070201 - Čiščenje smernikov - ročno</t>
  </si>
  <si>
    <t>070202 - Čiščenje smernikov - strojno</t>
  </si>
  <si>
    <t>070203 - Nadomestitev smernikov - ročno</t>
  </si>
  <si>
    <t>070204 - Postavitev smernikov - strojno</t>
  </si>
  <si>
    <t>070205 - Ravnanje smernikov z utrditvijo</t>
  </si>
  <si>
    <t>070206 - Menjava odsevnikov na smerniku</t>
  </si>
  <si>
    <t>070207 - Menjava kape na smerniku</t>
  </si>
  <si>
    <t>070208 - Zamenjava odvračal za divjad</t>
  </si>
  <si>
    <t>070301 - Postavitev znaka na obstoječi drog (znak)</t>
  </si>
  <si>
    <t>070302 - Postavitev znaka z enim drogom (znak-drog-temelj)</t>
  </si>
  <si>
    <t>070303 - Postavitev znaka z dvema drogovoma (znak-drog-temelj)</t>
  </si>
  <si>
    <t>070304 - Postavitev znaka s tremi drogovi (znak-drog-temelj)</t>
  </si>
  <si>
    <t>070305 - Postavitev znaka - table s štirimi drogovi (znak-drog-temelj)</t>
  </si>
  <si>
    <t>070306 - Postavitev table z več drogovi - od 5 do 8 drogov (znak-drog)</t>
  </si>
  <si>
    <t>070307 - Postavitev lomljenega droga z enim prometnim znakom (znak-drog-temelj)</t>
  </si>
  <si>
    <t>070401 - Odstranitev znaka brez droga (znak)</t>
  </si>
  <si>
    <t>070402 - Odstranitev droga (drog)</t>
  </si>
  <si>
    <t>070403 - Odstranitev znaka in droga (znak-drog)</t>
  </si>
  <si>
    <t>070404 - Odstranitev table z več drogovi (znak-drog)</t>
  </si>
  <si>
    <t>070405 - Odstranitev dveh drogov z dvema prometnima znakoma (znak-drog-temelj)</t>
  </si>
  <si>
    <t>070406 - Odstranitev znaka na dveh drogovih (znak-drog-temelj)</t>
  </si>
  <si>
    <t>070501 - Menjava znaka brez droga (znak)</t>
  </si>
  <si>
    <t>070502 - Menjava znaka na dveh drogovih (znak)</t>
  </si>
  <si>
    <t>070503 - Menjava znaka na treh drogovih (znak)</t>
  </si>
  <si>
    <t>070504 - Menjava znaka na štirih drogovih (znak)</t>
  </si>
  <si>
    <t>070505 - Menjava table brez drogov - velikosti več od 3 drogov (znak)</t>
  </si>
  <si>
    <t>070506 - Menjava droga brez prometnega znaka (drog-temelj)</t>
  </si>
  <si>
    <t>070507 - Menjava droga z enim prometnim znakom (znak-drog-temelj)</t>
  </si>
  <si>
    <t>070508 - Menjava droga z dvema prometnima znakoma (znak-drog-temelj)</t>
  </si>
  <si>
    <t>070509 - Menjava znaka z dvema drogovoma (znak-drog-temelj)</t>
  </si>
  <si>
    <t>070510 - Menjava znaka s tremi drogovi (znak-drog-temelj)</t>
  </si>
  <si>
    <t>070511 - Menjava dveh drogov z dvema prometnima znakoma (znak-drog-temelj)</t>
  </si>
  <si>
    <t>070512 - Menjava znakov in tabel z več drogovi (znak-drog-temelj)</t>
  </si>
  <si>
    <t>070601 - Postavitev ogledala (ogledalo-drog-temelj)</t>
  </si>
  <si>
    <t>070602 - Prestavitev ogledala (temelj)</t>
  </si>
  <si>
    <t>070603 - Menjava ogledala brez droga (ogledalo)</t>
  </si>
  <si>
    <t>070604 - Menjava ogledala (ogledalo-drog-temelj)</t>
  </si>
  <si>
    <t>070701 - Montaža obloge na obstoječ drog prometnega znaka (obloga)</t>
  </si>
  <si>
    <t>070702 - Zamenjava obloge droga prometnega znaka  (obloga-drog-temelj)</t>
  </si>
  <si>
    <t>071001 - Pranje odsevnikov varnostnih ograj</t>
  </si>
  <si>
    <t>071101 - Postavitev varnostne ograje - zabita</t>
  </si>
  <si>
    <t>071102 - Postavitev varnostne ograje H1 - zabita</t>
  </si>
  <si>
    <t>071103 - Postavitev varnostne ograje H2 - zabita</t>
  </si>
  <si>
    <t>071104 - Postavitev varnostne ograje na zidu z vijaki</t>
  </si>
  <si>
    <t>071105 - Postavitev varnostne ograje H1 - na zidu z vijaki</t>
  </si>
  <si>
    <t>071106 - Postavitev varnostne ograje H2 - na zidu z vijaki</t>
  </si>
  <si>
    <t>071107 - Postavitev lesene varnostne ograje na kroni zidu ali betonskem temelju</t>
  </si>
  <si>
    <t>071108 - Postavitev zaključnice</t>
  </si>
  <si>
    <t>071109 - Postavitev absorbcijske zaključnice - na zidu z vijaki</t>
  </si>
  <si>
    <t>071110 - Postavitev absorbcijske zaključnice - zabita</t>
  </si>
  <si>
    <t>071201 - Popravila varnostne ograje - zabita</t>
  </si>
  <si>
    <t>071202 - Popravila varnostne ograje H1 - zabita</t>
  </si>
  <si>
    <t>071203 - Popravila varnostne ograje H2 - zabita</t>
  </si>
  <si>
    <t>071204 - Popravila varnostne ograje - na zidu z vijaki</t>
  </si>
  <si>
    <t>071205 - Popravila varnostne ograje H1 - na zidu z vijaki</t>
  </si>
  <si>
    <t>071206 - Popravila varnostne ograje H2 - na zidu z vijaki</t>
  </si>
  <si>
    <t>071207 - Popravilo lesene varnostne ograje na kroni zidu ali betonskem temelju</t>
  </si>
  <si>
    <t>071211 - Zamenjava zaključnice</t>
  </si>
  <si>
    <t>071212 - Zamenjava absorbcijske zaključnice - na zidu z vijaki</t>
  </si>
  <si>
    <t>071213 - Zamenjava absorbcijske zaključnice - zabita</t>
  </si>
  <si>
    <t>071214 - Zamenjava poškodovane kolesarske letve</t>
  </si>
  <si>
    <t>071215 - Zamenjava poškodovane motoristične letve</t>
  </si>
  <si>
    <t>071216 - Popravilo nadvišanja ograje s pridržno ročico</t>
  </si>
  <si>
    <t>071301 - Trajna odstranitev ograje</t>
  </si>
  <si>
    <t>071401 - Montaža dodatnih odsevnikov na BVO ali objekte</t>
  </si>
  <si>
    <t>071402 - Montaža dodatnih odsevnikov na JVO ali LVO</t>
  </si>
  <si>
    <t>071403 - Zamenjava dodatnih odsevnikov na BVO ali objekte</t>
  </si>
  <si>
    <t>071404 - Zamenjava dodatnih odsevnikov na JVO ali LVO</t>
  </si>
  <si>
    <t>071405 - Montaža snežnega kola na JVO ali LVO</t>
  </si>
  <si>
    <t>072101 - Talne označbe: Skupina 2 - širina 12 cm (tankoslojne)</t>
  </si>
  <si>
    <t>072102 - Talne označbe: Skupina 2 - širina 15 cm (tankoslojne)</t>
  </si>
  <si>
    <t>072103 - Talne označbe: Skupina 2 - širina 30 cm (tankoslojne)</t>
  </si>
  <si>
    <t>072104 - Talne označbe: Skupina 3 - širina 12 cm (tankoslojne)</t>
  </si>
  <si>
    <t>072105 - Talne označbe: Skupina 3 - širina 15 cm (tankoslojne)</t>
  </si>
  <si>
    <t>072106 - Talne označbe: Skupina 5 - širina 30 cm (tankoslojne)</t>
  </si>
  <si>
    <t>072107 - Talne označbe: Skupina 5 - širina 50 cm (tankoslojne)</t>
  </si>
  <si>
    <t>072108 - Talne označbe: Skupina 6 (tankoslojne)</t>
  </si>
  <si>
    <t>072109 - Talne označbe: Skupina 7 (tankoslojne)</t>
  </si>
  <si>
    <t>072110 - Talne označbe: Skupina 8 (tankoslojne)</t>
  </si>
  <si>
    <t>072111 - Talne označbe: Skupina 9 (tankoslojne)</t>
  </si>
  <si>
    <t>072112 - Talne označbe: Skupina 10 (tankoslojne)</t>
  </si>
  <si>
    <t>072113 - Talne označbe: Skupina 11 (tankoslojne)</t>
  </si>
  <si>
    <t>072114 - Talne označbe: Skupina 12 (tankoslojne)</t>
  </si>
  <si>
    <t>072115 - Talne označbe: Skupina 13 (tankoslojne)</t>
  </si>
  <si>
    <t>072116 - Talne označbe: Skupina 14 - m (tankoslojne)</t>
  </si>
  <si>
    <t>072117 - Talne označbe: Skupina 14 - m2 (tankoslojne)</t>
  </si>
  <si>
    <t>072201 - Talne označbe: Skupina 2 - širina 12 cm (sprej plastika)</t>
  </si>
  <si>
    <t>072202 - Talne označbe: Skupina 2 - širina 15 cm (sprej plastika)</t>
  </si>
  <si>
    <t>072203 - Talne označbe: Skupina 2 - širina 30 cm (sprej plastika)</t>
  </si>
  <si>
    <t>072204 - Talne označbe: Skupina 3 - širina 12 cm (sprej plastika)</t>
  </si>
  <si>
    <t>072205 - Talne označbe: Skupina 3 - širina 15 cm (sprej plastika)</t>
  </si>
  <si>
    <t>072206 - Talne označbe: Skupina 5 - širina 30 cm (sprej plastika)</t>
  </si>
  <si>
    <t>072207 - Talne označbe: Skupina 5 - širina 50 cm (sprej plastika)</t>
  </si>
  <si>
    <t>072208 - Talne označbe: Skupina 14 - m (sprej plastika)</t>
  </si>
  <si>
    <t>072301 - Talne označbe: Skupina 2 - širina 12 cm (vroča plastična masa)</t>
  </si>
  <si>
    <t>072302 - Talne označbe: Skupina 2 - širina 15 cm (vroča plastična masa)</t>
  </si>
  <si>
    <t>072303 - Talne označbe: Skupina 2 - širina 30 cm (vroča plastična masa)</t>
  </si>
  <si>
    <t>072304 - Talne označbe: Skupina 3 - širina 12 cm (vroča plastična masa)</t>
  </si>
  <si>
    <t>072305 - Talne označbe: Skupina 3 - širina 15 cm (vroča plastična masa)</t>
  </si>
  <si>
    <t>072306 - Talne označbe: Skupina 5 - širina 30 cm (vroča plastična masa)</t>
  </si>
  <si>
    <t>072307 - Talne označbe: Skupina 5 - širina 50 cm (vroča plastična masa)</t>
  </si>
  <si>
    <t>072401 - Talne označbe: Skupina 2 - širina 12 cm (hladna plastična masa)</t>
  </si>
  <si>
    <t>072402 - Talne označbe: Skupina 2 - širina 15 cm (hladna plastična masa)</t>
  </si>
  <si>
    <t>072403 - Talne označbe: Skupina 2 - širina 30 cm (hladna plastična masa)</t>
  </si>
  <si>
    <t>072404 - Talne označbe: Skupina 3 - širina 12 cm (hladna plastična masa)</t>
  </si>
  <si>
    <t>072405 - Talne označbe: Skupina 3 - širina 15 cm (hladna plastična masa)</t>
  </si>
  <si>
    <t>072406 - Talne označbe: Skupina 5 - širina 30 cm (hladna plastična masa)</t>
  </si>
  <si>
    <t>072407 - Talne označbe: Skupina 5 - širina 50 cm (hladna plastična masa)</t>
  </si>
  <si>
    <t>072408 - Talne označbe: Skupina 6 (hladna plastična masa)</t>
  </si>
  <si>
    <t>072409 - Talne označbe: Skupina 7 (hladna plastična masa)</t>
  </si>
  <si>
    <t>072410 - Talne označbe: Skupina 8 (hladna plastična masa)</t>
  </si>
  <si>
    <t>072411 - Talne označbe: Skupina 9 (hladna plastična masa)</t>
  </si>
  <si>
    <t>072412 - Talne označbe: Skupina 10 (hladna plastična masa)</t>
  </si>
  <si>
    <t>072413 - Talne označbe: Skupina 11 (hladna plastična masa)</t>
  </si>
  <si>
    <t>072414 - Talne označbe: Skupina 12 (hladna plastična masa)</t>
  </si>
  <si>
    <t>072415 - Talne označbe: Skupina 13 (hladna plastična masa)</t>
  </si>
  <si>
    <t>072416 - Talne označbe: Skupina 14 - m (hladna plastična masa)</t>
  </si>
  <si>
    <t>072417 - Talne označbe: Skupina 14 - m2 (hladna plastična masa)</t>
  </si>
  <si>
    <t>072418 - Talne označbe: prefabricirane oznake</t>
  </si>
  <si>
    <t>072501 - Talne označbe: Brisanje talnih označb - do 50 m (tankoslojne)</t>
  </si>
  <si>
    <t>072502 - Talne označbe: Brisanje talnih označb - do 50 m (debeloslojne)</t>
  </si>
  <si>
    <t>072503 - Talne označbe: Brisanje talnih označb - nad 50 m (tankoslojne)</t>
  </si>
  <si>
    <t>072504 - Talne označbe: Brisanje talnih označb - nad 50 m (debeloslojne)</t>
  </si>
  <si>
    <t>072505 - Talne označbe: Brisanje talnih označb - do 10 m2 (tankoslojne)</t>
  </si>
  <si>
    <t>072506 - Talne označbe: Brisanje talnih označb - do 10 m2 (debeloslojne)</t>
  </si>
  <si>
    <t>072507 - Talne označbe: Brisanje talnih označb - nad 10 m2 (tankoslojne)</t>
  </si>
  <si>
    <t>072508 - Talne označbe: Brisanje talnih označb - nad 10 m2 (debeloslojne)</t>
  </si>
  <si>
    <t>072601 - Talne označbe: Označevanje - do 50 m</t>
  </si>
  <si>
    <t>072602 - Talne označbe: Označevanje - nad 50 m</t>
  </si>
  <si>
    <t>072603 - Talne označbe: Označevanje - do 10 m2</t>
  </si>
  <si>
    <t>072604 - Talne označbe: Označevanje - nad 10 m2</t>
  </si>
  <si>
    <t>072701 - Izdelava obeležb z barvo - črta - do 1000 m (tankoslojne) - po delovnem nalogu</t>
  </si>
  <si>
    <t>072702 - Izdelava obeležb z barvo - črta - nad 1000 m (tankoslojne) - po delovnem nalogu</t>
  </si>
  <si>
    <t>072703 - Izdelava obeležb z barvo - drugo - do 6 m2 (tankoslojne) - po delovnem nalogu</t>
  </si>
  <si>
    <t>072704 - Izdelava obeležb z barvo - drugo - nad 6 m2 (tankoslojne) - po delovnem nalogu</t>
  </si>
  <si>
    <t>072705 - Izdelava obeležb z barvo - črta - do 1000 m (sprej plastika) - po delovnem nalogu</t>
  </si>
  <si>
    <t>072706 - Izdelava obeležb z barvo - črta - nad 1000 m (sprej plastika) - po delovnem nalogu</t>
  </si>
  <si>
    <t>072707 - Izdelava obeležb z barvo - črta - do 1000 m (vroča plastična masa) - po delovnem nalogu</t>
  </si>
  <si>
    <t>072708 - Izdelava obeležb z barvo - črta - nad 1000 m (vroča plastična masa) - po delovnem nalogu</t>
  </si>
  <si>
    <t>072709 - Izdelava obeležb z barvo - črta - do 1000 m (hladna plastična masa) - po delovnem nalogu</t>
  </si>
  <si>
    <t>072710 - Izdelava obeležb z barvo - črta - nad 1000 m (hladna plastična masa) - po delovnem nalogu</t>
  </si>
  <si>
    <t>072711 - Izdelava obeležb z barvo - drugo - do 6 m2 (hladna plastična masa) - po delovnem nalogu</t>
  </si>
  <si>
    <t>072712 - Izdelava obeležb z barvo - drugo - nad 6 m2 (hladna plastična masa) - po delovnem nalogu</t>
  </si>
  <si>
    <t>090101 - Košnja trave - ročno</t>
  </si>
  <si>
    <t>090102 - Košnja trave - strojno</t>
  </si>
  <si>
    <t>090201 - Obrezovanje rastlinja - strojno</t>
  </si>
  <si>
    <t>090301 - Obsekovanje rastlinja</t>
  </si>
  <si>
    <t>120101 - Vzdrževanje mejnikov</t>
  </si>
  <si>
    <t>160101 - Postavitev kolov - leseni</t>
  </si>
  <si>
    <t>160102 - Postavitev kolov - plastični</t>
  </si>
  <si>
    <t>160103 - Odstranjevanje opreme koli</t>
  </si>
  <si>
    <t>160104 - Izvlek ali spravilo vgrajenega PVC kola v smerniku</t>
  </si>
  <si>
    <t>160201 - Postavitev in odstranitev palisad</t>
  </si>
  <si>
    <t>160301 - Postavitev zimskih prometnih znakov</t>
  </si>
  <si>
    <t>160302 - Obračanje prometnih znakov pred in po zimski sezoni</t>
  </si>
  <si>
    <t>160501 - Dežurstvo</t>
  </si>
  <si>
    <t>160502 - Pripravnost</t>
  </si>
  <si>
    <t>160503 - Zimski pregled cest</t>
  </si>
  <si>
    <t>160504 - Stojnine</t>
  </si>
  <si>
    <t>160601 - Preventivno posipanje</t>
  </si>
  <si>
    <t>160602 - Operativno posipanje poledice</t>
  </si>
  <si>
    <t>160603 - Pluženje in posipanje</t>
  </si>
  <si>
    <t>160604 - Pluženje</t>
  </si>
  <si>
    <t>160605 - Odstranjevanje snega - strojno</t>
  </si>
  <si>
    <t>160606 - Odstranjevanje snega - ročno</t>
  </si>
  <si>
    <t>160607 - Posipanje poledice - ročno</t>
  </si>
  <si>
    <t>160608 - Strojno rezkanje snega</t>
  </si>
  <si>
    <t xml:space="preserve">170101 - Zapora po varnostnem načrtu (E-5) </t>
  </si>
  <si>
    <t xml:space="preserve">170102 - Zapora po varnostnem načrtu (E-6) </t>
  </si>
  <si>
    <t xml:space="preserve">170103 - Zapora po varnostnem načrtu (E-7) </t>
  </si>
  <si>
    <t xml:space="preserve">170201 - Zapora po varnostnem načrtu (Z-1) </t>
  </si>
  <si>
    <t xml:space="preserve">170202 - Zapora po varnostnem načrtu (Z-2) </t>
  </si>
  <si>
    <t xml:space="preserve">170203 - Zapora po varnostnem načrtu (Z-3) </t>
  </si>
  <si>
    <t xml:space="preserve">170204 - Zapora po varnostnem načrtu (Z-4) </t>
  </si>
  <si>
    <t xml:space="preserve">170205 - Zapora po varnostnem načrtu (Z-5) </t>
  </si>
  <si>
    <t xml:space="preserve">170206 - Zapora po varnostnem načrtu (Z-6) </t>
  </si>
  <si>
    <t xml:space="preserve">170207 - Zapora po varnostnem načrtu (Z-7) </t>
  </si>
  <si>
    <t xml:space="preserve">170301 - Zapora po varnostnem načrtu (N-1) </t>
  </si>
  <si>
    <t xml:space="preserve">170302 - Zapora po varnostnem načrtu (N-2) </t>
  </si>
  <si>
    <t xml:space="preserve">170303 - Zapora po varnostnem načrtu (N-3) </t>
  </si>
  <si>
    <t xml:space="preserve">170304 - Zapora po varnostnem načrtu (N-4) </t>
  </si>
  <si>
    <t xml:space="preserve">170305 - Zapora po varnostnem načrtu (N-5) </t>
  </si>
  <si>
    <t xml:space="preserve">170306 - Zapora po varnostnem načrtu (N-6) </t>
  </si>
  <si>
    <t xml:space="preserve">170307 - Zapora po varnostnem načrtu (N-7) </t>
  </si>
  <si>
    <t xml:space="preserve">170308 - Zapora po varnostnem načrtu (N-8) </t>
  </si>
  <si>
    <t xml:space="preserve">170309 - Zapora po varnostnem načrtu (N-9) </t>
  </si>
  <si>
    <t xml:space="preserve">170310 - Zapora po varnostnem načrtu (N-10) </t>
  </si>
  <si>
    <t xml:space="preserve">170311 - Zapora po varnostnem načrtu (N-11) </t>
  </si>
  <si>
    <t xml:space="preserve">170312 - Zapora po varnostnem načrtu (N-12) </t>
  </si>
  <si>
    <t xml:space="preserve">170313 - Zapora po varnostnem načrtu (N-13) </t>
  </si>
  <si>
    <t xml:space="preserve">170314 - Zapora po varnostnem načrtu (N-14) </t>
  </si>
  <si>
    <t xml:space="preserve">170315 - Zapora po varnostnem načrtu (N-15) </t>
  </si>
  <si>
    <t xml:space="preserve">170316 - Zapora po varnostnem načrtu (N-16) </t>
  </si>
  <si>
    <t xml:space="preserve">170317 - Zapora po varnostnem načrtu (N-17) </t>
  </si>
  <si>
    <t xml:space="preserve">170318 - Zapora po varnostnem načrtu (N-18) </t>
  </si>
  <si>
    <t xml:space="preserve">170319 - Zapora po varnostnem načrtu (N-19) </t>
  </si>
  <si>
    <t xml:space="preserve">170320 - Zapora po varnostnem načrtu (N-20) </t>
  </si>
  <si>
    <t xml:space="preserve">170321 - Zapora po varnostnem načrtu (N-21) </t>
  </si>
  <si>
    <t xml:space="preserve">170401 - Zapora po varnostnem načrtu (O-1) </t>
  </si>
  <si>
    <t xml:space="preserve">170402 - Zapora po varnostnem načrtu (O-2) </t>
  </si>
  <si>
    <t xml:space="preserve">170501 - Zapora po varnostnem načrtu (K-5) </t>
  </si>
  <si>
    <t xml:space="preserve">170601 - Zapora po varnostnem načrtu (V-23) </t>
  </si>
  <si>
    <t xml:space="preserve">170602 - Zapora po varnostnem načrtu (V-24) </t>
  </si>
  <si>
    <t xml:space="preserve">170603 - Zapora po varnostnem načrtu (V-25) </t>
  </si>
  <si>
    <t xml:space="preserve">170604 - Zapora po varnostnem načrtu (V-26) </t>
  </si>
  <si>
    <t xml:space="preserve">170605 - Zapora po varnostnem načrtu (V-27) </t>
  </si>
  <si>
    <t xml:space="preserve">170606 - Zapora po varnostnem načrtu (V-28) </t>
  </si>
  <si>
    <t xml:space="preserve">170607 - Zapora po varnostnem načrtu (V-29) </t>
  </si>
  <si>
    <t xml:space="preserve">170608 - Zapora po varnostnem načrtu (V-30) </t>
  </si>
  <si>
    <t xml:space="preserve">170609 - Zapora po varnostnem načrtu (V-31) </t>
  </si>
  <si>
    <t xml:space="preserve">170701 - Zapora po varnostnem načrtu (TRIOPAN) </t>
  </si>
  <si>
    <t xml:space="preserve">170702 - Zapora po varnostnem načrtu (RAZVRSTILNI PAS-N) </t>
  </si>
  <si>
    <t xml:space="preserve">170703 - Zapora po varnostnem načrtu (RAZVRSTILNI PAS-Z) </t>
  </si>
  <si>
    <t xml:space="preserve">170704 - Zapora po varnostnem načrtu (RONDO) </t>
  </si>
  <si>
    <t>170801 - Postavitev zapore</t>
  </si>
  <si>
    <t>170802 - Odstranitev zapore</t>
  </si>
  <si>
    <t>180101 - Popravilo vozišča po nezgodi in elementarnem dogodku</t>
  </si>
  <si>
    <t>180102 - Čiščenje vozišča po nezgodi in elementarnem dogodku</t>
  </si>
  <si>
    <t>180201 - Tehnična in administrativna pomoč pri pripravljanju osnutkov dovoljenj pa poseganje v varovalni pas</t>
  </si>
  <si>
    <t>180202 - Priprava osnutkov soglasij za priključevanje na javne ceste</t>
  </si>
  <si>
    <t>180203 - Nadzor oz. evidentiranje pravilnosti posegov v varovalnem pasu po izdanih soglasjih</t>
  </si>
  <si>
    <t>180204 - Naloge v zvezi z obveščanjem in oglaševanjem ob drž.cestah</t>
  </si>
  <si>
    <t>180205 - Sodelovanje pri ugotavljanju oz. tehtanju tovornih vozil in tehnična podpora pri izjemnih prevozih</t>
  </si>
  <si>
    <t>180206 - Pripravljanje osnutkov dovoljenj za zapore državnih cest</t>
  </si>
  <si>
    <t>180207 - Naloge v zvezi s spremljajočo dejavnostjo ob drž.cestah</t>
  </si>
  <si>
    <t>180208 - Ostala dela</t>
  </si>
  <si>
    <t>POSTAVKE - VZDRŽEVALNA DELA (skupaj) - 1 leto</t>
  </si>
  <si>
    <t>Območje2 (letna količina)</t>
  </si>
  <si>
    <t>Cena na enoto brez DDV (EUR)</t>
  </si>
  <si>
    <t>Cena na enoto (EUR)</t>
  </si>
  <si>
    <t>Vrednost brez DDV (EUR)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</si>
</sst>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00"/>
    <numFmt numFmtId="166" formatCode="#,##0.000000"/>
    <numFmt numFmtId="167" formatCode="\ 0;;;@"/>
  </numFmts>
  <fonts count="17" x14ac:knownFonts="1">
    <font>
      <sz val="10"/>
      <name val="Arial"/>
      <charset val="238"/>
    </font>
    <font>
      <u/>
      <sz val="10"/>
      <color indexed="12"/>
      <name val="Arial CE"/>
      <charset val="238"/>
    </font>
    <font>
      <sz val="10"/>
      <color indexed="8"/>
      <name val="Arial"/>
      <family val="2"/>
      <charset val="238"/>
    </font>
    <font>
      <sz val="10"/>
      <name val="Arial CE"/>
      <charset val="238"/>
    </font>
    <font>
      <b/>
      <sz val="10"/>
      <name val="Arial"/>
      <family val="2"/>
    </font>
    <font>
      <sz val="10"/>
      <name val="Arial"/>
      <family val="2"/>
    </font>
    <font>
      <sz val="10"/>
      <name val="Arial"/>
      <family val="2"/>
      <charset val="238"/>
    </font>
    <font>
      <b/>
      <sz val="10"/>
      <color indexed="8"/>
      <name val="Arial"/>
      <family val="2"/>
    </font>
    <font>
      <sz val="10"/>
      <color theme="1"/>
      <name val="Arial"/>
      <family val="2"/>
      <charset val="238"/>
    </font>
    <font>
      <b/>
      <sz val="9"/>
      <name val="Arial"/>
      <family val="2"/>
    </font>
    <font>
      <sz val="9"/>
      <name val="Arial"/>
      <family val="2"/>
      <charset val="238"/>
    </font>
    <font>
      <sz val="9"/>
      <color indexed="8"/>
      <name val="Arial"/>
      <family val="2"/>
      <charset val="238"/>
    </font>
    <font>
      <sz val="9"/>
      <name val="Arial CE"/>
      <charset val="238"/>
    </font>
    <font>
      <sz val="9"/>
      <name val="Arial"/>
      <family val="2"/>
    </font>
    <font>
      <sz val="10"/>
      <color theme="1"/>
      <name val="Calibri"/>
      <family val="2"/>
      <charset val="238"/>
    </font>
    <font>
      <b/>
      <sz val="10"/>
      <name val="Arial"/>
      <family val="2"/>
      <charset val="238"/>
    </font>
    <font>
      <b/>
      <sz val="9"/>
      <name val="Arial"/>
      <family val="2"/>
      <charset val="238"/>
    </font>
  </fonts>
  <fills count="13">
    <fill>
      <patternFill patternType="none"/>
    </fill>
    <fill>
      <patternFill patternType="gray125"/>
    </fill>
    <fill>
      <patternFill patternType="solid">
        <fgColor indexed="22"/>
        <bgColor indexed="64"/>
      </patternFill>
    </fill>
    <fill>
      <patternFill patternType="solid">
        <fgColor indexed="43"/>
        <bgColor indexed="8"/>
      </patternFill>
    </fill>
    <fill>
      <patternFill patternType="solid">
        <fgColor indexed="43"/>
        <bgColor indexed="64"/>
      </patternFill>
    </fill>
    <fill>
      <patternFill patternType="solid">
        <fgColor indexed="22"/>
        <bgColor indexed="8"/>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tint="-0.14999847407452621"/>
        <bgColor indexed="8"/>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9">
    <xf numFmtId="0" fontId="0" fillId="0" borderId="0"/>
    <xf numFmtId="0" fontId="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3" fillId="0" borderId="0"/>
  </cellStyleXfs>
  <cellXfs count="125">
    <xf numFmtId="0" fontId="0" fillId="0" borderId="0" xfId="0"/>
    <xf numFmtId="0" fontId="0" fillId="0" borderId="0" xfId="0" applyProtection="1"/>
    <xf numFmtId="4" fontId="0" fillId="0" borderId="0" xfId="0" applyNumberFormat="1" applyProtection="1"/>
    <xf numFmtId="0" fontId="4"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0" fontId="4" fillId="0" borderId="4" xfId="0" applyFont="1" applyBorder="1" applyProtection="1"/>
    <xf numFmtId="0" fontId="4" fillId="0" borderId="5" xfId="0" applyFont="1" applyBorder="1" applyProtection="1"/>
    <xf numFmtId="0" fontId="4" fillId="0" borderId="5" xfId="0" applyFont="1" applyBorder="1" applyAlignment="1" applyProtection="1">
      <alignment wrapText="1"/>
    </xf>
    <xf numFmtId="0" fontId="4" fillId="0" borderId="6" xfId="0" applyFont="1" applyBorder="1" applyAlignment="1" applyProtection="1">
      <alignment wrapText="1"/>
    </xf>
    <xf numFmtId="0" fontId="0" fillId="0" borderId="7" xfId="0" applyBorder="1" applyProtection="1"/>
    <xf numFmtId="0" fontId="2" fillId="3" borderId="8" xfId="7" applyFont="1" applyFill="1" applyBorder="1" applyAlignment="1" applyProtection="1">
      <alignment horizontal="left" wrapText="1"/>
      <protection locked="0"/>
    </xf>
    <xf numFmtId="4" fontId="2" fillId="0" borderId="8" xfId="7" applyNumberFormat="1" applyFont="1" applyFill="1" applyBorder="1" applyAlignment="1" applyProtection="1">
      <alignment horizontal="right" wrapText="1"/>
      <protection hidden="1"/>
    </xf>
    <xf numFmtId="166" fontId="2" fillId="3" borderId="8" xfId="7" applyNumberFormat="1" applyFont="1" applyFill="1" applyBorder="1" applyAlignment="1" applyProtection="1">
      <alignment horizontal="right" wrapText="1"/>
      <protection locked="0"/>
    </xf>
    <xf numFmtId="165" fontId="0" fillId="0" borderId="9" xfId="0" applyNumberFormat="1" applyFill="1" applyBorder="1" applyProtection="1"/>
    <xf numFmtId="0" fontId="0" fillId="0" borderId="3" xfId="0" applyBorder="1" applyProtection="1"/>
    <xf numFmtId="0" fontId="2" fillId="3" borderId="1" xfId="7" applyFont="1" applyFill="1" applyBorder="1" applyAlignment="1" applyProtection="1">
      <alignment horizontal="left" wrapText="1"/>
      <protection locked="0"/>
    </xf>
    <xf numFmtId="166" fontId="2" fillId="3" borderId="1" xfId="7" applyNumberFormat="1" applyFont="1" applyFill="1" applyBorder="1" applyAlignment="1" applyProtection="1">
      <alignment horizontal="right" wrapText="1"/>
      <protection locked="0"/>
    </xf>
    <xf numFmtId="0" fontId="0" fillId="0" borderId="10" xfId="0" applyBorder="1" applyProtection="1"/>
    <xf numFmtId="166" fontId="0" fillId="4" borderId="11" xfId="0" applyNumberFormat="1" applyFill="1" applyBorder="1" applyAlignment="1" applyProtection="1">
      <alignment horizontal="right"/>
      <protection locked="0"/>
    </xf>
    <xf numFmtId="165" fontId="0" fillId="0" borderId="9" xfId="0" applyNumberFormat="1" applyBorder="1" applyProtection="1"/>
    <xf numFmtId="0" fontId="0" fillId="4" borderId="1" xfId="0" applyFill="1" applyBorder="1" applyAlignment="1" applyProtection="1">
      <alignment wrapText="1"/>
      <protection locked="0"/>
    </xf>
    <xf numFmtId="166" fontId="0" fillId="4" borderId="1" xfId="0" applyNumberFormat="1" applyFill="1" applyBorder="1" applyAlignment="1" applyProtection="1">
      <alignment horizontal="right"/>
      <protection locked="0"/>
    </xf>
    <xf numFmtId="0" fontId="5" fillId="4" borderId="1" xfId="2" applyFont="1" applyFill="1" applyBorder="1" applyAlignment="1" applyProtection="1">
      <alignment wrapText="1"/>
      <protection locked="0"/>
    </xf>
    <xf numFmtId="4" fontId="2" fillId="0" borderId="11" xfId="7" applyNumberFormat="1" applyFont="1" applyFill="1" applyBorder="1" applyAlignment="1" applyProtection="1">
      <alignment horizontal="right" wrapText="1"/>
      <protection hidden="1"/>
    </xf>
    <xf numFmtId="165" fontId="0" fillId="0" borderId="12" xfId="0" applyNumberFormat="1" applyBorder="1" applyProtection="1"/>
    <xf numFmtId="0" fontId="0" fillId="0" borderId="13" xfId="0" applyBorder="1" applyProtection="1"/>
    <xf numFmtId="0" fontId="0" fillId="4" borderId="2" xfId="0" applyFill="1" applyBorder="1" applyAlignment="1" applyProtection="1">
      <alignment wrapText="1"/>
      <protection locked="0"/>
    </xf>
    <xf numFmtId="4" fontId="2" fillId="0" borderId="14" xfId="7" applyNumberFormat="1" applyFont="1" applyFill="1" applyBorder="1" applyAlignment="1" applyProtection="1">
      <alignment horizontal="right" wrapText="1"/>
      <protection hidden="1"/>
    </xf>
    <xf numFmtId="165" fontId="0" fillId="0" borderId="15" xfId="0" applyNumberFormat="1" applyBorder="1" applyProtection="1"/>
    <xf numFmtId="0" fontId="0" fillId="0" borderId="5" xfId="0" applyBorder="1" applyProtection="1"/>
    <xf numFmtId="4" fontId="0" fillId="0" borderId="5" xfId="0" applyNumberFormat="1" applyBorder="1" applyProtection="1"/>
    <xf numFmtId="165" fontId="4" fillId="0" borderId="6" xfId="0" applyNumberFormat="1" applyFont="1" applyBorder="1" applyProtection="1"/>
    <xf numFmtId="0" fontId="4" fillId="0" borderId="16" xfId="0" applyFont="1" applyBorder="1" applyProtection="1"/>
    <xf numFmtId="0" fontId="0" fillId="0" borderId="17" xfId="0" applyBorder="1" applyProtection="1"/>
    <xf numFmtId="0" fontId="0" fillId="0" borderId="18" xfId="0" applyBorder="1" applyProtection="1"/>
    <xf numFmtId="0" fontId="9" fillId="0" borderId="0" xfId="0" applyFont="1" applyProtection="1"/>
    <xf numFmtId="0" fontId="10" fillId="0" borderId="0" xfId="0" applyFont="1" applyProtection="1"/>
    <xf numFmtId="164" fontId="10" fillId="0" borderId="0" xfId="0" applyNumberFormat="1" applyFont="1" applyProtection="1"/>
    <xf numFmtId="0" fontId="11" fillId="2" borderId="1" xfId="5" applyFont="1" applyFill="1" applyBorder="1" applyAlignment="1" applyProtection="1">
      <alignment horizontal="center"/>
    </xf>
    <xf numFmtId="4" fontId="11" fillId="2" borderId="1" xfId="5" applyNumberFormat="1" applyFont="1" applyFill="1" applyBorder="1" applyAlignment="1" applyProtection="1">
      <alignment horizontal="center" wrapText="1"/>
    </xf>
    <xf numFmtId="0" fontId="10" fillId="0" borderId="1" xfId="0" applyFont="1" applyBorder="1" applyProtection="1"/>
    <xf numFmtId="0" fontId="11" fillId="0" borderId="1" xfId="5" applyFont="1" applyFill="1" applyBorder="1" applyAlignment="1" applyProtection="1">
      <alignment horizontal="left" wrapText="1"/>
    </xf>
    <xf numFmtId="4" fontId="10" fillId="0" borderId="1" xfId="0" applyNumberFormat="1" applyFont="1" applyFill="1" applyBorder="1" applyProtection="1">
      <protection locked="0"/>
    </xf>
    <xf numFmtId="0" fontId="10" fillId="0" borderId="0" xfId="0" applyFont="1" applyProtection="1">
      <protection hidden="1"/>
    </xf>
    <xf numFmtId="0" fontId="12" fillId="0" borderId="1" xfId="8" applyFont="1" applyFill="1" applyBorder="1" applyProtection="1"/>
    <xf numFmtId="0" fontId="12" fillId="0" borderId="0" xfId="8" applyFont="1" applyFill="1" applyBorder="1" applyProtection="1"/>
    <xf numFmtId="0" fontId="13" fillId="0" borderId="0" xfId="5" applyFont="1" applyFill="1" applyBorder="1" applyAlignment="1" applyProtection="1">
      <alignment horizontal="left" wrapText="1"/>
    </xf>
    <xf numFmtId="4" fontId="10" fillId="0" borderId="0" xfId="0" applyNumberFormat="1" applyFont="1" applyFill="1" applyBorder="1" applyProtection="1"/>
    <xf numFmtId="0" fontId="9" fillId="0" borderId="0" xfId="0" applyFont="1" applyBorder="1" applyProtection="1"/>
    <xf numFmtId="4" fontId="10" fillId="0" borderId="0" xfId="0" applyNumberFormat="1" applyFont="1" applyProtection="1"/>
    <xf numFmtId="0" fontId="10" fillId="0" borderId="1" xfId="6" applyFont="1" applyFill="1" applyBorder="1" applyAlignment="1" applyProtection="1">
      <alignment wrapText="1"/>
    </xf>
    <xf numFmtId="0" fontId="11" fillId="0" borderId="1" xfId="2" applyFont="1" applyFill="1" applyBorder="1" applyAlignment="1" applyProtection="1"/>
    <xf numFmtId="0" fontId="10" fillId="0" borderId="0" xfId="0" applyFont="1" applyFill="1" applyProtection="1"/>
    <xf numFmtId="0" fontId="10" fillId="0" borderId="1" xfId="0" applyFont="1" applyFill="1" applyBorder="1" applyProtection="1"/>
    <xf numFmtId="0" fontId="10" fillId="0" borderId="0" xfId="0" applyFont="1" applyFill="1" applyBorder="1" applyProtection="1"/>
    <xf numFmtId="4" fontId="10" fillId="0" borderId="1" xfId="0" applyNumberFormat="1" applyFont="1" applyBorder="1" applyProtection="1"/>
    <xf numFmtId="0" fontId="6" fillId="4" borderId="11" xfId="0" applyFont="1" applyFill="1" applyBorder="1" applyAlignment="1" applyProtection="1">
      <alignment wrapText="1"/>
      <protection locked="0"/>
    </xf>
    <xf numFmtId="0" fontId="6" fillId="4" borderId="1" xfId="0" applyFont="1" applyFill="1" applyBorder="1" applyAlignment="1" applyProtection="1">
      <alignment wrapText="1"/>
      <protection locked="0"/>
    </xf>
    <xf numFmtId="0" fontId="6" fillId="0" borderId="10" xfId="0" applyFont="1" applyBorder="1" applyProtection="1"/>
    <xf numFmtId="167" fontId="10" fillId="0" borderId="1" xfId="0" applyNumberFormat="1" applyFont="1" applyBorder="1" applyProtection="1"/>
    <xf numFmtId="0" fontId="2" fillId="2" borderId="3" xfId="3" applyFont="1" applyFill="1" applyBorder="1" applyAlignment="1" applyProtection="1">
      <alignment horizontal="center" wrapText="1"/>
    </xf>
    <xf numFmtId="0" fontId="2" fillId="2" borderId="1" xfId="3" applyFont="1" applyFill="1" applyBorder="1" applyAlignment="1" applyProtection="1">
      <alignment horizontal="center" wrapText="1"/>
    </xf>
    <xf numFmtId="4" fontId="2" fillId="2" borderId="1" xfId="5" applyNumberFormat="1" applyFont="1" applyFill="1" applyBorder="1" applyAlignment="1" applyProtection="1">
      <alignment horizontal="center" wrapText="1"/>
    </xf>
    <xf numFmtId="0" fontId="10" fillId="6" borderId="1" xfId="0" applyFont="1" applyFill="1" applyBorder="1" applyProtection="1"/>
    <xf numFmtId="0" fontId="16" fillId="0" borderId="1" xfId="0" applyFont="1" applyBorder="1" applyProtection="1"/>
    <xf numFmtId="0" fontId="16" fillId="11" borderId="1" xfId="0" applyFont="1" applyFill="1" applyBorder="1" applyProtection="1"/>
    <xf numFmtId="3" fontId="10" fillId="0" borderId="1" xfId="0" applyNumberFormat="1" applyFont="1" applyBorder="1" applyProtection="1"/>
    <xf numFmtId="0" fontId="8" fillId="6" borderId="1" xfId="0" applyNumberFormat="1" applyFont="1" applyFill="1" applyBorder="1" applyAlignment="1" applyProtection="1">
      <alignment horizontal="center" wrapText="1"/>
    </xf>
    <xf numFmtId="0" fontId="6" fillId="0" borderId="0" xfId="0" applyFont="1" applyProtection="1"/>
    <xf numFmtId="0" fontId="8" fillId="0" borderId="1" xfId="0" applyNumberFormat="1" applyFont="1" applyBorder="1" applyProtection="1"/>
    <xf numFmtId="165" fontId="6" fillId="0" borderId="1" xfId="0" applyNumberFormat="1" applyFont="1" applyFill="1" applyBorder="1" applyAlignment="1" applyProtection="1">
      <alignment horizontal="right"/>
    </xf>
    <xf numFmtId="3" fontId="8" fillId="0" borderId="1" xfId="0" applyNumberFormat="1" applyFont="1" applyBorder="1" applyProtection="1"/>
    <xf numFmtId="3" fontId="14" fillId="7" borderId="31" xfId="0" applyNumberFormat="1" applyFont="1" applyFill="1" applyBorder="1" applyAlignment="1" applyProtection="1">
      <alignment horizontal="center" vertical="center"/>
    </xf>
    <xf numFmtId="49" fontId="8" fillId="0" borderId="1" xfId="0" applyNumberFormat="1" applyFont="1" applyBorder="1" applyProtection="1"/>
    <xf numFmtId="0" fontId="0" fillId="0" borderId="1" xfId="0" applyBorder="1" applyProtection="1"/>
    <xf numFmtId="0" fontId="15" fillId="6" borderId="1" xfId="0" applyFont="1" applyFill="1" applyBorder="1" applyProtection="1"/>
    <xf numFmtId="0" fontId="15" fillId="8" borderId="1" xfId="0" applyFont="1" applyFill="1" applyBorder="1" applyProtection="1"/>
    <xf numFmtId="4" fontId="15" fillId="8" borderId="1" xfId="0" applyNumberFormat="1" applyFont="1" applyFill="1" applyBorder="1" applyProtection="1"/>
    <xf numFmtId="0" fontId="15" fillId="9" borderId="1" xfId="0" applyFont="1" applyFill="1" applyBorder="1" applyProtection="1"/>
    <xf numFmtId="4" fontId="15" fillId="9" borderId="1" xfId="0" applyNumberFormat="1" applyFont="1" applyFill="1" applyBorder="1" applyProtection="1"/>
    <xf numFmtId="0" fontId="15" fillId="10" borderId="1" xfId="0" applyFont="1" applyFill="1" applyBorder="1" applyProtection="1"/>
    <xf numFmtId="4" fontId="15" fillId="10" borderId="1" xfId="0" applyNumberFormat="1" applyFont="1" applyFill="1" applyBorder="1" applyProtection="1"/>
    <xf numFmtId="0" fontId="10" fillId="0" borderId="1" xfId="0" applyFont="1" applyBorder="1" applyProtection="1">
      <protection locked="0"/>
    </xf>
    <xf numFmtId="0" fontId="12" fillId="0" borderId="1" xfId="8" applyFont="1" applyFill="1" applyBorder="1" applyAlignment="1" applyProtection="1">
      <protection locked="0"/>
    </xf>
    <xf numFmtId="0" fontId="10" fillId="0" borderId="1" xfId="2" applyFont="1" applyFill="1" applyBorder="1" applyAlignment="1" applyProtection="1">
      <protection locked="0"/>
    </xf>
    <xf numFmtId="0" fontId="10" fillId="0" borderId="1" xfId="0" applyFont="1" applyFill="1" applyBorder="1" applyProtection="1">
      <protection locked="0"/>
    </xf>
    <xf numFmtId="4" fontId="10" fillId="0" borderId="1" xfId="0" applyNumberFormat="1" applyFont="1" applyBorder="1" applyProtection="1">
      <protection locked="0"/>
    </xf>
    <xf numFmtId="0" fontId="15" fillId="0" borderId="1" xfId="0" applyFont="1" applyBorder="1" applyProtection="1"/>
    <xf numFmtId="0" fontId="15" fillId="11" borderId="1" xfId="0" applyFont="1" applyFill="1" applyBorder="1" applyProtection="1"/>
    <xf numFmtId="4" fontId="15" fillId="11" borderId="1" xfId="0" applyNumberFormat="1" applyFont="1" applyFill="1" applyBorder="1" applyProtection="1"/>
    <xf numFmtId="165" fontId="6" fillId="0" borderId="1" xfId="0" applyNumberFormat="1" applyFont="1" applyBorder="1" applyProtection="1"/>
    <xf numFmtId="4" fontId="16" fillId="11" borderId="1" xfId="0" applyNumberFormat="1" applyFont="1" applyFill="1" applyBorder="1" applyProtection="1"/>
    <xf numFmtId="0" fontId="2" fillId="12" borderId="8" xfId="7" applyFont="1" applyFill="1" applyBorder="1" applyAlignment="1" applyProtection="1">
      <alignment horizontal="left" wrapText="1"/>
    </xf>
    <xf numFmtId="0" fontId="2" fillId="12" borderId="1" xfId="7" applyFont="1" applyFill="1" applyBorder="1" applyAlignment="1" applyProtection="1">
      <alignment horizontal="left" wrapText="1"/>
    </xf>
    <xf numFmtId="166" fontId="2" fillId="12" borderId="8" xfId="7" applyNumberFormat="1" applyFont="1" applyFill="1" applyBorder="1" applyAlignment="1" applyProtection="1">
      <alignment horizontal="right" wrapText="1"/>
    </xf>
    <xf numFmtId="166" fontId="2" fillId="12" borderId="1" xfId="7" applyNumberFormat="1" applyFont="1" applyFill="1" applyBorder="1" applyAlignment="1" applyProtection="1">
      <alignment horizontal="right" wrapText="1"/>
    </xf>
    <xf numFmtId="0" fontId="6" fillId="7" borderId="11" xfId="0" applyFont="1" applyFill="1" applyBorder="1" applyAlignment="1" applyProtection="1">
      <alignment wrapText="1"/>
    </xf>
    <xf numFmtId="0" fontId="6" fillId="7" borderId="1" xfId="0" applyFont="1" applyFill="1" applyBorder="1" applyAlignment="1" applyProtection="1">
      <alignment wrapText="1"/>
    </xf>
    <xf numFmtId="0" fontId="5" fillId="7" borderId="1" xfId="2" applyFont="1" applyFill="1" applyBorder="1" applyAlignment="1" applyProtection="1">
      <alignment wrapText="1"/>
    </xf>
    <xf numFmtId="0" fontId="0" fillId="7" borderId="1" xfId="0" applyFill="1" applyBorder="1" applyAlignment="1" applyProtection="1">
      <alignment wrapText="1"/>
    </xf>
    <xf numFmtId="166" fontId="0" fillId="7" borderId="11" xfId="0" applyNumberFormat="1" applyFill="1" applyBorder="1" applyAlignment="1" applyProtection="1">
      <alignment horizontal="right"/>
    </xf>
    <xf numFmtId="166" fontId="0" fillId="7" borderId="1" xfId="0" applyNumberFormat="1" applyFill="1" applyBorder="1" applyAlignment="1" applyProtection="1">
      <alignment horizontal="right"/>
    </xf>
    <xf numFmtId="0" fontId="0" fillId="7" borderId="2" xfId="0" applyFill="1" applyBorder="1" applyAlignment="1" applyProtection="1">
      <alignment wrapText="1"/>
    </xf>
    <xf numFmtId="0" fontId="0" fillId="0" borderId="0" xfId="0" applyProtection="1">
      <protection hidden="1"/>
    </xf>
    <xf numFmtId="166" fontId="0" fillId="4" borderId="2" xfId="0" applyNumberFormat="1" applyFill="1" applyBorder="1" applyAlignment="1" applyProtection="1">
      <alignment horizontal="right"/>
      <protection locked="0"/>
    </xf>
    <xf numFmtId="166" fontId="0" fillId="7" borderId="2" xfId="0" applyNumberFormat="1" applyFill="1" applyBorder="1" applyAlignment="1" applyProtection="1">
      <alignment horizontal="right"/>
    </xf>
    <xf numFmtId="0" fontId="4" fillId="2" borderId="10" xfId="0" applyFont="1" applyFill="1" applyBorder="1" applyAlignment="1" applyProtection="1">
      <alignment horizontal="center" vertical="center"/>
    </xf>
    <xf numFmtId="0" fontId="4" fillId="2" borderId="25" xfId="0" applyFont="1" applyFill="1" applyBorder="1" applyAlignment="1" applyProtection="1">
      <alignment horizontal="center" vertical="center"/>
    </xf>
    <xf numFmtId="0" fontId="4" fillId="2" borderId="26"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0" fontId="4" fillId="2" borderId="22"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1" xfId="0" applyFont="1" applyFill="1" applyBorder="1" applyAlignment="1" applyProtection="1">
      <alignment horizontal="center" vertical="center"/>
    </xf>
    <xf numFmtId="0" fontId="4" fillId="2" borderId="30" xfId="0" applyFont="1" applyFill="1" applyBorder="1" applyAlignment="1" applyProtection="1">
      <alignment horizontal="center" vertical="center"/>
    </xf>
    <xf numFmtId="0" fontId="7" fillId="5" borderId="12" xfId="4" applyFont="1" applyFill="1" applyBorder="1" applyAlignment="1" applyProtection="1">
      <alignment horizontal="center" vertical="center"/>
    </xf>
    <xf numFmtId="0" fontId="7" fillId="5" borderId="24" xfId="4" applyFont="1" applyFill="1" applyBorder="1" applyAlignment="1" applyProtection="1">
      <alignment horizontal="center" vertical="center"/>
    </xf>
    <xf numFmtId="0" fontId="0" fillId="0" borderId="19"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21" xfId="0" applyFill="1" applyBorder="1" applyAlignment="1" applyProtection="1">
      <alignment horizontal="left" vertical="top" wrapText="1"/>
    </xf>
    <xf numFmtId="0" fontId="0" fillId="0" borderId="22" xfId="0" applyFill="1" applyBorder="1" applyAlignment="1" applyProtection="1">
      <alignment horizontal="left" vertical="top" wrapText="1"/>
    </xf>
    <xf numFmtId="0" fontId="0" fillId="0" borderId="23" xfId="0" applyFill="1" applyBorder="1" applyAlignment="1" applyProtection="1">
      <alignment horizontal="left" vertical="top" wrapText="1"/>
    </xf>
  </cellXfs>
  <cellStyles count="9">
    <cellStyle name="Hiperpovezava" xfId="1"/>
    <cellStyle name="Navadno_List2" xfId="2"/>
    <cellStyle name="Normal" xfId="0" builtinId="0"/>
    <cellStyle name="Normal_Podatki" xfId="3"/>
    <cellStyle name="Normal_Postavke" xfId="4"/>
    <cellStyle name="Normal_Sheet1" xfId="5"/>
    <cellStyle name="Normal_Sheet1_Cenik" xfId="6"/>
    <cellStyle name="Normal_Sheet2" xfId="7"/>
    <cellStyle name="Normal_ZS2006"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sharedStrings" Target="sharedStrings.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F873"/>
  <sheetViews>
    <sheetView tabSelected="1" zoomScaleNormal="100" workbookViewId="0">
      <pane ySplit="2" topLeftCell="A3" activePane="bottomLeft" state="frozen"/>
      <selection pane="bottomLeft"/>
    </sheetView>
  </sheetViews>
  <sheetFormatPr defaultColWidth="117" defaultRowHeight="12" x14ac:dyDescent="0.2"/>
  <cols>
    <col min="1" max="1" width="19.7109375" style="37" customWidth="1"/>
    <col min="2" max="2" width="39.5703125" style="37" bestFit="1" customWidth="1"/>
    <col min="3" max="3" width="124.7109375" style="37" bestFit="1" customWidth="1"/>
    <col min="4" max="4" width="7.28515625" style="37" bestFit="1" customWidth="1"/>
    <col min="5" max="5" width="20.5703125" style="50" bestFit="1" customWidth="1"/>
    <col min="6" max="23" width="7.28515625" style="37" customWidth="1"/>
    <col min="24" max="16384" width="117" style="37"/>
  </cols>
  <sheetData>
    <row r="1" spans="1:6" x14ac:dyDescent="0.2">
      <c r="A1" s="36" t="s">
        <v>44</v>
      </c>
      <c r="E1" s="38"/>
    </row>
    <row r="2" spans="1:6" ht="24" x14ac:dyDescent="0.2">
      <c r="A2" s="39" t="s">
        <v>259</v>
      </c>
      <c r="B2" s="39" t="s">
        <v>260</v>
      </c>
      <c r="C2" s="39" t="s">
        <v>45</v>
      </c>
      <c r="D2" s="39" t="s">
        <v>46</v>
      </c>
      <c r="E2" s="40" t="s">
        <v>1918</v>
      </c>
    </row>
    <row r="3" spans="1:6" x14ac:dyDescent="0.2">
      <c r="A3" s="41" t="s">
        <v>39</v>
      </c>
      <c r="B3" s="41" t="s">
        <v>256</v>
      </c>
      <c r="C3" s="42" t="s">
        <v>257</v>
      </c>
      <c r="D3" s="42" t="s">
        <v>47</v>
      </c>
      <c r="E3" s="43"/>
      <c r="F3" s="44" t="str">
        <f>IF(E3="","",IF(ISNUMBER(E3),IF(E3=ROUND(E3,2),"","Napaka - cena mora biti zaokrožena na 2 decimalki!"),"Napaka!"))</f>
        <v/>
      </c>
    </row>
    <row r="4" spans="1:6" x14ac:dyDescent="0.2">
      <c r="A4" s="41" t="s">
        <v>39</v>
      </c>
      <c r="B4" s="41" t="s">
        <v>256</v>
      </c>
      <c r="C4" s="42" t="s">
        <v>48</v>
      </c>
      <c r="D4" s="42" t="s">
        <v>47</v>
      </c>
      <c r="E4" s="43"/>
      <c r="F4" s="44" t="str">
        <f t="shared" ref="F4:F16" si="0">IF(E4="","",IF(ISNUMBER(E4),IF(E4=ROUND(E4,2),"","Napaka - cena mora biti zaokrožena na 2 decimalki!"),"Napaka!"))</f>
        <v/>
      </c>
    </row>
    <row r="5" spans="1:6" x14ac:dyDescent="0.2">
      <c r="A5" s="41" t="s">
        <v>39</v>
      </c>
      <c r="B5" s="41" t="s">
        <v>256</v>
      </c>
      <c r="C5" s="42" t="s">
        <v>49</v>
      </c>
      <c r="D5" s="42" t="s">
        <v>47</v>
      </c>
      <c r="E5" s="43"/>
      <c r="F5" s="44" t="str">
        <f t="shared" si="0"/>
        <v/>
      </c>
    </row>
    <row r="6" spans="1:6" x14ac:dyDescent="0.2">
      <c r="A6" s="41" t="s">
        <v>39</v>
      </c>
      <c r="B6" s="41" t="s">
        <v>256</v>
      </c>
      <c r="C6" s="42" t="s">
        <v>50</v>
      </c>
      <c r="D6" s="42" t="s">
        <v>47</v>
      </c>
      <c r="E6" s="43"/>
      <c r="F6" s="44" t="str">
        <f t="shared" si="0"/>
        <v/>
      </c>
    </row>
    <row r="7" spans="1:6" x14ac:dyDescent="0.2">
      <c r="A7" s="41" t="s">
        <v>39</v>
      </c>
      <c r="B7" s="41" t="s">
        <v>256</v>
      </c>
      <c r="C7" s="42" t="s">
        <v>51</v>
      </c>
      <c r="D7" s="42" t="s">
        <v>47</v>
      </c>
      <c r="E7" s="43"/>
      <c r="F7" s="44" t="str">
        <f t="shared" si="0"/>
        <v/>
      </c>
    </row>
    <row r="8" spans="1:6" x14ac:dyDescent="0.2">
      <c r="A8" s="41" t="s">
        <v>39</v>
      </c>
      <c r="B8" s="41" t="s">
        <v>256</v>
      </c>
      <c r="C8" s="42" t="s">
        <v>52</v>
      </c>
      <c r="D8" s="42" t="s">
        <v>47</v>
      </c>
      <c r="E8" s="43"/>
      <c r="F8" s="44" t="str">
        <f t="shared" si="0"/>
        <v/>
      </c>
    </row>
    <row r="9" spans="1:6" x14ac:dyDescent="0.2">
      <c r="A9" s="41" t="s">
        <v>39</v>
      </c>
      <c r="B9" s="41" t="s">
        <v>256</v>
      </c>
      <c r="C9" s="42" t="s">
        <v>53</v>
      </c>
      <c r="D9" s="42" t="s">
        <v>47</v>
      </c>
      <c r="E9" s="43"/>
      <c r="F9" s="44" t="str">
        <f t="shared" si="0"/>
        <v/>
      </c>
    </row>
    <row r="10" spans="1:6" x14ac:dyDescent="0.2">
      <c r="A10" s="41" t="s">
        <v>39</v>
      </c>
      <c r="B10" s="41" t="s">
        <v>256</v>
      </c>
      <c r="C10" s="42" t="s">
        <v>258</v>
      </c>
      <c r="D10" s="42" t="s">
        <v>47</v>
      </c>
      <c r="E10" s="43"/>
      <c r="F10" s="44" t="str">
        <f t="shared" si="0"/>
        <v/>
      </c>
    </row>
    <row r="11" spans="1:6" x14ac:dyDescent="0.2">
      <c r="A11" s="41" t="s">
        <v>39</v>
      </c>
      <c r="B11" s="41" t="s">
        <v>256</v>
      </c>
      <c r="C11" s="42" t="s">
        <v>54</v>
      </c>
      <c r="D11" s="42" t="s">
        <v>47</v>
      </c>
      <c r="E11" s="43"/>
      <c r="F11" s="44" t="str">
        <f t="shared" si="0"/>
        <v/>
      </c>
    </row>
    <row r="12" spans="1:6" x14ac:dyDescent="0.2">
      <c r="A12" s="41" t="s">
        <v>39</v>
      </c>
      <c r="B12" s="41" t="s">
        <v>256</v>
      </c>
      <c r="C12" s="42" t="s">
        <v>55</v>
      </c>
      <c r="D12" s="42" t="s">
        <v>47</v>
      </c>
      <c r="E12" s="43"/>
      <c r="F12" s="44" t="str">
        <f t="shared" si="0"/>
        <v/>
      </c>
    </row>
    <row r="13" spans="1:6" x14ac:dyDescent="0.2">
      <c r="A13" s="41" t="s">
        <v>39</v>
      </c>
      <c r="B13" s="41" t="s">
        <v>256</v>
      </c>
      <c r="C13" s="42" t="s">
        <v>56</v>
      </c>
      <c r="D13" s="42" t="s">
        <v>47</v>
      </c>
      <c r="E13" s="43"/>
      <c r="F13" s="44" t="str">
        <f t="shared" si="0"/>
        <v/>
      </c>
    </row>
    <row r="14" spans="1:6" x14ac:dyDescent="0.2">
      <c r="A14" s="41" t="s">
        <v>39</v>
      </c>
      <c r="B14" s="41" t="s">
        <v>256</v>
      </c>
      <c r="C14" s="42" t="s">
        <v>57</v>
      </c>
      <c r="D14" s="42" t="s">
        <v>47</v>
      </c>
      <c r="E14" s="43"/>
      <c r="F14" s="44" t="str">
        <f t="shared" si="0"/>
        <v/>
      </c>
    </row>
    <row r="15" spans="1:6" x14ac:dyDescent="0.2">
      <c r="A15" s="41" t="s">
        <v>39</v>
      </c>
      <c r="B15" s="41" t="s">
        <v>256</v>
      </c>
      <c r="C15" s="42" t="s">
        <v>58</v>
      </c>
      <c r="D15" s="42" t="s">
        <v>47</v>
      </c>
      <c r="E15" s="43"/>
      <c r="F15" s="44" t="str">
        <f t="shared" si="0"/>
        <v/>
      </c>
    </row>
    <row r="16" spans="1:6" x14ac:dyDescent="0.2">
      <c r="A16" s="41" t="s">
        <v>39</v>
      </c>
      <c r="B16" s="41" t="s">
        <v>256</v>
      </c>
      <c r="C16" s="45" t="s">
        <v>59</v>
      </c>
      <c r="D16" s="42" t="s">
        <v>47</v>
      </c>
      <c r="E16" s="43"/>
      <c r="F16" s="44" t="str">
        <f t="shared" si="0"/>
        <v/>
      </c>
    </row>
    <row r="17" spans="1:6" x14ac:dyDescent="0.2">
      <c r="C17" s="46"/>
      <c r="D17" s="47"/>
      <c r="E17" s="48"/>
    </row>
    <row r="18" spans="1:6" x14ac:dyDescent="0.2">
      <c r="A18" s="49" t="s">
        <v>60</v>
      </c>
    </row>
    <row r="19" spans="1:6" ht="24" x14ac:dyDescent="0.2">
      <c r="A19" s="39" t="s">
        <v>259</v>
      </c>
      <c r="B19" s="39" t="s">
        <v>260</v>
      </c>
      <c r="C19" s="39" t="s">
        <v>45</v>
      </c>
      <c r="D19" s="39" t="s">
        <v>46</v>
      </c>
      <c r="E19" s="40" t="s">
        <v>1918</v>
      </c>
    </row>
    <row r="20" spans="1:6" x14ac:dyDescent="0.2">
      <c r="A20" s="41" t="s">
        <v>41</v>
      </c>
      <c r="B20" s="41" t="s">
        <v>962</v>
      </c>
      <c r="C20" s="51" t="s">
        <v>61</v>
      </c>
      <c r="D20" s="51" t="s">
        <v>62</v>
      </c>
      <c r="E20" s="43"/>
      <c r="F20" s="44" t="str">
        <f t="shared" ref="F20:F83" si="1">IF(E20="","",IF(ISNUMBER(E20),IF(E20=ROUND(E20,2),"","Napaka - cena mora biti zaokrožena na 2 decimalki!"),"Napaka!"))</f>
        <v/>
      </c>
    </row>
    <row r="21" spans="1:6" x14ac:dyDescent="0.2">
      <c r="A21" s="41" t="s">
        <v>41</v>
      </c>
      <c r="B21" s="41" t="s">
        <v>945</v>
      </c>
      <c r="C21" s="41" t="s">
        <v>946</v>
      </c>
      <c r="D21" s="51" t="s">
        <v>65</v>
      </c>
      <c r="E21" s="43"/>
      <c r="F21" s="44" t="str">
        <f t="shared" si="1"/>
        <v/>
      </c>
    </row>
    <row r="22" spans="1:6" x14ac:dyDescent="0.2">
      <c r="A22" s="41" t="s">
        <v>41</v>
      </c>
      <c r="B22" s="41" t="s">
        <v>966</v>
      </c>
      <c r="C22" s="51" t="s">
        <v>967</v>
      </c>
      <c r="D22" s="51" t="s">
        <v>106</v>
      </c>
      <c r="E22" s="43"/>
      <c r="F22" s="44" t="str">
        <f t="shared" si="1"/>
        <v/>
      </c>
    </row>
    <row r="23" spans="1:6" x14ac:dyDescent="0.2">
      <c r="A23" s="41" t="s">
        <v>41</v>
      </c>
      <c r="B23" s="41" t="s">
        <v>945</v>
      </c>
      <c r="C23" s="51" t="s">
        <v>63</v>
      </c>
      <c r="D23" s="51" t="s">
        <v>62</v>
      </c>
      <c r="E23" s="43"/>
      <c r="F23" s="44" t="str">
        <f t="shared" si="1"/>
        <v/>
      </c>
    </row>
    <row r="24" spans="1:6" x14ac:dyDescent="0.2">
      <c r="A24" s="41" t="s">
        <v>41</v>
      </c>
      <c r="B24" s="41" t="s">
        <v>945</v>
      </c>
      <c r="C24" s="51" t="s">
        <v>947</v>
      </c>
      <c r="D24" s="51" t="s">
        <v>62</v>
      </c>
      <c r="E24" s="43"/>
      <c r="F24" s="44" t="str">
        <f t="shared" si="1"/>
        <v/>
      </c>
    </row>
    <row r="25" spans="1:6" x14ac:dyDescent="0.2">
      <c r="A25" s="41" t="s">
        <v>41</v>
      </c>
      <c r="B25" s="41" t="s">
        <v>910</v>
      </c>
      <c r="C25" s="51" t="s">
        <v>64</v>
      </c>
      <c r="D25" s="51" t="s">
        <v>65</v>
      </c>
      <c r="E25" s="43"/>
      <c r="F25" s="44" t="str">
        <f t="shared" si="1"/>
        <v/>
      </c>
    </row>
    <row r="26" spans="1:6" x14ac:dyDescent="0.2">
      <c r="A26" s="41" t="s">
        <v>41</v>
      </c>
      <c r="B26" s="41" t="s">
        <v>910</v>
      </c>
      <c r="C26" s="51" t="s">
        <v>66</v>
      </c>
      <c r="D26" s="51" t="s">
        <v>65</v>
      </c>
      <c r="E26" s="43"/>
      <c r="F26" s="44" t="str">
        <f t="shared" si="1"/>
        <v/>
      </c>
    </row>
    <row r="27" spans="1:6" x14ac:dyDescent="0.2">
      <c r="A27" s="41" t="s">
        <v>41</v>
      </c>
      <c r="B27" s="41" t="s">
        <v>910</v>
      </c>
      <c r="C27" s="51" t="s">
        <v>67</v>
      </c>
      <c r="D27" s="51" t="s">
        <v>65</v>
      </c>
      <c r="E27" s="43"/>
      <c r="F27" s="44" t="str">
        <f t="shared" si="1"/>
        <v/>
      </c>
    </row>
    <row r="28" spans="1:6" x14ac:dyDescent="0.2">
      <c r="A28" s="41" t="s">
        <v>41</v>
      </c>
      <c r="B28" s="41" t="s">
        <v>910</v>
      </c>
      <c r="C28" s="51" t="s">
        <v>68</v>
      </c>
      <c r="D28" s="51" t="s">
        <v>65</v>
      </c>
      <c r="E28" s="43"/>
      <c r="F28" s="44" t="str">
        <f t="shared" si="1"/>
        <v/>
      </c>
    </row>
    <row r="29" spans="1:6" x14ac:dyDescent="0.2">
      <c r="A29" s="41" t="s">
        <v>41</v>
      </c>
      <c r="B29" s="41" t="s">
        <v>910</v>
      </c>
      <c r="C29" s="51" t="s">
        <v>69</v>
      </c>
      <c r="D29" s="51" t="s">
        <v>65</v>
      </c>
      <c r="E29" s="43"/>
      <c r="F29" s="44" t="str">
        <f t="shared" si="1"/>
        <v/>
      </c>
    </row>
    <row r="30" spans="1:6" x14ac:dyDescent="0.2">
      <c r="A30" s="41" t="s">
        <v>41</v>
      </c>
      <c r="B30" s="41" t="s">
        <v>910</v>
      </c>
      <c r="C30" s="51" t="s">
        <v>70</v>
      </c>
      <c r="D30" s="51" t="s">
        <v>65</v>
      </c>
      <c r="E30" s="43"/>
      <c r="F30" s="44" t="str">
        <f t="shared" si="1"/>
        <v/>
      </c>
    </row>
    <row r="31" spans="1:6" x14ac:dyDescent="0.2">
      <c r="A31" s="41" t="s">
        <v>41</v>
      </c>
      <c r="B31" s="41" t="s">
        <v>910</v>
      </c>
      <c r="C31" s="51" t="s">
        <v>71</v>
      </c>
      <c r="D31" s="51" t="s">
        <v>65</v>
      </c>
      <c r="E31" s="43"/>
      <c r="F31" s="44" t="str">
        <f t="shared" si="1"/>
        <v/>
      </c>
    </row>
    <row r="32" spans="1:6" x14ac:dyDescent="0.2">
      <c r="A32" s="41" t="s">
        <v>41</v>
      </c>
      <c r="B32" s="41" t="s">
        <v>910</v>
      </c>
      <c r="C32" s="51" t="s">
        <v>72</v>
      </c>
      <c r="D32" s="51" t="s">
        <v>65</v>
      </c>
      <c r="E32" s="43"/>
      <c r="F32" s="44" t="str">
        <f t="shared" si="1"/>
        <v/>
      </c>
    </row>
    <row r="33" spans="1:6" x14ac:dyDescent="0.2">
      <c r="A33" s="41" t="s">
        <v>41</v>
      </c>
      <c r="B33" s="41" t="s">
        <v>910</v>
      </c>
      <c r="C33" s="51" t="s">
        <v>911</v>
      </c>
      <c r="D33" s="51" t="s">
        <v>65</v>
      </c>
      <c r="E33" s="43"/>
      <c r="F33" s="44" t="str">
        <f t="shared" si="1"/>
        <v/>
      </c>
    </row>
    <row r="34" spans="1:6" x14ac:dyDescent="0.2">
      <c r="A34" s="41" t="s">
        <v>41</v>
      </c>
      <c r="B34" s="41" t="s">
        <v>910</v>
      </c>
      <c r="C34" s="51" t="s">
        <v>73</v>
      </c>
      <c r="D34" s="51" t="s">
        <v>65</v>
      </c>
      <c r="E34" s="43"/>
      <c r="F34" s="44" t="str">
        <f t="shared" si="1"/>
        <v/>
      </c>
    </row>
    <row r="35" spans="1:6" x14ac:dyDescent="0.2">
      <c r="A35" s="41" t="s">
        <v>41</v>
      </c>
      <c r="B35" s="41" t="s">
        <v>910</v>
      </c>
      <c r="C35" s="51" t="s">
        <v>74</v>
      </c>
      <c r="D35" s="51" t="s">
        <v>65</v>
      </c>
      <c r="E35" s="43"/>
      <c r="F35" s="44" t="str">
        <f t="shared" si="1"/>
        <v/>
      </c>
    </row>
    <row r="36" spans="1:6" x14ac:dyDescent="0.2">
      <c r="A36" s="41" t="s">
        <v>41</v>
      </c>
      <c r="B36" s="41" t="s">
        <v>910</v>
      </c>
      <c r="C36" s="51" t="s">
        <v>75</v>
      </c>
      <c r="D36" s="51" t="s">
        <v>65</v>
      </c>
      <c r="E36" s="43"/>
      <c r="F36" s="44" t="str">
        <f t="shared" si="1"/>
        <v/>
      </c>
    </row>
    <row r="37" spans="1:6" x14ac:dyDescent="0.2">
      <c r="A37" s="41" t="s">
        <v>41</v>
      </c>
      <c r="B37" s="41" t="s">
        <v>910</v>
      </c>
      <c r="C37" s="51" t="s">
        <v>76</v>
      </c>
      <c r="D37" s="51" t="s">
        <v>65</v>
      </c>
      <c r="E37" s="43"/>
      <c r="F37" s="44" t="str">
        <f t="shared" si="1"/>
        <v/>
      </c>
    </row>
    <row r="38" spans="1:6" x14ac:dyDescent="0.2">
      <c r="A38" s="41" t="s">
        <v>41</v>
      </c>
      <c r="B38" s="41" t="s">
        <v>910</v>
      </c>
      <c r="C38" s="51" t="s">
        <v>77</v>
      </c>
      <c r="D38" s="51" t="s">
        <v>65</v>
      </c>
      <c r="E38" s="43"/>
      <c r="F38" s="44" t="str">
        <f t="shared" si="1"/>
        <v/>
      </c>
    </row>
    <row r="39" spans="1:6" x14ac:dyDescent="0.2">
      <c r="A39" s="41" t="s">
        <v>41</v>
      </c>
      <c r="B39" s="41" t="s">
        <v>910</v>
      </c>
      <c r="C39" s="51" t="s">
        <v>912</v>
      </c>
      <c r="D39" s="51" t="s">
        <v>65</v>
      </c>
      <c r="E39" s="43"/>
      <c r="F39" s="44" t="str">
        <f t="shared" si="1"/>
        <v/>
      </c>
    </row>
    <row r="40" spans="1:6" x14ac:dyDescent="0.2">
      <c r="A40" s="41" t="s">
        <v>41</v>
      </c>
      <c r="B40" s="41" t="s">
        <v>910</v>
      </c>
      <c r="C40" s="51" t="s">
        <v>78</v>
      </c>
      <c r="D40" s="51" t="s">
        <v>65</v>
      </c>
      <c r="E40" s="43"/>
      <c r="F40" s="44" t="str">
        <f t="shared" si="1"/>
        <v/>
      </c>
    </row>
    <row r="41" spans="1:6" x14ac:dyDescent="0.2">
      <c r="A41" s="41" t="s">
        <v>41</v>
      </c>
      <c r="B41" s="41" t="s">
        <v>910</v>
      </c>
      <c r="C41" s="51" t="s">
        <v>79</v>
      </c>
      <c r="D41" s="51" t="s">
        <v>65</v>
      </c>
      <c r="E41" s="43"/>
      <c r="F41" s="44" t="str">
        <f t="shared" si="1"/>
        <v/>
      </c>
    </row>
    <row r="42" spans="1:6" x14ac:dyDescent="0.2">
      <c r="A42" s="41" t="s">
        <v>41</v>
      </c>
      <c r="B42" s="41" t="s">
        <v>910</v>
      </c>
      <c r="C42" s="51" t="s">
        <v>80</v>
      </c>
      <c r="D42" s="51" t="s">
        <v>65</v>
      </c>
      <c r="E42" s="43"/>
      <c r="F42" s="44" t="str">
        <f t="shared" si="1"/>
        <v/>
      </c>
    </row>
    <row r="43" spans="1:6" x14ac:dyDescent="0.2">
      <c r="A43" s="41" t="s">
        <v>41</v>
      </c>
      <c r="B43" s="41" t="s">
        <v>910</v>
      </c>
      <c r="C43" s="51" t="s">
        <v>81</v>
      </c>
      <c r="D43" s="51" t="s">
        <v>65</v>
      </c>
      <c r="E43" s="43"/>
      <c r="F43" s="44" t="str">
        <f t="shared" si="1"/>
        <v/>
      </c>
    </row>
    <row r="44" spans="1:6" x14ac:dyDescent="0.2">
      <c r="A44" s="41" t="s">
        <v>41</v>
      </c>
      <c r="B44" s="41" t="s">
        <v>910</v>
      </c>
      <c r="C44" s="51" t="s">
        <v>82</v>
      </c>
      <c r="D44" s="51" t="s">
        <v>65</v>
      </c>
      <c r="E44" s="43"/>
      <c r="F44" s="44" t="str">
        <f t="shared" si="1"/>
        <v/>
      </c>
    </row>
    <row r="45" spans="1:6" x14ac:dyDescent="0.2">
      <c r="A45" s="41" t="s">
        <v>41</v>
      </c>
      <c r="B45" s="41" t="s">
        <v>910</v>
      </c>
      <c r="C45" s="51" t="s">
        <v>83</v>
      </c>
      <c r="D45" s="51" t="s">
        <v>65</v>
      </c>
      <c r="E45" s="43"/>
      <c r="F45" s="44" t="str">
        <f t="shared" si="1"/>
        <v/>
      </c>
    </row>
    <row r="46" spans="1:6" x14ac:dyDescent="0.2">
      <c r="A46" s="41" t="s">
        <v>41</v>
      </c>
      <c r="B46" s="41" t="s">
        <v>910</v>
      </c>
      <c r="C46" s="51" t="s">
        <v>84</v>
      </c>
      <c r="D46" s="51" t="s">
        <v>65</v>
      </c>
      <c r="E46" s="43"/>
      <c r="F46" s="44" t="str">
        <f t="shared" si="1"/>
        <v/>
      </c>
    </row>
    <row r="47" spans="1:6" x14ac:dyDescent="0.2">
      <c r="A47" s="41" t="s">
        <v>41</v>
      </c>
      <c r="B47" s="41" t="s">
        <v>910</v>
      </c>
      <c r="C47" s="51" t="s">
        <v>85</v>
      </c>
      <c r="D47" s="51" t="s">
        <v>65</v>
      </c>
      <c r="E47" s="43"/>
      <c r="F47" s="44" t="str">
        <f t="shared" si="1"/>
        <v/>
      </c>
    </row>
    <row r="48" spans="1:6" x14ac:dyDescent="0.2">
      <c r="A48" s="41" t="s">
        <v>41</v>
      </c>
      <c r="B48" s="41" t="s">
        <v>910</v>
      </c>
      <c r="C48" s="51" t="s">
        <v>86</v>
      </c>
      <c r="D48" s="51" t="s">
        <v>65</v>
      </c>
      <c r="E48" s="43"/>
      <c r="F48" s="44" t="str">
        <f t="shared" si="1"/>
        <v/>
      </c>
    </row>
    <row r="49" spans="1:6" x14ac:dyDescent="0.2">
      <c r="A49" s="41" t="s">
        <v>41</v>
      </c>
      <c r="B49" s="41" t="s">
        <v>910</v>
      </c>
      <c r="C49" s="51" t="s">
        <v>87</v>
      </c>
      <c r="D49" s="51" t="s">
        <v>65</v>
      </c>
      <c r="E49" s="43"/>
      <c r="F49" s="44" t="str">
        <f t="shared" si="1"/>
        <v/>
      </c>
    </row>
    <row r="50" spans="1:6" x14ac:dyDescent="0.2">
      <c r="A50" s="41" t="s">
        <v>41</v>
      </c>
      <c r="B50" s="41" t="s">
        <v>910</v>
      </c>
      <c r="C50" s="51" t="s">
        <v>88</v>
      </c>
      <c r="D50" s="51" t="s">
        <v>65</v>
      </c>
      <c r="E50" s="43"/>
      <c r="F50" s="44" t="str">
        <f t="shared" si="1"/>
        <v/>
      </c>
    </row>
    <row r="51" spans="1:6" x14ac:dyDescent="0.2">
      <c r="A51" s="41" t="s">
        <v>41</v>
      </c>
      <c r="B51" s="41" t="s">
        <v>910</v>
      </c>
      <c r="C51" s="51" t="s">
        <v>89</v>
      </c>
      <c r="D51" s="51" t="s">
        <v>65</v>
      </c>
      <c r="E51" s="43"/>
      <c r="F51" s="44" t="str">
        <f t="shared" si="1"/>
        <v/>
      </c>
    </row>
    <row r="52" spans="1:6" x14ac:dyDescent="0.2">
      <c r="A52" s="41" t="s">
        <v>41</v>
      </c>
      <c r="B52" s="41" t="s">
        <v>910</v>
      </c>
      <c r="C52" s="51" t="s">
        <v>913</v>
      </c>
      <c r="D52" s="51" t="s">
        <v>65</v>
      </c>
      <c r="E52" s="43"/>
      <c r="F52" s="44" t="str">
        <f t="shared" si="1"/>
        <v/>
      </c>
    </row>
    <row r="53" spans="1:6" x14ac:dyDescent="0.2">
      <c r="A53" s="41" t="s">
        <v>41</v>
      </c>
      <c r="B53" s="41" t="s">
        <v>910</v>
      </c>
      <c r="C53" s="51" t="s">
        <v>914</v>
      </c>
      <c r="D53" s="51" t="s">
        <v>65</v>
      </c>
      <c r="E53" s="43"/>
      <c r="F53" s="44" t="str">
        <f t="shared" si="1"/>
        <v/>
      </c>
    </row>
    <row r="54" spans="1:6" x14ac:dyDescent="0.2">
      <c r="A54" s="41" t="s">
        <v>41</v>
      </c>
      <c r="B54" s="41" t="s">
        <v>910</v>
      </c>
      <c r="C54" s="51" t="s">
        <v>915</v>
      </c>
      <c r="D54" s="51" t="s">
        <v>65</v>
      </c>
      <c r="E54" s="43"/>
      <c r="F54" s="44" t="str">
        <f t="shared" si="1"/>
        <v/>
      </c>
    </row>
    <row r="55" spans="1:6" x14ac:dyDescent="0.2">
      <c r="A55" s="41" t="s">
        <v>41</v>
      </c>
      <c r="B55" s="41" t="s">
        <v>910</v>
      </c>
      <c r="C55" s="51" t="s">
        <v>90</v>
      </c>
      <c r="D55" s="51" t="s">
        <v>65</v>
      </c>
      <c r="E55" s="43"/>
      <c r="F55" s="44" t="str">
        <f t="shared" si="1"/>
        <v/>
      </c>
    </row>
    <row r="56" spans="1:6" x14ac:dyDescent="0.2">
      <c r="A56" s="41" t="s">
        <v>41</v>
      </c>
      <c r="B56" s="41" t="s">
        <v>910</v>
      </c>
      <c r="C56" s="51" t="s">
        <v>91</v>
      </c>
      <c r="D56" s="51" t="s">
        <v>65</v>
      </c>
      <c r="E56" s="43"/>
      <c r="F56" s="44" t="str">
        <f t="shared" si="1"/>
        <v/>
      </c>
    </row>
    <row r="57" spans="1:6" x14ac:dyDescent="0.2">
      <c r="A57" s="41" t="s">
        <v>41</v>
      </c>
      <c r="B57" s="41" t="s">
        <v>910</v>
      </c>
      <c r="C57" s="51" t="s">
        <v>92</v>
      </c>
      <c r="D57" s="51" t="s">
        <v>65</v>
      </c>
      <c r="E57" s="43"/>
      <c r="F57" s="44" t="str">
        <f t="shared" si="1"/>
        <v/>
      </c>
    </row>
    <row r="58" spans="1:6" x14ac:dyDescent="0.2">
      <c r="A58" s="41" t="s">
        <v>41</v>
      </c>
      <c r="B58" s="41" t="s">
        <v>910</v>
      </c>
      <c r="C58" s="51" t="s">
        <v>93</v>
      </c>
      <c r="D58" s="51" t="s">
        <v>65</v>
      </c>
      <c r="E58" s="43"/>
      <c r="F58" s="44" t="str">
        <f t="shared" si="1"/>
        <v/>
      </c>
    </row>
    <row r="59" spans="1:6" x14ac:dyDescent="0.2">
      <c r="A59" s="41" t="s">
        <v>41</v>
      </c>
      <c r="B59" s="41" t="s">
        <v>910</v>
      </c>
      <c r="C59" s="51" t="s">
        <v>94</v>
      </c>
      <c r="D59" s="51" t="s">
        <v>65</v>
      </c>
      <c r="E59" s="43"/>
      <c r="F59" s="44" t="str">
        <f t="shared" si="1"/>
        <v/>
      </c>
    </row>
    <row r="60" spans="1:6" x14ac:dyDescent="0.2">
      <c r="A60" s="41" t="s">
        <v>41</v>
      </c>
      <c r="B60" s="41" t="s">
        <v>910</v>
      </c>
      <c r="C60" s="51" t="s">
        <v>95</v>
      </c>
      <c r="D60" s="51" t="s">
        <v>65</v>
      </c>
      <c r="E60" s="43"/>
      <c r="F60" s="44" t="str">
        <f t="shared" si="1"/>
        <v/>
      </c>
    </row>
    <row r="61" spans="1:6" x14ac:dyDescent="0.2">
      <c r="A61" s="41" t="s">
        <v>41</v>
      </c>
      <c r="B61" s="41" t="s">
        <v>910</v>
      </c>
      <c r="C61" s="51" t="s">
        <v>96</v>
      </c>
      <c r="D61" s="51" t="s">
        <v>65</v>
      </c>
      <c r="E61" s="43"/>
      <c r="F61" s="44" t="str">
        <f t="shared" si="1"/>
        <v/>
      </c>
    </row>
    <row r="62" spans="1:6" x14ac:dyDescent="0.2">
      <c r="A62" s="41" t="s">
        <v>41</v>
      </c>
      <c r="B62" s="41" t="s">
        <v>910</v>
      </c>
      <c r="C62" s="51" t="s">
        <v>97</v>
      </c>
      <c r="D62" s="51" t="s">
        <v>65</v>
      </c>
      <c r="E62" s="43"/>
      <c r="F62" s="44" t="str">
        <f t="shared" si="1"/>
        <v/>
      </c>
    </row>
    <row r="63" spans="1:6" x14ac:dyDescent="0.2">
      <c r="A63" s="41" t="s">
        <v>41</v>
      </c>
      <c r="B63" s="41" t="s">
        <v>910</v>
      </c>
      <c r="C63" s="51" t="s">
        <v>98</v>
      </c>
      <c r="D63" s="51" t="s">
        <v>65</v>
      </c>
      <c r="E63" s="43"/>
      <c r="F63" s="44" t="str">
        <f t="shared" si="1"/>
        <v/>
      </c>
    </row>
    <row r="64" spans="1:6" x14ac:dyDescent="0.2">
      <c r="A64" s="41" t="s">
        <v>41</v>
      </c>
      <c r="B64" s="41" t="s">
        <v>910</v>
      </c>
      <c r="C64" s="51" t="s">
        <v>99</v>
      </c>
      <c r="D64" s="51" t="s">
        <v>65</v>
      </c>
      <c r="E64" s="43"/>
      <c r="F64" s="44" t="str">
        <f t="shared" si="1"/>
        <v/>
      </c>
    </row>
    <row r="65" spans="1:6" x14ac:dyDescent="0.2">
      <c r="A65" s="41" t="s">
        <v>41</v>
      </c>
      <c r="B65" s="41" t="s">
        <v>910</v>
      </c>
      <c r="C65" s="51" t="s">
        <v>100</v>
      </c>
      <c r="D65" s="51" t="s">
        <v>65</v>
      </c>
      <c r="E65" s="43"/>
      <c r="F65" s="44" t="str">
        <f t="shared" si="1"/>
        <v/>
      </c>
    </row>
    <row r="66" spans="1:6" x14ac:dyDescent="0.2">
      <c r="A66" s="41" t="s">
        <v>41</v>
      </c>
      <c r="B66" s="41" t="s">
        <v>910</v>
      </c>
      <c r="C66" s="51" t="s">
        <v>101</v>
      </c>
      <c r="D66" s="51" t="s">
        <v>65</v>
      </c>
      <c r="E66" s="43"/>
      <c r="F66" s="44" t="str">
        <f t="shared" si="1"/>
        <v/>
      </c>
    </row>
    <row r="67" spans="1:6" x14ac:dyDescent="0.2">
      <c r="A67" s="41" t="s">
        <v>41</v>
      </c>
      <c r="B67" s="41" t="s">
        <v>910</v>
      </c>
      <c r="C67" s="51" t="s">
        <v>102</v>
      </c>
      <c r="D67" s="51" t="s">
        <v>65</v>
      </c>
      <c r="E67" s="43"/>
      <c r="F67" s="44" t="str">
        <f t="shared" si="1"/>
        <v/>
      </c>
    </row>
    <row r="68" spans="1:6" x14ac:dyDescent="0.2">
      <c r="A68" s="41" t="s">
        <v>41</v>
      </c>
      <c r="B68" s="41" t="s">
        <v>910</v>
      </c>
      <c r="C68" s="51" t="s">
        <v>103</v>
      </c>
      <c r="D68" s="51" t="s">
        <v>65</v>
      </c>
      <c r="E68" s="43"/>
      <c r="F68" s="44" t="str">
        <f t="shared" si="1"/>
        <v/>
      </c>
    </row>
    <row r="69" spans="1:6" x14ac:dyDescent="0.2">
      <c r="A69" s="41" t="s">
        <v>41</v>
      </c>
      <c r="B69" s="41" t="s">
        <v>910</v>
      </c>
      <c r="C69" s="51" t="s">
        <v>104</v>
      </c>
      <c r="D69" s="51" t="s">
        <v>65</v>
      </c>
      <c r="E69" s="43"/>
      <c r="F69" s="44" t="str">
        <f t="shared" si="1"/>
        <v/>
      </c>
    </row>
    <row r="70" spans="1:6" x14ac:dyDescent="0.2">
      <c r="A70" s="41" t="s">
        <v>41</v>
      </c>
      <c r="B70" s="41" t="s">
        <v>910</v>
      </c>
      <c r="C70" s="51" t="s">
        <v>105</v>
      </c>
      <c r="D70" s="51" t="s">
        <v>65</v>
      </c>
      <c r="E70" s="43"/>
      <c r="F70" s="44" t="str">
        <f t="shared" si="1"/>
        <v/>
      </c>
    </row>
    <row r="71" spans="1:6" x14ac:dyDescent="0.2">
      <c r="A71" s="41" t="s">
        <v>41</v>
      </c>
      <c r="B71" s="41" t="s">
        <v>945</v>
      </c>
      <c r="C71" s="51" t="s">
        <v>948</v>
      </c>
      <c r="D71" s="51" t="s">
        <v>62</v>
      </c>
      <c r="E71" s="43"/>
      <c r="F71" s="44" t="str">
        <f t="shared" si="1"/>
        <v/>
      </c>
    </row>
    <row r="72" spans="1:6" x14ac:dyDescent="0.2">
      <c r="A72" s="41" t="s">
        <v>41</v>
      </c>
      <c r="B72" s="41" t="s">
        <v>945</v>
      </c>
      <c r="C72" s="51" t="s">
        <v>949</v>
      </c>
      <c r="D72" s="51" t="s">
        <v>62</v>
      </c>
      <c r="E72" s="43"/>
      <c r="F72" s="44" t="str">
        <f t="shared" si="1"/>
        <v/>
      </c>
    </row>
    <row r="73" spans="1:6" x14ac:dyDescent="0.2">
      <c r="A73" s="41" t="s">
        <v>41</v>
      </c>
      <c r="B73" s="41" t="s">
        <v>945</v>
      </c>
      <c r="C73" s="51" t="s">
        <v>950</v>
      </c>
      <c r="D73" s="51" t="s">
        <v>62</v>
      </c>
      <c r="E73" s="43"/>
      <c r="F73" s="44" t="str">
        <f t="shared" si="1"/>
        <v/>
      </c>
    </row>
    <row r="74" spans="1:6" x14ac:dyDescent="0.2">
      <c r="A74" s="41" t="s">
        <v>41</v>
      </c>
      <c r="B74" s="41" t="s">
        <v>945</v>
      </c>
      <c r="C74" s="51" t="s">
        <v>951</v>
      </c>
      <c r="D74" s="51" t="s">
        <v>62</v>
      </c>
      <c r="E74" s="43"/>
      <c r="F74" s="44" t="str">
        <f t="shared" si="1"/>
        <v/>
      </c>
    </row>
    <row r="75" spans="1:6" x14ac:dyDescent="0.2">
      <c r="A75" s="41" t="s">
        <v>41</v>
      </c>
      <c r="B75" s="41" t="s">
        <v>918</v>
      </c>
      <c r="C75" s="51" t="s">
        <v>919</v>
      </c>
      <c r="D75" s="51" t="s">
        <v>106</v>
      </c>
      <c r="E75" s="43"/>
      <c r="F75" s="44" t="str">
        <f t="shared" si="1"/>
        <v/>
      </c>
    </row>
    <row r="76" spans="1:6" x14ac:dyDescent="0.2">
      <c r="A76" s="41" t="s">
        <v>41</v>
      </c>
      <c r="B76" s="41" t="s">
        <v>918</v>
      </c>
      <c r="C76" s="51" t="s">
        <v>920</v>
      </c>
      <c r="D76" s="51" t="s">
        <v>106</v>
      </c>
      <c r="E76" s="43"/>
      <c r="F76" s="44" t="str">
        <f t="shared" si="1"/>
        <v/>
      </c>
    </row>
    <row r="77" spans="1:6" x14ac:dyDescent="0.2">
      <c r="A77" s="41" t="s">
        <v>41</v>
      </c>
      <c r="B77" s="41" t="s">
        <v>918</v>
      </c>
      <c r="C77" s="51" t="s">
        <v>921</v>
      </c>
      <c r="D77" s="51" t="s">
        <v>106</v>
      </c>
      <c r="E77" s="43"/>
      <c r="F77" s="44" t="str">
        <f t="shared" si="1"/>
        <v/>
      </c>
    </row>
    <row r="78" spans="1:6" x14ac:dyDescent="0.2">
      <c r="A78" s="41" t="s">
        <v>41</v>
      </c>
      <c r="B78" s="41" t="s">
        <v>918</v>
      </c>
      <c r="C78" s="51" t="s">
        <v>922</v>
      </c>
      <c r="D78" s="51" t="s">
        <v>106</v>
      </c>
      <c r="E78" s="43"/>
      <c r="F78" s="44" t="str">
        <f t="shared" si="1"/>
        <v/>
      </c>
    </row>
    <row r="79" spans="1:6" x14ac:dyDescent="0.2">
      <c r="A79" s="41" t="s">
        <v>41</v>
      </c>
      <c r="B79" s="41" t="s">
        <v>918</v>
      </c>
      <c r="C79" s="51" t="s">
        <v>923</v>
      </c>
      <c r="D79" s="51" t="s">
        <v>106</v>
      </c>
      <c r="E79" s="43"/>
      <c r="F79" s="44" t="str">
        <f t="shared" si="1"/>
        <v/>
      </c>
    </row>
    <row r="80" spans="1:6" x14ac:dyDescent="0.2">
      <c r="A80" s="41" t="s">
        <v>41</v>
      </c>
      <c r="B80" s="41" t="s">
        <v>918</v>
      </c>
      <c r="C80" s="51" t="s">
        <v>924</v>
      </c>
      <c r="D80" s="51" t="s">
        <v>106</v>
      </c>
      <c r="E80" s="43"/>
      <c r="F80" s="44" t="str">
        <f t="shared" si="1"/>
        <v/>
      </c>
    </row>
    <row r="81" spans="1:6" x14ac:dyDescent="0.2">
      <c r="A81" s="41" t="s">
        <v>41</v>
      </c>
      <c r="B81" s="41" t="s">
        <v>928</v>
      </c>
      <c r="C81" s="51" t="s">
        <v>107</v>
      </c>
      <c r="D81" s="51" t="s">
        <v>108</v>
      </c>
      <c r="E81" s="43"/>
      <c r="F81" s="44" t="str">
        <f t="shared" si="1"/>
        <v/>
      </c>
    </row>
    <row r="82" spans="1:6" x14ac:dyDescent="0.2">
      <c r="A82" s="41" t="s">
        <v>41</v>
      </c>
      <c r="B82" s="41" t="s">
        <v>928</v>
      </c>
      <c r="C82" s="51" t="s">
        <v>109</v>
      </c>
      <c r="D82" s="51" t="s">
        <v>108</v>
      </c>
      <c r="E82" s="43"/>
      <c r="F82" s="44" t="str">
        <f t="shared" si="1"/>
        <v/>
      </c>
    </row>
    <row r="83" spans="1:6" x14ac:dyDescent="0.2">
      <c r="A83" s="41" t="s">
        <v>41</v>
      </c>
      <c r="B83" s="41" t="s">
        <v>928</v>
      </c>
      <c r="C83" s="51" t="s">
        <v>110</v>
      </c>
      <c r="D83" s="51" t="s">
        <v>108</v>
      </c>
      <c r="E83" s="43"/>
      <c r="F83" s="44" t="str">
        <f t="shared" si="1"/>
        <v/>
      </c>
    </row>
    <row r="84" spans="1:6" x14ac:dyDescent="0.2">
      <c r="A84" s="41" t="s">
        <v>41</v>
      </c>
      <c r="B84" s="41" t="s">
        <v>928</v>
      </c>
      <c r="C84" s="51" t="s">
        <v>111</v>
      </c>
      <c r="D84" s="51" t="s">
        <v>108</v>
      </c>
      <c r="E84" s="43"/>
      <c r="F84" s="44" t="str">
        <f t="shared" ref="F84:F147" si="2">IF(E84="","",IF(ISNUMBER(E84),IF(E84=ROUND(E84,2),"","Napaka - cena mora biti zaokrožena na 2 decimalki!"),"Napaka!"))</f>
        <v/>
      </c>
    </row>
    <row r="85" spans="1:6" x14ac:dyDescent="0.2">
      <c r="A85" s="41" t="s">
        <v>41</v>
      </c>
      <c r="B85" s="41" t="s">
        <v>928</v>
      </c>
      <c r="C85" s="51" t="s">
        <v>112</v>
      </c>
      <c r="D85" s="51" t="s">
        <v>108</v>
      </c>
      <c r="E85" s="43"/>
      <c r="F85" s="44" t="str">
        <f t="shared" si="2"/>
        <v/>
      </c>
    </row>
    <row r="86" spans="1:6" x14ac:dyDescent="0.2">
      <c r="A86" s="41" t="s">
        <v>41</v>
      </c>
      <c r="B86" s="41" t="s">
        <v>928</v>
      </c>
      <c r="C86" s="51" t="s">
        <v>113</v>
      </c>
      <c r="D86" s="51" t="s">
        <v>108</v>
      </c>
      <c r="E86" s="43"/>
      <c r="F86" s="44" t="str">
        <f t="shared" si="2"/>
        <v/>
      </c>
    </row>
    <row r="87" spans="1:6" x14ac:dyDescent="0.2">
      <c r="A87" s="41" t="s">
        <v>41</v>
      </c>
      <c r="B87" s="41" t="s">
        <v>1525</v>
      </c>
      <c r="C87" s="51" t="s">
        <v>1589</v>
      </c>
      <c r="D87" s="51" t="s">
        <v>114</v>
      </c>
      <c r="E87" s="43"/>
      <c r="F87" s="44" t="str">
        <f t="shared" si="2"/>
        <v/>
      </c>
    </row>
    <row r="88" spans="1:6" x14ac:dyDescent="0.2">
      <c r="A88" s="41" t="s">
        <v>41</v>
      </c>
      <c r="B88" s="41" t="s">
        <v>1525</v>
      </c>
      <c r="C88" s="51" t="s">
        <v>1590</v>
      </c>
      <c r="D88" s="51" t="s">
        <v>114</v>
      </c>
      <c r="E88" s="43"/>
      <c r="F88" s="44" t="str">
        <f t="shared" si="2"/>
        <v/>
      </c>
    </row>
    <row r="89" spans="1:6" x14ac:dyDescent="0.2">
      <c r="A89" s="41" t="s">
        <v>41</v>
      </c>
      <c r="B89" s="41" t="s">
        <v>928</v>
      </c>
      <c r="C89" s="51" t="s">
        <v>929</v>
      </c>
      <c r="D89" s="51" t="s">
        <v>108</v>
      </c>
      <c r="E89" s="43"/>
      <c r="F89" s="44" t="str">
        <f t="shared" si="2"/>
        <v/>
      </c>
    </row>
    <row r="90" spans="1:6" x14ac:dyDescent="0.2">
      <c r="A90" s="41" t="s">
        <v>41</v>
      </c>
      <c r="B90" s="41" t="s">
        <v>928</v>
      </c>
      <c r="C90" s="51" t="s">
        <v>930</v>
      </c>
      <c r="D90" s="51" t="s">
        <v>108</v>
      </c>
      <c r="E90" s="43"/>
      <c r="F90" s="44" t="str">
        <f t="shared" si="2"/>
        <v/>
      </c>
    </row>
    <row r="91" spans="1:6" x14ac:dyDescent="0.2">
      <c r="A91" s="41" t="s">
        <v>41</v>
      </c>
      <c r="B91" s="41" t="s">
        <v>945</v>
      </c>
      <c r="C91" s="51" t="s">
        <v>115</v>
      </c>
      <c r="D91" s="51" t="s">
        <v>62</v>
      </c>
      <c r="E91" s="43"/>
      <c r="F91" s="44" t="str">
        <f t="shared" si="2"/>
        <v/>
      </c>
    </row>
    <row r="92" spans="1:6" x14ac:dyDescent="0.2">
      <c r="A92" s="41" t="s">
        <v>41</v>
      </c>
      <c r="B92" s="41" t="s">
        <v>945</v>
      </c>
      <c r="C92" s="51" t="s">
        <v>116</v>
      </c>
      <c r="D92" s="51" t="s">
        <v>62</v>
      </c>
      <c r="E92" s="43"/>
      <c r="F92" s="44" t="str">
        <f t="shared" si="2"/>
        <v/>
      </c>
    </row>
    <row r="93" spans="1:6" x14ac:dyDescent="0.2">
      <c r="A93" s="41" t="s">
        <v>41</v>
      </c>
      <c r="B93" s="41" t="s">
        <v>962</v>
      </c>
      <c r="C93" s="51" t="s">
        <v>963</v>
      </c>
      <c r="D93" s="51" t="s">
        <v>117</v>
      </c>
      <c r="E93" s="43"/>
      <c r="F93" s="44" t="str">
        <f t="shared" si="2"/>
        <v/>
      </c>
    </row>
    <row r="94" spans="1:6" x14ac:dyDescent="0.2">
      <c r="A94" s="41" t="s">
        <v>41</v>
      </c>
      <c r="B94" s="41" t="s">
        <v>910</v>
      </c>
      <c r="C94" s="51" t="s">
        <v>118</v>
      </c>
      <c r="D94" s="51" t="s">
        <v>62</v>
      </c>
      <c r="E94" s="43"/>
      <c r="F94" s="44" t="str">
        <f t="shared" si="2"/>
        <v/>
      </c>
    </row>
    <row r="95" spans="1:6" x14ac:dyDescent="0.2">
      <c r="A95" s="41" t="s">
        <v>41</v>
      </c>
      <c r="B95" s="41" t="s">
        <v>910</v>
      </c>
      <c r="C95" s="51" t="s">
        <v>119</v>
      </c>
      <c r="D95" s="51" t="s">
        <v>62</v>
      </c>
      <c r="E95" s="43"/>
      <c r="F95" s="44" t="str">
        <f t="shared" si="2"/>
        <v/>
      </c>
    </row>
    <row r="96" spans="1:6" x14ac:dyDescent="0.2">
      <c r="A96" s="41" t="s">
        <v>41</v>
      </c>
      <c r="B96" s="41" t="s">
        <v>966</v>
      </c>
      <c r="C96" s="51" t="s">
        <v>157</v>
      </c>
      <c r="D96" s="51" t="s">
        <v>65</v>
      </c>
      <c r="E96" s="43"/>
      <c r="F96" s="44" t="str">
        <f t="shared" si="2"/>
        <v/>
      </c>
    </row>
    <row r="97" spans="1:6" x14ac:dyDescent="0.2">
      <c r="A97" s="41" t="s">
        <v>41</v>
      </c>
      <c r="B97" s="41" t="s">
        <v>966</v>
      </c>
      <c r="C97" s="51" t="s">
        <v>968</v>
      </c>
      <c r="D97" s="51" t="s">
        <v>117</v>
      </c>
      <c r="E97" s="43"/>
      <c r="F97" s="44" t="str">
        <f t="shared" si="2"/>
        <v/>
      </c>
    </row>
    <row r="98" spans="1:6" x14ac:dyDescent="0.2">
      <c r="A98" s="41" t="s">
        <v>41</v>
      </c>
      <c r="B98" s="41" t="s">
        <v>945</v>
      </c>
      <c r="C98" s="51" t="s">
        <v>120</v>
      </c>
      <c r="D98" s="51" t="s">
        <v>62</v>
      </c>
      <c r="E98" s="43"/>
      <c r="F98" s="44" t="str">
        <f t="shared" si="2"/>
        <v/>
      </c>
    </row>
    <row r="99" spans="1:6" x14ac:dyDescent="0.2">
      <c r="A99" s="41" t="s">
        <v>41</v>
      </c>
      <c r="B99" s="41" t="s">
        <v>918</v>
      </c>
      <c r="C99" s="51" t="s">
        <v>925</v>
      </c>
      <c r="D99" s="51" t="s">
        <v>106</v>
      </c>
      <c r="E99" s="43"/>
      <c r="F99" s="44" t="str">
        <f t="shared" si="2"/>
        <v/>
      </c>
    </row>
    <row r="100" spans="1:6" x14ac:dyDescent="0.2">
      <c r="A100" s="41" t="s">
        <v>41</v>
      </c>
      <c r="B100" s="41" t="s">
        <v>945</v>
      </c>
      <c r="C100" s="51" t="s">
        <v>952</v>
      </c>
      <c r="D100" s="51" t="s">
        <v>62</v>
      </c>
      <c r="E100" s="43"/>
      <c r="F100" s="44" t="str">
        <f t="shared" si="2"/>
        <v/>
      </c>
    </row>
    <row r="101" spans="1:6" x14ac:dyDescent="0.2">
      <c r="A101" s="41" t="s">
        <v>41</v>
      </c>
      <c r="B101" s="41" t="s">
        <v>243</v>
      </c>
      <c r="C101" s="51" t="s">
        <v>121</v>
      </c>
      <c r="D101" s="51" t="s">
        <v>65</v>
      </c>
      <c r="E101" s="43"/>
      <c r="F101" s="44" t="str">
        <f t="shared" si="2"/>
        <v/>
      </c>
    </row>
    <row r="102" spans="1:6" x14ac:dyDescent="0.2">
      <c r="A102" s="41" t="s">
        <v>41</v>
      </c>
      <c r="B102" s="41" t="s">
        <v>243</v>
      </c>
      <c r="C102" s="51" t="s">
        <v>122</v>
      </c>
      <c r="D102" s="51" t="s">
        <v>65</v>
      </c>
      <c r="E102" s="43"/>
      <c r="F102" s="44" t="str">
        <f t="shared" si="2"/>
        <v/>
      </c>
    </row>
    <row r="103" spans="1:6" x14ac:dyDescent="0.2">
      <c r="A103" s="41" t="s">
        <v>41</v>
      </c>
      <c r="B103" s="41" t="s">
        <v>962</v>
      </c>
      <c r="C103" s="51" t="s">
        <v>123</v>
      </c>
      <c r="D103" s="51" t="s">
        <v>117</v>
      </c>
      <c r="E103" s="43"/>
      <c r="F103" s="44" t="str">
        <f t="shared" si="2"/>
        <v/>
      </c>
    </row>
    <row r="104" spans="1:6" x14ac:dyDescent="0.2">
      <c r="A104" s="41" t="s">
        <v>41</v>
      </c>
      <c r="B104" s="41" t="s">
        <v>1525</v>
      </c>
      <c r="C104" s="51" t="s">
        <v>1526</v>
      </c>
      <c r="D104" s="51" t="s">
        <v>114</v>
      </c>
      <c r="E104" s="43"/>
      <c r="F104" s="44" t="str">
        <f t="shared" si="2"/>
        <v/>
      </c>
    </row>
    <row r="105" spans="1:6" x14ac:dyDescent="0.2">
      <c r="A105" s="41" t="s">
        <v>41</v>
      </c>
      <c r="B105" s="41" t="s">
        <v>910</v>
      </c>
      <c r="C105" s="51" t="s">
        <v>916</v>
      </c>
      <c r="D105" s="51" t="s">
        <v>65</v>
      </c>
      <c r="E105" s="43"/>
      <c r="F105" s="44" t="str">
        <f t="shared" si="2"/>
        <v/>
      </c>
    </row>
    <row r="106" spans="1:6" x14ac:dyDescent="0.2">
      <c r="A106" s="41" t="s">
        <v>41</v>
      </c>
      <c r="B106" s="41" t="s">
        <v>910</v>
      </c>
      <c r="C106" s="51" t="s">
        <v>917</v>
      </c>
      <c r="D106" s="51" t="s">
        <v>65</v>
      </c>
      <c r="E106" s="43"/>
      <c r="F106" s="44" t="str">
        <f t="shared" si="2"/>
        <v/>
      </c>
    </row>
    <row r="107" spans="1:6" x14ac:dyDescent="0.2">
      <c r="A107" s="41" t="s">
        <v>41</v>
      </c>
      <c r="B107" s="41" t="s">
        <v>910</v>
      </c>
      <c r="C107" s="51" t="s">
        <v>124</v>
      </c>
      <c r="D107" s="51" t="s">
        <v>65</v>
      </c>
      <c r="E107" s="43"/>
      <c r="F107" s="44" t="str">
        <f t="shared" si="2"/>
        <v/>
      </c>
    </row>
    <row r="108" spans="1:6" x14ac:dyDescent="0.2">
      <c r="A108" s="41" t="s">
        <v>41</v>
      </c>
      <c r="B108" s="41" t="s">
        <v>910</v>
      </c>
      <c r="C108" s="51" t="s">
        <v>125</v>
      </c>
      <c r="D108" s="51" t="s">
        <v>106</v>
      </c>
      <c r="E108" s="43"/>
      <c r="F108" s="44" t="str">
        <f t="shared" si="2"/>
        <v/>
      </c>
    </row>
    <row r="109" spans="1:6" x14ac:dyDescent="0.2">
      <c r="A109" s="41" t="s">
        <v>41</v>
      </c>
      <c r="B109" s="41" t="s">
        <v>910</v>
      </c>
      <c r="C109" s="51" t="s">
        <v>126</v>
      </c>
      <c r="D109" s="51" t="s">
        <v>106</v>
      </c>
      <c r="E109" s="43"/>
      <c r="F109" s="44" t="str">
        <f t="shared" si="2"/>
        <v/>
      </c>
    </row>
    <row r="110" spans="1:6" x14ac:dyDescent="0.2">
      <c r="A110" s="41" t="s">
        <v>41</v>
      </c>
      <c r="B110" s="41" t="s">
        <v>945</v>
      </c>
      <c r="C110" s="51" t="s">
        <v>953</v>
      </c>
      <c r="D110" s="51" t="s">
        <v>62</v>
      </c>
      <c r="E110" s="43"/>
      <c r="F110" s="44" t="str">
        <f t="shared" si="2"/>
        <v/>
      </c>
    </row>
    <row r="111" spans="1:6" x14ac:dyDescent="0.2">
      <c r="A111" s="41" t="s">
        <v>41</v>
      </c>
      <c r="B111" s="41" t="s">
        <v>945</v>
      </c>
      <c r="C111" s="51" t="s">
        <v>954</v>
      </c>
      <c r="D111" s="51" t="s">
        <v>62</v>
      </c>
      <c r="E111" s="43"/>
      <c r="F111" s="44" t="str">
        <f t="shared" si="2"/>
        <v/>
      </c>
    </row>
    <row r="112" spans="1:6" x14ac:dyDescent="0.2">
      <c r="A112" s="41" t="s">
        <v>41</v>
      </c>
      <c r="B112" s="41" t="s">
        <v>945</v>
      </c>
      <c r="C112" s="51" t="s">
        <v>955</v>
      </c>
      <c r="D112" s="51" t="s">
        <v>62</v>
      </c>
      <c r="E112" s="43"/>
      <c r="F112" s="44" t="str">
        <f t="shared" si="2"/>
        <v/>
      </c>
    </row>
    <row r="113" spans="1:6" x14ac:dyDescent="0.2">
      <c r="A113" s="41" t="s">
        <v>41</v>
      </c>
      <c r="B113" s="41" t="s">
        <v>945</v>
      </c>
      <c r="C113" s="51" t="s">
        <v>956</v>
      </c>
      <c r="D113" s="51" t="s">
        <v>62</v>
      </c>
      <c r="E113" s="43"/>
      <c r="F113" s="44" t="str">
        <f t="shared" si="2"/>
        <v/>
      </c>
    </row>
    <row r="114" spans="1:6" x14ac:dyDescent="0.2">
      <c r="A114" s="41" t="s">
        <v>41</v>
      </c>
      <c r="B114" s="41" t="s">
        <v>962</v>
      </c>
      <c r="C114" s="51" t="s">
        <v>127</v>
      </c>
      <c r="D114" s="51" t="s">
        <v>106</v>
      </c>
      <c r="E114" s="43"/>
      <c r="F114" s="44" t="str">
        <f t="shared" si="2"/>
        <v/>
      </c>
    </row>
    <row r="115" spans="1:6" x14ac:dyDescent="0.2">
      <c r="A115" s="41" t="s">
        <v>41</v>
      </c>
      <c r="B115" s="41" t="s">
        <v>945</v>
      </c>
      <c r="C115" s="51" t="s">
        <v>128</v>
      </c>
      <c r="D115" s="51" t="s">
        <v>106</v>
      </c>
      <c r="E115" s="43"/>
      <c r="F115" s="44" t="str">
        <f t="shared" si="2"/>
        <v/>
      </c>
    </row>
    <row r="116" spans="1:6" x14ac:dyDescent="0.2">
      <c r="A116" s="41" t="s">
        <v>41</v>
      </c>
      <c r="B116" s="41" t="s">
        <v>945</v>
      </c>
      <c r="C116" s="51" t="s">
        <v>957</v>
      </c>
      <c r="D116" s="51" t="s">
        <v>106</v>
      </c>
      <c r="E116" s="43"/>
      <c r="F116" s="44" t="str">
        <f t="shared" si="2"/>
        <v/>
      </c>
    </row>
    <row r="117" spans="1:6" x14ac:dyDescent="0.2">
      <c r="A117" s="41" t="s">
        <v>41</v>
      </c>
      <c r="B117" s="41" t="s">
        <v>945</v>
      </c>
      <c r="C117" s="51" t="s">
        <v>129</v>
      </c>
      <c r="D117" s="51" t="s">
        <v>106</v>
      </c>
      <c r="E117" s="43"/>
      <c r="F117" s="44" t="str">
        <f t="shared" si="2"/>
        <v/>
      </c>
    </row>
    <row r="118" spans="1:6" x14ac:dyDescent="0.2">
      <c r="A118" s="41" t="s">
        <v>41</v>
      </c>
      <c r="B118" s="41" t="s">
        <v>945</v>
      </c>
      <c r="C118" s="51" t="s">
        <v>130</v>
      </c>
      <c r="D118" s="51" t="s">
        <v>65</v>
      </c>
      <c r="E118" s="43"/>
      <c r="F118" s="44" t="str">
        <f t="shared" si="2"/>
        <v/>
      </c>
    </row>
    <row r="119" spans="1:6" x14ac:dyDescent="0.2">
      <c r="A119" s="41" t="s">
        <v>41</v>
      </c>
      <c r="B119" s="41" t="s">
        <v>945</v>
      </c>
      <c r="C119" s="51" t="s">
        <v>131</v>
      </c>
      <c r="D119" s="51" t="s">
        <v>65</v>
      </c>
      <c r="E119" s="43"/>
      <c r="F119" s="44" t="str">
        <f t="shared" si="2"/>
        <v/>
      </c>
    </row>
    <row r="120" spans="1:6" x14ac:dyDescent="0.2">
      <c r="A120" s="41" t="s">
        <v>41</v>
      </c>
      <c r="B120" s="41" t="s">
        <v>1525</v>
      </c>
      <c r="C120" s="51" t="s">
        <v>1527</v>
      </c>
      <c r="D120" s="51" t="s">
        <v>47</v>
      </c>
      <c r="E120" s="43"/>
      <c r="F120" s="44" t="str">
        <f t="shared" si="2"/>
        <v/>
      </c>
    </row>
    <row r="121" spans="1:6" x14ac:dyDescent="0.2">
      <c r="A121" s="41" t="s">
        <v>41</v>
      </c>
      <c r="B121" s="41" t="s">
        <v>928</v>
      </c>
      <c r="C121" s="51" t="s">
        <v>931</v>
      </c>
      <c r="D121" s="51" t="s">
        <v>108</v>
      </c>
      <c r="E121" s="43"/>
      <c r="F121" s="44" t="str">
        <f t="shared" si="2"/>
        <v/>
      </c>
    </row>
    <row r="122" spans="1:6" x14ac:dyDescent="0.2">
      <c r="A122" s="41" t="s">
        <v>41</v>
      </c>
      <c r="B122" s="41" t="s">
        <v>928</v>
      </c>
      <c r="C122" s="51" t="s">
        <v>932</v>
      </c>
      <c r="D122" s="51" t="s">
        <v>108</v>
      </c>
      <c r="E122" s="43"/>
      <c r="F122" s="44" t="str">
        <f t="shared" si="2"/>
        <v/>
      </c>
    </row>
    <row r="123" spans="1:6" x14ac:dyDescent="0.2">
      <c r="A123" s="41" t="s">
        <v>41</v>
      </c>
      <c r="B123" s="41" t="s">
        <v>928</v>
      </c>
      <c r="C123" s="51" t="s">
        <v>933</v>
      </c>
      <c r="D123" s="51" t="s">
        <v>108</v>
      </c>
      <c r="E123" s="43"/>
      <c r="F123" s="44" t="str">
        <f t="shared" si="2"/>
        <v/>
      </c>
    </row>
    <row r="124" spans="1:6" x14ac:dyDescent="0.2">
      <c r="A124" s="41" t="s">
        <v>41</v>
      </c>
      <c r="B124" s="41" t="s">
        <v>928</v>
      </c>
      <c r="C124" s="51" t="s">
        <v>934</v>
      </c>
      <c r="D124" s="51" t="s">
        <v>106</v>
      </c>
      <c r="E124" s="43"/>
      <c r="F124" s="44" t="str">
        <f t="shared" si="2"/>
        <v/>
      </c>
    </row>
    <row r="125" spans="1:6" x14ac:dyDescent="0.2">
      <c r="A125" s="41" t="s">
        <v>41</v>
      </c>
      <c r="B125" s="41" t="s">
        <v>962</v>
      </c>
      <c r="C125" s="51" t="s">
        <v>964</v>
      </c>
      <c r="D125" s="51" t="s">
        <v>108</v>
      </c>
      <c r="E125" s="43"/>
      <c r="F125" s="44" t="str">
        <f t="shared" si="2"/>
        <v/>
      </c>
    </row>
    <row r="126" spans="1:6" x14ac:dyDescent="0.2">
      <c r="A126" s="41" t="s">
        <v>41</v>
      </c>
      <c r="B126" s="41" t="s">
        <v>928</v>
      </c>
      <c r="C126" s="51" t="s">
        <v>935</v>
      </c>
      <c r="D126" s="51" t="s">
        <v>108</v>
      </c>
      <c r="E126" s="43"/>
      <c r="F126" s="44" t="str">
        <f t="shared" si="2"/>
        <v/>
      </c>
    </row>
    <row r="127" spans="1:6" x14ac:dyDescent="0.2">
      <c r="A127" s="41" t="s">
        <v>41</v>
      </c>
      <c r="B127" s="41" t="s">
        <v>928</v>
      </c>
      <c r="C127" s="51" t="s">
        <v>936</v>
      </c>
      <c r="D127" s="51" t="s">
        <v>108</v>
      </c>
      <c r="E127" s="43"/>
      <c r="F127" s="44" t="str">
        <f t="shared" si="2"/>
        <v/>
      </c>
    </row>
    <row r="128" spans="1:6" x14ac:dyDescent="0.2">
      <c r="A128" s="41" t="s">
        <v>41</v>
      </c>
      <c r="B128" s="41" t="s">
        <v>928</v>
      </c>
      <c r="C128" s="51" t="s">
        <v>937</v>
      </c>
      <c r="D128" s="51" t="s">
        <v>108</v>
      </c>
      <c r="E128" s="43"/>
      <c r="F128" s="44" t="str">
        <f t="shared" si="2"/>
        <v/>
      </c>
    </row>
    <row r="129" spans="1:6" x14ac:dyDescent="0.2">
      <c r="A129" s="41" t="s">
        <v>41</v>
      </c>
      <c r="B129" s="41" t="s">
        <v>928</v>
      </c>
      <c r="C129" s="51" t="s">
        <v>938</v>
      </c>
      <c r="D129" s="51" t="s">
        <v>108</v>
      </c>
      <c r="E129" s="43"/>
      <c r="F129" s="44" t="str">
        <f t="shared" si="2"/>
        <v/>
      </c>
    </row>
    <row r="130" spans="1:6" x14ac:dyDescent="0.2">
      <c r="A130" s="41" t="s">
        <v>41</v>
      </c>
      <c r="B130" s="41" t="s">
        <v>966</v>
      </c>
      <c r="C130" s="51" t="s">
        <v>158</v>
      </c>
      <c r="D130" s="51" t="s">
        <v>65</v>
      </c>
      <c r="E130" s="43"/>
      <c r="F130" s="44" t="str">
        <f t="shared" si="2"/>
        <v/>
      </c>
    </row>
    <row r="131" spans="1:6" x14ac:dyDescent="0.2">
      <c r="A131" s="41" t="s">
        <v>41</v>
      </c>
      <c r="B131" s="41" t="s">
        <v>1525</v>
      </c>
      <c r="C131" s="51" t="s">
        <v>132</v>
      </c>
      <c r="D131" s="51" t="s">
        <v>114</v>
      </c>
      <c r="E131" s="43"/>
      <c r="F131" s="44" t="str">
        <f t="shared" si="2"/>
        <v/>
      </c>
    </row>
    <row r="132" spans="1:6" x14ac:dyDescent="0.2">
      <c r="A132" s="41" t="s">
        <v>41</v>
      </c>
      <c r="B132" s="41" t="s">
        <v>945</v>
      </c>
      <c r="C132" s="51" t="s">
        <v>133</v>
      </c>
      <c r="D132" s="51" t="s">
        <v>62</v>
      </c>
      <c r="E132" s="43"/>
      <c r="F132" s="44" t="str">
        <f t="shared" si="2"/>
        <v/>
      </c>
    </row>
    <row r="133" spans="1:6" x14ac:dyDescent="0.2">
      <c r="A133" s="41" t="s">
        <v>41</v>
      </c>
      <c r="B133" s="41" t="s">
        <v>1525</v>
      </c>
      <c r="C133" s="51" t="s">
        <v>134</v>
      </c>
      <c r="D133" s="51" t="s">
        <v>114</v>
      </c>
      <c r="E133" s="43"/>
      <c r="F133" s="44" t="str">
        <f t="shared" si="2"/>
        <v/>
      </c>
    </row>
    <row r="134" spans="1:6" x14ac:dyDescent="0.2">
      <c r="A134" s="41" t="s">
        <v>41</v>
      </c>
      <c r="B134" s="41" t="s">
        <v>928</v>
      </c>
      <c r="C134" s="51" t="s">
        <v>135</v>
      </c>
      <c r="D134" s="51" t="s">
        <v>136</v>
      </c>
      <c r="E134" s="43"/>
      <c r="F134" s="44" t="str">
        <f t="shared" si="2"/>
        <v/>
      </c>
    </row>
    <row r="135" spans="1:6" x14ac:dyDescent="0.2">
      <c r="A135" s="41" t="s">
        <v>41</v>
      </c>
      <c r="B135" s="41" t="s">
        <v>966</v>
      </c>
      <c r="C135" s="51" t="s">
        <v>159</v>
      </c>
      <c r="D135" s="51" t="s">
        <v>65</v>
      </c>
      <c r="E135" s="43"/>
      <c r="F135" s="44" t="str">
        <f t="shared" si="2"/>
        <v/>
      </c>
    </row>
    <row r="136" spans="1:6" x14ac:dyDescent="0.2">
      <c r="A136" s="41" t="s">
        <v>41</v>
      </c>
      <c r="B136" s="41" t="s">
        <v>966</v>
      </c>
      <c r="C136" s="51" t="s">
        <v>160</v>
      </c>
      <c r="D136" s="51" t="s">
        <v>65</v>
      </c>
      <c r="E136" s="43"/>
      <c r="F136" s="44" t="str">
        <f t="shared" si="2"/>
        <v/>
      </c>
    </row>
    <row r="137" spans="1:6" x14ac:dyDescent="0.2">
      <c r="A137" s="41" t="s">
        <v>41</v>
      </c>
      <c r="B137" s="41" t="s">
        <v>966</v>
      </c>
      <c r="C137" s="51" t="s">
        <v>161</v>
      </c>
      <c r="D137" s="51" t="s">
        <v>65</v>
      </c>
      <c r="E137" s="43"/>
      <c r="F137" s="44" t="str">
        <f t="shared" si="2"/>
        <v/>
      </c>
    </row>
    <row r="138" spans="1:6" x14ac:dyDescent="0.2">
      <c r="A138" s="41" t="s">
        <v>41</v>
      </c>
      <c r="B138" s="41" t="s">
        <v>1306</v>
      </c>
      <c r="C138" s="51" t="s">
        <v>1307</v>
      </c>
      <c r="D138" s="51" t="s">
        <v>108</v>
      </c>
      <c r="E138" s="43"/>
      <c r="F138" s="44" t="str">
        <f t="shared" si="2"/>
        <v/>
      </c>
    </row>
    <row r="139" spans="1:6" x14ac:dyDescent="0.2">
      <c r="A139" s="41" t="s">
        <v>41</v>
      </c>
      <c r="B139" s="41" t="s">
        <v>1306</v>
      </c>
      <c r="C139" s="51" t="s">
        <v>1308</v>
      </c>
      <c r="D139" s="51" t="s">
        <v>108</v>
      </c>
      <c r="E139" s="43"/>
      <c r="F139" s="44" t="str">
        <f t="shared" si="2"/>
        <v/>
      </c>
    </row>
    <row r="140" spans="1:6" x14ac:dyDescent="0.2">
      <c r="A140" s="41" t="s">
        <v>41</v>
      </c>
      <c r="B140" s="41" t="s">
        <v>1306</v>
      </c>
      <c r="C140" s="51" t="s">
        <v>162</v>
      </c>
      <c r="D140" s="51" t="s">
        <v>163</v>
      </c>
      <c r="E140" s="43"/>
      <c r="F140" s="44" t="str">
        <f t="shared" si="2"/>
        <v/>
      </c>
    </row>
    <row r="141" spans="1:6" x14ac:dyDescent="0.2">
      <c r="A141" s="41" t="s">
        <v>41</v>
      </c>
      <c r="B141" s="41" t="s">
        <v>1306</v>
      </c>
      <c r="C141" s="51" t="s">
        <v>164</v>
      </c>
      <c r="D141" s="51" t="s">
        <v>163</v>
      </c>
      <c r="E141" s="43"/>
      <c r="F141" s="44" t="str">
        <f t="shared" si="2"/>
        <v/>
      </c>
    </row>
    <row r="142" spans="1:6" x14ac:dyDescent="0.2">
      <c r="A142" s="41" t="s">
        <v>41</v>
      </c>
      <c r="B142" s="41" t="s">
        <v>945</v>
      </c>
      <c r="C142" s="51" t="s">
        <v>137</v>
      </c>
      <c r="D142" s="51" t="s">
        <v>62</v>
      </c>
      <c r="E142" s="43"/>
      <c r="F142" s="44" t="str">
        <f t="shared" si="2"/>
        <v/>
      </c>
    </row>
    <row r="143" spans="1:6" x14ac:dyDescent="0.2">
      <c r="A143" s="41" t="s">
        <v>41</v>
      </c>
      <c r="B143" s="41" t="s">
        <v>945</v>
      </c>
      <c r="C143" s="51" t="s">
        <v>958</v>
      </c>
      <c r="D143" s="51" t="s">
        <v>62</v>
      </c>
      <c r="E143" s="43"/>
      <c r="F143" s="44" t="str">
        <f t="shared" si="2"/>
        <v/>
      </c>
    </row>
    <row r="144" spans="1:6" x14ac:dyDescent="0.2">
      <c r="A144" s="41" t="s">
        <v>41</v>
      </c>
      <c r="B144" s="41" t="s">
        <v>928</v>
      </c>
      <c r="C144" s="51" t="s">
        <v>939</v>
      </c>
      <c r="D144" s="51" t="s">
        <v>108</v>
      </c>
      <c r="E144" s="43"/>
      <c r="F144" s="44" t="str">
        <f t="shared" si="2"/>
        <v/>
      </c>
    </row>
    <row r="145" spans="1:6" x14ac:dyDescent="0.2">
      <c r="A145" s="41" t="s">
        <v>41</v>
      </c>
      <c r="B145" s="41" t="s">
        <v>928</v>
      </c>
      <c r="C145" s="51" t="s">
        <v>940</v>
      </c>
      <c r="D145" s="51" t="s">
        <v>108</v>
      </c>
      <c r="E145" s="43"/>
      <c r="F145" s="44" t="str">
        <f t="shared" si="2"/>
        <v/>
      </c>
    </row>
    <row r="146" spans="1:6" x14ac:dyDescent="0.2">
      <c r="A146" s="41" t="s">
        <v>41</v>
      </c>
      <c r="B146" s="41" t="s">
        <v>928</v>
      </c>
      <c r="C146" s="51" t="s">
        <v>941</v>
      </c>
      <c r="D146" s="51" t="s">
        <v>108</v>
      </c>
      <c r="E146" s="43"/>
      <c r="F146" s="44" t="str">
        <f t="shared" si="2"/>
        <v/>
      </c>
    </row>
    <row r="147" spans="1:6" x14ac:dyDescent="0.2">
      <c r="A147" s="41" t="s">
        <v>41</v>
      </c>
      <c r="B147" s="41" t="s">
        <v>928</v>
      </c>
      <c r="C147" s="51" t="s">
        <v>942</v>
      </c>
      <c r="D147" s="51" t="s">
        <v>108</v>
      </c>
      <c r="E147" s="43"/>
      <c r="F147" s="44" t="str">
        <f t="shared" si="2"/>
        <v/>
      </c>
    </row>
    <row r="148" spans="1:6" x14ac:dyDescent="0.2">
      <c r="A148" s="41" t="s">
        <v>41</v>
      </c>
      <c r="B148" s="41" t="s">
        <v>928</v>
      </c>
      <c r="C148" s="51" t="s">
        <v>943</v>
      </c>
      <c r="D148" s="51" t="s">
        <v>108</v>
      </c>
      <c r="E148" s="43"/>
      <c r="F148" s="44" t="str">
        <f t="shared" ref="F148:F211" si="3">IF(E148="","",IF(ISNUMBER(E148),IF(E148=ROUND(E148,2),"","Napaka - cena mora biti zaokrožena na 2 decimalki!"),"Napaka!"))</f>
        <v/>
      </c>
    </row>
    <row r="149" spans="1:6" x14ac:dyDescent="0.2">
      <c r="A149" s="41" t="s">
        <v>41</v>
      </c>
      <c r="B149" s="41" t="s">
        <v>945</v>
      </c>
      <c r="C149" s="51" t="s">
        <v>138</v>
      </c>
      <c r="D149" s="51" t="s">
        <v>62</v>
      </c>
      <c r="E149" s="43"/>
      <c r="F149" s="44" t="str">
        <f t="shared" si="3"/>
        <v/>
      </c>
    </row>
    <row r="150" spans="1:6" x14ac:dyDescent="0.2">
      <c r="A150" s="41" t="s">
        <v>41</v>
      </c>
      <c r="B150" s="41" t="s">
        <v>1525</v>
      </c>
      <c r="C150" s="51" t="s">
        <v>139</v>
      </c>
      <c r="D150" s="51" t="s">
        <v>114</v>
      </c>
      <c r="E150" s="43"/>
      <c r="F150" s="44" t="str">
        <f t="shared" si="3"/>
        <v/>
      </c>
    </row>
    <row r="151" spans="1:6" x14ac:dyDescent="0.2">
      <c r="A151" s="41" t="s">
        <v>41</v>
      </c>
      <c r="B151" s="41" t="s">
        <v>962</v>
      </c>
      <c r="C151" s="51" t="s">
        <v>965</v>
      </c>
      <c r="D151" s="51" t="s">
        <v>62</v>
      </c>
      <c r="E151" s="43"/>
      <c r="F151" s="44" t="str">
        <f t="shared" si="3"/>
        <v/>
      </c>
    </row>
    <row r="152" spans="1:6" x14ac:dyDescent="0.2">
      <c r="A152" s="41" t="s">
        <v>41</v>
      </c>
      <c r="B152" s="41" t="s">
        <v>928</v>
      </c>
      <c r="C152" s="51" t="s">
        <v>140</v>
      </c>
      <c r="D152" s="51" t="s">
        <v>108</v>
      </c>
      <c r="E152" s="43"/>
      <c r="F152" s="44" t="str">
        <f t="shared" si="3"/>
        <v/>
      </c>
    </row>
    <row r="153" spans="1:6" x14ac:dyDescent="0.2">
      <c r="A153" s="41" t="s">
        <v>41</v>
      </c>
      <c r="B153" s="41" t="s">
        <v>928</v>
      </c>
      <c r="C153" s="51" t="s">
        <v>944</v>
      </c>
      <c r="D153" s="51" t="s">
        <v>108</v>
      </c>
      <c r="E153" s="43"/>
      <c r="F153" s="44" t="str">
        <f t="shared" si="3"/>
        <v/>
      </c>
    </row>
    <row r="154" spans="1:6" x14ac:dyDescent="0.2">
      <c r="A154" s="41" t="s">
        <v>41</v>
      </c>
      <c r="B154" s="41" t="s">
        <v>928</v>
      </c>
      <c r="C154" s="51" t="s">
        <v>141</v>
      </c>
      <c r="D154" s="51" t="s">
        <v>108</v>
      </c>
      <c r="E154" s="43"/>
      <c r="F154" s="44" t="str">
        <f t="shared" si="3"/>
        <v/>
      </c>
    </row>
    <row r="155" spans="1:6" x14ac:dyDescent="0.2">
      <c r="A155" s="41" t="s">
        <v>41</v>
      </c>
      <c r="B155" s="41" t="s">
        <v>928</v>
      </c>
      <c r="C155" s="51" t="s">
        <v>142</v>
      </c>
      <c r="D155" s="51" t="s">
        <v>108</v>
      </c>
      <c r="E155" s="43"/>
      <c r="F155" s="44" t="str">
        <f t="shared" si="3"/>
        <v/>
      </c>
    </row>
    <row r="156" spans="1:6" x14ac:dyDescent="0.2">
      <c r="A156" s="41" t="s">
        <v>41</v>
      </c>
      <c r="B156" s="41" t="s">
        <v>928</v>
      </c>
      <c r="C156" s="51" t="s">
        <v>143</v>
      </c>
      <c r="D156" s="51" t="s">
        <v>108</v>
      </c>
      <c r="E156" s="43"/>
      <c r="F156" s="44" t="str">
        <f t="shared" si="3"/>
        <v/>
      </c>
    </row>
    <row r="157" spans="1:6" x14ac:dyDescent="0.2">
      <c r="A157" s="41" t="s">
        <v>41</v>
      </c>
      <c r="B157" s="41" t="s">
        <v>1306</v>
      </c>
      <c r="C157" s="51" t="s">
        <v>1309</v>
      </c>
      <c r="D157" s="51" t="s">
        <v>108</v>
      </c>
      <c r="E157" s="43"/>
      <c r="F157" s="44" t="str">
        <f t="shared" si="3"/>
        <v/>
      </c>
    </row>
    <row r="158" spans="1:6" x14ac:dyDescent="0.2">
      <c r="A158" s="41" t="s">
        <v>41</v>
      </c>
      <c r="B158" s="41" t="s">
        <v>928</v>
      </c>
      <c r="C158" s="51" t="s">
        <v>144</v>
      </c>
      <c r="D158" s="51" t="s">
        <v>108</v>
      </c>
      <c r="E158" s="43"/>
      <c r="F158" s="44" t="str">
        <f t="shared" si="3"/>
        <v/>
      </c>
    </row>
    <row r="159" spans="1:6" x14ac:dyDescent="0.2">
      <c r="A159" s="41" t="s">
        <v>41</v>
      </c>
      <c r="B159" s="41" t="s">
        <v>1525</v>
      </c>
      <c r="C159" s="51" t="s">
        <v>145</v>
      </c>
      <c r="D159" s="51" t="s">
        <v>114</v>
      </c>
      <c r="E159" s="43"/>
      <c r="F159" s="44" t="str">
        <f t="shared" si="3"/>
        <v/>
      </c>
    </row>
    <row r="160" spans="1:6" x14ac:dyDescent="0.2">
      <c r="A160" s="41" t="s">
        <v>41</v>
      </c>
      <c r="B160" s="41" t="s">
        <v>1306</v>
      </c>
      <c r="C160" s="51" t="s">
        <v>165</v>
      </c>
      <c r="D160" s="51" t="s">
        <v>108</v>
      </c>
      <c r="E160" s="43"/>
      <c r="F160" s="44" t="str">
        <f t="shared" si="3"/>
        <v/>
      </c>
    </row>
    <row r="161" spans="1:6" x14ac:dyDescent="0.2">
      <c r="A161" s="41" t="s">
        <v>41</v>
      </c>
      <c r="B161" s="41" t="s">
        <v>1306</v>
      </c>
      <c r="C161" s="51" t="s">
        <v>166</v>
      </c>
      <c r="D161" s="51" t="s">
        <v>108</v>
      </c>
      <c r="E161" s="43"/>
      <c r="F161" s="44" t="str">
        <f t="shared" si="3"/>
        <v/>
      </c>
    </row>
    <row r="162" spans="1:6" x14ac:dyDescent="0.2">
      <c r="A162" s="41" t="s">
        <v>41</v>
      </c>
      <c r="B162" s="41" t="s">
        <v>1306</v>
      </c>
      <c r="C162" s="51" t="s">
        <v>167</v>
      </c>
      <c r="D162" s="51" t="s">
        <v>108</v>
      </c>
      <c r="E162" s="43"/>
      <c r="F162" s="44" t="str">
        <f t="shared" si="3"/>
        <v/>
      </c>
    </row>
    <row r="163" spans="1:6" x14ac:dyDescent="0.2">
      <c r="A163" s="41" t="s">
        <v>41</v>
      </c>
      <c r="B163" s="41" t="s">
        <v>945</v>
      </c>
      <c r="C163" s="51" t="s">
        <v>959</v>
      </c>
      <c r="D163" s="51" t="s">
        <v>62</v>
      </c>
      <c r="E163" s="43"/>
      <c r="F163" s="44" t="str">
        <f t="shared" si="3"/>
        <v/>
      </c>
    </row>
    <row r="164" spans="1:6" x14ac:dyDescent="0.2">
      <c r="A164" s="41" t="s">
        <v>41</v>
      </c>
      <c r="B164" s="41" t="s">
        <v>1525</v>
      </c>
      <c r="C164" s="51" t="s">
        <v>146</v>
      </c>
      <c r="D164" s="51" t="s">
        <v>114</v>
      </c>
      <c r="E164" s="43"/>
      <c r="F164" s="44" t="str">
        <f t="shared" si="3"/>
        <v/>
      </c>
    </row>
    <row r="165" spans="1:6" x14ac:dyDescent="0.2">
      <c r="A165" s="41" t="s">
        <v>41</v>
      </c>
      <c r="B165" s="41" t="s">
        <v>918</v>
      </c>
      <c r="C165" s="51" t="s">
        <v>926</v>
      </c>
      <c r="D165" s="51" t="s">
        <v>106</v>
      </c>
      <c r="E165" s="43"/>
      <c r="F165" s="44" t="str">
        <f t="shared" si="3"/>
        <v/>
      </c>
    </row>
    <row r="166" spans="1:6" x14ac:dyDescent="0.2">
      <c r="A166" s="41" t="s">
        <v>41</v>
      </c>
      <c r="B166" s="41" t="s">
        <v>1306</v>
      </c>
      <c r="C166" s="51" t="s">
        <v>1310</v>
      </c>
      <c r="D166" s="51" t="s">
        <v>108</v>
      </c>
      <c r="E166" s="43"/>
      <c r="F166" s="44" t="str">
        <f t="shared" si="3"/>
        <v/>
      </c>
    </row>
    <row r="167" spans="1:6" x14ac:dyDescent="0.2">
      <c r="A167" s="41" t="s">
        <v>41</v>
      </c>
      <c r="B167" s="41" t="s">
        <v>1306</v>
      </c>
      <c r="C167" s="51" t="s">
        <v>1311</v>
      </c>
      <c r="D167" s="51" t="s">
        <v>108</v>
      </c>
      <c r="E167" s="43"/>
      <c r="F167" s="44" t="str">
        <f t="shared" si="3"/>
        <v/>
      </c>
    </row>
    <row r="168" spans="1:6" x14ac:dyDescent="0.2">
      <c r="A168" s="41" t="s">
        <v>41</v>
      </c>
      <c r="B168" s="41" t="s">
        <v>962</v>
      </c>
      <c r="C168" s="51" t="s">
        <v>147</v>
      </c>
      <c r="D168" s="51" t="s">
        <v>62</v>
      </c>
      <c r="E168" s="43"/>
      <c r="F168" s="44" t="str">
        <f t="shared" si="3"/>
        <v/>
      </c>
    </row>
    <row r="169" spans="1:6" x14ac:dyDescent="0.2">
      <c r="A169" s="41" t="s">
        <v>41</v>
      </c>
      <c r="B169" s="41" t="s">
        <v>1525</v>
      </c>
      <c r="C169" s="51" t="s">
        <v>148</v>
      </c>
      <c r="D169" s="51" t="s">
        <v>114</v>
      </c>
      <c r="E169" s="43"/>
      <c r="F169" s="44" t="str">
        <f t="shared" si="3"/>
        <v/>
      </c>
    </row>
    <row r="170" spans="1:6" x14ac:dyDescent="0.2">
      <c r="A170" s="41" t="s">
        <v>41</v>
      </c>
      <c r="B170" s="41" t="s">
        <v>1525</v>
      </c>
      <c r="C170" s="51" t="s">
        <v>1591</v>
      </c>
      <c r="D170" s="51" t="s">
        <v>114</v>
      </c>
      <c r="E170" s="43"/>
      <c r="F170" s="44" t="str">
        <f t="shared" si="3"/>
        <v/>
      </c>
    </row>
    <row r="171" spans="1:6" x14ac:dyDescent="0.2">
      <c r="A171" s="41" t="s">
        <v>41</v>
      </c>
      <c r="B171" s="41" t="s">
        <v>962</v>
      </c>
      <c r="C171" s="51" t="s">
        <v>150</v>
      </c>
      <c r="D171" s="51" t="s">
        <v>106</v>
      </c>
      <c r="E171" s="43"/>
      <c r="F171" s="44" t="str">
        <f t="shared" si="3"/>
        <v/>
      </c>
    </row>
    <row r="172" spans="1:6" x14ac:dyDescent="0.2">
      <c r="A172" s="41" t="s">
        <v>41</v>
      </c>
      <c r="B172" s="41" t="s">
        <v>962</v>
      </c>
      <c r="C172" s="51" t="s">
        <v>151</v>
      </c>
      <c r="D172" s="51" t="s">
        <v>108</v>
      </c>
      <c r="E172" s="43"/>
      <c r="F172" s="44" t="str">
        <f t="shared" si="3"/>
        <v/>
      </c>
    </row>
    <row r="173" spans="1:6" x14ac:dyDescent="0.2">
      <c r="A173" s="41" t="s">
        <v>41</v>
      </c>
      <c r="B173" s="41" t="s">
        <v>962</v>
      </c>
      <c r="C173" s="51" t="s">
        <v>152</v>
      </c>
      <c r="D173" s="51" t="s">
        <v>108</v>
      </c>
      <c r="E173" s="43"/>
      <c r="F173" s="44" t="str">
        <f t="shared" si="3"/>
        <v/>
      </c>
    </row>
    <row r="174" spans="1:6" x14ac:dyDescent="0.2">
      <c r="A174" s="41" t="s">
        <v>41</v>
      </c>
      <c r="B174" s="41" t="s">
        <v>945</v>
      </c>
      <c r="C174" s="51" t="s">
        <v>960</v>
      </c>
      <c r="D174" s="51" t="s">
        <v>62</v>
      </c>
      <c r="E174" s="43"/>
      <c r="F174" s="44" t="str">
        <f t="shared" si="3"/>
        <v/>
      </c>
    </row>
    <row r="175" spans="1:6" x14ac:dyDescent="0.2">
      <c r="A175" s="41" t="s">
        <v>41</v>
      </c>
      <c r="B175" s="41" t="s">
        <v>945</v>
      </c>
      <c r="C175" s="51" t="s">
        <v>961</v>
      </c>
      <c r="D175" s="51" t="s">
        <v>163</v>
      </c>
      <c r="E175" s="43"/>
      <c r="F175" s="44" t="str">
        <f t="shared" si="3"/>
        <v/>
      </c>
    </row>
    <row r="176" spans="1:6" x14ac:dyDescent="0.2">
      <c r="A176" s="41" t="s">
        <v>41</v>
      </c>
      <c r="B176" s="41" t="s">
        <v>945</v>
      </c>
      <c r="C176" s="51" t="s">
        <v>153</v>
      </c>
      <c r="D176" s="51" t="s">
        <v>62</v>
      </c>
      <c r="E176" s="43"/>
      <c r="F176" s="44" t="str">
        <f t="shared" si="3"/>
        <v/>
      </c>
    </row>
    <row r="177" spans="1:6" x14ac:dyDescent="0.2">
      <c r="A177" s="41" t="s">
        <v>41</v>
      </c>
      <c r="B177" s="41" t="s">
        <v>918</v>
      </c>
      <c r="C177" s="51" t="s">
        <v>927</v>
      </c>
      <c r="D177" s="51" t="s">
        <v>62</v>
      </c>
      <c r="E177" s="43"/>
      <c r="F177" s="44" t="str">
        <f t="shared" si="3"/>
        <v/>
      </c>
    </row>
    <row r="178" spans="1:6" x14ac:dyDescent="0.2">
      <c r="A178" s="41" t="s">
        <v>41</v>
      </c>
      <c r="B178" s="41" t="s">
        <v>928</v>
      </c>
      <c r="C178" s="51" t="s">
        <v>154</v>
      </c>
      <c r="D178" s="51" t="s">
        <v>62</v>
      </c>
      <c r="E178" s="43"/>
      <c r="F178" s="44" t="str">
        <f t="shared" si="3"/>
        <v/>
      </c>
    </row>
    <row r="179" spans="1:6" x14ac:dyDescent="0.2">
      <c r="A179" s="41" t="s">
        <v>41</v>
      </c>
      <c r="B179" s="41" t="s">
        <v>928</v>
      </c>
      <c r="C179" s="51" t="s">
        <v>155</v>
      </c>
      <c r="D179" s="51" t="s">
        <v>62</v>
      </c>
      <c r="E179" s="43"/>
      <c r="F179" s="44" t="str">
        <f t="shared" si="3"/>
        <v/>
      </c>
    </row>
    <row r="180" spans="1:6" x14ac:dyDescent="0.2">
      <c r="A180" s="41" t="s">
        <v>41</v>
      </c>
      <c r="B180" s="41" t="s">
        <v>928</v>
      </c>
      <c r="C180" s="51" t="s">
        <v>156</v>
      </c>
      <c r="D180" s="51" t="s">
        <v>62</v>
      </c>
      <c r="E180" s="43"/>
      <c r="F180" s="44" t="str">
        <f t="shared" si="3"/>
        <v/>
      </c>
    </row>
    <row r="181" spans="1:6" x14ac:dyDescent="0.2">
      <c r="A181" s="41" t="s">
        <v>41</v>
      </c>
      <c r="B181" s="41" t="s">
        <v>969</v>
      </c>
      <c r="C181" s="51" t="s">
        <v>970</v>
      </c>
      <c r="D181" s="51" t="s">
        <v>108</v>
      </c>
      <c r="E181" s="43"/>
      <c r="F181" s="44" t="str">
        <f t="shared" si="3"/>
        <v/>
      </c>
    </row>
    <row r="182" spans="1:6" x14ac:dyDescent="0.2">
      <c r="A182" s="41" t="s">
        <v>41</v>
      </c>
      <c r="B182" s="41" t="s">
        <v>969</v>
      </c>
      <c r="C182" s="51" t="s">
        <v>971</v>
      </c>
      <c r="D182" s="51" t="s">
        <v>108</v>
      </c>
      <c r="E182" s="43"/>
      <c r="F182" s="44" t="str">
        <f t="shared" si="3"/>
        <v/>
      </c>
    </row>
    <row r="183" spans="1:6" x14ac:dyDescent="0.2">
      <c r="A183" s="41" t="s">
        <v>41</v>
      </c>
      <c r="B183" s="41" t="s">
        <v>1592</v>
      </c>
      <c r="C183" s="51" t="s">
        <v>972</v>
      </c>
      <c r="D183" s="51" t="s">
        <v>136</v>
      </c>
      <c r="E183" s="43"/>
      <c r="F183" s="44" t="str">
        <f t="shared" si="3"/>
        <v/>
      </c>
    </row>
    <row r="184" spans="1:6" x14ac:dyDescent="0.2">
      <c r="A184" s="41" t="s">
        <v>41</v>
      </c>
      <c r="B184" s="41" t="s">
        <v>1592</v>
      </c>
      <c r="C184" s="51" t="s">
        <v>973</v>
      </c>
      <c r="D184" s="51" t="s">
        <v>136</v>
      </c>
      <c r="E184" s="43"/>
      <c r="F184" s="44" t="str">
        <f t="shared" si="3"/>
        <v/>
      </c>
    </row>
    <row r="185" spans="1:6" x14ac:dyDescent="0.2">
      <c r="A185" s="41" t="s">
        <v>41</v>
      </c>
      <c r="B185" s="41" t="s">
        <v>1592</v>
      </c>
      <c r="C185" s="51" t="s">
        <v>974</v>
      </c>
      <c r="D185" s="51" t="s">
        <v>136</v>
      </c>
      <c r="E185" s="43"/>
      <c r="F185" s="44" t="str">
        <f t="shared" si="3"/>
        <v/>
      </c>
    </row>
    <row r="186" spans="1:6" x14ac:dyDescent="0.2">
      <c r="A186" s="41" t="s">
        <v>41</v>
      </c>
      <c r="B186" s="41" t="s">
        <v>1592</v>
      </c>
      <c r="C186" s="51" t="s">
        <v>975</v>
      </c>
      <c r="D186" s="51" t="s">
        <v>136</v>
      </c>
      <c r="E186" s="43"/>
      <c r="F186" s="44" t="str">
        <f t="shared" si="3"/>
        <v/>
      </c>
    </row>
    <row r="187" spans="1:6" x14ac:dyDescent="0.2">
      <c r="A187" s="41" t="s">
        <v>41</v>
      </c>
      <c r="B187" s="41" t="s">
        <v>1592</v>
      </c>
      <c r="C187" s="51" t="s">
        <v>976</v>
      </c>
      <c r="D187" s="51" t="s">
        <v>136</v>
      </c>
      <c r="E187" s="43"/>
      <c r="F187" s="44" t="str">
        <f t="shared" si="3"/>
        <v/>
      </c>
    </row>
    <row r="188" spans="1:6" x14ac:dyDescent="0.2">
      <c r="A188" s="41" t="s">
        <v>41</v>
      </c>
      <c r="B188" s="41" t="s">
        <v>1592</v>
      </c>
      <c r="C188" s="51" t="s">
        <v>977</v>
      </c>
      <c r="D188" s="51" t="s">
        <v>136</v>
      </c>
      <c r="E188" s="43"/>
      <c r="F188" s="44" t="str">
        <f t="shared" si="3"/>
        <v/>
      </c>
    </row>
    <row r="189" spans="1:6" x14ac:dyDescent="0.2">
      <c r="A189" s="41" t="s">
        <v>41</v>
      </c>
      <c r="B189" s="41" t="s">
        <v>1592</v>
      </c>
      <c r="C189" s="51" t="s">
        <v>978</v>
      </c>
      <c r="D189" s="51" t="s">
        <v>136</v>
      </c>
      <c r="E189" s="43"/>
      <c r="F189" s="44" t="str">
        <f t="shared" si="3"/>
        <v/>
      </c>
    </row>
    <row r="190" spans="1:6" x14ac:dyDescent="0.2">
      <c r="A190" s="41" t="s">
        <v>41</v>
      </c>
      <c r="B190" s="41" t="s">
        <v>1592</v>
      </c>
      <c r="C190" s="51" t="s">
        <v>979</v>
      </c>
      <c r="D190" s="51" t="s">
        <v>136</v>
      </c>
      <c r="E190" s="43"/>
      <c r="F190" s="44" t="str">
        <f t="shared" si="3"/>
        <v/>
      </c>
    </row>
    <row r="191" spans="1:6" x14ac:dyDescent="0.2">
      <c r="A191" s="41" t="s">
        <v>41</v>
      </c>
      <c r="B191" s="41" t="s">
        <v>1592</v>
      </c>
      <c r="C191" s="51" t="s">
        <v>980</v>
      </c>
      <c r="D191" s="51" t="s">
        <v>136</v>
      </c>
      <c r="E191" s="43"/>
      <c r="F191" s="44" t="str">
        <f t="shared" si="3"/>
        <v/>
      </c>
    </row>
    <row r="192" spans="1:6" x14ac:dyDescent="0.2">
      <c r="A192" s="41" t="s">
        <v>41</v>
      </c>
      <c r="B192" s="41" t="s">
        <v>1592</v>
      </c>
      <c r="C192" s="51" t="s">
        <v>981</v>
      </c>
      <c r="D192" s="51" t="s">
        <v>136</v>
      </c>
      <c r="E192" s="43"/>
      <c r="F192" s="44" t="str">
        <f t="shared" si="3"/>
        <v/>
      </c>
    </row>
    <row r="193" spans="1:6" x14ac:dyDescent="0.2">
      <c r="A193" s="41" t="s">
        <v>41</v>
      </c>
      <c r="B193" s="41" t="s">
        <v>1592</v>
      </c>
      <c r="C193" s="51" t="s">
        <v>982</v>
      </c>
      <c r="D193" s="51" t="s">
        <v>136</v>
      </c>
      <c r="E193" s="43"/>
      <c r="F193" s="44" t="str">
        <f t="shared" si="3"/>
        <v/>
      </c>
    </row>
    <row r="194" spans="1:6" x14ac:dyDescent="0.2">
      <c r="A194" s="41" t="s">
        <v>41</v>
      </c>
      <c r="B194" s="41" t="s">
        <v>1592</v>
      </c>
      <c r="C194" s="51" t="s">
        <v>983</v>
      </c>
      <c r="D194" s="51" t="s">
        <v>136</v>
      </c>
      <c r="E194" s="43"/>
      <c r="F194" s="44" t="str">
        <f t="shared" si="3"/>
        <v/>
      </c>
    </row>
    <row r="195" spans="1:6" x14ac:dyDescent="0.2">
      <c r="A195" s="41" t="s">
        <v>41</v>
      </c>
      <c r="B195" s="41" t="s">
        <v>1592</v>
      </c>
      <c r="C195" s="51" t="s">
        <v>984</v>
      </c>
      <c r="D195" s="51" t="s">
        <v>136</v>
      </c>
      <c r="E195" s="43"/>
      <c r="F195" s="44" t="str">
        <f t="shared" si="3"/>
        <v/>
      </c>
    </row>
    <row r="196" spans="1:6" x14ac:dyDescent="0.2">
      <c r="A196" s="41" t="s">
        <v>41</v>
      </c>
      <c r="B196" s="41" t="s">
        <v>1592</v>
      </c>
      <c r="C196" s="51" t="s">
        <v>985</v>
      </c>
      <c r="D196" s="51" t="s">
        <v>136</v>
      </c>
      <c r="E196" s="43"/>
      <c r="F196" s="44" t="str">
        <f t="shared" si="3"/>
        <v/>
      </c>
    </row>
    <row r="197" spans="1:6" x14ac:dyDescent="0.2">
      <c r="A197" s="41" t="s">
        <v>41</v>
      </c>
      <c r="B197" s="41" t="s">
        <v>1592</v>
      </c>
      <c r="C197" s="51" t="s">
        <v>986</v>
      </c>
      <c r="D197" s="51" t="s">
        <v>136</v>
      </c>
      <c r="E197" s="43"/>
      <c r="F197" s="44" t="str">
        <f t="shared" si="3"/>
        <v/>
      </c>
    </row>
    <row r="198" spans="1:6" x14ac:dyDescent="0.2">
      <c r="A198" s="41" t="s">
        <v>41</v>
      </c>
      <c r="B198" s="41" t="s">
        <v>1592</v>
      </c>
      <c r="C198" s="51" t="s">
        <v>987</v>
      </c>
      <c r="D198" s="51" t="s">
        <v>136</v>
      </c>
      <c r="E198" s="43"/>
      <c r="F198" s="44" t="str">
        <f t="shared" si="3"/>
        <v/>
      </c>
    </row>
    <row r="199" spans="1:6" x14ac:dyDescent="0.2">
      <c r="A199" s="41" t="s">
        <v>41</v>
      </c>
      <c r="B199" s="41" t="s">
        <v>1592</v>
      </c>
      <c r="C199" s="51" t="s">
        <v>988</v>
      </c>
      <c r="D199" s="51" t="s">
        <v>136</v>
      </c>
      <c r="E199" s="43"/>
      <c r="F199" s="44" t="str">
        <f t="shared" si="3"/>
        <v/>
      </c>
    </row>
    <row r="200" spans="1:6" x14ac:dyDescent="0.2">
      <c r="A200" s="41" t="s">
        <v>41</v>
      </c>
      <c r="B200" s="41" t="s">
        <v>1592</v>
      </c>
      <c r="C200" s="51" t="s">
        <v>989</v>
      </c>
      <c r="D200" s="51" t="s">
        <v>136</v>
      </c>
      <c r="E200" s="43"/>
      <c r="F200" s="44" t="str">
        <f t="shared" si="3"/>
        <v/>
      </c>
    </row>
    <row r="201" spans="1:6" x14ac:dyDescent="0.2">
      <c r="A201" s="41" t="s">
        <v>41</v>
      </c>
      <c r="B201" s="41" t="s">
        <v>1592</v>
      </c>
      <c r="C201" s="51" t="s">
        <v>990</v>
      </c>
      <c r="D201" s="51" t="s">
        <v>136</v>
      </c>
      <c r="E201" s="43"/>
      <c r="F201" s="44" t="str">
        <f t="shared" si="3"/>
        <v/>
      </c>
    </row>
    <row r="202" spans="1:6" x14ac:dyDescent="0.2">
      <c r="A202" s="41" t="s">
        <v>41</v>
      </c>
      <c r="B202" s="41" t="s">
        <v>1592</v>
      </c>
      <c r="C202" s="51" t="s">
        <v>991</v>
      </c>
      <c r="D202" s="51" t="s">
        <v>136</v>
      </c>
      <c r="E202" s="43"/>
      <c r="F202" s="44" t="str">
        <f t="shared" si="3"/>
        <v/>
      </c>
    </row>
    <row r="203" spans="1:6" x14ac:dyDescent="0.2">
      <c r="A203" s="41" t="s">
        <v>41</v>
      </c>
      <c r="B203" s="41" t="s">
        <v>1592</v>
      </c>
      <c r="C203" s="51" t="s">
        <v>992</v>
      </c>
      <c r="D203" s="51" t="s">
        <v>136</v>
      </c>
      <c r="E203" s="43"/>
      <c r="F203" s="44" t="str">
        <f t="shared" si="3"/>
        <v/>
      </c>
    </row>
    <row r="204" spans="1:6" x14ac:dyDescent="0.2">
      <c r="A204" s="41" t="s">
        <v>41</v>
      </c>
      <c r="B204" s="41" t="s">
        <v>1592</v>
      </c>
      <c r="C204" s="51" t="s">
        <v>993</v>
      </c>
      <c r="D204" s="51" t="s">
        <v>136</v>
      </c>
      <c r="E204" s="43"/>
      <c r="F204" s="44" t="str">
        <f t="shared" si="3"/>
        <v/>
      </c>
    </row>
    <row r="205" spans="1:6" x14ac:dyDescent="0.2">
      <c r="A205" s="41" t="s">
        <v>41</v>
      </c>
      <c r="B205" s="41" t="s">
        <v>969</v>
      </c>
      <c r="C205" s="51" t="s">
        <v>994</v>
      </c>
      <c r="D205" s="51" t="s">
        <v>995</v>
      </c>
      <c r="E205" s="43"/>
      <c r="F205" s="44" t="str">
        <f t="shared" si="3"/>
        <v/>
      </c>
    </row>
    <row r="206" spans="1:6" x14ac:dyDescent="0.2">
      <c r="A206" s="41" t="s">
        <v>41</v>
      </c>
      <c r="B206" s="41" t="s">
        <v>969</v>
      </c>
      <c r="C206" s="51" t="s">
        <v>996</v>
      </c>
      <c r="D206" s="51" t="s">
        <v>163</v>
      </c>
      <c r="E206" s="43"/>
      <c r="F206" s="44" t="str">
        <f t="shared" si="3"/>
        <v/>
      </c>
    </row>
    <row r="207" spans="1:6" x14ac:dyDescent="0.2">
      <c r="A207" s="41" t="s">
        <v>41</v>
      </c>
      <c r="B207" s="41" t="s">
        <v>969</v>
      </c>
      <c r="C207" s="51" t="s">
        <v>997</v>
      </c>
      <c r="D207" s="51" t="s">
        <v>995</v>
      </c>
      <c r="E207" s="43"/>
      <c r="F207" s="44" t="str">
        <f t="shared" si="3"/>
        <v/>
      </c>
    </row>
    <row r="208" spans="1:6" x14ac:dyDescent="0.2">
      <c r="A208" s="41" t="s">
        <v>41</v>
      </c>
      <c r="B208" s="41" t="s">
        <v>969</v>
      </c>
      <c r="C208" s="51" t="s">
        <v>998</v>
      </c>
      <c r="D208" s="51" t="s">
        <v>995</v>
      </c>
      <c r="E208" s="43"/>
      <c r="F208" s="44" t="str">
        <f t="shared" si="3"/>
        <v/>
      </c>
    </row>
    <row r="209" spans="1:6" x14ac:dyDescent="0.2">
      <c r="A209" s="41" t="s">
        <v>41</v>
      </c>
      <c r="B209" s="41" t="s">
        <v>969</v>
      </c>
      <c r="C209" s="51" t="s">
        <v>999</v>
      </c>
      <c r="D209" s="51" t="s">
        <v>995</v>
      </c>
      <c r="E209" s="43"/>
      <c r="F209" s="44" t="str">
        <f t="shared" si="3"/>
        <v/>
      </c>
    </row>
    <row r="210" spans="1:6" x14ac:dyDescent="0.2">
      <c r="A210" s="41" t="s">
        <v>41</v>
      </c>
      <c r="B210" s="41" t="s">
        <v>969</v>
      </c>
      <c r="C210" s="51" t="s">
        <v>1000</v>
      </c>
      <c r="D210" s="51" t="s">
        <v>995</v>
      </c>
      <c r="E210" s="43"/>
      <c r="F210" s="44" t="str">
        <f t="shared" si="3"/>
        <v/>
      </c>
    </row>
    <row r="211" spans="1:6" x14ac:dyDescent="0.2">
      <c r="A211" s="41" t="s">
        <v>41</v>
      </c>
      <c r="B211" s="41" t="s">
        <v>969</v>
      </c>
      <c r="C211" s="51" t="s">
        <v>1001</v>
      </c>
      <c r="D211" s="51" t="s">
        <v>995</v>
      </c>
      <c r="E211" s="43"/>
      <c r="F211" s="44" t="str">
        <f t="shared" si="3"/>
        <v/>
      </c>
    </row>
    <row r="212" spans="1:6" x14ac:dyDescent="0.2">
      <c r="A212" s="41" t="s">
        <v>41</v>
      </c>
      <c r="B212" s="41" t="s">
        <v>969</v>
      </c>
      <c r="C212" s="51" t="s">
        <v>1002</v>
      </c>
      <c r="D212" s="51" t="s">
        <v>995</v>
      </c>
      <c r="E212" s="43"/>
      <c r="F212" s="44" t="str">
        <f t="shared" ref="F212:F275" si="4">IF(E212="","",IF(ISNUMBER(E212),IF(E212=ROUND(E212,2),"","Napaka - cena mora biti zaokrožena na 2 decimalki!"),"Napaka!"))</f>
        <v/>
      </c>
    </row>
    <row r="213" spans="1:6" x14ac:dyDescent="0.2">
      <c r="A213" s="41" t="s">
        <v>41</v>
      </c>
      <c r="B213" s="41" t="s">
        <v>969</v>
      </c>
      <c r="C213" s="51" t="s">
        <v>1003</v>
      </c>
      <c r="D213" s="51" t="s">
        <v>995</v>
      </c>
      <c r="E213" s="43"/>
      <c r="F213" s="44" t="str">
        <f t="shared" si="4"/>
        <v/>
      </c>
    </row>
    <row r="214" spans="1:6" x14ac:dyDescent="0.2">
      <c r="A214" s="41" t="s">
        <v>41</v>
      </c>
      <c r="B214" s="41" t="s">
        <v>969</v>
      </c>
      <c r="C214" s="51" t="s">
        <v>1004</v>
      </c>
      <c r="D214" s="51" t="s">
        <v>995</v>
      </c>
      <c r="E214" s="43"/>
      <c r="F214" s="44" t="str">
        <f t="shared" si="4"/>
        <v/>
      </c>
    </row>
    <row r="215" spans="1:6" x14ac:dyDescent="0.2">
      <c r="A215" s="41" t="s">
        <v>41</v>
      </c>
      <c r="B215" s="41" t="s">
        <v>969</v>
      </c>
      <c r="C215" s="51" t="s">
        <v>1005</v>
      </c>
      <c r="D215" s="51" t="s">
        <v>995</v>
      </c>
      <c r="E215" s="43"/>
      <c r="F215" s="44" t="str">
        <f t="shared" si="4"/>
        <v/>
      </c>
    </row>
    <row r="216" spans="1:6" x14ac:dyDescent="0.2">
      <c r="A216" s="41" t="s">
        <v>41</v>
      </c>
      <c r="B216" s="41" t="s">
        <v>969</v>
      </c>
      <c r="C216" s="51" t="s">
        <v>1006</v>
      </c>
      <c r="D216" s="51" t="s">
        <v>995</v>
      </c>
      <c r="E216" s="43"/>
      <c r="F216" s="44" t="str">
        <f t="shared" si="4"/>
        <v/>
      </c>
    </row>
    <row r="217" spans="1:6" x14ac:dyDescent="0.2">
      <c r="A217" s="41" t="s">
        <v>41</v>
      </c>
      <c r="B217" s="41" t="s">
        <v>969</v>
      </c>
      <c r="C217" s="51" t="s">
        <v>1007</v>
      </c>
      <c r="D217" s="51" t="s">
        <v>995</v>
      </c>
      <c r="E217" s="43"/>
      <c r="F217" s="44" t="str">
        <f t="shared" si="4"/>
        <v/>
      </c>
    </row>
    <row r="218" spans="1:6" x14ac:dyDescent="0.2">
      <c r="A218" s="41" t="s">
        <v>41</v>
      </c>
      <c r="B218" s="41" t="s">
        <v>969</v>
      </c>
      <c r="C218" s="51" t="s">
        <v>1008</v>
      </c>
      <c r="D218" s="51" t="s">
        <v>995</v>
      </c>
      <c r="E218" s="43"/>
      <c r="F218" s="44" t="str">
        <f t="shared" si="4"/>
        <v/>
      </c>
    </row>
    <row r="219" spans="1:6" x14ac:dyDescent="0.2">
      <c r="A219" s="41" t="s">
        <v>41</v>
      </c>
      <c r="B219" s="41" t="s">
        <v>969</v>
      </c>
      <c r="C219" s="51" t="s">
        <v>1009</v>
      </c>
      <c r="D219" s="51" t="s">
        <v>995</v>
      </c>
      <c r="E219" s="43"/>
      <c r="F219" s="44" t="str">
        <f t="shared" si="4"/>
        <v/>
      </c>
    </row>
    <row r="220" spans="1:6" x14ac:dyDescent="0.2">
      <c r="A220" s="41" t="s">
        <v>41</v>
      </c>
      <c r="B220" s="41" t="s">
        <v>969</v>
      </c>
      <c r="C220" s="51" t="s">
        <v>1010</v>
      </c>
      <c r="D220" s="51" t="s">
        <v>995</v>
      </c>
      <c r="E220" s="43"/>
      <c r="F220" s="44" t="str">
        <f t="shared" si="4"/>
        <v/>
      </c>
    </row>
    <row r="221" spans="1:6" x14ac:dyDescent="0.2">
      <c r="A221" s="41" t="s">
        <v>41</v>
      </c>
      <c r="B221" s="41" t="s">
        <v>969</v>
      </c>
      <c r="C221" s="51" t="s">
        <v>1011</v>
      </c>
      <c r="D221" s="51" t="s">
        <v>995</v>
      </c>
      <c r="E221" s="43"/>
      <c r="F221" s="44" t="str">
        <f t="shared" si="4"/>
        <v/>
      </c>
    </row>
    <row r="222" spans="1:6" x14ac:dyDescent="0.2">
      <c r="A222" s="41" t="s">
        <v>41</v>
      </c>
      <c r="B222" s="41" t="s">
        <v>969</v>
      </c>
      <c r="C222" s="51" t="s">
        <v>1012</v>
      </c>
      <c r="D222" s="51" t="s">
        <v>995</v>
      </c>
      <c r="E222" s="43"/>
      <c r="F222" s="44" t="str">
        <f t="shared" si="4"/>
        <v/>
      </c>
    </row>
    <row r="223" spans="1:6" x14ac:dyDescent="0.2">
      <c r="A223" s="41" t="s">
        <v>41</v>
      </c>
      <c r="B223" s="41" t="s">
        <v>969</v>
      </c>
      <c r="C223" s="51" t="s">
        <v>1013</v>
      </c>
      <c r="D223" s="51" t="s">
        <v>995</v>
      </c>
      <c r="E223" s="43"/>
      <c r="F223" s="44" t="str">
        <f t="shared" si="4"/>
        <v/>
      </c>
    </row>
    <row r="224" spans="1:6" x14ac:dyDescent="0.2">
      <c r="A224" s="41" t="s">
        <v>41</v>
      </c>
      <c r="B224" s="41" t="s">
        <v>969</v>
      </c>
      <c r="C224" s="51" t="s">
        <v>1014</v>
      </c>
      <c r="D224" s="51" t="s">
        <v>995</v>
      </c>
      <c r="E224" s="43"/>
      <c r="F224" s="44" t="str">
        <f t="shared" si="4"/>
        <v/>
      </c>
    </row>
    <row r="225" spans="1:6" x14ac:dyDescent="0.2">
      <c r="A225" s="41" t="s">
        <v>41</v>
      </c>
      <c r="B225" s="41" t="s">
        <v>969</v>
      </c>
      <c r="C225" s="51" t="s">
        <v>1015</v>
      </c>
      <c r="D225" s="51" t="s">
        <v>995</v>
      </c>
      <c r="E225" s="43"/>
      <c r="F225" s="44" t="str">
        <f t="shared" si="4"/>
        <v/>
      </c>
    </row>
    <row r="226" spans="1:6" x14ac:dyDescent="0.2">
      <c r="A226" s="41" t="s">
        <v>41</v>
      </c>
      <c r="B226" s="41" t="s">
        <v>969</v>
      </c>
      <c r="C226" s="51" t="s">
        <v>1016</v>
      </c>
      <c r="D226" s="51" t="s">
        <v>995</v>
      </c>
      <c r="E226" s="43"/>
      <c r="F226" s="44" t="str">
        <f t="shared" si="4"/>
        <v/>
      </c>
    </row>
    <row r="227" spans="1:6" x14ac:dyDescent="0.2">
      <c r="A227" s="41" t="s">
        <v>41</v>
      </c>
      <c r="B227" s="41" t="s">
        <v>969</v>
      </c>
      <c r="C227" s="51" t="s">
        <v>1017</v>
      </c>
      <c r="D227" s="51" t="s">
        <v>995</v>
      </c>
      <c r="E227" s="43"/>
      <c r="F227" s="44" t="str">
        <f t="shared" si="4"/>
        <v/>
      </c>
    </row>
    <row r="228" spans="1:6" x14ac:dyDescent="0.2">
      <c r="A228" s="41" t="s">
        <v>41</v>
      </c>
      <c r="B228" s="41" t="s">
        <v>969</v>
      </c>
      <c r="C228" s="51" t="s">
        <v>1018</v>
      </c>
      <c r="D228" s="51" t="s">
        <v>995</v>
      </c>
      <c r="E228" s="43"/>
      <c r="F228" s="44" t="str">
        <f t="shared" si="4"/>
        <v/>
      </c>
    </row>
    <row r="229" spans="1:6" ht="12.75" customHeight="1" x14ac:dyDescent="0.2">
      <c r="A229" s="41" t="s">
        <v>41</v>
      </c>
      <c r="B229" s="41" t="s">
        <v>969</v>
      </c>
      <c r="C229" s="51" t="s">
        <v>1019</v>
      </c>
      <c r="D229" s="51" t="s">
        <v>995</v>
      </c>
      <c r="E229" s="43"/>
      <c r="F229" s="44" t="str">
        <f t="shared" si="4"/>
        <v/>
      </c>
    </row>
    <row r="230" spans="1:6" ht="12.75" customHeight="1" x14ac:dyDescent="0.2">
      <c r="A230" s="41" t="s">
        <v>41</v>
      </c>
      <c r="B230" s="41" t="s">
        <v>969</v>
      </c>
      <c r="C230" s="51" t="s">
        <v>1020</v>
      </c>
      <c r="D230" s="51" t="s">
        <v>995</v>
      </c>
      <c r="E230" s="43"/>
      <c r="F230" s="44" t="str">
        <f t="shared" si="4"/>
        <v/>
      </c>
    </row>
    <row r="231" spans="1:6" ht="12.75" customHeight="1" x14ac:dyDescent="0.2">
      <c r="A231" s="41" t="s">
        <v>41</v>
      </c>
      <c r="B231" s="41" t="s">
        <v>969</v>
      </c>
      <c r="C231" s="51" t="s">
        <v>1021</v>
      </c>
      <c r="D231" s="51" t="s">
        <v>995</v>
      </c>
      <c r="E231" s="43"/>
      <c r="F231" s="44" t="str">
        <f t="shared" si="4"/>
        <v/>
      </c>
    </row>
    <row r="232" spans="1:6" ht="12.75" customHeight="1" x14ac:dyDescent="0.2">
      <c r="A232" s="41" t="s">
        <v>41</v>
      </c>
      <c r="B232" s="41" t="s">
        <v>969</v>
      </c>
      <c r="C232" s="51" t="s">
        <v>1022</v>
      </c>
      <c r="D232" s="51" t="s">
        <v>995</v>
      </c>
      <c r="E232" s="43"/>
      <c r="F232" s="44" t="str">
        <f t="shared" si="4"/>
        <v/>
      </c>
    </row>
    <row r="233" spans="1:6" ht="12.75" customHeight="1" x14ac:dyDescent="0.2">
      <c r="A233" s="41" t="s">
        <v>41</v>
      </c>
      <c r="B233" s="41" t="s">
        <v>969</v>
      </c>
      <c r="C233" s="51" t="s">
        <v>1023</v>
      </c>
      <c r="D233" s="51" t="s">
        <v>995</v>
      </c>
      <c r="E233" s="43"/>
      <c r="F233" s="44" t="str">
        <f t="shared" si="4"/>
        <v/>
      </c>
    </row>
    <row r="234" spans="1:6" ht="12.75" customHeight="1" x14ac:dyDescent="0.2">
      <c r="A234" s="41" t="s">
        <v>41</v>
      </c>
      <c r="B234" s="41" t="s">
        <v>969</v>
      </c>
      <c r="C234" s="51" t="s">
        <v>1024</v>
      </c>
      <c r="D234" s="51" t="s">
        <v>995</v>
      </c>
      <c r="E234" s="43"/>
      <c r="F234" s="44" t="str">
        <f t="shared" si="4"/>
        <v/>
      </c>
    </row>
    <row r="235" spans="1:6" x14ac:dyDescent="0.2">
      <c r="A235" s="41" t="s">
        <v>41</v>
      </c>
      <c r="B235" s="41" t="s">
        <v>969</v>
      </c>
      <c r="C235" s="51" t="s">
        <v>1025</v>
      </c>
      <c r="D235" s="51" t="s">
        <v>995</v>
      </c>
      <c r="E235" s="43"/>
      <c r="F235" s="44" t="str">
        <f t="shared" si="4"/>
        <v/>
      </c>
    </row>
    <row r="236" spans="1:6" x14ac:dyDescent="0.2">
      <c r="A236" s="41" t="s">
        <v>41</v>
      </c>
      <c r="B236" s="41" t="s">
        <v>969</v>
      </c>
      <c r="C236" s="51" t="s">
        <v>1026</v>
      </c>
      <c r="D236" s="51" t="s">
        <v>995</v>
      </c>
      <c r="E236" s="43"/>
      <c r="F236" s="44" t="str">
        <f t="shared" si="4"/>
        <v/>
      </c>
    </row>
    <row r="237" spans="1:6" x14ac:dyDescent="0.2">
      <c r="A237" s="41" t="s">
        <v>41</v>
      </c>
      <c r="B237" s="41" t="s">
        <v>969</v>
      </c>
      <c r="C237" s="51" t="s">
        <v>1027</v>
      </c>
      <c r="D237" s="51" t="s">
        <v>995</v>
      </c>
      <c r="E237" s="43"/>
      <c r="F237" s="44" t="str">
        <f t="shared" si="4"/>
        <v/>
      </c>
    </row>
    <row r="238" spans="1:6" x14ac:dyDescent="0.2">
      <c r="A238" s="41" t="s">
        <v>41</v>
      </c>
      <c r="B238" s="41" t="s">
        <v>969</v>
      </c>
      <c r="C238" s="51" t="s">
        <v>1028</v>
      </c>
      <c r="D238" s="51" t="s">
        <v>995</v>
      </c>
      <c r="E238" s="43"/>
      <c r="F238" s="44" t="str">
        <f t="shared" si="4"/>
        <v/>
      </c>
    </row>
    <row r="239" spans="1:6" x14ac:dyDescent="0.2">
      <c r="A239" s="41" t="s">
        <v>41</v>
      </c>
      <c r="B239" s="41" t="s">
        <v>969</v>
      </c>
      <c r="C239" s="51" t="s">
        <v>1029</v>
      </c>
      <c r="D239" s="51" t="s">
        <v>995</v>
      </c>
      <c r="E239" s="43"/>
      <c r="F239" s="44" t="str">
        <f t="shared" si="4"/>
        <v/>
      </c>
    </row>
    <row r="240" spans="1:6" x14ac:dyDescent="0.2">
      <c r="A240" s="41" t="s">
        <v>41</v>
      </c>
      <c r="B240" s="41" t="s">
        <v>969</v>
      </c>
      <c r="C240" s="51" t="s">
        <v>1030</v>
      </c>
      <c r="D240" s="51" t="s">
        <v>995</v>
      </c>
      <c r="E240" s="43"/>
      <c r="F240" s="44" t="str">
        <f t="shared" si="4"/>
        <v/>
      </c>
    </row>
    <row r="241" spans="1:6" x14ac:dyDescent="0.2">
      <c r="A241" s="41" t="s">
        <v>41</v>
      </c>
      <c r="B241" s="41" t="s">
        <v>969</v>
      </c>
      <c r="C241" s="51" t="s">
        <v>1031</v>
      </c>
      <c r="D241" s="51" t="s">
        <v>995</v>
      </c>
      <c r="E241" s="43"/>
      <c r="F241" s="44" t="str">
        <f t="shared" si="4"/>
        <v/>
      </c>
    </row>
    <row r="242" spans="1:6" x14ac:dyDescent="0.2">
      <c r="A242" s="41" t="s">
        <v>41</v>
      </c>
      <c r="B242" s="41" t="s">
        <v>969</v>
      </c>
      <c r="C242" s="51" t="s">
        <v>1032</v>
      </c>
      <c r="D242" s="51" t="s">
        <v>995</v>
      </c>
      <c r="E242" s="43"/>
      <c r="F242" s="44" t="str">
        <f t="shared" si="4"/>
        <v/>
      </c>
    </row>
    <row r="243" spans="1:6" x14ac:dyDescent="0.2">
      <c r="A243" s="41" t="s">
        <v>41</v>
      </c>
      <c r="B243" s="41" t="s">
        <v>969</v>
      </c>
      <c r="C243" s="51" t="s">
        <v>1033</v>
      </c>
      <c r="D243" s="51" t="s">
        <v>995</v>
      </c>
      <c r="E243" s="43"/>
      <c r="F243" s="44" t="str">
        <f t="shared" si="4"/>
        <v/>
      </c>
    </row>
    <row r="244" spans="1:6" x14ac:dyDescent="0.2">
      <c r="A244" s="41" t="s">
        <v>41</v>
      </c>
      <c r="B244" s="41" t="s">
        <v>969</v>
      </c>
      <c r="C244" s="51" t="s">
        <v>1034</v>
      </c>
      <c r="D244" s="51" t="s">
        <v>995</v>
      </c>
      <c r="E244" s="43"/>
      <c r="F244" s="44" t="str">
        <f t="shared" si="4"/>
        <v/>
      </c>
    </row>
    <row r="245" spans="1:6" x14ac:dyDescent="0.2">
      <c r="A245" s="41" t="s">
        <v>41</v>
      </c>
      <c r="B245" s="41" t="s">
        <v>969</v>
      </c>
      <c r="C245" s="51" t="s">
        <v>1035</v>
      </c>
      <c r="D245" s="51" t="s">
        <v>995</v>
      </c>
      <c r="E245" s="43"/>
      <c r="F245" s="44" t="str">
        <f t="shared" si="4"/>
        <v/>
      </c>
    </row>
    <row r="246" spans="1:6" x14ac:dyDescent="0.2">
      <c r="A246" s="41" t="s">
        <v>41</v>
      </c>
      <c r="B246" s="41" t="s">
        <v>969</v>
      </c>
      <c r="C246" s="51" t="s">
        <v>1036</v>
      </c>
      <c r="D246" s="51" t="s">
        <v>995</v>
      </c>
      <c r="E246" s="43"/>
      <c r="F246" s="44" t="str">
        <f t="shared" si="4"/>
        <v/>
      </c>
    </row>
    <row r="247" spans="1:6" x14ac:dyDescent="0.2">
      <c r="A247" s="41" t="s">
        <v>41</v>
      </c>
      <c r="B247" s="41" t="s">
        <v>969</v>
      </c>
      <c r="C247" s="51" t="s">
        <v>1037</v>
      </c>
      <c r="D247" s="51" t="s">
        <v>995</v>
      </c>
      <c r="E247" s="43"/>
      <c r="F247" s="44" t="str">
        <f t="shared" si="4"/>
        <v/>
      </c>
    </row>
    <row r="248" spans="1:6" x14ac:dyDescent="0.2">
      <c r="A248" s="41" t="s">
        <v>41</v>
      </c>
      <c r="B248" s="41" t="s">
        <v>969</v>
      </c>
      <c r="C248" s="51" t="s">
        <v>1038</v>
      </c>
      <c r="D248" s="51" t="s">
        <v>995</v>
      </c>
      <c r="E248" s="43"/>
      <c r="F248" s="44" t="str">
        <f t="shared" si="4"/>
        <v/>
      </c>
    </row>
    <row r="249" spans="1:6" x14ac:dyDescent="0.2">
      <c r="A249" s="41" t="s">
        <v>41</v>
      </c>
      <c r="B249" s="41" t="s">
        <v>969</v>
      </c>
      <c r="C249" s="51" t="s">
        <v>1039</v>
      </c>
      <c r="D249" s="51" t="s">
        <v>995</v>
      </c>
      <c r="E249" s="43"/>
      <c r="F249" s="44" t="str">
        <f t="shared" si="4"/>
        <v/>
      </c>
    </row>
    <row r="250" spans="1:6" x14ac:dyDescent="0.2">
      <c r="A250" s="41" t="s">
        <v>41</v>
      </c>
      <c r="B250" s="41" t="s">
        <v>969</v>
      </c>
      <c r="C250" s="51" t="s">
        <v>1040</v>
      </c>
      <c r="D250" s="51" t="s">
        <v>995</v>
      </c>
      <c r="E250" s="43"/>
      <c r="F250" s="44" t="str">
        <f t="shared" si="4"/>
        <v/>
      </c>
    </row>
    <row r="251" spans="1:6" x14ac:dyDescent="0.2">
      <c r="A251" s="41" t="s">
        <v>41</v>
      </c>
      <c r="B251" s="41" t="s">
        <v>969</v>
      </c>
      <c r="C251" s="51" t="s">
        <v>1041</v>
      </c>
      <c r="D251" s="51" t="s">
        <v>995</v>
      </c>
      <c r="E251" s="43"/>
      <c r="F251" s="44" t="str">
        <f t="shared" si="4"/>
        <v/>
      </c>
    </row>
    <row r="252" spans="1:6" x14ac:dyDescent="0.2">
      <c r="A252" s="41" t="s">
        <v>41</v>
      </c>
      <c r="B252" s="41" t="s">
        <v>969</v>
      </c>
      <c r="C252" s="51" t="s">
        <v>1042</v>
      </c>
      <c r="D252" s="51" t="s">
        <v>995</v>
      </c>
      <c r="E252" s="43"/>
      <c r="F252" s="44" t="str">
        <f t="shared" si="4"/>
        <v/>
      </c>
    </row>
    <row r="253" spans="1:6" x14ac:dyDescent="0.2">
      <c r="A253" s="41" t="s">
        <v>41</v>
      </c>
      <c r="B253" s="41" t="s">
        <v>969</v>
      </c>
      <c r="C253" s="51" t="s">
        <v>1043</v>
      </c>
      <c r="D253" s="51" t="s">
        <v>995</v>
      </c>
      <c r="E253" s="43"/>
      <c r="F253" s="44" t="str">
        <f t="shared" si="4"/>
        <v/>
      </c>
    </row>
    <row r="254" spans="1:6" x14ac:dyDescent="0.2">
      <c r="A254" s="41" t="s">
        <v>41</v>
      </c>
      <c r="B254" s="41" t="s">
        <v>969</v>
      </c>
      <c r="C254" s="51" t="s">
        <v>1044</v>
      </c>
      <c r="D254" s="51" t="s">
        <v>995</v>
      </c>
      <c r="E254" s="43"/>
      <c r="F254" s="44" t="str">
        <f t="shared" si="4"/>
        <v/>
      </c>
    </row>
    <row r="255" spans="1:6" x14ac:dyDescent="0.2">
      <c r="A255" s="41" t="s">
        <v>41</v>
      </c>
      <c r="B255" s="41" t="s">
        <v>969</v>
      </c>
      <c r="C255" s="51" t="s">
        <v>1045</v>
      </c>
      <c r="D255" s="51" t="s">
        <v>995</v>
      </c>
      <c r="E255" s="43"/>
      <c r="F255" s="44" t="str">
        <f t="shared" si="4"/>
        <v/>
      </c>
    </row>
    <row r="256" spans="1:6" x14ac:dyDescent="0.2">
      <c r="A256" s="41" t="s">
        <v>41</v>
      </c>
      <c r="B256" s="41" t="s">
        <v>969</v>
      </c>
      <c r="C256" s="51" t="s">
        <v>1046</v>
      </c>
      <c r="D256" s="51" t="s">
        <v>995</v>
      </c>
      <c r="E256" s="43"/>
      <c r="F256" s="44" t="str">
        <f t="shared" si="4"/>
        <v/>
      </c>
    </row>
    <row r="257" spans="1:6" x14ac:dyDescent="0.2">
      <c r="A257" s="41" t="s">
        <v>41</v>
      </c>
      <c r="B257" s="41" t="s">
        <v>969</v>
      </c>
      <c r="C257" s="51" t="s">
        <v>1047</v>
      </c>
      <c r="D257" s="51" t="s">
        <v>995</v>
      </c>
      <c r="E257" s="43"/>
      <c r="F257" s="44" t="str">
        <f t="shared" si="4"/>
        <v/>
      </c>
    </row>
    <row r="258" spans="1:6" x14ac:dyDescent="0.2">
      <c r="A258" s="41" t="s">
        <v>41</v>
      </c>
      <c r="B258" s="41" t="s">
        <v>969</v>
      </c>
      <c r="C258" s="51" t="s">
        <v>1048</v>
      </c>
      <c r="D258" s="51" t="s">
        <v>995</v>
      </c>
      <c r="E258" s="43"/>
      <c r="F258" s="44" t="str">
        <f t="shared" si="4"/>
        <v/>
      </c>
    </row>
    <row r="259" spans="1:6" x14ac:dyDescent="0.2">
      <c r="A259" s="41" t="s">
        <v>41</v>
      </c>
      <c r="B259" s="41" t="s">
        <v>969</v>
      </c>
      <c r="C259" s="51" t="s">
        <v>1049</v>
      </c>
      <c r="D259" s="51" t="s">
        <v>995</v>
      </c>
      <c r="E259" s="43"/>
      <c r="F259" s="44" t="str">
        <f t="shared" si="4"/>
        <v/>
      </c>
    </row>
    <row r="260" spans="1:6" x14ac:dyDescent="0.2">
      <c r="A260" s="41" t="s">
        <v>41</v>
      </c>
      <c r="B260" s="41" t="s">
        <v>969</v>
      </c>
      <c r="C260" s="51" t="s">
        <v>1050</v>
      </c>
      <c r="D260" s="51" t="s">
        <v>995</v>
      </c>
      <c r="E260" s="43"/>
      <c r="F260" s="44" t="str">
        <f t="shared" si="4"/>
        <v/>
      </c>
    </row>
    <row r="261" spans="1:6" x14ac:dyDescent="0.2">
      <c r="A261" s="41" t="s">
        <v>41</v>
      </c>
      <c r="B261" s="41" t="s">
        <v>969</v>
      </c>
      <c r="C261" s="51" t="s">
        <v>1051</v>
      </c>
      <c r="D261" s="51" t="s">
        <v>995</v>
      </c>
      <c r="E261" s="43"/>
      <c r="F261" s="44" t="str">
        <f t="shared" si="4"/>
        <v/>
      </c>
    </row>
    <row r="262" spans="1:6" x14ac:dyDescent="0.2">
      <c r="A262" s="41" t="s">
        <v>41</v>
      </c>
      <c r="B262" s="41" t="s">
        <v>969</v>
      </c>
      <c r="C262" s="51" t="s">
        <v>1052</v>
      </c>
      <c r="D262" s="51" t="s">
        <v>995</v>
      </c>
      <c r="E262" s="43"/>
      <c r="F262" s="44" t="str">
        <f t="shared" si="4"/>
        <v/>
      </c>
    </row>
    <row r="263" spans="1:6" x14ac:dyDescent="0.2">
      <c r="A263" s="41" t="s">
        <v>41</v>
      </c>
      <c r="B263" s="41" t="s">
        <v>969</v>
      </c>
      <c r="C263" s="51" t="s">
        <v>1053</v>
      </c>
      <c r="D263" s="51" t="s">
        <v>995</v>
      </c>
      <c r="E263" s="43"/>
      <c r="F263" s="44" t="str">
        <f t="shared" si="4"/>
        <v/>
      </c>
    </row>
    <row r="264" spans="1:6" x14ac:dyDescent="0.2">
      <c r="A264" s="41" t="s">
        <v>41</v>
      </c>
      <c r="B264" s="41" t="s">
        <v>969</v>
      </c>
      <c r="C264" s="51" t="s">
        <v>1054</v>
      </c>
      <c r="D264" s="51" t="s">
        <v>995</v>
      </c>
      <c r="E264" s="43"/>
      <c r="F264" s="44" t="str">
        <f t="shared" si="4"/>
        <v/>
      </c>
    </row>
    <row r="265" spans="1:6" x14ac:dyDescent="0.2">
      <c r="A265" s="41" t="s">
        <v>41</v>
      </c>
      <c r="B265" s="41" t="s">
        <v>969</v>
      </c>
      <c r="C265" s="51" t="s">
        <v>1055</v>
      </c>
      <c r="D265" s="51" t="s">
        <v>995</v>
      </c>
      <c r="E265" s="43"/>
      <c r="F265" s="44" t="str">
        <f t="shared" si="4"/>
        <v/>
      </c>
    </row>
    <row r="266" spans="1:6" x14ac:dyDescent="0.2">
      <c r="A266" s="41" t="s">
        <v>41</v>
      </c>
      <c r="B266" s="41" t="s">
        <v>969</v>
      </c>
      <c r="C266" s="51" t="s">
        <v>1056</v>
      </c>
      <c r="D266" s="51" t="s">
        <v>995</v>
      </c>
      <c r="E266" s="43"/>
      <c r="F266" s="44" t="str">
        <f t="shared" si="4"/>
        <v/>
      </c>
    </row>
    <row r="267" spans="1:6" x14ac:dyDescent="0.2">
      <c r="A267" s="41" t="s">
        <v>41</v>
      </c>
      <c r="B267" s="41" t="s">
        <v>969</v>
      </c>
      <c r="C267" s="51" t="s">
        <v>1057</v>
      </c>
      <c r="D267" s="51" t="s">
        <v>995</v>
      </c>
      <c r="E267" s="43"/>
      <c r="F267" s="44" t="str">
        <f t="shared" si="4"/>
        <v/>
      </c>
    </row>
    <row r="268" spans="1:6" x14ac:dyDescent="0.2">
      <c r="A268" s="41" t="s">
        <v>41</v>
      </c>
      <c r="B268" s="41" t="s">
        <v>969</v>
      </c>
      <c r="C268" s="51" t="s">
        <v>1058</v>
      </c>
      <c r="D268" s="51" t="s">
        <v>995</v>
      </c>
      <c r="E268" s="43"/>
      <c r="F268" s="44" t="str">
        <f t="shared" si="4"/>
        <v/>
      </c>
    </row>
    <row r="269" spans="1:6" x14ac:dyDescent="0.2">
      <c r="A269" s="41" t="s">
        <v>41</v>
      </c>
      <c r="B269" s="41" t="s">
        <v>969</v>
      </c>
      <c r="C269" s="51" t="s">
        <v>1059</v>
      </c>
      <c r="D269" s="51" t="s">
        <v>995</v>
      </c>
      <c r="E269" s="43"/>
      <c r="F269" s="44" t="str">
        <f t="shared" si="4"/>
        <v/>
      </c>
    </row>
    <row r="270" spans="1:6" x14ac:dyDescent="0.2">
      <c r="A270" s="41" t="s">
        <v>41</v>
      </c>
      <c r="B270" s="41" t="s">
        <v>969</v>
      </c>
      <c r="C270" s="51" t="s">
        <v>1060</v>
      </c>
      <c r="D270" s="51" t="s">
        <v>995</v>
      </c>
      <c r="E270" s="43"/>
      <c r="F270" s="44" t="str">
        <f t="shared" si="4"/>
        <v/>
      </c>
    </row>
    <row r="271" spans="1:6" x14ac:dyDescent="0.2">
      <c r="A271" s="41" t="s">
        <v>41</v>
      </c>
      <c r="B271" s="41" t="s">
        <v>969</v>
      </c>
      <c r="C271" s="51" t="s">
        <v>1061</v>
      </c>
      <c r="D271" s="51" t="s">
        <v>995</v>
      </c>
      <c r="E271" s="43"/>
      <c r="F271" s="44" t="str">
        <f t="shared" si="4"/>
        <v/>
      </c>
    </row>
    <row r="272" spans="1:6" x14ac:dyDescent="0.2">
      <c r="A272" s="41" t="s">
        <v>41</v>
      </c>
      <c r="B272" s="41" t="s">
        <v>969</v>
      </c>
      <c r="C272" s="51" t="s">
        <v>1062</v>
      </c>
      <c r="D272" s="51" t="s">
        <v>995</v>
      </c>
      <c r="E272" s="43"/>
      <c r="F272" s="44" t="str">
        <f t="shared" si="4"/>
        <v/>
      </c>
    </row>
    <row r="273" spans="1:6" x14ac:dyDescent="0.2">
      <c r="A273" s="41" t="s">
        <v>41</v>
      </c>
      <c r="B273" s="41" t="s">
        <v>969</v>
      </c>
      <c r="C273" s="51" t="s">
        <v>1063</v>
      </c>
      <c r="D273" s="51" t="s">
        <v>136</v>
      </c>
      <c r="E273" s="43"/>
      <c r="F273" s="44" t="str">
        <f t="shared" si="4"/>
        <v/>
      </c>
    </row>
    <row r="274" spans="1:6" x14ac:dyDescent="0.2">
      <c r="A274" s="41" t="s">
        <v>41</v>
      </c>
      <c r="B274" s="41" t="s">
        <v>969</v>
      </c>
      <c r="C274" s="51" t="s">
        <v>1064</v>
      </c>
      <c r="D274" s="51" t="s">
        <v>136</v>
      </c>
      <c r="E274" s="43"/>
      <c r="F274" s="44" t="str">
        <f t="shared" si="4"/>
        <v/>
      </c>
    </row>
    <row r="275" spans="1:6" x14ac:dyDescent="0.2">
      <c r="A275" s="41" t="s">
        <v>41</v>
      </c>
      <c r="B275" s="41" t="s">
        <v>969</v>
      </c>
      <c r="C275" s="51" t="s">
        <v>1065</v>
      </c>
      <c r="D275" s="51" t="s">
        <v>136</v>
      </c>
      <c r="E275" s="43"/>
      <c r="F275" s="44" t="str">
        <f t="shared" si="4"/>
        <v/>
      </c>
    </row>
    <row r="276" spans="1:6" x14ac:dyDescent="0.2">
      <c r="A276" s="41" t="s">
        <v>41</v>
      </c>
      <c r="B276" s="41" t="s">
        <v>969</v>
      </c>
      <c r="C276" s="51" t="s">
        <v>1066</v>
      </c>
      <c r="D276" s="51" t="s">
        <v>136</v>
      </c>
      <c r="E276" s="43"/>
      <c r="F276" s="44" t="str">
        <f t="shared" ref="F276:F339" si="5">IF(E276="","",IF(ISNUMBER(E276),IF(E276=ROUND(E276,2),"","Napaka - cena mora biti zaokrožena na 2 decimalki!"),"Napaka!"))</f>
        <v/>
      </c>
    </row>
    <row r="277" spans="1:6" x14ac:dyDescent="0.2">
      <c r="A277" s="41" t="s">
        <v>41</v>
      </c>
      <c r="B277" s="41" t="s">
        <v>969</v>
      </c>
      <c r="C277" s="51" t="s">
        <v>1067</v>
      </c>
      <c r="D277" s="51" t="s">
        <v>136</v>
      </c>
      <c r="E277" s="43"/>
      <c r="F277" s="44" t="str">
        <f t="shared" si="5"/>
        <v/>
      </c>
    </row>
    <row r="278" spans="1:6" x14ac:dyDescent="0.2">
      <c r="A278" s="41" t="s">
        <v>41</v>
      </c>
      <c r="B278" s="41" t="s">
        <v>969</v>
      </c>
      <c r="C278" s="51" t="s">
        <v>1068</v>
      </c>
      <c r="D278" s="51" t="s">
        <v>136</v>
      </c>
      <c r="E278" s="43"/>
      <c r="F278" s="44" t="str">
        <f t="shared" si="5"/>
        <v/>
      </c>
    </row>
    <row r="279" spans="1:6" x14ac:dyDescent="0.2">
      <c r="A279" s="41" t="s">
        <v>41</v>
      </c>
      <c r="B279" s="41" t="s">
        <v>969</v>
      </c>
      <c r="C279" s="51" t="s">
        <v>1069</v>
      </c>
      <c r="D279" s="51" t="s">
        <v>136</v>
      </c>
      <c r="E279" s="43"/>
      <c r="F279" s="44" t="str">
        <f t="shared" si="5"/>
        <v/>
      </c>
    </row>
    <row r="280" spans="1:6" x14ac:dyDescent="0.2">
      <c r="A280" s="41" t="s">
        <v>41</v>
      </c>
      <c r="B280" s="41" t="s">
        <v>969</v>
      </c>
      <c r="C280" s="51" t="s">
        <v>1070</v>
      </c>
      <c r="D280" s="51" t="s">
        <v>136</v>
      </c>
      <c r="E280" s="43"/>
      <c r="F280" s="44" t="str">
        <f t="shared" si="5"/>
        <v/>
      </c>
    </row>
    <row r="281" spans="1:6" x14ac:dyDescent="0.2">
      <c r="A281" s="41" t="s">
        <v>41</v>
      </c>
      <c r="B281" s="41" t="s">
        <v>969</v>
      </c>
      <c r="C281" s="51" t="s">
        <v>1071</v>
      </c>
      <c r="D281" s="51" t="s">
        <v>136</v>
      </c>
      <c r="E281" s="43"/>
      <c r="F281" s="44" t="str">
        <f t="shared" si="5"/>
        <v/>
      </c>
    </row>
    <row r="282" spans="1:6" x14ac:dyDescent="0.2">
      <c r="A282" s="41" t="s">
        <v>41</v>
      </c>
      <c r="B282" s="41" t="s">
        <v>969</v>
      </c>
      <c r="C282" s="51" t="s">
        <v>1072</v>
      </c>
      <c r="D282" s="51" t="s">
        <v>136</v>
      </c>
      <c r="E282" s="43"/>
      <c r="F282" s="44" t="str">
        <f t="shared" si="5"/>
        <v/>
      </c>
    </row>
    <row r="283" spans="1:6" x14ac:dyDescent="0.2">
      <c r="A283" s="41" t="s">
        <v>41</v>
      </c>
      <c r="B283" s="41" t="s">
        <v>969</v>
      </c>
      <c r="C283" s="51" t="s">
        <v>1073</v>
      </c>
      <c r="D283" s="51" t="s">
        <v>136</v>
      </c>
      <c r="E283" s="43"/>
      <c r="F283" s="44" t="str">
        <f t="shared" si="5"/>
        <v/>
      </c>
    </row>
    <row r="284" spans="1:6" x14ac:dyDescent="0.2">
      <c r="A284" s="41" t="s">
        <v>41</v>
      </c>
      <c r="B284" s="41" t="s">
        <v>969</v>
      </c>
      <c r="C284" s="51" t="s">
        <v>1074</v>
      </c>
      <c r="D284" s="51" t="s">
        <v>136</v>
      </c>
      <c r="E284" s="43"/>
      <c r="F284" s="44" t="str">
        <f t="shared" si="5"/>
        <v/>
      </c>
    </row>
    <row r="285" spans="1:6" x14ac:dyDescent="0.2">
      <c r="A285" s="41" t="s">
        <v>41</v>
      </c>
      <c r="B285" s="41" t="s">
        <v>969</v>
      </c>
      <c r="C285" s="51" t="s">
        <v>1075</v>
      </c>
      <c r="D285" s="51" t="s">
        <v>995</v>
      </c>
      <c r="E285" s="43"/>
      <c r="F285" s="44" t="str">
        <f t="shared" si="5"/>
        <v/>
      </c>
    </row>
    <row r="286" spans="1:6" x14ac:dyDescent="0.2">
      <c r="A286" s="41" t="s">
        <v>41</v>
      </c>
      <c r="B286" s="41" t="s">
        <v>969</v>
      </c>
      <c r="C286" s="51" t="s">
        <v>1076</v>
      </c>
      <c r="D286" s="51" t="s">
        <v>995</v>
      </c>
      <c r="E286" s="43"/>
      <c r="F286" s="44" t="str">
        <f t="shared" si="5"/>
        <v/>
      </c>
    </row>
    <row r="287" spans="1:6" x14ac:dyDescent="0.2">
      <c r="A287" s="41" t="s">
        <v>41</v>
      </c>
      <c r="B287" s="41" t="s">
        <v>969</v>
      </c>
      <c r="C287" s="51" t="s">
        <v>1077</v>
      </c>
      <c r="D287" s="51" t="s">
        <v>995</v>
      </c>
      <c r="E287" s="43"/>
      <c r="F287" s="44" t="str">
        <f t="shared" si="5"/>
        <v/>
      </c>
    </row>
    <row r="288" spans="1:6" x14ac:dyDescent="0.2">
      <c r="A288" s="41" t="s">
        <v>41</v>
      </c>
      <c r="B288" s="41" t="s">
        <v>969</v>
      </c>
      <c r="C288" s="51" t="s">
        <v>1078</v>
      </c>
      <c r="D288" s="51" t="s">
        <v>995</v>
      </c>
      <c r="E288" s="43"/>
      <c r="F288" s="44" t="str">
        <f t="shared" si="5"/>
        <v/>
      </c>
    </row>
    <row r="289" spans="1:6" x14ac:dyDescent="0.2">
      <c r="A289" s="41" t="s">
        <v>41</v>
      </c>
      <c r="B289" s="41" t="s">
        <v>969</v>
      </c>
      <c r="C289" s="51" t="s">
        <v>1079</v>
      </c>
      <c r="D289" s="51" t="s">
        <v>995</v>
      </c>
      <c r="E289" s="43"/>
      <c r="F289" s="44" t="str">
        <f t="shared" si="5"/>
        <v/>
      </c>
    </row>
    <row r="290" spans="1:6" x14ac:dyDescent="0.2">
      <c r="A290" s="41" t="s">
        <v>41</v>
      </c>
      <c r="B290" s="41" t="s">
        <v>969</v>
      </c>
      <c r="C290" s="51" t="s">
        <v>1080</v>
      </c>
      <c r="D290" s="51" t="s">
        <v>995</v>
      </c>
      <c r="E290" s="43"/>
      <c r="F290" s="44" t="str">
        <f t="shared" si="5"/>
        <v/>
      </c>
    </row>
    <row r="291" spans="1:6" x14ac:dyDescent="0.2">
      <c r="A291" s="41" t="s">
        <v>41</v>
      </c>
      <c r="B291" s="41" t="s">
        <v>969</v>
      </c>
      <c r="C291" s="51" t="s">
        <v>1081</v>
      </c>
      <c r="D291" s="51" t="s">
        <v>995</v>
      </c>
      <c r="E291" s="43"/>
      <c r="F291" s="44" t="str">
        <f t="shared" si="5"/>
        <v/>
      </c>
    </row>
    <row r="292" spans="1:6" x14ac:dyDescent="0.2">
      <c r="A292" s="41" t="s">
        <v>41</v>
      </c>
      <c r="B292" s="41" t="s">
        <v>969</v>
      </c>
      <c r="C292" s="51" t="s">
        <v>1082</v>
      </c>
      <c r="D292" s="51" t="s">
        <v>995</v>
      </c>
      <c r="E292" s="43"/>
      <c r="F292" s="44" t="str">
        <f t="shared" si="5"/>
        <v/>
      </c>
    </row>
    <row r="293" spans="1:6" x14ac:dyDescent="0.2">
      <c r="A293" s="41" t="s">
        <v>41</v>
      </c>
      <c r="B293" s="41" t="s">
        <v>969</v>
      </c>
      <c r="C293" s="51" t="s">
        <v>1083</v>
      </c>
      <c r="D293" s="51" t="s">
        <v>995</v>
      </c>
      <c r="E293" s="43"/>
      <c r="F293" s="44" t="str">
        <f t="shared" si="5"/>
        <v/>
      </c>
    </row>
    <row r="294" spans="1:6" x14ac:dyDescent="0.2">
      <c r="A294" s="41" t="s">
        <v>41</v>
      </c>
      <c r="B294" s="41" t="s">
        <v>969</v>
      </c>
      <c r="C294" s="51" t="s">
        <v>1084</v>
      </c>
      <c r="D294" s="51" t="s">
        <v>995</v>
      </c>
      <c r="E294" s="43"/>
      <c r="F294" s="44" t="str">
        <f t="shared" si="5"/>
        <v/>
      </c>
    </row>
    <row r="295" spans="1:6" x14ac:dyDescent="0.2">
      <c r="A295" s="41" t="s">
        <v>41</v>
      </c>
      <c r="B295" s="41" t="s">
        <v>969</v>
      </c>
      <c r="C295" s="51" t="s">
        <v>1085</v>
      </c>
      <c r="D295" s="51" t="s">
        <v>995</v>
      </c>
      <c r="E295" s="43"/>
      <c r="F295" s="44" t="str">
        <f t="shared" si="5"/>
        <v/>
      </c>
    </row>
    <row r="296" spans="1:6" x14ac:dyDescent="0.2">
      <c r="A296" s="41" t="s">
        <v>41</v>
      </c>
      <c r="B296" s="41" t="s">
        <v>969</v>
      </c>
      <c r="C296" s="51" t="s">
        <v>1086</v>
      </c>
      <c r="D296" s="51" t="s">
        <v>995</v>
      </c>
      <c r="E296" s="43"/>
      <c r="F296" s="44" t="str">
        <f t="shared" si="5"/>
        <v/>
      </c>
    </row>
    <row r="297" spans="1:6" x14ac:dyDescent="0.2">
      <c r="A297" s="41" t="s">
        <v>41</v>
      </c>
      <c r="B297" s="41" t="s">
        <v>969</v>
      </c>
      <c r="C297" s="51" t="s">
        <v>1087</v>
      </c>
      <c r="D297" s="51" t="s">
        <v>995</v>
      </c>
      <c r="E297" s="43"/>
      <c r="F297" s="44" t="str">
        <f t="shared" si="5"/>
        <v/>
      </c>
    </row>
    <row r="298" spans="1:6" x14ac:dyDescent="0.2">
      <c r="A298" s="41" t="s">
        <v>41</v>
      </c>
      <c r="B298" s="41" t="s">
        <v>969</v>
      </c>
      <c r="C298" s="51" t="s">
        <v>1088</v>
      </c>
      <c r="D298" s="51" t="s">
        <v>995</v>
      </c>
      <c r="E298" s="43"/>
      <c r="F298" s="44" t="str">
        <f t="shared" si="5"/>
        <v/>
      </c>
    </row>
    <row r="299" spans="1:6" x14ac:dyDescent="0.2">
      <c r="A299" s="41" t="s">
        <v>41</v>
      </c>
      <c r="B299" s="41" t="s">
        <v>969</v>
      </c>
      <c r="C299" s="51" t="s">
        <v>1089</v>
      </c>
      <c r="D299" s="51" t="s">
        <v>995</v>
      </c>
      <c r="E299" s="43"/>
      <c r="F299" s="44" t="str">
        <f t="shared" si="5"/>
        <v/>
      </c>
    </row>
    <row r="300" spans="1:6" x14ac:dyDescent="0.2">
      <c r="A300" s="41" t="s">
        <v>41</v>
      </c>
      <c r="B300" s="41" t="s">
        <v>969</v>
      </c>
      <c r="C300" s="51" t="s">
        <v>1090</v>
      </c>
      <c r="D300" s="51" t="s">
        <v>995</v>
      </c>
      <c r="E300" s="43"/>
      <c r="F300" s="44" t="str">
        <f t="shared" si="5"/>
        <v/>
      </c>
    </row>
    <row r="301" spans="1:6" x14ac:dyDescent="0.2">
      <c r="A301" s="41" t="s">
        <v>41</v>
      </c>
      <c r="B301" s="41" t="s">
        <v>969</v>
      </c>
      <c r="C301" s="51" t="s">
        <v>1091</v>
      </c>
      <c r="D301" s="51" t="s">
        <v>995</v>
      </c>
      <c r="E301" s="43"/>
      <c r="F301" s="44" t="str">
        <f t="shared" si="5"/>
        <v/>
      </c>
    </row>
    <row r="302" spans="1:6" x14ac:dyDescent="0.2">
      <c r="A302" s="41" t="s">
        <v>41</v>
      </c>
      <c r="B302" s="41" t="s">
        <v>969</v>
      </c>
      <c r="C302" s="51" t="s">
        <v>1092</v>
      </c>
      <c r="D302" s="51" t="s">
        <v>995</v>
      </c>
      <c r="E302" s="43"/>
      <c r="F302" s="44" t="str">
        <f t="shared" si="5"/>
        <v/>
      </c>
    </row>
    <row r="303" spans="1:6" x14ac:dyDescent="0.2">
      <c r="A303" s="41" t="s">
        <v>41</v>
      </c>
      <c r="B303" s="41" t="s">
        <v>969</v>
      </c>
      <c r="C303" s="51" t="s">
        <v>1093</v>
      </c>
      <c r="D303" s="51" t="s">
        <v>995</v>
      </c>
      <c r="E303" s="43"/>
      <c r="F303" s="44" t="str">
        <f t="shared" si="5"/>
        <v/>
      </c>
    </row>
    <row r="304" spans="1:6" x14ac:dyDescent="0.2">
      <c r="A304" s="41" t="s">
        <v>41</v>
      </c>
      <c r="B304" s="41" t="s">
        <v>969</v>
      </c>
      <c r="C304" s="51" t="s">
        <v>1094</v>
      </c>
      <c r="D304" s="51" t="s">
        <v>995</v>
      </c>
      <c r="E304" s="43"/>
      <c r="F304" s="44" t="str">
        <f t="shared" si="5"/>
        <v/>
      </c>
    </row>
    <row r="305" spans="1:6" x14ac:dyDescent="0.2">
      <c r="A305" s="41" t="s">
        <v>41</v>
      </c>
      <c r="B305" s="41" t="s">
        <v>969</v>
      </c>
      <c r="C305" s="51" t="s">
        <v>1095</v>
      </c>
      <c r="D305" s="51" t="s">
        <v>995</v>
      </c>
      <c r="E305" s="43"/>
      <c r="F305" s="44" t="str">
        <f t="shared" si="5"/>
        <v/>
      </c>
    </row>
    <row r="306" spans="1:6" x14ac:dyDescent="0.2">
      <c r="A306" s="41" t="s">
        <v>41</v>
      </c>
      <c r="B306" s="41" t="s">
        <v>969</v>
      </c>
      <c r="C306" s="51" t="s">
        <v>1096</v>
      </c>
      <c r="D306" s="51" t="s">
        <v>995</v>
      </c>
      <c r="E306" s="43"/>
      <c r="F306" s="44" t="str">
        <f t="shared" si="5"/>
        <v/>
      </c>
    </row>
    <row r="307" spans="1:6" x14ac:dyDescent="0.2">
      <c r="A307" s="41" t="s">
        <v>41</v>
      </c>
      <c r="B307" s="41" t="s">
        <v>969</v>
      </c>
      <c r="C307" s="51" t="s">
        <v>1097</v>
      </c>
      <c r="D307" s="51" t="s">
        <v>995</v>
      </c>
      <c r="E307" s="43"/>
      <c r="F307" s="44" t="str">
        <f t="shared" si="5"/>
        <v/>
      </c>
    </row>
    <row r="308" spans="1:6" x14ac:dyDescent="0.2">
      <c r="A308" s="41" t="s">
        <v>41</v>
      </c>
      <c r="B308" s="41" t="s">
        <v>969</v>
      </c>
      <c r="C308" s="51" t="s">
        <v>1098</v>
      </c>
      <c r="D308" s="51" t="s">
        <v>995</v>
      </c>
      <c r="E308" s="43"/>
      <c r="F308" s="44" t="str">
        <f t="shared" si="5"/>
        <v/>
      </c>
    </row>
    <row r="309" spans="1:6" x14ac:dyDescent="0.2">
      <c r="A309" s="41" t="s">
        <v>41</v>
      </c>
      <c r="B309" s="41" t="s">
        <v>969</v>
      </c>
      <c r="C309" s="51" t="s">
        <v>1099</v>
      </c>
      <c r="D309" s="51" t="s">
        <v>995</v>
      </c>
      <c r="E309" s="43"/>
      <c r="F309" s="44" t="str">
        <f t="shared" si="5"/>
        <v/>
      </c>
    </row>
    <row r="310" spans="1:6" x14ac:dyDescent="0.2">
      <c r="A310" s="41" t="s">
        <v>41</v>
      </c>
      <c r="B310" s="41" t="s">
        <v>969</v>
      </c>
      <c r="C310" s="51" t="s">
        <v>1100</v>
      </c>
      <c r="D310" s="51" t="s">
        <v>995</v>
      </c>
      <c r="E310" s="43"/>
      <c r="F310" s="44" t="str">
        <f t="shared" si="5"/>
        <v/>
      </c>
    </row>
    <row r="311" spans="1:6" x14ac:dyDescent="0.2">
      <c r="A311" s="41" t="s">
        <v>41</v>
      </c>
      <c r="B311" s="41" t="s">
        <v>969</v>
      </c>
      <c r="C311" s="51" t="s">
        <v>1101</v>
      </c>
      <c r="D311" s="51" t="s">
        <v>995</v>
      </c>
      <c r="E311" s="43"/>
      <c r="F311" s="44" t="str">
        <f t="shared" si="5"/>
        <v/>
      </c>
    </row>
    <row r="312" spans="1:6" x14ac:dyDescent="0.2">
      <c r="A312" s="41" t="s">
        <v>41</v>
      </c>
      <c r="B312" s="41" t="s">
        <v>969</v>
      </c>
      <c r="C312" s="51" t="s">
        <v>1102</v>
      </c>
      <c r="D312" s="51" t="s">
        <v>995</v>
      </c>
      <c r="E312" s="43"/>
      <c r="F312" s="44" t="str">
        <f t="shared" si="5"/>
        <v/>
      </c>
    </row>
    <row r="313" spans="1:6" x14ac:dyDescent="0.2">
      <c r="A313" s="41" t="s">
        <v>41</v>
      </c>
      <c r="B313" s="41" t="s">
        <v>969</v>
      </c>
      <c r="C313" s="51" t="s">
        <v>1103</v>
      </c>
      <c r="D313" s="51" t="s">
        <v>995</v>
      </c>
      <c r="E313" s="43"/>
      <c r="F313" s="44" t="str">
        <f t="shared" si="5"/>
        <v/>
      </c>
    </row>
    <row r="314" spans="1:6" x14ac:dyDescent="0.2">
      <c r="A314" s="41" t="s">
        <v>41</v>
      </c>
      <c r="B314" s="41" t="s">
        <v>969</v>
      </c>
      <c r="C314" s="51" t="s">
        <v>1104</v>
      </c>
      <c r="D314" s="51" t="s">
        <v>995</v>
      </c>
      <c r="E314" s="43"/>
      <c r="F314" s="44" t="str">
        <f t="shared" si="5"/>
        <v/>
      </c>
    </row>
    <row r="315" spans="1:6" x14ac:dyDescent="0.2">
      <c r="A315" s="41" t="s">
        <v>41</v>
      </c>
      <c r="B315" s="41" t="s">
        <v>969</v>
      </c>
      <c r="C315" s="51" t="s">
        <v>1105</v>
      </c>
      <c r="D315" s="51" t="s">
        <v>995</v>
      </c>
      <c r="E315" s="43"/>
      <c r="F315" s="44" t="str">
        <f t="shared" si="5"/>
        <v/>
      </c>
    </row>
    <row r="316" spans="1:6" x14ac:dyDescent="0.2">
      <c r="A316" s="41" t="s">
        <v>41</v>
      </c>
      <c r="B316" s="41" t="s">
        <v>969</v>
      </c>
      <c r="C316" s="51" t="s">
        <v>1106</v>
      </c>
      <c r="D316" s="51" t="s">
        <v>995</v>
      </c>
      <c r="E316" s="43"/>
      <c r="F316" s="44" t="str">
        <f t="shared" si="5"/>
        <v/>
      </c>
    </row>
    <row r="317" spans="1:6" x14ac:dyDescent="0.2">
      <c r="A317" s="41" t="s">
        <v>41</v>
      </c>
      <c r="B317" s="41" t="s">
        <v>969</v>
      </c>
      <c r="C317" s="51" t="s">
        <v>1107</v>
      </c>
      <c r="D317" s="51" t="s">
        <v>995</v>
      </c>
      <c r="E317" s="43"/>
      <c r="F317" s="44" t="str">
        <f t="shared" si="5"/>
        <v/>
      </c>
    </row>
    <row r="318" spans="1:6" x14ac:dyDescent="0.2">
      <c r="A318" s="41" t="s">
        <v>41</v>
      </c>
      <c r="B318" s="41" t="s">
        <v>969</v>
      </c>
      <c r="C318" s="51" t="s">
        <v>1108</v>
      </c>
      <c r="D318" s="51" t="s">
        <v>995</v>
      </c>
      <c r="E318" s="43"/>
      <c r="F318" s="44" t="str">
        <f t="shared" si="5"/>
        <v/>
      </c>
    </row>
    <row r="319" spans="1:6" x14ac:dyDescent="0.2">
      <c r="A319" s="41" t="s">
        <v>41</v>
      </c>
      <c r="B319" s="41" t="s">
        <v>969</v>
      </c>
      <c r="C319" s="51" t="s">
        <v>1109</v>
      </c>
      <c r="D319" s="51" t="s">
        <v>995</v>
      </c>
      <c r="E319" s="43"/>
      <c r="F319" s="44" t="str">
        <f t="shared" si="5"/>
        <v/>
      </c>
    </row>
    <row r="320" spans="1:6" x14ac:dyDescent="0.2">
      <c r="A320" s="41" t="s">
        <v>41</v>
      </c>
      <c r="B320" s="41" t="s">
        <v>969</v>
      </c>
      <c r="C320" s="51" t="s">
        <v>1110</v>
      </c>
      <c r="D320" s="51" t="s">
        <v>995</v>
      </c>
      <c r="E320" s="43"/>
      <c r="F320" s="44" t="str">
        <f t="shared" si="5"/>
        <v/>
      </c>
    </row>
    <row r="321" spans="1:6" x14ac:dyDescent="0.2">
      <c r="A321" s="41" t="s">
        <v>41</v>
      </c>
      <c r="B321" s="41" t="s">
        <v>969</v>
      </c>
      <c r="C321" s="51" t="s">
        <v>1111</v>
      </c>
      <c r="D321" s="51" t="s">
        <v>995</v>
      </c>
      <c r="E321" s="43"/>
      <c r="F321" s="44" t="str">
        <f t="shared" si="5"/>
        <v/>
      </c>
    </row>
    <row r="322" spans="1:6" x14ac:dyDescent="0.2">
      <c r="A322" s="41" t="s">
        <v>41</v>
      </c>
      <c r="B322" s="41" t="s">
        <v>969</v>
      </c>
      <c r="C322" s="51" t="s">
        <v>1112</v>
      </c>
      <c r="D322" s="51" t="s">
        <v>995</v>
      </c>
      <c r="E322" s="43"/>
      <c r="F322" s="44" t="str">
        <f t="shared" si="5"/>
        <v/>
      </c>
    </row>
    <row r="323" spans="1:6" x14ac:dyDescent="0.2">
      <c r="A323" s="41" t="s">
        <v>41</v>
      </c>
      <c r="B323" s="41" t="s">
        <v>969</v>
      </c>
      <c r="C323" s="51" t="s">
        <v>1113</v>
      </c>
      <c r="D323" s="51" t="s">
        <v>995</v>
      </c>
      <c r="E323" s="43"/>
      <c r="F323" s="44" t="str">
        <f t="shared" si="5"/>
        <v/>
      </c>
    </row>
    <row r="324" spans="1:6" x14ac:dyDescent="0.2">
      <c r="A324" s="41" t="s">
        <v>41</v>
      </c>
      <c r="B324" s="41" t="s">
        <v>969</v>
      </c>
      <c r="C324" s="51" t="s">
        <v>1114</v>
      </c>
      <c r="D324" s="51" t="s">
        <v>995</v>
      </c>
      <c r="E324" s="43"/>
      <c r="F324" s="44" t="str">
        <f t="shared" si="5"/>
        <v/>
      </c>
    </row>
    <row r="325" spans="1:6" x14ac:dyDescent="0.2">
      <c r="A325" s="41" t="s">
        <v>41</v>
      </c>
      <c r="B325" s="41" t="s">
        <v>969</v>
      </c>
      <c r="C325" s="51" t="s">
        <v>1115</v>
      </c>
      <c r="D325" s="51" t="s">
        <v>995</v>
      </c>
      <c r="E325" s="43"/>
      <c r="F325" s="44" t="str">
        <f t="shared" si="5"/>
        <v/>
      </c>
    </row>
    <row r="326" spans="1:6" x14ac:dyDescent="0.2">
      <c r="A326" s="41" t="s">
        <v>41</v>
      </c>
      <c r="B326" s="41" t="s">
        <v>969</v>
      </c>
      <c r="C326" s="51" t="s">
        <v>1116</v>
      </c>
      <c r="D326" s="51" t="s">
        <v>995</v>
      </c>
      <c r="E326" s="43"/>
      <c r="F326" s="44" t="str">
        <f t="shared" si="5"/>
        <v/>
      </c>
    </row>
    <row r="327" spans="1:6" x14ac:dyDescent="0.2">
      <c r="A327" s="41" t="s">
        <v>41</v>
      </c>
      <c r="B327" s="41" t="s">
        <v>969</v>
      </c>
      <c r="C327" s="51" t="s">
        <v>1117</v>
      </c>
      <c r="D327" s="51" t="s">
        <v>995</v>
      </c>
      <c r="E327" s="43"/>
      <c r="F327" s="44" t="str">
        <f t="shared" si="5"/>
        <v/>
      </c>
    </row>
    <row r="328" spans="1:6" x14ac:dyDescent="0.2">
      <c r="A328" s="41" t="s">
        <v>41</v>
      </c>
      <c r="B328" s="41" t="s">
        <v>969</v>
      </c>
      <c r="C328" s="51" t="s">
        <v>1118</v>
      </c>
      <c r="D328" s="51" t="s">
        <v>995</v>
      </c>
      <c r="E328" s="43"/>
      <c r="F328" s="44" t="str">
        <f t="shared" si="5"/>
        <v/>
      </c>
    </row>
    <row r="329" spans="1:6" x14ac:dyDescent="0.2">
      <c r="A329" s="41" t="s">
        <v>41</v>
      </c>
      <c r="B329" s="41" t="s">
        <v>969</v>
      </c>
      <c r="C329" s="51" t="s">
        <v>1119</v>
      </c>
      <c r="D329" s="51" t="s">
        <v>995</v>
      </c>
      <c r="E329" s="43"/>
      <c r="F329" s="44" t="str">
        <f t="shared" si="5"/>
        <v/>
      </c>
    </row>
    <row r="330" spans="1:6" x14ac:dyDescent="0.2">
      <c r="A330" s="41" t="s">
        <v>41</v>
      </c>
      <c r="B330" s="41" t="s">
        <v>969</v>
      </c>
      <c r="C330" s="51" t="s">
        <v>1120</v>
      </c>
      <c r="D330" s="51" t="s">
        <v>995</v>
      </c>
      <c r="E330" s="43"/>
      <c r="F330" s="44" t="str">
        <f t="shared" si="5"/>
        <v/>
      </c>
    </row>
    <row r="331" spans="1:6" x14ac:dyDescent="0.2">
      <c r="A331" s="41" t="s">
        <v>41</v>
      </c>
      <c r="B331" s="41" t="s">
        <v>969</v>
      </c>
      <c r="C331" s="51" t="s">
        <v>1121</v>
      </c>
      <c r="D331" s="51" t="s">
        <v>995</v>
      </c>
      <c r="E331" s="43"/>
      <c r="F331" s="44" t="str">
        <f t="shared" si="5"/>
        <v/>
      </c>
    </row>
    <row r="332" spans="1:6" x14ac:dyDescent="0.2">
      <c r="A332" s="41" t="s">
        <v>41</v>
      </c>
      <c r="B332" s="41" t="s">
        <v>969</v>
      </c>
      <c r="C332" s="51" t="s">
        <v>1122</v>
      </c>
      <c r="D332" s="51" t="s">
        <v>995</v>
      </c>
      <c r="E332" s="43"/>
      <c r="F332" s="44" t="str">
        <f t="shared" si="5"/>
        <v/>
      </c>
    </row>
    <row r="333" spans="1:6" x14ac:dyDescent="0.2">
      <c r="A333" s="41" t="s">
        <v>41</v>
      </c>
      <c r="B333" s="41" t="s">
        <v>969</v>
      </c>
      <c r="C333" s="51" t="s">
        <v>1123</v>
      </c>
      <c r="D333" s="51" t="s">
        <v>995</v>
      </c>
      <c r="E333" s="43"/>
      <c r="F333" s="44" t="str">
        <f t="shared" si="5"/>
        <v/>
      </c>
    </row>
    <row r="334" spans="1:6" x14ac:dyDescent="0.2">
      <c r="A334" s="41" t="s">
        <v>41</v>
      </c>
      <c r="B334" s="41" t="s">
        <v>969</v>
      </c>
      <c r="C334" s="51" t="s">
        <v>1124</v>
      </c>
      <c r="D334" s="51" t="s">
        <v>995</v>
      </c>
      <c r="E334" s="43"/>
      <c r="F334" s="44" t="str">
        <f t="shared" si="5"/>
        <v/>
      </c>
    </row>
    <row r="335" spans="1:6" x14ac:dyDescent="0.2">
      <c r="A335" s="41" t="s">
        <v>41</v>
      </c>
      <c r="B335" s="41" t="s">
        <v>969</v>
      </c>
      <c r="C335" s="51" t="s">
        <v>1125</v>
      </c>
      <c r="D335" s="51" t="s">
        <v>995</v>
      </c>
      <c r="E335" s="43"/>
      <c r="F335" s="44" t="str">
        <f t="shared" si="5"/>
        <v/>
      </c>
    </row>
    <row r="336" spans="1:6" x14ac:dyDescent="0.2">
      <c r="A336" s="41" t="s">
        <v>41</v>
      </c>
      <c r="B336" s="41" t="s">
        <v>969</v>
      </c>
      <c r="C336" s="51" t="s">
        <v>1126</v>
      </c>
      <c r="D336" s="51" t="s">
        <v>995</v>
      </c>
      <c r="E336" s="43"/>
      <c r="F336" s="44" t="str">
        <f t="shared" si="5"/>
        <v/>
      </c>
    </row>
    <row r="337" spans="1:6" x14ac:dyDescent="0.2">
      <c r="A337" s="41" t="s">
        <v>41</v>
      </c>
      <c r="B337" s="41" t="s">
        <v>969</v>
      </c>
      <c r="C337" s="51" t="s">
        <v>1127</v>
      </c>
      <c r="D337" s="51" t="s">
        <v>995</v>
      </c>
      <c r="E337" s="43"/>
      <c r="F337" s="44" t="str">
        <f t="shared" si="5"/>
        <v/>
      </c>
    </row>
    <row r="338" spans="1:6" x14ac:dyDescent="0.2">
      <c r="A338" s="41" t="s">
        <v>41</v>
      </c>
      <c r="B338" s="41" t="s">
        <v>969</v>
      </c>
      <c r="C338" s="51" t="s">
        <v>1128</v>
      </c>
      <c r="D338" s="51" t="s">
        <v>995</v>
      </c>
      <c r="E338" s="43"/>
      <c r="F338" s="44" t="str">
        <f t="shared" si="5"/>
        <v/>
      </c>
    </row>
    <row r="339" spans="1:6" x14ac:dyDescent="0.2">
      <c r="A339" s="41" t="s">
        <v>41</v>
      </c>
      <c r="B339" s="41" t="s">
        <v>969</v>
      </c>
      <c r="C339" s="51" t="s">
        <v>1129</v>
      </c>
      <c r="D339" s="51" t="s">
        <v>995</v>
      </c>
      <c r="E339" s="43"/>
      <c r="F339" s="44" t="str">
        <f t="shared" si="5"/>
        <v/>
      </c>
    </row>
    <row r="340" spans="1:6" x14ac:dyDescent="0.2">
      <c r="A340" s="41" t="s">
        <v>41</v>
      </c>
      <c r="B340" s="41" t="s">
        <v>969</v>
      </c>
      <c r="C340" s="51" t="s">
        <v>1130</v>
      </c>
      <c r="D340" s="51" t="s">
        <v>995</v>
      </c>
      <c r="E340" s="43"/>
      <c r="F340" s="44" t="str">
        <f t="shared" ref="F340:F403" si="6">IF(E340="","",IF(ISNUMBER(E340),IF(E340=ROUND(E340,2),"","Napaka - cena mora biti zaokrožena na 2 decimalki!"),"Napaka!"))</f>
        <v/>
      </c>
    </row>
    <row r="341" spans="1:6" x14ac:dyDescent="0.2">
      <c r="A341" s="41" t="s">
        <v>41</v>
      </c>
      <c r="B341" s="41" t="s">
        <v>969</v>
      </c>
      <c r="C341" s="51" t="s">
        <v>1131</v>
      </c>
      <c r="D341" s="51" t="s">
        <v>995</v>
      </c>
      <c r="E341" s="43"/>
      <c r="F341" s="44" t="str">
        <f t="shared" si="6"/>
        <v/>
      </c>
    </row>
    <row r="342" spans="1:6" x14ac:dyDescent="0.2">
      <c r="A342" s="41" t="s">
        <v>41</v>
      </c>
      <c r="B342" s="41" t="s">
        <v>969</v>
      </c>
      <c r="C342" s="51" t="s">
        <v>1132</v>
      </c>
      <c r="D342" s="51" t="s">
        <v>995</v>
      </c>
      <c r="E342" s="43"/>
      <c r="F342" s="44" t="str">
        <f t="shared" si="6"/>
        <v/>
      </c>
    </row>
    <row r="343" spans="1:6" x14ac:dyDescent="0.2">
      <c r="A343" s="41" t="s">
        <v>41</v>
      </c>
      <c r="B343" s="41" t="s">
        <v>969</v>
      </c>
      <c r="C343" s="51" t="s">
        <v>1133</v>
      </c>
      <c r="D343" s="51" t="s">
        <v>995</v>
      </c>
      <c r="E343" s="43"/>
      <c r="F343" s="44" t="str">
        <f t="shared" si="6"/>
        <v/>
      </c>
    </row>
    <row r="344" spans="1:6" x14ac:dyDescent="0.2">
      <c r="A344" s="41" t="s">
        <v>41</v>
      </c>
      <c r="B344" s="41" t="s">
        <v>969</v>
      </c>
      <c r="C344" s="51" t="s">
        <v>1134</v>
      </c>
      <c r="D344" s="51" t="s">
        <v>995</v>
      </c>
      <c r="E344" s="43"/>
      <c r="F344" s="44" t="str">
        <f t="shared" si="6"/>
        <v/>
      </c>
    </row>
    <row r="345" spans="1:6" x14ac:dyDescent="0.2">
      <c r="A345" s="41" t="s">
        <v>41</v>
      </c>
      <c r="B345" s="41" t="s">
        <v>969</v>
      </c>
      <c r="C345" s="51" t="s">
        <v>1135</v>
      </c>
      <c r="D345" s="51" t="s">
        <v>995</v>
      </c>
      <c r="E345" s="43"/>
      <c r="F345" s="44" t="str">
        <f t="shared" si="6"/>
        <v/>
      </c>
    </row>
    <row r="346" spans="1:6" x14ac:dyDescent="0.2">
      <c r="A346" s="41" t="s">
        <v>41</v>
      </c>
      <c r="B346" s="41" t="s">
        <v>969</v>
      </c>
      <c r="C346" s="51" t="s">
        <v>1136</v>
      </c>
      <c r="D346" s="51" t="s">
        <v>995</v>
      </c>
      <c r="E346" s="43"/>
      <c r="F346" s="44" t="str">
        <f t="shared" si="6"/>
        <v/>
      </c>
    </row>
    <row r="347" spans="1:6" x14ac:dyDescent="0.2">
      <c r="A347" s="41" t="s">
        <v>41</v>
      </c>
      <c r="B347" s="41" t="s">
        <v>969</v>
      </c>
      <c r="C347" s="51" t="s">
        <v>1137</v>
      </c>
      <c r="D347" s="51" t="s">
        <v>995</v>
      </c>
      <c r="E347" s="43"/>
      <c r="F347" s="44" t="str">
        <f t="shared" si="6"/>
        <v/>
      </c>
    </row>
    <row r="348" spans="1:6" x14ac:dyDescent="0.2">
      <c r="A348" s="41" t="s">
        <v>41</v>
      </c>
      <c r="B348" s="41" t="s">
        <v>969</v>
      </c>
      <c r="C348" s="51" t="s">
        <v>1138</v>
      </c>
      <c r="D348" s="51" t="s">
        <v>995</v>
      </c>
      <c r="E348" s="43"/>
      <c r="F348" s="44" t="str">
        <f t="shared" si="6"/>
        <v/>
      </c>
    </row>
    <row r="349" spans="1:6" x14ac:dyDescent="0.2">
      <c r="A349" s="41" t="s">
        <v>41</v>
      </c>
      <c r="B349" s="41" t="s">
        <v>969</v>
      </c>
      <c r="C349" s="51" t="s">
        <v>1139</v>
      </c>
      <c r="D349" s="51" t="s">
        <v>995</v>
      </c>
      <c r="E349" s="43"/>
      <c r="F349" s="44" t="str">
        <f t="shared" si="6"/>
        <v/>
      </c>
    </row>
    <row r="350" spans="1:6" x14ac:dyDescent="0.2">
      <c r="A350" s="41" t="s">
        <v>41</v>
      </c>
      <c r="B350" s="41" t="s">
        <v>969</v>
      </c>
      <c r="C350" s="51" t="s">
        <v>1140</v>
      </c>
      <c r="D350" s="51" t="s">
        <v>995</v>
      </c>
      <c r="E350" s="43"/>
      <c r="F350" s="44" t="str">
        <f t="shared" si="6"/>
        <v/>
      </c>
    </row>
    <row r="351" spans="1:6" x14ac:dyDescent="0.2">
      <c r="A351" s="41" t="s">
        <v>41</v>
      </c>
      <c r="B351" s="41" t="s">
        <v>969</v>
      </c>
      <c r="C351" s="51" t="s">
        <v>1141</v>
      </c>
      <c r="D351" s="51" t="s">
        <v>995</v>
      </c>
      <c r="E351" s="43"/>
      <c r="F351" s="44" t="str">
        <f t="shared" si="6"/>
        <v/>
      </c>
    </row>
    <row r="352" spans="1:6" x14ac:dyDescent="0.2">
      <c r="A352" s="41" t="s">
        <v>41</v>
      </c>
      <c r="B352" s="41" t="s">
        <v>969</v>
      </c>
      <c r="C352" s="51" t="s">
        <v>1142</v>
      </c>
      <c r="D352" s="51" t="s">
        <v>995</v>
      </c>
      <c r="E352" s="43"/>
      <c r="F352" s="44" t="str">
        <f t="shared" si="6"/>
        <v/>
      </c>
    </row>
    <row r="353" spans="1:6" x14ac:dyDescent="0.2">
      <c r="A353" s="41" t="s">
        <v>41</v>
      </c>
      <c r="B353" s="41" t="s">
        <v>969</v>
      </c>
      <c r="C353" s="51" t="s">
        <v>1143</v>
      </c>
      <c r="D353" s="51" t="s">
        <v>995</v>
      </c>
      <c r="E353" s="43"/>
      <c r="F353" s="44" t="str">
        <f t="shared" si="6"/>
        <v/>
      </c>
    </row>
    <row r="354" spans="1:6" x14ac:dyDescent="0.2">
      <c r="A354" s="41" t="s">
        <v>41</v>
      </c>
      <c r="B354" s="41" t="s">
        <v>969</v>
      </c>
      <c r="C354" s="51" t="s">
        <v>1144</v>
      </c>
      <c r="D354" s="51" t="s">
        <v>995</v>
      </c>
      <c r="E354" s="43"/>
      <c r="F354" s="44" t="str">
        <f t="shared" si="6"/>
        <v/>
      </c>
    </row>
    <row r="355" spans="1:6" x14ac:dyDescent="0.2">
      <c r="A355" s="41" t="s">
        <v>41</v>
      </c>
      <c r="B355" s="41" t="s">
        <v>969</v>
      </c>
      <c r="C355" s="51" t="s">
        <v>1145</v>
      </c>
      <c r="D355" s="51" t="s">
        <v>995</v>
      </c>
      <c r="E355" s="43"/>
      <c r="F355" s="44" t="str">
        <f t="shared" si="6"/>
        <v/>
      </c>
    </row>
    <row r="356" spans="1:6" x14ac:dyDescent="0.2">
      <c r="A356" s="41" t="s">
        <v>41</v>
      </c>
      <c r="B356" s="41" t="s">
        <v>969</v>
      </c>
      <c r="C356" s="51" t="s">
        <v>1146</v>
      </c>
      <c r="D356" s="51" t="s">
        <v>995</v>
      </c>
      <c r="E356" s="43"/>
      <c r="F356" s="44" t="str">
        <f t="shared" si="6"/>
        <v/>
      </c>
    </row>
    <row r="357" spans="1:6" x14ac:dyDescent="0.2">
      <c r="A357" s="41" t="s">
        <v>41</v>
      </c>
      <c r="B357" s="41" t="s">
        <v>969</v>
      </c>
      <c r="C357" s="51" t="s">
        <v>1147</v>
      </c>
      <c r="D357" s="51" t="s">
        <v>995</v>
      </c>
      <c r="E357" s="43"/>
      <c r="F357" s="44" t="str">
        <f t="shared" si="6"/>
        <v/>
      </c>
    </row>
    <row r="358" spans="1:6" x14ac:dyDescent="0.2">
      <c r="A358" s="41" t="s">
        <v>41</v>
      </c>
      <c r="B358" s="41" t="s">
        <v>969</v>
      </c>
      <c r="C358" s="51" t="s">
        <v>1148</v>
      </c>
      <c r="D358" s="51" t="s">
        <v>995</v>
      </c>
      <c r="E358" s="43"/>
      <c r="F358" s="44" t="str">
        <f t="shared" si="6"/>
        <v/>
      </c>
    </row>
    <row r="359" spans="1:6" x14ac:dyDescent="0.2">
      <c r="A359" s="41" t="s">
        <v>41</v>
      </c>
      <c r="B359" s="41" t="s">
        <v>969</v>
      </c>
      <c r="C359" s="51" t="s">
        <v>1149</v>
      </c>
      <c r="D359" s="51" t="s">
        <v>995</v>
      </c>
      <c r="E359" s="43"/>
      <c r="F359" s="44" t="str">
        <f t="shared" si="6"/>
        <v/>
      </c>
    </row>
    <row r="360" spans="1:6" x14ac:dyDescent="0.2">
      <c r="A360" s="41" t="s">
        <v>41</v>
      </c>
      <c r="B360" s="41" t="s">
        <v>969</v>
      </c>
      <c r="C360" s="51" t="s">
        <v>1150</v>
      </c>
      <c r="D360" s="51" t="s">
        <v>995</v>
      </c>
      <c r="E360" s="43"/>
      <c r="F360" s="44" t="str">
        <f t="shared" si="6"/>
        <v/>
      </c>
    </row>
    <row r="361" spans="1:6" x14ac:dyDescent="0.2">
      <c r="A361" s="41" t="s">
        <v>41</v>
      </c>
      <c r="B361" s="41" t="s">
        <v>969</v>
      </c>
      <c r="C361" s="51" t="s">
        <v>1151</v>
      </c>
      <c r="D361" s="51" t="s">
        <v>995</v>
      </c>
      <c r="E361" s="43"/>
      <c r="F361" s="44" t="str">
        <f t="shared" si="6"/>
        <v/>
      </c>
    </row>
    <row r="362" spans="1:6" x14ac:dyDescent="0.2">
      <c r="A362" s="41" t="s">
        <v>41</v>
      </c>
      <c r="B362" s="41" t="s">
        <v>969</v>
      </c>
      <c r="C362" s="51" t="s">
        <v>1152</v>
      </c>
      <c r="D362" s="51" t="s">
        <v>995</v>
      </c>
      <c r="E362" s="43"/>
      <c r="F362" s="44" t="str">
        <f t="shared" si="6"/>
        <v/>
      </c>
    </row>
    <row r="363" spans="1:6" x14ac:dyDescent="0.2">
      <c r="A363" s="41" t="s">
        <v>41</v>
      </c>
      <c r="B363" s="41" t="s">
        <v>969</v>
      </c>
      <c r="C363" s="51" t="s">
        <v>1153</v>
      </c>
      <c r="D363" s="51" t="s">
        <v>995</v>
      </c>
      <c r="E363" s="43"/>
      <c r="F363" s="44" t="str">
        <f t="shared" si="6"/>
        <v/>
      </c>
    </row>
    <row r="364" spans="1:6" x14ac:dyDescent="0.2">
      <c r="A364" s="41" t="s">
        <v>41</v>
      </c>
      <c r="B364" s="41" t="s">
        <v>969</v>
      </c>
      <c r="C364" s="51" t="s">
        <v>1154</v>
      </c>
      <c r="D364" s="51" t="s">
        <v>995</v>
      </c>
      <c r="E364" s="43"/>
      <c r="F364" s="44" t="str">
        <f t="shared" si="6"/>
        <v/>
      </c>
    </row>
    <row r="365" spans="1:6" x14ac:dyDescent="0.2">
      <c r="A365" s="41" t="s">
        <v>41</v>
      </c>
      <c r="B365" s="41" t="s">
        <v>969</v>
      </c>
      <c r="C365" s="51" t="s">
        <v>1155</v>
      </c>
      <c r="D365" s="51" t="s">
        <v>995</v>
      </c>
      <c r="E365" s="43"/>
      <c r="F365" s="44" t="str">
        <f t="shared" si="6"/>
        <v/>
      </c>
    </row>
    <row r="366" spans="1:6" x14ac:dyDescent="0.2">
      <c r="A366" s="41" t="s">
        <v>41</v>
      </c>
      <c r="B366" s="41" t="s">
        <v>969</v>
      </c>
      <c r="C366" s="51" t="s">
        <v>1156</v>
      </c>
      <c r="D366" s="51" t="s">
        <v>995</v>
      </c>
      <c r="E366" s="43"/>
      <c r="F366" s="44" t="str">
        <f t="shared" si="6"/>
        <v/>
      </c>
    </row>
    <row r="367" spans="1:6" x14ac:dyDescent="0.2">
      <c r="A367" s="41" t="s">
        <v>41</v>
      </c>
      <c r="B367" s="41" t="s">
        <v>969</v>
      </c>
      <c r="C367" s="51" t="s">
        <v>1157</v>
      </c>
      <c r="D367" s="51" t="s">
        <v>995</v>
      </c>
      <c r="E367" s="43"/>
      <c r="F367" s="44" t="str">
        <f t="shared" si="6"/>
        <v/>
      </c>
    </row>
    <row r="368" spans="1:6" x14ac:dyDescent="0.2">
      <c r="A368" s="41" t="s">
        <v>41</v>
      </c>
      <c r="B368" s="41" t="s">
        <v>969</v>
      </c>
      <c r="C368" s="51" t="s">
        <v>1158</v>
      </c>
      <c r="D368" s="51" t="s">
        <v>995</v>
      </c>
      <c r="E368" s="43"/>
      <c r="F368" s="44" t="str">
        <f t="shared" si="6"/>
        <v/>
      </c>
    </row>
    <row r="369" spans="1:6" x14ac:dyDescent="0.2">
      <c r="A369" s="41" t="s">
        <v>41</v>
      </c>
      <c r="B369" s="41" t="s">
        <v>969</v>
      </c>
      <c r="C369" s="51" t="s">
        <v>1159</v>
      </c>
      <c r="D369" s="51" t="s">
        <v>995</v>
      </c>
      <c r="E369" s="43"/>
      <c r="F369" s="44" t="str">
        <f t="shared" si="6"/>
        <v/>
      </c>
    </row>
    <row r="370" spans="1:6" x14ac:dyDescent="0.2">
      <c r="A370" s="41" t="s">
        <v>41</v>
      </c>
      <c r="B370" s="41" t="s">
        <v>969</v>
      </c>
      <c r="C370" s="51" t="s">
        <v>1160</v>
      </c>
      <c r="D370" s="51" t="s">
        <v>995</v>
      </c>
      <c r="E370" s="43"/>
      <c r="F370" s="44" t="str">
        <f t="shared" si="6"/>
        <v/>
      </c>
    </row>
    <row r="371" spans="1:6" x14ac:dyDescent="0.2">
      <c r="A371" s="41" t="s">
        <v>41</v>
      </c>
      <c r="B371" s="41" t="s">
        <v>969</v>
      </c>
      <c r="C371" s="51" t="s">
        <v>1161</v>
      </c>
      <c r="D371" s="51" t="s">
        <v>995</v>
      </c>
      <c r="E371" s="43"/>
      <c r="F371" s="44" t="str">
        <f t="shared" si="6"/>
        <v/>
      </c>
    </row>
    <row r="372" spans="1:6" x14ac:dyDescent="0.2">
      <c r="A372" s="41" t="s">
        <v>41</v>
      </c>
      <c r="B372" s="41" t="s">
        <v>969</v>
      </c>
      <c r="C372" s="51" t="s">
        <v>1162</v>
      </c>
      <c r="D372" s="51" t="s">
        <v>995</v>
      </c>
      <c r="E372" s="43"/>
      <c r="F372" s="44" t="str">
        <f t="shared" si="6"/>
        <v/>
      </c>
    </row>
    <row r="373" spans="1:6" x14ac:dyDescent="0.2">
      <c r="A373" s="41" t="s">
        <v>41</v>
      </c>
      <c r="B373" s="41" t="s">
        <v>969</v>
      </c>
      <c r="C373" s="51" t="s">
        <v>1163</v>
      </c>
      <c r="D373" s="51" t="s">
        <v>995</v>
      </c>
      <c r="E373" s="43"/>
      <c r="F373" s="44" t="str">
        <f t="shared" si="6"/>
        <v/>
      </c>
    </row>
    <row r="374" spans="1:6" x14ac:dyDescent="0.2">
      <c r="A374" s="41" t="s">
        <v>41</v>
      </c>
      <c r="B374" s="41" t="s">
        <v>969</v>
      </c>
      <c r="C374" s="51" t="s">
        <v>1164</v>
      </c>
      <c r="D374" s="51" t="s">
        <v>995</v>
      </c>
      <c r="E374" s="43"/>
      <c r="F374" s="44" t="str">
        <f t="shared" si="6"/>
        <v/>
      </c>
    </row>
    <row r="375" spans="1:6" x14ac:dyDescent="0.2">
      <c r="A375" s="41" t="s">
        <v>41</v>
      </c>
      <c r="B375" s="41" t="s">
        <v>969</v>
      </c>
      <c r="C375" s="51" t="s">
        <v>1165</v>
      </c>
      <c r="D375" s="51" t="s">
        <v>995</v>
      </c>
      <c r="E375" s="43"/>
      <c r="F375" s="44" t="str">
        <f t="shared" si="6"/>
        <v/>
      </c>
    </row>
    <row r="376" spans="1:6" x14ac:dyDescent="0.2">
      <c r="A376" s="41" t="s">
        <v>41</v>
      </c>
      <c r="B376" s="41" t="s">
        <v>969</v>
      </c>
      <c r="C376" s="51" t="s">
        <v>1166</v>
      </c>
      <c r="D376" s="51" t="s">
        <v>995</v>
      </c>
      <c r="E376" s="43"/>
      <c r="F376" s="44" t="str">
        <f t="shared" si="6"/>
        <v/>
      </c>
    </row>
    <row r="377" spans="1:6" x14ac:dyDescent="0.2">
      <c r="A377" s="41" t="s">
        <v>41</v>
      </c>
      <c r="B377" s="41" t="s">
        <v>969</v>
      </c>
      <c r="C377" s="51" t="s">
        <v>1167</v>
      </c>
      <c r="D377" s="51" t="s">
        <v>995</v>
      </c>
      <c r="E377" s="43"/>
      <c r="F377" s="44" t="str">
        <f t="shared" si="6"/>
        <v/>
      </c>
    </row>
    <row r="378" spans="1:6" x14ac:dyDescent="0.2">
      <c r="A378" s="41" t="s">
        <v>41</v>
      </c>
      <c r="B378" s="41" t="s">
        <v>969</v>
      </c>
      <c r="C378" s="51" t="s">
        <v>1168</v>
      </c>
      <c r="D378" s="51" t="s">
        <v>995</v>
      </c>
      <c r="E378" s="43"/>
      <c r="F378" s="44" t="str">
        <f t="shared" si="6"/>
        <v/>
      </c>
    </row>
    <row r="379" spans="1:6" x14ac:dyDescent="0.2">
      <c r="A379" s="41" t="s">
        <v>41</v>
      </c>
      <c r="B379" s="41" t="s">
        <v>969</v>
      </c>
      <c r="C379" s="51" t="s">
        <v>1169</v>
      </c>
      <c r="D379" s="51" t="s">
        <v>995</v>
      </c>
      <c r="E379" s="43"/>
      <c r="F379" s="44" t="str">
        <f t="shared" si="6"/>
        <v/>
      </c>
    </row>
    <row r="380" spans="1:6" x14ac:dyDescent="0.2">
      <c r="A380" s="41" t="s">
        <v>41</v>
      </c>
      <c r="B380" s="41" t="s">
        <v>969</v>
      </c>
      <c r="C380" s="51" t="s">
        <v>1170</v>
      </c>
      <c r="D380" s="51" t="s">
        <v>136</v>
      </c>
      <c r="E380" s="43"/>
      <c r="F380" s="44" t="str">
        <f t="shared" si="6"/>
        <v/>
      </c>
    </row>
    <row r="381" spans="1:6" x14ac:dyDescent="0.2">
      <c r="A381" s="41" t="s">
        <v>41</v>
      </c>
      <c r="B381" s="41" t="s">
        <v>969</v>
      </c>
      <c r="C381" s="51" t="s">
        <v>1171</v>
      </c>
      <c r="D381" s="51" t="s">
        <v>136</v>
      </c>
      <c r="E381" s="43"/>
      <c r="F381" s="44" t="str">
        <f t="shared" si="6"/>
        <v/>
      </c>
    </row>
    <row r="382" spans="1:6" x14ac:dyDescent="0.2">
      <c r="A382" s="41" t="s">
        <v>41</v>
      </c>
      <c r="B382" s="41" t="s">
        <v>969</v>
      </c>
      <c r="C382" s="51" t="s">
        <v>1172</v>
      </c>
      <c r="D382" s="51" t="s">
        <v>136</v>
      </c>
      <c r="E382" s="43"/>
      <c r="F382" s="44" t="str">
        <f t="shared" si="6"/>
        <v/>
      </c>
    </row>
    <row r="383" spans="1:6" x14ac:dyDescent="0.2">
      <c r="A383" s="41" t="s">
        <v>41</v>
      </c>
      <c r="B383" s="41" t="s">
        <v>969</v>
      </c>
      <c r="C383" s="51" t="s">
        <v>1173</v>
      </c>
      <c r="D383" s="51" t="s">
        <v>136</v>
      </c>
      <c r="E383" s="43"/>
      <c r="F383" s="44" t="str">
        <f t="shared" si="6"/>
        <v/>
      </c>
    </row>
    <row r="384" spans="1:6" x14ac:dyDescent="0.2">
      <c r="A384" s="41" t="s">
        <v>41</v>
      </c>
      <c r="B384" s="41" t="s">
        <v>969</v>
      </c>
      <c r="C384" s="51" t="s">
        <v>1174</v>
      </c>
      <c r="D384" s="51" t="s">
        <v>995</v>
      </c>
      <c r="E384" s="43"/>
      <c r="F384" s="44" t="str">
        <f t="shared" si="6"/>
        <v/>
      </c>
    </row>
    <row r="385" spans="1:6" x14ac:dyDescent="0.2">
      <c r="A385" s="41" t="s">
        <v>41</v>
      </c>
      <c r="B385" s="41" t="s">
        <v>969</v>
      </c>
      <c r="C385" s="51" t="s">
        <v>1175</v>
      </c>
      <c r="D385" s="51" t="s">
        <v>995</v>
      </c>
      <c r="E385" s="43"/>
      <c r="F385" s="44" t="str">
        <f t="shared" si="6"/>
        <v/>
      </c>
    </row>
    <row r="386" spans="1:6" x14ac:dyDescent="0.2">
      <c r="A386" s="41" t="s">
        <v>41</v>
      </c>
      <c r="B386" s="41" t="s">
        <v>969</v>
      </c>
      <c r="C386" s="51" t="s">
        <v>1176</v>
      </c>
      <c r="D386" s="51" t="s">
        <v>995</v>
      </c>
      <c r="E386" s="43"/>
      <c r="F386" s="44" t="str">
        <f t="shared" si="6"/>
        <v/>
      </c>
    </row>
    <row r="387" spans="1:6" x14ac:dyDescent="0.2">
      <c r="A387" s="41" t="s">
        <v>41</v>
      </c>
      <c r="B387" s="41" t="s">
        <v>969</v>
      </c>
      <c r="C387" s="51" t="s">
        <v>1177</v>
      </c>
      <c r="D387" s="51" t="s">
        <v>995</v>
      </c>
      <c r="E387" s="43"/>
      <c r="F387" s="44" t="str">
        <f t="shared" si="6"/>
        <v/>
      </c>
    </row>
    <row r="388" spans="1:6" x14ac:dyDescent="0.2">
      <c r="A388" s="41" t="s">
        <v>41</v>
      </c>
      <c r="B388" s="41" t="s">
        <v>969</v>
      </c>
      <c r="C388" s="51" t="s">
        <v>1178</v>
      </c>
      <c r="D388" s="51" t="s">
        <v>995</v>
      </c>
      <c r="E388" s="43"/>
      <c r="F388" s="44" t="str">
        <f t="shared" si="6"/>
        <v/>
      </c>
    </row>
    <row r="389" spans="1:6" x14ac:dyDescent="0.2">
      <c r="A389" s="41" t="s">
        <v>41</v>
      </c>
      <c r="B389" s="41" t="s">
        <v>969</v>
      </c>
      <c r="C389" s="51" t="s">
        <v>1179</v>
      </c>
      <c r="D389" s="51" t="s">
        <v>995</v>
      </c>
      <c r="E389" s="43"/>
      <c r="F389" s="44" t="str">
        <f t="shared" si="6"/>
        <v/>
      </c>
    </row>
    <row r="390" spans="1:6" x14ac:dyDescent="0.2">
      <c r="A390" s="41" t="s">
        <v>41</v>
      </c>
      <c r="B390" s="41" t="s">
        <v>969</v>
      </c>
      <c r="C390" s="51" t="s">
        <v>1180</v>
      </c>
      <c r="D390" s="51" t="s">
        <v>995</v>
      </c>
      <c r="E390" s="43"/>
      <c r="F390" s="44" t="str">
        <f t="shared" si="6"/>
        <v/>
      </c>
    </row>
    <row r="391" spans="1:6" x14ac:dyDescent="0.2">
      <c r="A391" s="41" t="s">
        <v>41</v>
      </c>
      <c r="B391" s="41" t="s">
        <v>969</v>
      </c>
      <c r="C391" s="51" t="s">
        <v>1181</v>
      </c>
      <c r="D391" s="51" t="s">
        <v>995</v>
      </c>
      <c r="E391" s="43"/>
      <c r="F391" s="44" t="str">
        <f t="shared" si="6"/>
        <v/>
      </c>
    </row>
    <row r="392" spans="1:6" x14ac:dyDescent="0.2">
      <c r="A392" s="41" t="s">
        <v>41</v>
      </c>
      <c r="B392" s="41" t="s">
        <v>969</v>
      </c>
      <c r="C392" s="51" t="s">
        <v>1182</v>
      </c>
      <c r="D392" s="51" t="s">
        <v>1183</v>
      </c>
      <c r="E392" s="43"/>
      <c r="F392" s="44" t="str">
        <f t="shared" si="6"/>
        <v/>
      </c>
    </row>
    <row r="393" spans="1:6" x14ac:dyDescent="0.2">
      <c r="A393" s="41" t="s">
        <v>41</v>
      </c>
      <c r="B393" s="41" t="s">
        <v>969</v>
      </c>
      <c r="C393" s="51" t="s">
        <v>1184</v>
      </c>
      <c r="D393" s="51" t="s">
        <v>163</v>
      </c>
      <c r="E393" s="43"/>
      <c r="F393" s="44" t="str">
        <f t="shared" si="6"/>
        <v/>
      </c>
    </row>
    <row r="394" spans="1:6" x14ac:dyDescent="0.2">
      <c r="A394" s="41" t="s">
        <v>41</v>
      </c>
      <c r="B394" s="41" t="s">
        <v>969</v>
      </c>
      <c r="C394" s="51" t="s">
        <v>1185</v>
      </c>
      <c r="D394" s="51" t="s">
        <v>995</v>
      </c>
      <c r="E394" s="43"/>
      <c r="F394" s="44" t="str">
        <f t="shared" si="6"/>
        <v/>
      </c>
    </row>
    <row r="395" spans="1:6" x14ac:dyDescent="0.2">
      <c r="A395" s="41" t="s">
        <v>41</v>
      </c>
      <c r="B395" s="41" t="s">
        <v>969</v>
      </c>
      <c r="C395" s="51" t="s">
        <v>1186</v>
      </c>
      <c r="D395" s="51" t="s">
        <v>995</v>
      </c>
      <c r="E395" s="43"/>
      <c r="F395" s="44" t="str">
        <f t="shared" si="6"/>
        <v/>
      </c>
    </row>
    <row r="396" spans="1:6" x14ac:dyDescent="0.2">
      <c r="A396" s="41" t="s">
        <v>41</v>
      </c>
      <c r="B396" s="41" t="s">
        <v>969</v>
      </c>
      <c r="C396" s="51" t="s">
        <v>1187</v>
      </c>
      <c r="D396" s="51" t="s">
        <v>995</v>
      </c>
      <c r="E396" s="43"/>
      <c r="F396" s="44" t="str">
        <f t="shared" si="6"/>
        <v/>
      </c>
    </row>
    <row r="397" spans="1:6" x14ac:dyDescent="0.2">
      <c r="A397" s="41" t="s">
        <v>41</v>
      </c>
      <c r="B397" s="41" t="s">
        <v>969</v>
      </c>
      <c r="C397" s="51" t="s">
        <v>1188</v>
      </c>
      <c r="D397" s="51" t="s">
        <v>995</v>
      </c>
      <c r="E397" s="43"/>
      <c r="F397" s="44" t="str">
        <f t="shared" si="6"/>
        <v/>
      </c>
    </row>
    <row r="398" spans="1:6" x14ac:dyDescent="0.2">
      <c r="A398" s="41" t="s">
        <v>41</v>
      </c>
      <c r="B398" s="41" t="s">
        <v>969</v>
      </c>
      <c r="C398" s="51" t="s">
        <v>1189</v>
      </c>
      <c r="D398" s="51" t="s">
        <v>995</v>
      </c>
      <c r="E398" s="43"/>
      <c r="F398" s="44" t="str">
        <f t="shared" si="6"/>
        <v/>
      </c>
    </row>
    <row r="399" spans="1:6" x14ac:dyDescent="0.2">
      <c r="A399" s="41" t="s">
        <v>41</v>
      </c>
      <c r="B399" s="41" t="s">
        <v>969</v>
      </c>
      <c r="C399" s="51" t="s">
        <v>1190</v>
      </c>
      <c r="D399" s="51" t="s">
        <v>995</v>
      </c>
      <c r="E399" s="43"/>
      <c r="F399" s="44" t="str">
        <f t="shared" si="6"/>
        <v/>
      </c>
    </row>
    <row r="400" spans="1:6" x14ac:dyDescent="0.2">
      <c r="A400" s="41" t="s">
        <v>41</v>
      </c>
      <c r="B400" s="41" t="s">
        <v>969</v>
      </c>
      <c r="C400" s="51" t="s">
        <v>1191</v>
      </c>
      <c r="D400" s="51" t="s">
        <v>995</v>
      </c>
      <c r="E400" s="43"/>
      <c r="F400" s="44" t="str">
        <f t="shared" si="6"/>
        <v/>
      </c>
    </row>
    <row r="401" spans="1:6" x14ac:dyDescent="0.2">
      <c r="A401" s="41" t="s">
        <v>41</v>
      </c>
      <c r="B401" s="41" t="s">
        <v>969</v>
      </c>
      <c r="C401" s="51" t="s">
        <v>1192</v>
      </c>
      <c r="D401" s="51" t="s">
        <v>995</v>
      </c>
      <c r="E401" s="43"/>
      <c r="F401" s="44" t="str">
        <f t="shared" si="6"/>
        <v/>
      </c>
    </row>
    <row r="402" spans="1:6" x14ac:dyDescent="0.2">
      <c r="A402" s="41" t="s">
        <v>41</v>
      </c>
      <c r="B402" s="41" t="s">
        <v>969</v>
      </c>
      <c r="C402" s="51" t="s">
        <v>1193</v>
      </c>
      <c r="D402" s="51" t="s">
        <v>136</v>
      </c>
      <c r="E402" s="43"/>
      <c r="F402" s="44" t="str">
        <f t="shared" si="6"/>
        <v/>
      </c>
    </row>
    <row r="403" spans="1:6" x14ac:dyDescent="0.2">
      <c r="A403" s="41" t="s">
        <v>41</v>
      </c>
      <c r="B403" s="41" t="s">
        <v>969</v>
      </c>
      <c r="C403" s="51" t="s">
        <v>1194</v>
      </c>
      <c r="D403" s="51" t="s">
        <v>136</v>
      </c>
      <c r="E403" s="43"/>
      <c r="F403" s="44" t="str">
        <f t="shared" si="6"/>
        <v/>
      </c>
    </row>
    <row r="404" spans="1:6" x14ac:dyDescent="0.2">
      <c r="A404" s="41" t="s">
        <v>41</v>
      </c>
      <c r="B404" s="41" t="s">
        <v>969</v>
      </c>
      <c r="C404" s="51" t="s">
        <v>1195</v>
      </c>
      <c r="D404" s="51" t="s">
        <v>136</v>
      </c>
      <c r="E404" s="43"/>
      <c r="F404" s="44" t="str">
        <f t="shared" ref="F404:F467" si="7">IF(E404="","",IF(ISNUMBER(E404),IF(E404=ROUND(E404,2),"","Napaka - cena mora biti zaokrožena na 2 decimalki!"),"Napaka!"))</f>
        <v/>
      </c>
    </row>
    <row r="405" spans="1:6" x14ac:dyDescent="0.2">
      <c r="A405" s="41" t="s">
        <v>41</v>
      </c>
      <c r="B405" s="41" t="s">
        <v>969</v>
      </c>
      <c r="C405" s="51" t="s">
        <v>1196</v>
      </c>
      <c r="D405" s="51" t="s">
        <v>136</v>
      </c>
      <c r="E405" s="43"/>
      <c r="F405" s="44" t="str">
        <f t="shared" si="7"/>
        <v/>
      </c>
    </row>
    <row r="406" spans="1:6" x14ac:dyDescent="0.2">
      <c r="A406" s="41" t="s">
        <v>41</v>
      </c>
      <c r="B406" s="41" t="s">
        <v>969</v>
      </c>
      <c r="C406" s="51" t="s">
        <v>1197</v>
      </c>
      <c r="D406" s="51" t="s">
        <v>136</v>
      </c>
      <c r="E406" s="43"/>
      <c r="F406" s="44" t="str">
        <f t="shared" si="7"/>
        <v/>
      </c>
    </row>
    <row r="407" spans="1:6" x14ac:dyDescent="0.2">
      <c r="A407" s="41" t="s">
        <v>41</v>
      </c>
      <c r="B407" s="41" t="s">
        <v>969</v>
      </c>
      <c r="C407" s="51" t="s">
        <v>1198</v>
      </c>
      <c r="D407" s="51" t="s">
        <v>995</v>
      </c>
      <c r="E407" s="43"/>
      <c r="F407" s="44" t="str">
        <f t="shared" si="7"/>
        <v/>
      </c>
    </row>
    <row r="408" spans="1:6" x14ac:dyDescent="0.2">
      <c r="A408" s="41" t="s">
        <v>41</v>
      </c>
      <c r="B408" s="41" t="s">
        <v>969</v>
      </c>
      <c r="C408" s="51" t="s">
        <v>1199</v>
      </c>
      <c r="D408" s="51" t="s">
        <v>995</v>
      </c>
      <c r="E408" s="43"/>
      <c r="F408" s="44" t="str">
        <f t="shared" si="7"/>
        <v/>
      </c>
    </row>
    <row r="409" spans="1:6" x14ac:dyDescent="0.2">
      <c r="A409" s="41" t="s">
        <v>41</v>
      </c>
      <c r="B409" s="41" t="s">
        <v>969</v>
      </c>
      <c r="C409" s="51" t="s">
        <v>1200</v>
      </c>
      <c r="D409" s="51" t="s">
        <v>995</v>
      </c>
      <c r="E409" s="43"/>
      <c r="F409" s="44" t="str">
        <f t="shared" si="7"/>
        <v/>
      </c>
    </row>
    <row r="410" spans="1:6" x14ac:dyDescent="0.2">
      <c r="A410" s="41" t="s">
        <v>41</v>
      </c>
      <c r="B410" s="41" t="s">
        <v>969</v>
      </c>
      <c r="C410" s="51" t="s">
        <v>1201</v>
      </c>
      <c r="D410" s="51" t="s">
        <v>995</v>
      </c>
      <c r="E410" s="43"/>
      <c r="F410" s="44" t="str">
        <f t="shared" si="7"/>
        <v/>
      </c>
    </row>
    <row r="411" spans="1:6" x14ac:dyDescent="0.2">
      <c r="A411" s="41" t="s">
        <v>41</v>
      </c>
      <c r="B411" s="41" t="s">
        <v>969</v>
      </c>
      <c r="C411" s="51" t="s">
        <v>1202</v>
      </c>
      <c r="D411" s="51" t="s">
        <v>995</v>
      </c>
      <c r="E411" s="43"/>
      <c r="F411" s="44" t="str">
        <f t="shared" si="7"/>
        <v/>
      </c>
    </row>
    <row r="412" spans="1:6" x14ac:dyDescent="0.2">
      <c r="A412" s="41" t="s">
        <v>41</v>
      </c>
      <c r="B412" s="41" t="s">
        <v>969</v>
      </c>
      <c r="C412" s="51" t="s">
        <v>1203</v>
      </c>
      <c r="D412" s="51" t="s">
        <v>995</v>
      </c>
      <c r="E412" s="43"/>
      <c r="F412" s="44" t="str">
        <f t="shared" si="7"/>
        <v/>
      </c>
    </row>
    <row r="413" spans="1:6" x14ac:dyDescent="0.2">
      <c r="A413" s="41" t="s">
        <v>41</v>
      </c>
      <c r="B413" s="41" t="s">
        <v>969</v>
      </c>
      <c r="C413" s="51" t="s">
        <v>1204</v>
      </c>
      <c r="D413" s="51" t="s">
        <v>995</v>
      </c>
      <c r="E413" s="43"/>
      <c r="F413" s="44" t="str">
        <f t="shared" si="7"/>
        <v/>
      </c>
    </row>
    <row r="414" spans="1:6" x14ac:dyDescent="0.2">
      <c r="A414" s="41" t="s">
        <v>41</v>
      </c>
      <c r="B414" s="41" t="s">
        <v>969</v>
      </c>
      <c r="C414" s="51" t="s">
        <v>1205</v>
      </c>
      <c r="D414" s="51" t="s">
        <v>995</v>
      </c>
      <c r="E414" s="43"/>
      <c r="F414" s="44" t="str">
        <f t="shared" si="7"/>
        <v/>
      </c>
    </row>
    <row r="415" spans="1:6" x14ac:dyDescent="0.2">
      <c r="A415" s="41" t="s">
        <v>41</v>
      </c>
      <c r="B415" s="41" t="s">
        <v>969</v>
      </c>
      <c r="C415" s="51" t="s">
        <v>1206</v>
      </c>
      <c r="D415" s="51" t="s">
        <v>995</v>
      </c>
      <c r="E415" s="43"/>
      <c r="F415" s="44" t="str">
        <f t="shared" si="7"/>
        <v/>
      </c>
    </row>
    <row r="416" spans="1:6" x14ac:dyDescent="0.2">
      <c r="A416" s="41" t="s">
        <v>41</v>
      </c>
      <c r="B416" s="41" t="s">
        <v>969</v>
      </c>
      <c r="C416" s="51" t="s">
        <v>1207</v>
      </c>
      <c r="D416" s="51" t="s">
        <v>995</v>
      </c>
      <c r="E416" s="43"/>
      <c r="F416" s="44" t="str">
        <f t="shared" si="7"/>
        <v/>
      </c>
    </row>
    <row r="417" spans="1:6" x14ac:dyDescent="0.2">
      <c r="A417" s="41" t="s">
        <v>41</v>
      </c>
      <c r="B417" s="41" t="s">
        <v>969</v>
      </c>
      <c r="C417" s="51" t="s">
        <v>1208</v>
      </c>
      <c r="D417" s="51" t="s">
        <v>995</v>
      </c>
      <c r="E417" s="43"/>
      <c r="F417" s="44" t="str">
        <f t="shared" si="7"/>
        <v/>
      </c>
    </row>
    <row r="418" spans="1:6" x14ac:dyDescent="0.2">
      <c r="A418" s="41" t="s">
        <v>41</v>
      </c>
      <c r="B418" s="41" t="s">
        <v>969</v>
      </c>
      <c r="C418" s="51" t="s">
        <v>1209</v>
      </c>
      <c r="D418" s="51" t="s">
        <v>995</v>
      </c>
      <c r="E418" s="43"/>
      <c r="F418" s="44" t="str">
        <f t="shared" si="7"/>
        <v/>
      </c>
    </row>
    <row r="419" spans="1:6" x14ac:dyDescent="0.2">
      <c r="A419" s="41" t="s">
        <v>41</v>
      </c>
      <c r="B419" s="41" t="s">
        <v>969</v>
      </c>
      <c r="C419" s="51" t="s">
        <v>1210</v>
      </c>
      <c r="D419" s="51" t="s">
        <v>995</v>
      </c>
      <c r="E419" s="43"/>
      <c r="F419" s="44" t="str">
        <f t="shared" si="7"/>
        <v/>
      </c>
    </row>
    <row r="420" spans="1:6" x14ac:dyDescent="0.2">
      <c r="A420" s="41" t="s">
        <v>41</v>
      </c>
      <c r="B420" s="41" t="s">
        <v>969</v>
      </c>
      <c r="C420" s="51" t="s">
        <v>1211</v>
      </c>
      <c r="D420" s="51" t="s">
        <v>995</v>
      </c>
      <c r="E420" s="43"/>
      <c r="F420" s="44" t="str">
        <f t="shared" si="7"/>
        <v/>
      </c>
    </row>
    <row r="421" spans="1:6" x14ac:dyDescent="0.2">
      <c r="A421" s="41" t="s">
        <v>41</v>
      </c>
      <c r="B421" s="41" t="s">
        <v>969</v>
      </c>
      <c r="C421" s="51" t="s">
        <v>1212</v>
      </c>
      <c r="D421" s="51" t="s">
        <v>995</v>
      </c>
      <c r="E421" s="43"/>
      <c r="F421" s="44" t="str">
        <f t="shared" si="7"/>
        <v/>
      </c>
    </row>
    <row r="422" spans="1:6" x14ac:dyDescent="0.2">
      <c r="A422" s="41" t="s">
        <v>41</v>
      </c>
      <c r="B422" s="41" t="s">
        <v>969</v>
      </c>
      <c r="C422" s="51" t="s">
        <v>1213</v>
      </c>
      <c r="D422" s="51" t="s">
        <v>995</v>
      </c>
      <c r="E422" s="43"/>
      <c r="F422" s="44" t="str">
        <f t="shared" si="7"/>
        <v/>
      </c>
    </row>
    <row r="423" spans="1:6" x14ac:dyDescent="0.2">
      <c r="A423" s="41" t="s">
        <v>41</v>
      </c>
      <c r="B423" s="41" t="s">
        <v>969</v>
      </c>
      <c r="C423" s="51" t="s">
        <v>1214</v>
      </c>
      <c r="D423" s="51" t="s">
        <v>995</v>
      </c>
      <c r="E423" s="43"/>
      <c r="F423" s="44" t="str">
        <f t="shared" si="7"/>
        <v/>
      </c>
    </row>
    <row r="424" spans="1:6" x14ac:dyDescent="0.2">
      <c r="A424" s="41" t="s">
        <v>41</v>
      </c>
      <c r="B424" s="41" t="s">
        <v>969</v>
      </c>
      <c r="C424" s="51" t="s">
        <v>1215</v>
      </c>
      <c r="D424" s="51" t="s">
        <v>995</v>
      </c>
      <c r="E424" s="43"/>
      <c r="F424" s="44" t="str">
        <f t="shared" si="7"/>
        <v/>
      </c>
    </row>
    <row r="425" spans="1:6" x14ac:dyDescent="0.2">
      <c r="A425" s="41" t="s">
        <v>41</v>
      </c>
      <c r="B425" s="41" t="s">
        <v>969</v>
      </c>
      <c r="C425" s="51" t="s">
        <v>1216</v>
      </c>
      <c r="D425" s="51" t="s">
        <v>995</v>
      </c>
      <c r="E425" s="43"/>
      <c r="F425" s="44" t="str">
        <f t="shared" si="7"/>
        <v/>
      </c>
    </row>
    <row r="426" spans="1:6" x14ac:dyDescent="0.2">
      <c r="A426" s="41" t="s">
        <v>41</v>
      </c>
      <c r="B426" s="41" t="s">
        <v>969</v>
      </c>
      <c r="C426" s="51" t="s">
        <v>1217</v>
      </c>
      <c r="D426" s="51" t="s">
        <v>995</v>
      </c>
      <c r="E426" s="43"/>
      <c r="F426" s="44" t="str">
        <f t="shared" si="7"/>
        <v/>
      </c>
    </row>
    <row r="427" spans="1:6" x14ac:dyDescent="0.2">
      <c r="A427" s="41" t="s">
        <v>41</v>
      </c>
      <c r="B427" s="41" t="s">
        <v>969</v>
      </c>
      <c r="C427" s="51" t="s">
        <v>1218</v>
      </c>
      <c r="D427" s="51" t="s">
        <v>995</v>
      </c>
      <c r="E427" s="43"/>
      <c r="F427" s="44" t="str">
        <f t="shared" si="7"/>
        <v/>
      </c>
    </row>
    <row r="428" spans="1:6" x14ac:dyDescent="0.2">
      <c r="A428" s="41" t="s">
        <v>41</v>
      </c>
      <c r="B428" s="41" t="s">
        <v>969</v>
      </c>
      <c r="C428" s="51" t="s">
        <v>1219</v>
      </c>
      <c r="D428" s="51" t="s">
        <v>995</v>
      </c>
      <c r="E428" s="43"/>
      <c r="F428" s="44" t="str">
        <f t="shared" si="7"/>
        <v/>
      </c>
    </row>
    <row r="429" spans="1:6" x14ac:dyDescent="0.2">
      <c r="A429" s="41" t="s">
        <v>41</v>
      </c>
      <c r="B429" s="41" t="s">
        <v>969</v>
      </c>
      <c r="C429" s="51" t="s">
        <v>1220</v>
      </c>
      <c r="D429" s="51" t="s">
        <v>995</v>
      </c>
      <c r="E429" s="43"/>
      <c r="F429" s="44" t="str">
        <f t="shared" si="7"/>
        <v/>
      </c>
    </row>
    <row r="430" spans="1:6" x14ac:dyDescent="0.2">
      <c r="A430" s="41" t="s">
        <v>41</v>
      </c>
      <c r="B430" s="41" t="s">
        <v>969</v>
      </c>
      <c r="C430" s="51" t="s">
        <v>1221</v>
      </c>
      <c r="D430" s="51" t="s">
        <v>995</v>
      </c>
      <c r="E430" s="43"/>
      <c r="F430" s="44" t="str">
        <f t="shared" si="7"/>
        <v/>
      </c>
    </row>
    <row r="431" spans="1:6" x14ac:dyDescent="0.2">
      <c r="A431" s="41" t="s">
        <v>41</v>
      </c>
      <c r="B431" s="41" t="s">
        <v>969</v>
      </c>
      <c r="C431" s="51" t="s">
        <v>1222</v>
      </c>
      <c r="D431" s="51" t="s">
        <v>995</v>
      </c>
      <c r="E431" s="43"/>
      <c r="F431" s="44" t="str">
        <f t="shared" si="7"/>
        <v/>
      </c>
    </row>
    <row r="432" spans="1:6" x14ac:dyDescent="0.2">
      <c r="A432" s="41" t="s">
        <v>41</v>
      </c>
      <c r="B432" s="41" t="s">
        <v>969</v>
      </c>
      <c r="C432" s="51" t="s">
        <v>1223</v>
      </c>
      <c r="D432" s="51" t="s">
        <v>995</v>
      </c>
      <c r="E432" s="43"/>
      <c r="F432" s="44" t="str">
        <f t="shared" si="7"/>
        <v/>
      </c>
    </row>
    <row r="433" spans="1:6" x14ac:dyDescent="0.2">
      <c r="A433" s="41" t="s">
        <v>41</v>
      </c>
      <c r="B433" s="41" t="s">
        <v>969</v>
      </c>
      <c r="C433" s="51" t="s">
        <v>1224</v>
      </c>
      <c r="D433" s="51" t="s">
        <v>995</v>
      </c>
      <c r="E433" s="43"/>
      <c r="F433" s="44" t="str">
        <f t="shared" si="7"/>
        <v/>
      </c>
    </row>
    <row r="434" spans="1:6" x14ac:dyDescent="0.2">
      <c r="A434" s="41" t="s">
        <v>41</v>
      </c>
      <c r="B434" s="41" t="s">
        <v>969</v>
      </c>
      <c r="C434" s="51" t="s">
        <v>1225</v>
      </c>
      <c r="D434" s="51" t="s">
        <v>995</v>
      </c>
      <c r="E434" s="43"/>
      <c r="F434" s="44" t="str">
        <f t="shared" si="7"/>
        <v/>
      </c>
    </row>
    <row r="435" spans="1:6" x14ac:dyDescent="0.2">
      <c r="A435" s="41" t="s">
        <v>41</v>
      </c>
      <c r="B435" s="41" t="s">
        <v>969</v>
      </c>
      <c r="C435" s="51" t="s">
        <v>1226</v>
      </c>
      <c r="D435" s="51" t="s">
        <v>995</v>
      </c>
      <c r="E435" s="43"/>
      <c r="F435" s="44" t="str">
        <f t="shared" si="7"/>
        <v/>
      </c>
    </row>
    <row r="436" spans="1:6" x14ac:dyDescent="0.2">
      <c r="A436" s="41" t="s">
        <v>41</v>
      </c>
      <c r="B436" s="41" t="s">
        <v>969</v>
      </c>
      <c r="C436" s="51" t="s">
        <v>1227</v>
      </c>
      <c r="D436" s="51" t="s">
        <v>995</v>
      </c>
      <c r="E436" s="43"/>
      <c r="F436" s="44" t="str">
        <f t="shared" si="7"/>
        <v/>
      </c>
    </row>
    <row r="437" spans="1:6" x14ac:dyDescent="0.2">
      <c r="A437" s="41" t="s">
        <v>41</v>
      </c>
      <c r="B437" s="41" t="s">
        <v>969</v>
      </c>
      <c r="C437" s="51" t="s">
        <v>1228</v>
      </c>
      <c r="D437" s="51" t="s">
        <v>995</v>
      </c>
      <c r="E437" s="43"/>
      <c r="F437" s="44" t="str">
        <f t="shared" si="7"/>
        <v/>
      </c>
    </row>
    <row r="438" spans="1:6" x14ac:dyDescent="0.2">
      <c r="A438" s="41" t="s">
        <v>41</v>
      </c>
      <c r="B438" s="41" t="s">
        <v>969</v>
      </c>
      <c r="C438" s="51" t="s">
        <v>1229</v>
      </c>
      <c r="D438" s="51" t="s">
        <v>995</v>
      </c>
      <c r="E438" s="43"/>
      <c r="F438" s="44" t="str">
        <f t="shared" si="7"/>
        <v/>
      </c>
    </row>
    <row r="439" spans="1:6" x14ac:dyDescent="0.2">
      <c r="A439" s="41" t="s">
        <v>41</v>
      </c>
      <c r="B439" s="41" t="s">
        <v>969</v>
      </c>
      <c r="C439" s="51" t="s">
        <v>1230</v>
      </c>
      <c r="D439" s="51" t="s">
        <v>995</v>
      </c>
      <c r="E439" s="43"/>
      <c r="F439" s="44" t="str">
        <f t="shared" si="7"/>
        <v/>
      </c>
    </row>
    <row r="440" spans="1:6" x14ac:dyDescent="0.2">
      <c r="A440" s="41" t="s">
        <v>41</v>
      </c>
      <c r="B440" s="41" t="s">
        <v>969</v>
      </c>
      <c r="C440" s="51" t="s">
        <v>1231</v>
      </c>
      <c r="D440" s="51" t="s">
        <v>995</v>
      </c>
      <c r="E440" s="43"/>
      <c r="F440" s="44" t="str">
        <f t="shared" si="7"/>
        <v/>
      </c>
    </row>
    <row r="441" spans="1:6" x14ac:dyDescent="0.2">
      <c r="A441" s="41" t="s">
        <v>41</v>
      </c>
      <c r="B441" s="41" t="s">
        <v>969</v>
      </c>
      <c r="C441" s="51" t="s">
        <v>1232</v>
      </c>
      <c r="D441" s="51" t="s">
        <v>995</v>
      </c>
      <c r="E441" s="43"/>
      <c r="F441" s="44" t="str">
        <f t="shared" si="7"/>
        <v/>
      </c>
    </row>
    <row r="442" spans="1:6" x14ac:dyDescent="0.2">
      <c r="A442" s="41" t="s">
        <v>41</v>
      </c>
      <c r="B442" s="41" t="s">
        <v>969</v>
      </c>
      <c r="C442" s="51" t="s">
        <v>1233</v>
      </c>
      <c r="D442" s="51" t="s">
        <v>995</v>
      </c>
      <c r="E442" s="43"/>
      <c r="F442" s="44" t="str">
        <f t="shared" si="7"/>
        <v/>
      </c>
    </row>
    <row r="443" spans="1:6" x14ac:dyDescent="0.2">
      <c r="A443" s="41" t="s">
        <v>41</v>
      </c>
      <c r="B443" s="41" t="s">
        <v>969</v>
      </c>
      <c r="C443" s="51" t="s">
        <v>1234</v>
      </c>
      <c r="D443" s="51" t="s">
        <v>995</v>
      </c>
      <c r="E443" s="43"/>
      <c r="F443" s="44" t="str">
        <f t="shared" si="7"/>
        <v/>
      </c>
    </row>
    <row r="444" spans="1:6" x14ac:dyDescent="0.2">
      <c r="A444" s="41" t="s">
        <v>41</v>
      </c>
      <c r="B444" s="41" t="s">
        <v>969</v>
      </c>
      <c r="C444" s="51" t="s">
        <v>1235</v>
      </c>
      <c r="D444" s="51" t="s">
        <v>995</v>
      </c>
      <c r="E444" s="43"/>
      <c r="F444" s="44" t="str">
        <f t="shared" si="7"/>
        <v/>
      </c>
    </row>
    <row r="445" spans="1:6" x14ac:dyDescent="0.2">
      <c r="A445" s="41" t="s">
        <v>41</v>
      </c>
      <c r="B445" s="41" t="s">
        <v>969</v>
      </c>
      <c r="C445" s="51" t="s">
        <v>1236</v>
      </c>
      <c r="D445" s="51" t="s">
        <v>995</v>
      </c>
      <c r="E445" s="43"/>
      <c r="F445" s="44" t="str">
        <f t="shared" si="7"/>
        <v/>
      </c>
    </row>
    <row r="446" spans="1:6" x14ac:dyDescent="0.2">
      <c r="A446" s="41" t="s">
        <v>41</v>
      </c>
      <c r="B446" s="41" t="s">
        <v>969</v>
      </c>
      <c r="C446" s="51" t="s">
        <v>1237</v>
      </c>
      <c r="D446" s="51" t="s">
        <v>995</v>
      </c>
      <c r="E446" s="43"/>
      <c r="F446" s="44" t="str">
        <f t="shared" si="7"/>
        <v/>
      </c>
    </row>
    <row r="447" spans="1:6" x14ac:dyDescent="0.2">
      <c r="A447" s="41" t="s">
        <v>41</v>
      </c>
      <c r="B447" s="41" t="s">
        <v>969</v>
      </c>
      <c r="C447" s="51" t="s">
        <v>1238</v>
      </c>
      <c r="D447" s="51" t="s">
        <v>995</v>
      </c>
      <c r="E447" s="43"/>
      <c r="F447" s="44" t="str">
        <f t="shared" si="7"/>
        <v/>
      </c>
    </row>
    <row r="448" spans="1:6" x14ac:dyDescent="0.2">
      <c r="A448" s="41" t="s">
        <v>41</v>
      </c>
      <c r="B448" s="41" t="s">
        <v>969</v>
      </c>
      <c r="C448" s="51" t="s">
        <v>1239</v>
      </c>
      <c r="D448" s="51" t="s">
        <v>995</v>
      </c>
      <c r="E448" s="43"/>
      <c r="F448" s="44" t="str">
        <f t="shared" si="7"/>
        <v/>
      </c>
    </row>
    <row r="449" spans="1:6" x14ac:dyDescent="0.2">
      <c r="A449" s="41" t="s">
        <v>41</v>
      </c>
      <c r="B449" s="41" t="s">
        <v>969</v>
      </c>
      <c r="C449" s="51" t="s">
        <v>1240</v>
      </c>
      <c r="D449" s="51" t="s">
        <v>995</v>
      </c>
      <c r="E449" s="43"/>
      <c r="F449" s="44" t="str">
        <f t="shared" si="7"/>
        <v/>
      </c>
    </row>
    <row r="450" spans="1:6" x14ac:dyDescent="0.2">
      <c r="A450" s="41" t="s">
        <v>41</v>
      </c>
      <c r="B450" s="41" t="s">
        <v>969</v>
      </c>
      <c r="C450" s="51" t="s">
        <v>1241</v>
      </c>
      <c r="D450" s="51" t="s">
        <v>995</v>
      </c>
      <c r="E450" s="43"/>
      <c r="F450" s="44" t="str">
        <f t="shared" si="7"/>
        <v/>
      </c>
    </row>
    <row r="451" spans="1:6" x14ac:dyDescent="0.2">
      <c r="A451" s="41" t="s">
        <v>41</v>
      </c>
      <c r="B451" s="41" t="s">
        <v>969</v>
      </c>
      <c r="C451" s="51" t="s">
        <v>1242</v>
      </c>
      <c r="D451" s="51" t="s">
        <v>995</v>
      </c>
      <c r="E451" s="43"/>
      <c r="F451" s="44" t="str">
        <f t="shared" si="7"/>
        <v/>
      </c>
    </row>
    <row r="452" spans="1:6" x14ac:dyDescent="0.2">
      <c r="A452" s="41" t="s">
        <v>41</v>
      </c>
      <c r="B452" s="41" t="s">
        <v>969</v>
      </c>
      <c r="C452" s="51" t="s">
        <v>1243</v>
      </c>
      <c r="D452" s="51" t="s">
        <v>995</v>
      </c>
      <c r="E452" s="43"/>
      <c r="F452" s="44" t="str">
        <f t="shared" si="7"/>
        <v/>
      </c>
    </row>
    <row r="453" spans="1:6" x14ac:dyDescent="0.2">
      <c r="A453" s="41" t="s">
        <v>41</v>
      </c>
      <c r="B453" s="41" t="s">
        <v>969</v>
      </c>
      <c r="C453" s="51" t="s">
        <v>1244</v>
      </c>
      <c r="D453" s="51" t="s">
        <v>995</v>
      </c>
      <c r="E453" s="43"/>
      <c r="F453" s="44" t="str">
        <f t="shared" si="7"/>
        <v/>
      </c>
    </row>
    <row r="454" spans="1:6" x14ac:dyDescent="0.2">
      <c r="A454" s="41" t="s">
        <v>41</v>
      </c>
      <c r="B454" s="41" t="s">
        <v>969</v>
      </c>
      <c r="C454" s="51" t="s">
        <v>1245</v>
      </c>
      <c r="D454" s="51" t="s">
        <v>995</v>
      </c>
      <c r="E454" s="43"/>
      <c r="F454" s="44" t="str">
        <f t="shared" si="7"/>
        <v/>
      </c>
    </row>
    <row r="455" spans="1:6" x14ac:dyDescent="0.2">
      <c r="A455" s="41" t="s">
        <v>41</v>
      </c>
      <c r="B455" s="41" t="s">
        <v>969</v>
      </c>
      <c r="C455" s="51" t="s">
        <v>1246</v>
      </c>
      <c r="D455" s="51" t="s">
        <v>995</v>
      </c>
      <c r="E455" s="43"/>
      <c r="F455" s="44" t="str">
        <f t="shared" si="7"/>
        <v/>
      </c>
    </row>
    <row r="456" spans="1:6" x14ac:dyDescent="0.2">
      <c r="A456" s="41" t="s">
        <v>41</v>
      </c>
      <c r="B456" s="41" t="s">
        <v>969</v>
      </c>
      <c r="C456" s="51" t="s">
        <v>1247</v>
      </c>
      <c r="D456" s="51" t="s">
        <v>995</v>
      </c>
      <c r="E456" s="43"/>
      <c r="F456" s="44" t="str">
        <f t="shared" si="7"/>
        <v/>
      </c>
    </row>
    <row r="457" spans="1:6" x14ac:dyDescent="0.2">
      <c r="A457" s="41" t="s">
        <v>41</v>
      </c>
      <c r="B457" s="41" t="s">
        <v>969</v>
      </c>
      <c r="C457" s="51" t="s">
        <v>1248</v>
      </c>
      <c r="D457" s="51" t="s">
        <v>995</v>
      </c>
      <c r="E457" s="43"/>
      <c r="F457" s="44" t="str">
        <f t="shared" si="7"/>
        <v/>
      </c>
    </row>
    <row r="458" spans="1:6" x14ac:dyDescent="0.2">
      <c r="A458" s="41" t="s">
        <v>41</v>
      </c>
      <c r="B458" s="41" t="s">
        <v>969</v>
      </c>
      <c r="C458" s="51" t="s">
        <v>1249</v>
      </c>
      <c r="D458" s="51" t="s">
        <v>995</v>
      </c>
      <c r="E458" s="43"/>
      <c r="F458" s="44" t="str">
        <f t="shared" si="7"/>
        <v/>
      </c>
    </row>
    <row r="459" spans="1:6" x14ac:dyDescent="0.2">
      <c r="A459" s="41" t="s">
        <v>41</v>
      </c>
      <c r="B459" s="41" t="s">
        <v>969</v>
      </c>
      <c r="C459" s="51" t="s">
        <v>1250</v>
      </c>
      <c r="D459" s="51" t="s">
        <v>995</v>
      </c>
      <c r="E459" s="43"/>
      <c r="F459" s="44" t="str">
        <f t="shared" si="7"/>
        <v/>
      </c>
    </row>
    <row r="460" spans="1:6" x14ac:dyDescent="0.2">
      <c r="A460" s="41" t="s">
        <v>41</v>
      </c>
      <c r="B460" s="41" t="s">
        <v>969</v>
      </c>
      <c r="C460" s="51" t="s">
        <v>1251</v>
      </c>
      <c r="D460" s="51" t="s">
        <v>995</v>
      </c>
      <c r="E460" s="43"/>
      <c r="F460" s="44" t="str">
        <f t="shared" si="7"/>
        <v/>
      </c>
    </row>
    <row r="461" spans="1:6" x14ac:dyDescent="0.2">
      <c r="A461" s="41" t="s">
        <v>41</v>
      </c>
      <c r="B461" s="41" t="s">
        <v>969</v>
      </c>
      <c r="C461" s="51" t="s">
        <v>1252</v>
      </c>
      <c r="D461" s="51" t="s">
        <v>995</v>
      </c>
      <c r="E461" s="43"/>
      <c r="F461" s="44" t="str">
        <f t="shared" si="7"/>
        <v/>
      </c>
    </row>
    <row r="462" spans="1:6" x14ac:dyDescent="0.2">
      <c r="A462" s="41" t="s">
        <v>41</v>
      </c>
      <c r="B462" s="41" t="s">
        <v>969</v>
      </c>
      <c r="C462" s="51" t="s">
        <v>1253</v>
      </c>
      <c r="D462" s="51" t="s">
        <v>995</v>
      </c>
      <c r="E462" s="43"/>
      <c r="F462" s="44" t="str">
        <f t="shared" si="7"/>
        <v/>
      </c>
    </row>
    <row r="463" spans="1:6" x14ac:dyDescent="0.2">
      <c r="A463" s="41" t="s">
        <v>41</v>
      </c>
      <c r="B463" s="41" t="s">
        <v>969</v>
      </c>
      <c r="C463" s="51" t="s">
        <v>1254</v>
      </c>
      <c r="D463" s="51" t="s">
        <v>995</v>
      </c>
      <c r="E463" s="43"/>
      <c r="F463" s="44" t="str">
        <f t="shared" si="7"/>
        <v/>
      </c>
    </row>
    <row r="464" spans="1:6" x14ac:dyDescent="0.2">
      <c r="A464" s="41" t="s">
        <v>41</v>
      </c>
      <c r="B464" s="41" t="s">
        <v>969</v>
      </c>
      <c r="C464" s="51" t="s">
        <v>1255</v>
      </c>
      <c r="D464" s="51" t="s">
        <v>995</v>
      </c>
      <c r="E464" s="43"/>
      <c r="F464" s="44" t="str">
        <f t="shared" si="7"/>
        <v/>
      </c>
    </row>
    <row r="465" spans="1:6" x14ac:dyDescent="0.2">
      <c r="A465" s="41" t="s">
        <v>41</v>
      </c>
      <c r="B465" s="41" t="s">
        <v>969</v>
      </c>
      <c r="C465" s="51" t="s">
        <v>1256</v>
      </c>
      <c r="D465" s="51" t="s">
        <v>995</v>
      </c>
      <c r="E465" s="43"/>
      <c r="F465" s="44" t="str">
        <f t="shared" si="7"/>
        <v/>
      </c>
    </row>
    <row r="466" spans="1:6" x14ac:dyDescent="0.2">
      <c r="A466" s="41" t="s">
        <v>41</v>
      </c>
      <c r="B466" s="41" t="s">
        <v>969</v>
      </c>
      <c r="C466" s="51" t="s">
        <v>1257</v>
      </c>
      <c r="D466" s="51" t="s">
        <v>995</v>
      </c>
      <c r="E466" s="43"/>
      <c r="F466" s="44" t="str">
        <f t="shared" si="7"/>
        <v/>
      </c>
    </row>
    <row r="467" spans="1:6" x14ac:dyDescent="0.2">
      <c r="A467" s="41" t="s">
        <v>41</v>
      </c>
      <c r="B467" s="41" t="s">
        <v>969</v>
      </c>
      <c r="C467" s="51" t="s">
        <v>1258</v>
      </c>
      <c r="D467" s="51" t="s">
        <v>995</v>
      </c>
      <c r="E467" s="43"/>
      <c r="F467" s="44" t="str">
        <f t="shared" si="7"/>
        <v/>
      </c>
    </row>
    <row r="468" spans="1:6" x14ac:dyDescent="0.2">
      <c r="A468" s="41" t="s">
        <v>41</v>
      </c>
      <c r="B468" s="41" t="s">
        <v>969</v>
      </c>
      <c r="C468" s="51" t="s">
        <v>1259</v>
      </c>
      <c r="D468" s="51" t="s">
        <v>995</v>
      </c>
      <c r="E468" s="43"/>
      <c r="F468" s="44" t="str">
        <f t="shared" ref="F468:F531" si="8">IF(E468="","",IF(ISNUMBER(E468),IF(E468=ROUND(E468,2),"","Napaka - cena mora biti zaokrožena na 2 decimalki!"),"Napaka!"))</f>
        <v/>
      </c>
    </row>
    <row r="469" spans="1:6" x14ac:dyDescent="0.2">
      <c r="A469" s="41" t="s">
        <v>41</v>
      </c>
      <c r="B469" s="41" t="s">
        <v>969</v>
      </c>
      <c r="C469" s="51" t="s">
        <v>1260</v>
      </c>
      <c r="D469" s="51" t="s">
        <v>995</v>
      </c>
      <c r="E469" s="43"/>
      <c r="F469" s="44" t="str">
        <f t="shared" si="8"/>
        <v/>
      </c>
    </row>
    <row r="470" spans="1:6" x14ac:dyDescent="0.2">
      <c r="A470" s="41" t="s">
        <v>41</v>
      </c>
      <c r="B470" s="41" t="s">
        <v>969</v>
      </c>
      <c r="C470" s="51" t="s">
        <v>1261</v>
      </c>
      <c r="D470" s="51" t="s">
        <v>995</v>
      </c>
      <c r="E470" s="43"/>
      <c r="F470" s="44" t="str">
        <f t="shared" si="8"/>
        <v/>
      </c>
    </row>
    <row r="471" spans="1:6" x14ac:dyDescent="0.2">
      <c r="A471" s="41" t="s">
        <v>41</v>
      </c>
      <c r="B471" s="41" t="s">
        <v>969</v>
      </c>
      <c r="C471" s="51" t="s">
        <v>1262</v>
      </c>
      <c r="D471" s="51" t="s">
        <v>995</v>
      </c>
      <c r="E471" s="43"/>
      <c r="F471" s="44" t="str">
        <f t="shared" si="8"/>
        <v/>
      </c>
    </row>
    <row r="472" spans="1:6" x14ac:dyDescent="0.2">
      <c r="A472" s="41" t="s">
        <v>41</v>
      </c>
      <c r="B472" s="41" t="s">
        <v>969</v>
      </c>
      <c r="C472" s="51" t="s">
        <v>1263</v>
      </c>
      <c r="D472" s="51" t="s">
        <v>108</v>
      </c>
      <c r="E472" s="43"/>
      <c r="F472" s="44" t="str">
        <f t="shared" si="8"/>
        <v/>
      </c>
    </row>
    <row r="473" spans="1:6" x14ac:dyDescent="0.2">
      <c r="A473" s="41" t="s">
        <v>41</v>
      </c>
      <c r="B473" s="41" t="s">
        <v>1592</v>
      </c>
      <c r="C473" s="51" t="s">
        <v>1264</v>
      </c>
      <c r="D473" s="51" t="s">
        <v>995</v>
      </c>
      <c r="E473" s="43"/>
      <c r="F473" s="44" t="str">
        <f t="shared" si="8"/>
        <v/>
      </c>
    </row>
    <row r="474" spans="1:6" x14ac:dyDescent="0.2">
      <c r="A474" s="41" t="s">
        <v>41</v>
      </c>
      <c r="B474" s="41" t="s">
        <v>1592</v>
      </c>
      <c r="C474" s="51" t="s">
        <v>1265</v>
      </c>
      <c r="D474" s="51" t="s">
        <v>995</v>
      </c>
      <c r="E474" s="43"/>
      <c r="F474" s="44" t="str">
        <f t="shared" si="8"/>
        <v/>
      </c>
    </row>
    <row r="475" spans="1:6" x14ac:dyDescent="0.2">
      <c r="A475" s="41" t="s">
        <v>41</v>
      </c>
      <c r="B475" s="41" t="s">
        <v>1592</v>
      </c>
      <c r="C475" s="51" t="s">
        <v>1266</v>
      </c>
      <c r="D475" s="51" t="s">
        <v>995</v>
      </c>
      <c r="E475" s="43"/>
      <c r="F475" s="44" t="str">
        <f t="shared" si="8"/>
        <v/>
      </c>
    </row>
    <row r="476" spans="1:6" x14ac:dyDescent="0.2">
      <c r="A476" s="41" t="s">
        <v>41</v>
      </c>
      <c r="B476" s="41" t="s">
        <v>1592</v>
      </c>
      <c r="C476" s="51" t="s">
        <v>1267</v>
      </c>
      <c r="D476" s="51" t="s">
        <v>995</v>
      </c>
      <c r="E476" s="43"/>
      <c r="F476" s="44" t="str">
        <f t="shared" si="8"/>
        <v/>
      </c>
    </row>
    <row r="477" spans="1:6" x14ac:dyDescent="0.2">
      <c r="A477" s="41" t="s">
        <v>41</v>
      </c>
      <c r="B477" s="41" t="s">
        <v>1592</v>
      </c>
      <c r="C477" s="51" t="s">
        <v>1268</v>
      </c>
      <c r="D477" s="51" t="s">
        <v>995</v>
      </c>
      <c r="E477" s="43"/>
      <c r="F477" s="44" t="str">
        <f t="shared" si="8"/>
        <v/>
      </c>
    </row>
    <row r="478" spans="1:6" x14ac:dyDescent="0.2">
      <c r="A478" s="41" t="s">
        <v>41</v>
      </c>
      <c r="B478" s="41" t="s">
        <v>1592</v>
      </c>
      <c r="C478" s="51" t="s">
        <v>1269</v>
      </c>
      <c r="D478" s="51" t="s">
        <v>995</v>
      </c>
      <c r="E478" s="43"/>
      <c r="F478" s="44" t="str">
        <f t="shared" si="8"/>
        <v/>
      </c>
    </row>
    <row r="479" spans="1:6" x14ac:dyDescent="0.2">
      <c r="A479" s="41" t="s">
        <v>41</v>
      </c>
      <c r="B479" s="41" t="s">
        <v>1592</v>
      </c>
      <c r="C479" s="51" t="s">
        <v>1270</v>
      </c>
      <c r="D479" s="51" t="s">
        <v>995</v>
      </c>
      <c r="E479" s="43"/>
      <c r="F479" s="44" t="str">
        <f t="shared" si="8"/>
        <v/>
      </c>
    </row>
    <row r="480" spans="1:6" x14ac:dyDescent="0.2">
      <c r="A480" s="41" t="s">
        <v>41</v>
      </c>
      <c r="B480" s="41" t="s">
        <v>1592</v>
      </c>
      <c r="C480" s="51" t="s">
        <v>1271</v>
      </c>
      <c r="D480" s="51" t="s">
        <v>995</v>
      </c>
      <c r="E480" s="43"/>
      <c r="F480" s="44" t="str">
        <f t="shared" si="8"/>
        <v/>
      </c>
    </row>
    <row r="481" spans="1:6" x14ac:dyDescent="0.2">
      <c r="A481" s="41" t="s">
        <v>41</v>
      </c>
      <c r="B481" s="41" t="s">
        <v>1592</v>
      </c>
      <c r="C481" s="51" t="s">
        <v>1272</v>
      </c>
      <c r="D481" s="51" t="s">
        <v>995</v>
      </c>
      <c r="E481" s="43"/>
      <c r="F481" s="44" t="str">
        <f t="shared" si="8"/>
        <v/>
      </c>
    </row>
    <row r="482" spans="1:6" x14ac:dyDescent="0.2">
      <c r="A482" s="41" t="s">
        <v>41</v>
      </c>
      <c r="B482" s="41" t="s">
        <v>1592</v>
      </c>
      <c r="C482" s="51" t="s">
        <v>1273</v>
      </c>
      <c r="D482" s="51" t="s">
        <v>995</v>
      </c>
      <c r="E482" s="43"/>
      <c r="F482" s="44" t="str">
        <f t="shared" si="8"/>
        <v/>
      </c>
    </row>
    <row r="483" spans="1:6" x14ac:dyDescent="0.2">
      <c r="A483" s="41" t="s">
        <v>41</v>
      </c>
      <c r="B483" s="41" t="s">
        <v>1592</v>
      </c>
      <c r="C483" s="51" t="s">
        <v>1274</v>
      </c>
      <c r="D483" s="51" t="s">
        <v>995</v>
      </c>
      <c r="E483" s="43"/>
      <c r="F483" s="44" t="str">
        <f t="shared" si="8"/>
        <v/>
      </c>
    </row>
    <row r="484" spans="1:6" x14ac:dyDescent="0.2">
      <c r="A484" s="41" t="s">
        <v>41</v>
      </c>
      <c r="B484" s="41" t="s">
        <v>1592</v>
      </c>
      <c r="C484" s="51" t="s">
        <v>1275</v>
      </c>
      <c r="D484" s="51" t="s">
        <v>995</v>
      </c>
      <c r="E484" s="43"/>
      <c r="F484" s="44" t="str">
        <f t="shared" si="8"/>
        <v/>
      </c>
    </row>
    <row r="485" spans="1:6" x14ac:dyDescent="0.2">
      <c r="A485" s="41" t="s">
        <v>41</v>
      </c>
      <c r="B485" s="41" t="s">
        <v>1592</v>
      </c>
      <c r="C485" s="51" t="s">
        <v>1276</v>
      </c>
      <c r="D485" s="51" t="s">
        <v>995</v>
      </c>
      <c r="E485" s="43"/>
      <c r="F485" s="44" t="str">
        <f t="shared" si="8"/>
        <v/>
      </c>
    </row>
    <row r="486" spans="1:6" x14ac:dyDescent="0.2">
      <c r="A486" s="41" t="s">
        <v>41</v>
      </c>
      <c r="B486" s="41" t="s">
        <v>1592</v>
      </c>
      <c r="C486" s="51" t="s">
        <v>1277</v>
      </c>
      <c r="D486" s="51" t="s">
        <v>995</v>
      </c>
      <c r="E486" s="43"/>
      <c r="F486" s="44" t="str">
        <f t="shared" si="8"/>
        <v/>
      </c>
    </row>
    <row r="487" spans="1:6" x14ac:dyDescent="0.2">
      <c r="A487" s="41" t="s">
        <v>41</v>
      </c>
      <c r="B487" s="41" t="s">
        <v>1592</v>
      </c>
      <c r="C487" s="51" t="s">
        <v>1278</v>
      </c>
      <c r="D487" s="51" t="s">
        <v>995</v>
      </c>
      <c r="E487" s="43"/>
      <c r="F487" s="44" t="str">
        <f t="shared" si="8"/>
        <v/>
      </c>
    </row>
    <row r="488" spans="1:6" x14ac:dyDescent="0.2">
      <c r="A488" s="41" t="s">
        <v>41</v>
      </c>
      <c r="B488" s="41" t="s">
        <v>1279</v>
      </c>
      <c r="C488" s="51" t="s">
        <v>1280</v>
      </c>
      <c r="D488" s="51" t="s">
        <v>108</v>
      </c>
      <c r="E488" s="43"/>
      <c r="F488" s="44" t="str">
        <f t="shared" si="8"/>
        <v/>
      </c>
    </row>
    <row r="489" spans="1:6" x14ac:dyDescent="0.2">
      <c r="A489" s="41" t="s">
        <v>41</v>
      </c>
      <c r="B489" s="41" t="s">
        <v>1279</v>
      </c>
      <c r="C489" s="51" t="s">
        <v>1281</v>
      </c>
      <c r="D489" s="51" t="s">
        <v>108</v>
      </c>
      <c r="E489" s="43"/>
      <c r="F489" s="44" t="str">
        <f t="shared" si="8"/>
        <v/>
      </c>
    </row>
    <row r="490" spans="1:6" x14ac:dyDescent="0.2">
      <c r="A490" s="41" t="s">
        <v>41</v>
      </c>
      <c r="B490" s="41" t="s">
        <v>1279</v>
      </c>
      <c r="C490" s="51" t="s">
        <v>1282</v>
      </c>
      <c r="D490" s="51" t="s">
        <v>108</v>
      </c>
      <c r="E490" s="43"/>
      <c r="F490" s="44" t="str">
        <f t="shared" si="8"/>
        <v/>
      </c>
    </row>
    <row r="491" spans="1:6" x14ac:dyDescent="0.2">
      <c r="A491" s="41" t="s">
        <v>41</v>
      </c>
      <c r="B491" s="41" t="s">
        <v>1279</v>
      </c>
      <c r="C491" s="51" t="s">
        <v>1283</v>
      </c>
      <c r="D491" s="51" t="s">
        <v>108</v>
      </c>
      <c r="E491" s="43"/>
      <c r="F491" s="44" t="str">
        <f t="shared" si="8"/>
        <v/>
      </c>
    </row>
    <row r="492" spans="1:6" x14ac:dyDescent="0.2">
      <c r="A492" s="41" t="s">
        <v>41</v>
      </c>
      <c r="B492" s="41" t="s">
        <v>1279</v>
      </c>
      <c r="C492" s="51" t="s">
        <v>1284</v>
      </c>
      <c r="D492" s="51" t="s">
        <v>108</v>
      </c>
      <c r="E492" s="43"/>
      <c r="F492" s="44" t="str">
        <f t="shared" si="8"/>
        <v/>
      </c>
    </row>
    <row r="493" spans="1:6" x14ac:dyDescent="0.2">
      <c r="A493" s="41" t="s">
        <v>41</v>
      </c>
      <c r="B493" s="41" t="s">
        <v>1279</v>
      </c>
      <c r="C493" s="51" t="s">
        <v>1285</v>
      </c>
      <c r="D493" s="51" t="s">
        <v>108</v>
      </c>
      <c r="E493" s="43"/>
      <c r="F493" s="44" t="str">
        <f t="shared" si="8"/>
        <v/>
      </c>
    </row>
    <row r="494" spans="1:6" x14ac:dyDescent="0.2">
      <c r="A494" s="41" t="s">
        <v>41</v>
      </c>
      <c r="B494" s="41" t="s">
        <v>1279</v>
      </c>
      <c r="C494" s="51" t="s">
        <v>1286</v>
      </c>
      <c r="D494" s="51" t="s">
        <v>108</v>
      </c>
      <c r="E494" s="43"/>
      <c r="F494" s="44" t="str">
        <f t="shared" si="8"/>
        <v/>
      </c>
    </row>
    <row r="495" spans="1:6" x14ac:dyDescent="0.2">
      <c r="A495" s="41" t="s">
        <v>41</v>
      </c>
      <c r="B495" s="41" t="s">
        <v>1279</v>
      </c>
      <c r="C495" s="51" t="s">
        <v>1287</v>
      </c>
      <c r="D495" s="51" t="s">
        <v>108</v>
      </c>
      <c r="E495" s="43"/>
      <c r="F495" s="44" t="str">
        <f t="shared" si="8"/>
        <v/>
      </c>
    </row>
    <row r="496" spans="1:6" x14ac:dyDescent="0.2">
      <c r="A496" s="41" t="s">
        <v>41</v>
      </c>
      <c r="B496" s="41" t="s">
        <v>1279</v>
      </c>
      <c r="C496" s="51" t="s">
        <v>1288</v>
      </c>
      <c r="D496" s="51" t="s">
        <v>108</v>
      </c>
      <c r="E496" s="43"/>
      <c r="F496" s="44" t="str">
        <f t="shared" si="8"/>
        <v/>
      </c>
    </row>
    <row r="497" spans="1:6" x14ac:dyDescent="0.2">
      <c r="A497" s="41" t="s">
        <v>41</v>
      </c>
      <c r="B497" s="41" t="s">
        <v>1279</v>
      </c>
      <c r="C497" s="51" t="s">
        <v>1289</v>
      </c>
      <c r="D497" s="51" t="s">
        <v>108</v>
      </c>
      <c r="E497" s="43"/>
      <c r="F497" s="44" t="str">
        <f t="shared" si="8"/>
        <v/>
      </c>
    </row>
    <row r="498" spans="1:6" x14ac:dyDescent="0.2">
      <c r="A498" s="41" t="s">
        <v>41</v>
      </c>
      <c r="B498" s="41" t="s">
        <v>1279</v>
      </c>
      <c r="C498" s="51" t="s">
        <v>1290</v>
      </c>
      <c r="D498" s="51" t="s">
        <v>108</v>
      </c>
      <c r="E498" s="43"/>
      <c r="F498" s="44" t="str">
        <f t="shared" si="8"/>
        <v/>
      </c>
    </row>
    <row r="499" spans="1:6" x14ac:dyDescent="0.2">
      <c r="A499" s="41" t="s">
        <v>41</v>
      </c>
      <c r="B499" s="41" t="s">
        <v>1279</v>
      </c>
      <c r="C499" s="51" t="s">
        <v>1291</v>
      </c>
      <c r="D499" s="51" t="s">
        <v>108</v>
      </c>
      <c r="E499" s="43"/>
      <c r="F499" s="44" t="str">
        <f t="shared" si="8"/>
        <v/>
      </c>
    </row>
    <row r="500" spans="1:6" x14ac:dyDescent="0.2">
      <c r="A500" s="41" t="s">
        <v>41</v>
      </c>
      <c r="B500" s="41" t="s">
        <v>1279</v>
      </c>
      <c r="C500" s="51" t="s">
        <v>1292</v>
      </c>
      <c r="D500" s="51" t="s">
        <v>108</v>
      </c>
      <c r="E500" s="43"/>
      <c r="F500" s="44" t="str">
        <f t="shared" si="8"/>
        <v/>
      </c>
    </row>
    <row r="501" spans="1:6" x14ac:dyDescent="0.2">
      <c r="A501" s="41" t="s">
        <v>41</v>
      </c>
      <c r="B501" s="41" t="s">
        <v>1279</v>
      </c>
      <c r="C501" s="51" t="s">
        <v>1293</v>
      </c>
      <c r="D501" s="51" t="s">
        <v>108</v>
      </c>
      <c r="E501" s="43"/>
      <c r="F501" s="44" t="str">
        <f t="shared" si="8"/>
        <v/>
      </c>
    </row>
    <row r="502" spans="1:6" x14ac:dyDescent="0.2">
      <c r="A502" s="41" t="s">
        <v>41</v>
      </c>
      <c r="B502" s="41" t="s">
        <v>1279</v>
      </c>
      <c r="C502" s="51" t="s">
        <v>1294</v>
      </c>
      <c r="D502" s="51" t="s">
        <v>108</v>
      </c>
      <c r="E502" s="43"/>
      <c r="F502" s="44" t="str">
        <f t="shared" si="8"/>
        <v/>
      </c>
    </row>
    <row r="503" spans="1:6" x14ac:dyDescent="0.2">
      <c r="A503" s="41" t="s">
        <v>41</v>
      </c>
      <c r="B503" s="41" t="s">
        <v>1279</v>
      </c>
      <c r="C503" s="51" t="s">
        <v>1295</v>
      </c>
      <c r="D503" s="51" t="s">
        <v>108</v>
      </c>
      <c r="E503" s="43"/>
      <c r="F503" s="44" t="str">
        <f t="shared" si="8"/>
        <v/>
      </c>
    </row>
    <row r="504" spans="1:6" x14ac:dyDescent="0.2">
      <c r="A504" s="41" t="s">
        <v>41</v>
      </c>
      <c r="B504" s="41" t="s">
        <v>1279</v>
      </c>
      <c r="C504" s="51" t="s">
        <v>1296</v>
      </c>
      <c r="D504" s="51" t="s">
        <v>108</v>
      </c>
      <c r="E504" s="43"/>
      <c r="F504" s="44" t="str">
        <f t="shared" si="8"/>
        <v/>
      </c>
    </row>
    <row r="505" spans="1:6" x14ac:dyDescent="0.2">
      <c r="A505" s="41" t="s">
        <v>41</v>
      </c>
      <c r="B505" s="41" t="s">
        <v>1279</v>
      </c>
      <c r="C505" s="51" t="s">
        <v>1297</v>
      </c>
      <c r="D505" s="51" t="s">
        <v>108</v>
      </c>
      <c r="E505" s="43"/>
      <c r="F505" s="44" t="str">
        <f t="shared" si="8"/>
        <v/>
      </c>
    </row>
    <row r="506" spans="1:6" x14ac:dyDescent="0.2">
      <c r="A506" s="41" t="s">
        <v>41</v>
      </c>
      <c r="B506" s="41" t="s">
        <v>1279</v>
      </c>
      <c r="C506" s="51" t="s">
        <v>1298</v>
      </c>
      <c r="D506" s="51" t="s">
        <v>108</v>
      </c>
      <c r="E506" s="43"/>
      <c r="F506" s="44" t="str">
        <f t="shared" si="8"/>
        <v/>
      </c>
    </row>
    <row r="507" spans="1:6" x14ac:dyDescent="0.2">
      <c r="A507" s="41" t="s">
        <v>41</v>
      </c>
      <c r="B507" s="41" t="s">
        <v>1279</v>
      </c>
      <c r="C507" s="51" t="s">
        <v>1299</v>
      </c>
      <c r="D507" s="51" t="s">
        <v>108</v>
      </c>
      <c r="E507" s="43"/>
      <c r="F507" s="44" t="str">
        <f t="shared" si="8"/>
        <v/>
      </c>
    </row>
    <row r="508" spans="1:6" x14ac:dyDescent="0.2">
      <c r="A508" s="41" t="s">
        <v>41</v>
      </c>
      <c r="B508" s="41" t="s">
        <v>1279</v>
      </c>
      <c r="C508" s="51" t="s">
        <v>1300</v>
      </c>
      <c r="D508" s="51" t="s">
        <v>108</v>
      </c>
      <c r="E508" s="43"/>
      <c r="F508" s="44" t="str">
        <f t="shared" si="8"/>
        <v/>
      </c>
    </row>
    <row r="509" spans="1:6" x14ac:dyDescent="0.2">
      <c r="A509" s="41" t="s">
        <v>41</v>
      </c>
      <c r="B509" s="41" t="s">
        <v>1279</v>
      </c>
      <c r="C509" s="51" t="s">
        <v>1301</v>
      </c>
      <c r="D509" s="51" t="s">
        <v>108</v>
      </c>
      <c r="E509" s="43"/>
      <c r="F509" s="44" t="str">
        <f t="shared" si="8"/>
        <v/>
      </c>
    </row>
    <row r="510" spans="1:6" x14ac:dyDescent="0.2">
      <c r="A510" s="41" t="s">
        <v>41</v>
      </c>
      <c r="B510" s="41" t="s">
        <v>1279</v>
      </c>
      <c r="C510" s="51" t="s">
        <v>1302</v>
      </c>
      <c r="D510" s="51" t="s">
        <v>108</v>
      </c>
      <c r="E510" s="43"/>
      <c r="F510" s="44" t="str">
        <f t="shared" si="8"/>
        <v/>
      </c>
    </row>
    <row r="511" spans="1:6" x14ac:dyDescent="0.2">
      <c r="A511" s="41" t="s">
        <v>41</v>
      </c>
      <c r="B511" s="41" t="s">
        <v>1279</v>
      </c>
      <c r="C511" s="51" t="s">
        <v>1303</v>
      </c>
      <c r="D511" s="51" t="s">
        <v>108</v>
      </c>
      <c r="E511" s="43"/>
      <c r="F511" s="44" t="str">
        <f t="shared" si="8"/>
        <v/>
      </c>
    </row>
    <row r="512" spans="1:6" x14ac:dyDescent="0.2">
      <c r="A512" s="41" t="s">
        <v>41</v>
      </c>
      <c r="B512" s="41" t="s">
        <v>1279</v>
      </c>
      <c r="C512" s="51" t="s">
        <v>1304</v>
      </c>
      <c r="D512" s="51" t="s">
        <v>108</v>
      </c>
      <c r="E512" s="43"/>
      <c r="F512" s="44" t="str">
        <f t="shared" si="8"/>
        <v/>
      </c>
    </row>
    <row r="513" spans="1:6" x14ac:dyDescent="0.2">
      <c r="A513" s="41" t="s">
        <v>41</v>
      </c>
      <c r="B513" s="41" t="s">
        <v>1279</v>
      </c>
      <c r="C513" s="51" t="s">
        <v>1305</v>
      </c>
      <c r="D513" s="51" t="s">
        <v>108</v>
      </c>
      <c r="E513" s="43"/>
      <c r="F513" s="44" t="str">
        <f t="shared" si="8"/>
        <v/>
      </c>
    </row>
    <row r="514" spans="1:6" x14ac:dyDescent="0.2">
      <c r="A514" s="41" t="s">
        <v>41</v>
      </c>
      <c r="B514" s="41" t="s">
        <v>1312</v>
      </c>
      <c r="C514" s="51" t="s">
        <v>1313</v>
      </c>
      <c r="D514" s="51" t="s">
        <v>163</v>
      </c>
      <c r="E514" s="43"/>
      <c r="F514" s="44" t="str">
        <f t="shared" si="8"/>
        <v/>
      </c>
    </row>
    <row r="515" spans="1:6" x14ac:dyDescent="0.2">
      <c r="A515" s="41" t="s">
        <v>41</v>
      </c>
      <c r="B515" s="41" t="s">
        <v>1312</v>
      </c>
      <c r="C515" s="51" t="s">
        <v>1314</v>
      </c>
      <c r="D515" s="51" t="s">
        <v>163</v>
      </c>
      <c r="E515" s="43"/>
      <c r="F515" s="44" t="str">
        <f t="shared" si="8"/>
        <v/>
      </c>
    </row>
    <row r="516" spans="1:6" x14ac:dyDescent="0.2">
      <c r="A516" s="41" t="s">
        <v>41</v>
      </c>
      <c r="B516" s="41" t="s">
        <v>1312</v>
      </c>
      <c r="C516" s="51" t="s">
        <v>1315</v>
      </c>
      <c r="D516" s="51" t="s">
        <v>108</v>
      </c>
      <c r="E516" s="43"/>
      <c r="F516" s="44" t="str">
        <f t="shared" si="8"/>
        <v/>
      </c>
    </row>
    <row r="517" spans="1:6" x14ac:dyDescent="0.2">
      <c r="A517" s="41" t="s">
        <v>41</v>
      </c>
      <c r="B517" s="41" t="s">
        <v>1312</v>
      </c>
      <c r="C517" s="51" t="s">
        <v>1316</v>
      </c>
      <c r="D517" s="51" t="s">
        <v>108</v>
      </c>
      <c r="E517" s="43"/>
      <c r="F517" s="44" t="str">
        <f t="shared" si="8"/>
        <v/>
      </c>
    </row>
    <row r="518" spans="1:6" x14ac:dyDescent="0.2">
      <c r="A518" s="41" t="s">
        <v>41</v>
      </c>
      <c r="B518" s="41" t="s">
        <v>1312</v>
      </c>
      <c r="C518" s="51" t="s">
        <v>1317</v>
      </c>
      <c r="D518" s="51" t="s">
        <v>108</v>
      </c>
      <c r="E518" s="43"/>
      <c r="F518" s="44" t="str">
        <f t="shared" si="8"/>
        <v/>
      </c>
    </row>
    <row r="519" spans="1:6" x14ac:dyDescent="0.2">
      <c r="A519" s="41" t="s">
        <v>41</v>
      </c>
      <c r="B519" s="41" t="s">
        <v>1312</v>
      </c>
      <c r="C519" s="51" t="s">
        <v>1318</v>
      </c>
      <c r="D519" s="51" t="s">
        <v>108</v>
      </c>
      <c r="E519" s="43"/>
      <c r="F519" s="44" t="str">
        <f t="shared" si="8"/>
        <v/>
      </c>
    </row>
    <row r="520" spans="1:6" x14ac:dyDescent="0.2">
      <c r="A520" s="41" t="s">
        <v>41</v>
      </c>
      <c r="B520" s="41" t="s">
        <v>1312</v>
      </c>
      <c r="C520" s="51" t="s">
        <v>1319</v>
      </c>
      <c r="D520" s="51" t="s">
        <v>108</v>
      </c>
      <c r="E520" s="43"/>
      <c r="F520" s="44" t="str">
        <f t="shared" si="8"/>
        <v/>
      </c>
    </row>
    <row r="521" spans="1:6" x14ac:dyDescent="0.2">
      <c r="A521" s="41" t="s">
        <v>41</v>
      </c>
      <c r="B521" s="41" t="s">
        <v>1312</v>
      </c>
      <c r="C521" s="51" t="s">
        <v>1320</v>
      </c>
      <c r="D521" s="51" t="s">
        <v>108</v>
      </c>
      <c r="E521" s="43"/>
      <c r="F521" s="44" t="str">
        <f t="shared" si="8"/>
        <v/>
      </c>
    </row>
    <row r="522" spans="1:6" x14ac:dyDescent="0.2">
      <c r="A522" s="41" t="s">
        <v>41</v>
      </c>
      <c r="B522" s="41" t="s">
        <v>1312</v>
      </c>
      <c r="C522" s="51" t="s">
        <v>1321</v>
      </c>
      <c r="D522" s="51" t="s">
        <v>108</v>
      </c>
      <c r="E522" s="43"/>
      <c r="F522" s="44" t="str">
        <f t="shared" si="8"/>
        <v/>
      </c>
    </row>
    <row r="523" spans="1:6" x14ac:dyDescent="0.2">
      <c r="A523" s="41" t="s">
        <v>41</v>
      </c>
      <c r="B523" s="41" t="s">
        <v>1312</v>
      </c>
      <c r="C523" s="51" t="s">
        <v>1322</v>
      </c>
      <c r="D523" s="51" t="s">
        <v>1323</v>
      </c>
      <c r="E523" s="43"/>
      <c r="F523" s="44" t="str">
        <f t="shared" si="8"/>
        <v/>
      </c>
    </row>
    <row r="524" spans="1:6" x14ac:dyDescent="0.2">
      <c r="A524" s="41" t="s">
        <v>41</v>
      </c>
      <c r="B524" s="41" t="s">
        <v>1312</v>
      </c>
      <c r="C524" s="51" t="s">
        <v>1324</v>
      </c>
      <c r="D524" s="51" t="s">
        <v>1323</v>
      </c>
      <c r="E524" s="43"/>
      <c r="F524" s="44" t="str">
        <f t="shared" si="8"/>
        <v/>
      </c>
    </row>
    <row r="525" spans="1:6" x14ac:dyDescent="0.2">
      <c r="A525" s="41" t="s">
        <v>41</v>
      </c>
      <c r="B525" s="41" t="s">
        <v>1312</v>
      </c>
      <c r="C525" s="51" t="s">
        <v>1325</v>
      </c>
      <c r="D525" s="51" t="s">
        <v>108</v>
      </c>
      <c r="E525" s="43"/>
      <c r="F525" s="44" t="str">
        <f t="shared" si="8"/>
        <v/>
      </c>
    </row>
    <row r="526" spans="1:6" x14ac:dyDescent="0.2">
      <c r="A526" s="41" t="s">
        <v>41</v>
      </c>
      <c r="B526" s="41" t="s">
        <v>1312</v>
      </c>
      <c r="C526" s="51" t="s">
        <v>1326</v>
      </c>
      <c r="D526" s="51" t="s">
        <v>108</v>
      </c>
      <c r="E526" s="43"/>
      <c r="F526" s="44" t="str">
        <f t="shared" si="8"/>
        <v/>
      </c>
    </row>
    <row r="527" spans="1:6" x14ac:dyDescent="0.2">
      <c r="A527" s="41" t="s">
        <v>41</v>
      </c>
      <c r="B527" s="41" t="s">
        <v>1312</v>
      </c>
      <c r="C527" s="51" t="s">
        <v>1596</v>
      </c>
      <c r="D527" s="51" t="s">
        <v>1323</v>
      </c>
      <c r="E527" s="43"/>
      <c r="F527" s="44" t="str">
        <f t="shared" si="8"/>
        <v/>
      </c>
    </row>
    <row r="528" spans="1:6" x14ac:dyDescent="0.2">
      <c r="A528" s="41" t="s">
        <v>41</v>
      </c>
      <c r="B528" s="41" t="s">
        <v>1312</v>
      </c>
      <c r="C528" s="51" t="s">
        <v>1597</v>
      </c>
      <c r="D528" s="51" t="s">
        <v>1323</v>
      </c>
      <c r="E528" s="43"/>
      <c r="F528" s="44" t="str">
        <f t="shared" si="8"/>
        <v/>
      </c>
    </row>
    <row r="529" spans="1:6" x14ac:dyDescent="0.2">
      <c r="A529" s="41" t="s">
        <v>41</v>
      </c>
      <c r="B529" s="41" t="s">
        <v>1312</v>
      </c>
      <c r="C529" s="51" t="s">
        <v>1327</v>
      </c>
      <c r="D529" s="51" t="s">
        <v>108</v>
      </c>
      <c r="E529" s="43"/>
      <c r="F529" s="44" t="str">
        <f t="shared" si="8"/>
        <v/>
      </c>
    </row>
    <row r="530" spans="1:6" x14ac:dyDescent="0.2">
      <c r="A530" s="41" t="s">
        <v>41</v>
      </c>
      <c r="B530" s="41" t="s">
        <v>1312</v>
      </c>
      <c r="C530" s="51" t="s">
        <v>1328</v>
      </c>
      <c r="D530" s="51" t="s">
        <v>108</v>
      </c>
      <c r="E530" s="43"/>
      <c r="F530" s="44" t="str">
        <f t="shared" si="8"/>
        <v/>
      </c>
    </row>
    <row r="531" spans="1:6" x14ac:dyDescent="0.2">
      <c r="A531" s="41" t="s">
        <v>41</v>
      </c>
      <c r="B531" s="41" t="s">
        <v>1312</v>
      </c>
      <c r="C531" s="51" t="s">
        <v>1329</v>
      </c>
      <c r="D531" s="51" t="s">
        <v>108</v>
      </c>
      <c r="E531" s="43"/>
      <c r="F531" s="44" t="str">
        <f t="shared" si="8"/>
        <v/>
      </c>
    </row>
    <row r="532" spans="1:6" x14ac:dyDescent="0.2">
      <c r="A532" s="41" t="s">
        <v>41</v>
      </c>
      <c r="B532" s="41" t="s">
        <v>1312</v>
      </c>
      <c r="C532" s="51" t="s">
        <v>1330</v>
      </c>
      <c r="D532" s="51" t="s">
        <v>108</v>
      </c>
      <c r="E532" s="43"/>
      <c r="F532" s="44" t="str">
        <f t="shared" ref="F532:F595" si="9">IF(E532="","",IF(ISNUMBER(E532),IF(E532=ROUND(E532,2),"","Napaka - cena mora biti zaokrožena na 2 decimalki!"),"Napaka!"))</f>
        <v/>
      </c>
    </row>
    <row r="533" spans="1:6" x14ac:dyDescent="0.2">
      <c r="A533" s="41" t="s">
        <v>41</v>
      </c>
      <c r="B533" s="41" t="s">
        <v>1312</v>
      </c>
      <c r="C533" s="51" t="s">
        <v>1331</v>
      </c>
      <c r="D533" s="51" t="s">
        <v>108</v>
      </c>
      <c r="E533" s="43"/>
      <c r="F533" s="44" t="str">
        <f t="shared" si="9"/>
        <v/>
      </c>
    </row>
    <row r="534" spans="1:6" x14ac:dyDescent="0.2">
      <c r="A534" s="41" t="s">
        <v>41</v>
      </c>
      <c r="B534" s="41" t="s">
        <v>1312</v>
      </c>
      <c r="C534" s="51" t="s">
        <v>1598</v>
      </c>
      <c r="D534" s="51" t="s">
        <v>1323</v>
      </c>
      <c r="E534" s="43"/>
      <c r="F534" s="44" t="str">
        <f t="shared" si="9"/>
        <v/>
      </c>
    </row>
    <row r="535" spans="1:6" x14ac:dyDescent="0.2">
      <c r="A535" s="41" t="s">
        <v>41</v>
      </c>
      <c r="B535" s="41" t="s">
        <v>1312</v>
      </c>
      <c r="C535" s="51" t="s">
        <v>1332</v>
      </c>
      <c r="D535" s="51" t="s">
        <v>108</v>
      </c>
      <c r="E535" s="43"/>
      <c r="F535" s="44" t="str">
        <f t="shared" si="9"/>
        <v/>
      </c>
    </row>
    <row r="536" spans="1:6" x14ac:dyDescent="0.2">
      <c r="A536" s="41" t="s">
        <v>41</v>
      </c>
      <c r="B536" s="41" t="s">
        <v>1312</v>
      </c>
      <c r="C536" s="51" t="s">
        <v>1333</v>
      </c>
      <c r="D536" s="51" t="s">
        <v>108</v>
      </c>
      <c r="E536" s="43"/>
      <c r="F536" s="44" t="str">
        <f t="shared" si="9"/>
        <v/>
      </c>
    </row>
    <row r="537" spans="1:6" x14ac:dyDescent="0.2">
      <c r="A537" s="41" t="s">
        <v>41</v>
      </c>
      <c r="B537" s="41" t="s">
        <v>1312</v>
      </c>
      <c r="C537" s="51" t="s">
        <v>1334</v>
      </c>
      <c r="D537" s="51" t="s">
        <v>108</v>
      </c>
      <c r="E537" s="43"/>
      <c r="F537" s="44" t="str">
        <f t="shared" si="9"/>
        <v/>
      </c>
    </row>
    <row r="538" spans="1:6" x14ac:dyDescent="0.2">
      <c r="A538" s="41" t="s">
        <v>41</v>
      </c>
      <c r="B538" s="41" t="s">
        <v>1312</v>
      </c>
      <c r="C538" s="51" t="s">
        <v>1335</v>
      </c>
      <c r="D538" s="51" t="s">
        <v>108</v>
      </c>
      <c r="E538" s="43"/>
      <c r="F538" s="44" t="str">
        <f t="shared" si="9"/>
        <v/>
      </c>
    </row>
    <row r="539" spans="1:6" x14ac:dyDescent="0.2">
      <c r="A539" s="41" t="s">
        <v>41</v>
      </c>
      <c r="B539" s="41" t="s">
        <v>1312</v>
      </c>
      <c r="C539" s="51" t="s">
        <v>1336</v>
      </c>
      <c r="D539" s="51" t="s">
        <v>108</v>
      </c>
      <c r="E539" s="43"/>
      <c r="F539" s="44" t="str">
        <f t="shared" si="9"/>
        <v/>
      </c>
    </row>
    <row r="540" spans="1:6" x14ac:dyDescent="0.2">
      <c r="A540" s="41" t="s">
        <v>41</v>
      </c>
      <c r="B540" s="41" t="s">
        <v>1312</v>
      </c>
      <c r="C540" s="51" t="s">
        <v>1337</v>
      </c>
      <c r="D540" s="51" t="s">
        <v>1323</v>
      </c>
      <c r="E540" s="43"/>
      <c r="F540" s="44" t="str">
        <f t="shared" si="9"/>
        <v/>
      </c>
    </row>
    <row r="541" spans="1:6" x14ac:dyDescent="0.2">
      <c r="A541" s="41" t="s">
        <v>41</v>
      </c>
      <c r="B541" s="41" t="s">
        <v>1312</v>
      </c>
      <c r="C541" s="51" t="s">
        <v>1338</v>
      </c>
      <c r="D541" s="51" t="s">
        <v>1323</v>
      </c>
      <c r="E541" s="43"/>
      <c r="F541" s="44" t="str">
        <f t="shared" si="9"/>
        <v/>
      </c>
    </row>
    <row r="542" spans="1:6" x14ac:dyDescent="0.2">
      <c r="A542" s="41" t="s">
        <v>41</v>
      </c>
      <c r="B542" s="41" t="s">
        <v>1312</v>
      </c>
      <c r="C542" s="51" t="s">
        <v>1339</v>
      </c>
      <c r="D542" s="51" t="s">
        <v>108</v>
      </c>
      <c r="E542" s="43"/>
      <c r="F542" s="44" t="str">
        <f t="shared" si="9"/>
        <v/>
      </c>
    </row>
    <row r="543" spans="1:6" x14ac:dyDescent="0.2">
      <c r="A543" s="41" t="s">
        <v>41</v>
      </c>
      <c r="B543" s="41" t="s">
        <v>1312</v>
      </c>
      <c r="C543" s="51" t="s">
        <v>1340</v>
      </c>
      <c r="D543" s="51" t="s">
        <v>108</v>
      </c>
      <c r="E543" s="43"/>
      <c r="F543" s="44" t="str">
        <f t="shared" si="9"/>
        <v/>
      </c>
    </row>
    <row r="544" spans="1:6" x14ac:dyDescent="0.2">
      <c r="A544" s="41" t="s">
        <v>41</v>
      </c>
      <c r="B544" s="41" t="s">
        <v>1312</v>
      </c>
      <c r="C544" s="51" t="s">
        <v>1341</v>
      </c>
      <c r="D544" s="51" t="s">
        <v>108</v>
      </c>
      <c r="E544" s="43"/>
      <c r="F544" s="44" t="str">
        <f t="shared" si="9"/>
        <v/>
      </c>
    </row>
    <row r="545" spans="1:6" x14ac:dyDescent="0.2">
      <c r="A545" s="41" t="s">
        <v>41</v>
      </c>
      <c r="B545" s="41" t="s">
        <v>1312</v>
      </c>
      <c r="C545" s="51" t="s">
        <v>1342</v>
      </c>
      <c r="D545" s="51" t="s">
        <v>108</v>
      </c>
      <c r="E545" s="43"/>
      <c r="F545" s="44" t="str">
        <f t="shared" si="9"/>
        <v/>
      </c>
    </row>
    <row r="546" spans="1:6" x14ac:dyDescent="0.2">
      <c r="A546" s="41" t="s">
        <v>41</v>
      </c>
      <c r="B546" s="41" t="s">
        <v>1312</v>
      </c>
      <c r="C546" s="51" t="s">
        <v>1343</v>
      </c>
      <c r="D546" s="51" t="s">
        <v>108</v>
      </c>
      <c r="E546" s="43"/>
      <c r="F546" s="44" t="str">
        <f t="shared" si="9"/>
        <v/>
      </c>
    </row>
    <row r="547" spans="1:6" x14ac:dyDescent="0.2">
      <c r="A547" s="41" t="s">
        <v>41</v>
      </c>
      <c r="B547" s="41" t="s">
        <v>1312</v>
      </c>
      <c r="C547" s="51" t="s">
        <v>1344</v>
      </c>
      <c r="D547" s="51" t="s">
        <v>108</v>
      </c>
      <c r="E547" s="43"/>
      <c r="F547" s="44" t="str">
        <f t="shared" si="9"/>
        <v/>
      </c>
    </row>
    <row r="548" spans="1:6" x14ac:dyDescent="0.2">
      <c r="A548" s="41" t="s">
        <v>41</v>
      </c>
      <c r="B548" s="41" t="s">
        <v>1312</v>
      </c>
      <c r="C548" s="51" t="s">
        <v>1345</v>
      </c>
      <c r="D548" s="51" t="s">
        <v>108</v>
      </c>
      <c r="E548" s="43"/>
      <c r="F548" s="44" t="str">
        <f t="shared" si="9"/>
        <v/>
      </c>
    </row>
    <row r="549" spans="1:6" x14ac:dyDescent="0.2">
      <c r="A549" s="41" t="s">
        <v>41</v>
      </c>
      <c r="B549" s="41" t="s">
        <v>1312</v>
      </c>
      <c r="C549" s="51" t="s">
        <v>1346</v>
      </c>
      <c r="D549" s="51" t="s">
        <v>108</v>
      </c>
      <c r="E549" s="43"/>
      <c r="F549" s="44" t="str">
        <f t="shared" si="9"/>
        <v/>
      </c>
    </row>
    <row r="550" spans="1:6" x14ac:dyDescent="0.2">
      <c r="A550" s="41" t="s">
        <v>41</v>
      </c>
      <c r="B550" s="41" t="s">
        <v>1312</v>
      </c>
      <c r="C550" s="51" t="s">
        <v>1347</v>
      </c>
      <c r="D550" s="51" t="s">
        <v>108</v>
      </c>
      <c r="E550" s="43"/>
      <c r="F550" s="44" t="str">
        <f t="shared" si="9"/>
        <v/>
      </c>
    </row>
    <row r="551" spans="1:6" x14ac:dyDescent="0.2">
      <c r="A551" s="41" t="s">
        <v>41</v>
      </c>
      <c r="B551" s="41" t="s">
        <v>1312</v>
      </c>
      <c r="C551" s="51" t="s">
        <v>1348</v>
      </c>
      <c r="D551" s="51" t="s">
        <v>108</v>
      </c>
      <c r="E551" s="43"/>
      <c r="F551" s="44" t="str">
        <f t="shared" si="9"/>
        <v/>
      </c>
    </row>
    <row r="552" spans="1:6" x14ac:dyDescent="0.2">
      <c r="A552" s="41" t="s">
        <v>41</v>
      </c>
      <c r="B552" s="41" t="s">
        <v>1312</v>
      </c>
      <c r="C552" s="51" t="s">
        <v>1349</v>
      </c>
      <c r="D552" s="51" t="s">
        <v>108</v>
      </c>
      <c r="E552" s="43"/>
      <c r="F552" s="44" t="str">
        <f t="shared" si="9"/>
        <v/>
      </c>
    </row>
    <row r="553" spans="1:6" x14ac:dyDescent="0.2">
      <c r="A553" s="41" t="s">
        <v>41</v>
      </c>
      <c r="B553" s="41" t="s">
        <v>1312</v>
      </c>
      <c r="C553" s="51" t="s">
        <v>1350</v>
      </c>
      <c r="D553" s="51" t="s">
        <v>1323</v>
      </c>
      <c r="E553" s="43"/>
      <c r="F553" s="44" t="str">
        <f t="shared" si="9"/>
        <v/>
      </c>
    </row>
    <row r="554" spans="1:6" x14ac:dyDescent="0.2">
      <c r="A554" s="41" t="s">
        <v>41</v>
      </c>
      <c r="B554" s="41" t="s">
        <v>1312</v>
      </c>
      <c r="C554" s="51" t="s">
        <v>1351</v>
      </c>
      <c r="D554" s="51" t="s">
        <v>1323</v>
      </c>
      <c r="E554" s="43"/>
      <c r="F554" s="44" t="str">
        <f t="shared" si="9"/>
        <v/>
      </c>
    </row>
    <row r="555" spans="1:6" x14ac:dyDescent="0.2">
      <c r="A555" s="41" t="s">
        <v>41</v>
      </c>
      <c r="B555" s="41" t="s">
        <v>1312</v>
      </c>
      <c r="C555" s="51" t="s">
        <v>1352</v>
      </c>
      <c r="D555" s="51" t="s">
        <v>1323</v>
      </c>
      <c r="E555" s="43"/>
      <c r="F555" s="44" t="str">
        <f t="shared" si="9"/>
        <v/>
      </c>
    </row>
    <row r="556" spans="1:6" x14ac:dyDescent="0.2">
      <c r="A556" s="41" t="s">
        <v>41</v>
      </c>
      <c r="B556" s="41" t="s">
        <v>1312</v>
      </c>
      <c r="C556" s="51" t="s">
        <v>1353</v>
      </c>
      <c r="D556" s="51" t="s">
        <v>1323</v>
      </c>
      <c r="E556" s="43"/>
      <c r="F556" s="44" t="str">
        <f t="shared" si="9"/>
        <v/>
      </c>
    </row>
    <row r="557" spans="1:6" x14ac:dyDescent="0.2">
      <c r="A557" s="41" t="s">
        <v>41</v>
      </c>
      <c r="B557" s="41" t="s">
        <v>1312</v>
      </c>
      <c r="C557" s="51" t="s">
        <v>1354</v>
      </c>
      <c r="D557" s="51" t="s">
        <v>108</v>
      </c>
      <c r="E557" s="43"/>
      <c r="F557" s="44" t="str">
        <f t="shared" si="9"/>
        <v/>
      </c>
    </row>
    <row r="558" spans="1:6" x14ac:dyDescent="0.2">
      <c r="A558" s="41" t="s">
        <v>41</v>
      </c>
      <c r="B558" s="41" t="s">
        <v>1312</v>
      </c>
      <c r="C558" s="51" t="s">
        <v>1355</v>
      </c>
      <c r="D558" s="51" t="s">
        <v>108</v>
      </c>
      <c r="E558" s="43"/>
      <c r="F558" s="44" t="str">
        <f t="shared" si="9"/>
        <v/>
      </c>
    </row>
    <row r="559" spans="1:6" x14ac:dyDescent="0.2">
      <c r="A559" s="41" t="s">
        <v>41</v>
      </c>
      <c r="B559" s="41" t="s">
        <v>1312</v>
      </c>
      <c r="C559" s="51" t="s">
        <v>1356</v>
      </c>
      <c r="D559" s="51" t="s">
        <v>108</v>
      </c>
      <c r="E559" s="43"/>
      <c r="F559" s="44" t="str">
        <f t="shared" si="9"/>
        <v/>
      </c>
    </row>
    <row r="560" spans="1:6" x14ac:dyDescent="0.2">
      <c r="A560" s="41" t="s">
        <v>41</v>
      </c>
      <c r="B560" s="41" t="s">
        <v>1312</v>
      </c>
      <c r="C560" s="51" t="s">
        <v>1599</v>
      </c>
      <c r="D560" s="51" t="s">
        <v>1323</v>
      </c>
      <c r="E560" s="43"/>
      <c r="F560" s="44" t="str">
        <f t="shared" si="9"/>
        <v/>
      </c>
    </row>
    <row r="561" spans="1:6" x14ac:dyDescent="0.2">
      <c r="A561" s="41" t="s">
        <v>41</v>
      </c>
      <c r="B561" s="41" t="s">
        <v>1312</v>
      </c>
      <c r="C561" s="51" t="s">
        <v>1600</v>
      </c>
      <c r="D561" s="51" t="s">
        <v>1323</v>
      </c>
      <c r="E561" s="43"/>
      <c r="F561" s="44" t="str">
        <f t="shared" si="9"/>
        <v/>
      </c>
    </row>
    <row r="562" spans="1:6" x14ac:dyDescent="0.2">
      <c r="A562" s="41" t="s">
        <v>41</v>
      </c>
      <c r="B562" s="41" t="s">
        <v>1312</v>
      </c>
      <c r="C562" s="51" t="s">
        <v>1357</v>
      </c>
      <c r="D562" s="51" t="s">
        <v>108</v>
      </c>
      <c r="E562" s="43"/>
      <c r="F562" s="44" t="str">
        <f t="shared" si="9"/>
        <v/>
      </c>
    </row>
    <row r="563" spans="1:6" x14ac:dyDescent="0.2">
      <c r="A563" s="41" t="s">
        <v>41</v>
      </c>
      <c r="B563" s="41" t="s">
        <v>1312</v>
      </c>
      <c r="C563" s="51" t="s">
        <v>1358</v>
      </c>
      <c r="D563" s="51" t="s">
        <v>108</v>
      </c>
      <c r="E563" s="43"/>
      <c r="F563" s="44" t="str">
        <f t="shared" si="9"/>
        <v/>
      </c>
    </row>
    <row r="564" spans="1:6" x14ac:dyDescent="0.2">
      <c r="A564" s="41" t="s">
        <v>41</v>
      </c>
      <c r="B564" s="41" t="s">
        <v>1312</v>
      </c>
      <c r="C564" s="51" t="s">
        <v>1359</v>
      </c>
      <c r="D564" s="51" t="s">
        <v>108</v>
      </c>
      <c r="E564" s="43"/>
      <c r="F564" s="44" t="str">
        <f t="shared" si="9"/>
        <v/>
      </c>
    </row>
    <row r="565" spans="1:6" x14ac:dyDescent="0.2">
      <c r="A565" s="41" t="s">
        <v>41</v>
      </c>
      <c r="B565" s="41" t="s">
        <v>1312</v>
      </c>
      <c r="C565" s="51" t="s">
        <v>1360</v>
      </c>
      <c r="D565" s="51" t="s">
        <v>108</v>
      </c>
      <c r="E565" s="43"/>
      <c r="F565" s="44" t="str">
        <f t="shared" si="9"/>
        <v/>
      </c>
    </row>
    <row r="566" spans="1:6" x14ac:dyDescent="0.2">
      <c r="A566" s="41" t="s">
        <v>41</v>
      </c>
      <c r="B566" s="41" t="s">
        <v>1312</v>
      </c>
      <c r="C566" s="51" t="s">
        <v>1361</v>
      </c>
      <c r="D566" s="51" t="s">
        <v>108</v>
      </c>
      <c r="E566" s="43"/>
      <c r="F566" s="44" t="str">
        <f t="shared" si="9"/>
        <v/>
      </c>
    </row>
    <row r="567" spans="1:6" x14ac:dyDescent="0.2">
      <c r="A567" s="41" t="s">
        <v>41</v>
      </c>
      <c r="B567" s="41" t="s">
        <v>1312</v>
      </c>
      <c r="C567" s="51" t="s">
        <v>1362</v>
      </c>
      <c r="D567" s="51" t="s">
        <v>108</v>
      </c>
      <c r="E567" s="43"/>
      <c r="F567" s="44" t="str">
        <f t="shared" si="9"/>
        <v/>
      </c>
    </row>
    <row r="568" spans="1:6" x14ac:dyDescent="0.2">
      <c r="A568" s="41" t="s">
        <v>41</v>
      </c>
      <c r="B568" s="41" t="s">
        <v>1312</v>
      </c>
      <c r="C568" s="51" t="s">
        <v>1601</v>
      </c>
      <c r="D568" s="51" t="s">
        <v>1323</v>
      </c>
      <c r="E568" s="43"/>
      <c r="F568" s="44" t="str">
        <f t="shared" si="9"/>
        <v/>
      </c>
    </row>
    <row r="569" spans="1:6" x14ac:dyDescent="0.2">
      <c r="A569" s="41" t="s">
        <v>41</v>
      </c>
      <c r="B569" s="41" t="s">
        <v>1312</v>
      </c>
      <c r="C569" s="51" t="s">
        <v>1363</v>
      </c>
      <c r="D569" s="51" t="s">
        <v>108</v>
      </c>
      <c r="E569" s="43"/>
      <c r="F569" s="44" t="str">
        <f t="shared" si="9"/>
        <v/>
      </c>
    </row>
    <row r="570" spans="1:6" x14ac:dyDescent="0.2">
      <c r="A570" s="41" t="s">
        <v>41</v>
      </c>
      <c r="B570" s="41" t="s">
        <v>1312</v>
      </c>
      <c r="C570" s="51" t="s">
        <v>1364</v>
      </c>
      <c r="D570" s="51" t="s">
        <v>108</v>
      </c>
      <c r="E570" s="43"/>
      <c r="F570" s="44" t="str">
        <f t="shared" si="9"/>
        <v/>
      </c>
    </row>
    <row r="571" spans="1:6" x14ac:dyDescent="0.2">
      <c r="A571" s="41" t="s">
        <v>41</v>
      </c>
      <c r="B571" s="41" t="s">
        <v>1312</v>
      </c>
      <c r="C571" s="51" t="s">
        <v>1365</v>
      </c>
      <c r="D571" s="51" t="s">
        <v>108</v>
      </c>
      <c r="E571" s="43"/>
      <c r="F571" s="44" t="str">
        <f t="shared" si="9"/>
        <v/>
      </c>
    </row>
    <row r="572" spans="1:6" x14ac:dyDescent="0.2">
      <c r="A572" s="41" t="s">
        <v>41</v>
      </c>
      <c r="B572" s="41" t="s">
        <v>1312</v>
      </c>
      <c r="C572" s="51" t="s">
        <v>1366</v>
      </c>
      <c r="D572" s="51" t="s">
        <v>108</v>
      </c>
      <c r="E572" s="43"/>
      <c r="F572" s="44" t="str">
        <f t="shared" si="9"/>
        <v/>
      </c>
    </row>
    <row r="573" spans="1:6" x14ac:dyDescent="0.2">
      <c r="A573" s="41" t="s">
        <v>41</v>
      </c>
      <c r="B573" s="41" t="s">
        <v>1312</v>
      </c>
      <c r="C573" s="51" t="s">
        <v>1367</v>
      </c>
      <c r="D573" s="51" t="s">
        <v>108</v>
      </c>
      <c r="E573" s="43"/>
      <c r="F573" s="44" t="str">
        <f t="shared" si="9"/>
        <v/>
      </c>
    </row>
    <row r="574" spans="1:6" x14ac:dyDescent="0.2">
      <c r="A574" s="41" t="s">
        <v>41</v>
      </c>
      <c r="B574" s="41" t="s">
        <v>1312</v>
      </c>
      <c r="C574" s="51" t="s">
        <v>1368</v>
      </c>
      <c r="D574" s="51" t="s">
        <v>1323</v>
      </c>
      <c r="E574" s="43"/>
      <c r="F574" s="44" t="str">
        <f t="shared" si="9"/>
        <v/>
      </c>
    </row>
    <row r="575" spans="1:6" x14ac:dyDescent="0.2">
      <c r="A575" s="41" t="s">
        <v>41</v>
      </c>
      <c r="B575" s="41" t="s">
        <v>1312</v>
      </c>
      <c r="C575" s="51" t="s">
        <v>1369</v>
      </c>
      <c r="D575" s="51" t="s">
        <v>1323</v>
      </c>
      <c r="E575" s="43"/>
      <c r="F575" s="44" t="str">
        <f t="shared" si="9"/>
        <v/>
      </c>
    </row>
    <row r="576" spans="1:6" x14ac:dyDescent="0.2">
      <c r="A576" s="41" t="s">
        <v>41</v>
      </c>
      <c r="B576" s="41" t="s">
        <v>1312</v>
      </c>
      <c r="C576" s="51" t="s">
        <v>1370</v>
      </c>
      <c r="D576" s="51" t="s">
        <v>1323</v>
      </c>
      <c r="E576" s="43"/>
      <c r="F576" s="44" t="str">
        <f t="shared" si="9"/>
        <v/>
      </c>
    </row>
    <row r="577" spans="1:6" x14ac:dyDescent="0.2">
      <c r="A577" s="41" t="s">
        <v>41</v>
      </c>
      <c r="B577" s="41" t="s">
        <v>1312</v>
      </c>
      <c r="C577" s="51" t="s">
        <v>1371</v>
      </c>
      <c r="D577" s="51" t="s">
        <v>108</v>
      </c>
      <c r="E577" s="43"/>
      <c r="F577" s="44" t="str">
        <f t="shared" si="9"/>
        <v/>
      </c>
    </row>
    <row r="578" spans="1:6" x14ac:dyDescent="0.2">
      <c r="A578" s="41" t="s">
        <v>41</v>
      </c>
      <c r="B578" s="41" t="s">
        <v>1312</v>
      </c>
      <c r="C578" s="51" t="s">
        <v>1372</v>
      </c>
      <c r="D578" s="51" t="s">
        <v>108</v>
      </c>
      <c r="E578" s="43"/>
      <c r="F578" s="44" t="str">
        <f t="shared" si="9"/>
        <v/>
      </c>
    </row>
    <row r="579" spans="1:6" x14ac:dyDescent="0.2">
      <c r="A579" s="41" t="s">
        <v>41</v>
      </c>
      <c r="B579" s="41" t="s">
        <v>1312</v>
      </c>
      <c r="C579" s="51" t="s">
        <v>1373</v>
      </c>
      <c r="D579" s="51" t="s">
        <v>108</v>
      </c>
      <c r="E579" s="43"/>
      <c r="F579" s="44" t="str">
        <f t="shared" si="9"/>
        <v/>
      </c>
    </row>
    <row r="580" spans="1:6" x14ac:dyDescent="0.2">
      <c r="A580" s="41" t="s">
        <v>41</v>
      </c>
      <c r="B580" s="41" t="s">
        <v>1312</v>
      </c>
      <c r="C580" s="51" t="s">
        <v>1374</v>
      </c>
      <c r="D580" s="51" t="s">
        <v>108</v>
      </c>
      <c r="E580" s="43"/>
      <c r="F580" s="44" t="str">
        <f t="shared" si="9"/>
        <v/>
      </c>
    </row>
    <row r="581" spans="1:6" x14ac:dyDescent="0.2">
      <c r="A581" s="41" t="s">
        <v>41</v>
      </c>
      <c r="B581" s="41" t="s">
        <v>1312</v>
      </c>
      <c r="C581" s="51" t="s">
        <v>1375</v>
      </c>
      <c r="D581" s="51" t="s">
        <v>108</v>
      </c>
      <c r="E581" s="43"/>
      <c r="F581" s="44" t="str">
        <f t="shared" si="9"/>
        <v/>
      </c>
    </row>
    <row r="582" spans="1:6" x14ac:dyDescent="0.2">
      <c r="A582" s="41" t="s">
        <v>41</v>
      </c>
      <c r="B582" s="41" t="s">
        <v>1312</v>
      </c>
      <c r="C582" s="51" t="s">
        <v>1376</v>
      </c>
      <c r="D582" s="51" t="s">
        <v>1323</v>
      </c>
      <c r="E582" s="43"/>
      <c r="F582" s="44" t="str">
        <f t="shared" si="9"/>
        <v/>
      </c>
    </row>
    <row r="583" spans="1:6" x14ac:dyDescent="0.2">
      <c r="A583" s="41" t="s">
        <v>41</v>
      </c>
      <c r="B583" s="41" t="s">
        <v>1312</v>
      </c>
      <c r="C583" s="51" t="s">
        <v>1602</v>
      </c>
      <c r="D583" s="51" t="s">
        <v>1323</v>
      </c>
      <c r="E583" s="43"/>
      <c r="F583" s="44" t="str">
        <f t="shared" si="9"/>
        <v/>
      </c>
    </row>
    <row r="584" spans="1:6" x14ac:dyDescent="0.2">
      <c r="A584" s="41" t="s">
        <v>41</v>
      </c>
      <c r="B584" s="41" t="s">
        <v>1312</v>
      </c>
      <c r="C584" s="51" t="s">
        <v>1377</v>
      </c>
      <c r="D584" s="51" t="s">
        <v>1323</v>
      </c>
      <c r="E584" s="43"/>
      <c r="F584" s="44" t="str">
        <f t="shared" si="9"/>
        <v/>
      </c>
    </row>
    <row r="585" spans="1:6" x14ac:dyDescent="0.2">
      <c r="A585" s="41" t="s">
        <v>41</v>
      </c>
      <c r="B585" s="41" t="s">
        <v>1312</v>
      </c>
      <c r="C585" s="51" t="s">
        <v>1603</v>
      </c>
      <c r="D585" s="51" t="s">
        <v>1323</v>
      </c>
      <c r="E585" s="43"/>
      <c r="F585" s="44" t="str">
        <f t="shared" si="9"/>
        <v/>
      </c>
    </row>
    <row r="586" spans="1:6" x14ac:dyDescent="0.2">
      <c r="A586" s="41" t="s">
        <v>41</v>
      </c>
      <c r="B586" s="41" t="s">
        <v>1312</v>
      </c>
      <c r="C586" s="51" t="s">
        <v>1378</v>
      </c>
      <c r="D586" s="51" t="s">
        <v>108</v>
      </c>
      <c r="E586" s="43"/>
      <c r="F586" s="44" t="str">
        <f t="shared" si="9"/>
        <v/>
      </c>
    </row>
    <row r="587" spans="1:6" x14ac:dyDescent="0.2">
      <c r="A587" s="41" t="s">
        <v>41</v>
      </c>
      <c r="B587" s="41" t="s">
        <v>1312</v>
      </c>
      <c r="C587" s="51" t="s">
        <v>1379</v>
      </c>
      <c r="D587" s="51" t="s">
        <v>108</v>
      </c>
      <c r="E587" s="43"/>
      <c r="F587" s="44" t="str">
        <f t="shared" si="9"/>
        <v/>
      </c>
    </row>
    <row r="588" spans="1:6" x14ac:dyDescent="0.2">
      <c r="A588" s="41" t="s">
        <v>41</v>
      </c>
      <c r="B588" s="41" t="s">
        <v>1312</v>
      </c>
      <c r="C588" s="51" t="s">
        <v>1380</v>
      </c>
      <c r="D588" s="51" t="s">
        <v>108</v>
      </c>
      <c r="E588" s="43"/>
      <c r="F588" s="44" t="str">
        <f t="shared" si="9"/>
        <v/>
      </c>
    </row>
    <row r="589" spans="1:6" x14ac:dyDescent="0.2">
      <c r="A589" s="41" t="s">
        <v>41</v>
      </c>
      <c r="B589" s="41" t="s">
        <v>1312</v>
      </c>
      <c r="C589" s="51" t="s">
        <v>1381</v>
      </c>
      <c r="D589" s="51" t="s">
        <v>108</v>
      </c>
      <c r="E589" s="43"/>
      <c r="F589" s="44" t="str">
        <f t="shared" si="9"/>
        <v/>
      </c>
    </row>
    <row r="590" spans="1:6" x14ac:dyDescent="0.2">
      <c r="A590" s="41" t="s">
        <v>41</v>
      </c>
      <c r="B590" s="41" t="s">
        <v>1312</v>
      </c>
      <c r="C590" s="51" t="s">
        <v>1382</v>
      </c>
      <c r="D590" s="51" t="s">
        <v>108</v>
      </c>
      <c r="E590" s="43"/>
      <c r="F590" s="44" t="str">
        <f t="shared" si="9"/>
        <v/>
      </c>
    </row>
    <row r="591" spans="1:6" x14ac:dyDescent="0.2">
      <c r="A591" s="41" t="s">
        <v>41</v>
      </c>
      <c r="B591" s="41" t="s">
        <v>1312</v>
      </c>
      <c r="C591" s="51" t="s">
        <v>1383</v>
      </c>
      <c r="D591" s="51" t="s">
        <v>108</v>
      </c>
      <c r="E591" s="43"/>
      <c r="F591" s="44" t="str">
        <f t="shared" si="9"/>
        <v/>
      </c>
    </row>
    <row r="592" spans="1:6" x14ac:dyDescent="0.2">
      <c r="A592" s="41" t="s">
        <v>41</v>
      </c>
      <c r="B592" s="41" t="s">
        <v>1312</v>
      </c>
      <c r="C592" s="51" t="s">
        <v>1384</v>
      </c>
      <c r="D592" s="51" t="s">
        <v>108</v>
      </c>
      <c r="E592" s="43"/>
      <c r="F592" s="44" t="str">
        <f t="shared" si="9"/>
        <v/>
      </c>
    </row>
    <row r="593" spans="1:6" x14ac:dyDescent="0.2">
      <c r="A593" s="41" t="s">
        <v>41</v>
      </c>
      <c r="B593" s="41" t="s">
        <v>1312</v>
      </c>
      <c r="C593" s="51" t="s">
        <v>1385</v>
      </c>
      <c r="D593" s="51" t="s">
        <v>108</v>
      </c>
      <c r="E593" s="43"/>
      <c r="F593" s="44" t="str">
        <f t="shared" si="9"/>
        <v/>
      </c>
    </row>
    <row r="594" spans="1:6" x14ac:dyDescent="0.2">
      <c r="A594" s="41" t="s">
        <v>41</v>
      </c>
      <c r="B594" s="41" t="s">
        <v>1312</v>
      </c>
      <c r="C594" s="51" t="s">
        <v>1386</v>
      </c>
      <c r="D594" s="51" t="s">
        <v>108</v>
      </c>
      <c r="E594" s="43"/>
      <c r="F594" s="44" t="str">
        <f t="shared" si="9"/>
        <v/>
      </c>
    </row>
    <row r="595" spans="1:6" x14ac:dyDescent="0.2">
      <c r="A595" s="41" t="s">
        <v>41</v>
      </c>
      <c r="B595" s="41" t="s">
        <v>1312</v>
      </c>
      <c r="C595" s="51" t="s">
        <v>1387</v>
      </c>
      <c r="D595" s="51" t="s">
        <v>108</v>
      </c>
      <c r="E595" s="43"/>
      <c r="F595" s="44" t="str">
        <f t="shared" si="9"/>
        <v/>
      </c>
    </row>
    <row r="596" spans="1:6" x14ac:dyDescent="0.2">
      <c r="A596" s="41" t="s">
        <v>41</v>
      </c>
      <c r="B596" s="41" t="s">
        <v>1312</v>
      </c>
      <c r="C596" s="51" t="s">
        <v>1388</v>
      </c>
      <c r="D596" s="51" t="s">
        <v>108</v>
      </c>
      <c r="E596" s="43"/>
      <c r="F596" s="44" t="str">
        <f t="shared" ref="F596:F659" si="10">IF(E596="","",IF(ISNUMBER(E596),IF(E596=ROUND(E596,2),"","Napaka - cena mora biti zaokrožena na 2 decimalki!"),"Napaka!"))</f>
        <v/>
      </c>
    </row>
    <row r="597" spans="1:6" x14ac:dyDescent="0.2">
      <c r="A597" s="41" t="s">
        <v>41</v>
      </c>
      <c r="B597" s="41" t="s">
        <v>1312</v>
      </c>
      <c r="C597" s="51" t="s">
        <v>1604</v>
      </c>
      <c r="D597" s="51" t="s">
        <v>1323</v>
      </c>
      <c r="E597" s="43"/>
      <c r="F597" s="44" t="str">
        <f t="shared" si="10"/>
        <v/>
      </c>
    </row>
    <row r="598" spans="1:6" x14ac:dyDescent="0.2">
      <c r="A598" s="41" t="s">
        <v>41</v>
      </c>
      <c r="B598" s="41" t="s">
        <v>1312</v>
      </c>
      <c r="C598" s="51" t="s">
        <v>1389</v>
      </c>
      <c r="D598" s="51" t="s">
        <v>108</v>
      </c>
      <c r="E598" s="43"/>
      <c r="F598" s="44" t="str">
        <f t="shared" si="10"/>
        <v/>
      </c>
    </row>
    <row r="599" spans="1:6" x14ac:dyDescent="0.2">
      <c r="A599" s="41" t="s">
        <v>41</v>
      </c>
      <c r="B599" s="41" t="s">
        <v>1312</v>
      </c>
      <c r="C599" s="51" t="s">
        <v>1390</v>
      </c>
      <c r="D599" s="51" t="s">
        <v>108</v>
      </c>
      <c r="E599" s="43"/>
      <c r="F599" s="44" t="str">
        <f t="shared" si="10"/>
        <v/>
      </c>
    </row>
    <row r="600" spans="1:6" x14ac:dyDescent="0.2">
      <c r="A600" s="41" t="s">
        <v>41</v>
      </c>
      <c r="B600" s="41" t="s">
        <v>1312</v>
      </c>
      <c r="C600" s="51" t="s">
        <v>1391</v>
      </c>
      <c r="D600" s="51" t="s">
        <v>108</v>
      </c>
      <c r="E600" s="43"/>
      <c r="F600" s="44" t="str">
        <f t="shared" si="10"/>
        <v/>
      </c>
    </row>
    <row r="601" spans="1:6" x14ac:dyDescent="0.2">
      <c r="A601" s="41" t="s">
        <v>41</v>
      </c>
      <c r="B601" s="41" t="s">
        <v>1312</v>
      </c>
      <c r="C601" s="51" t="s">
        <v>1392</v>
      </c>
      <c r="D601" s="51" t="s">
        <v>108</v>
      </c>
      <c r="E601" s="43"/>
      <c r="F601" s="44" t="str">
        <f t="shared" si="10"/>
        <v/>
      </c>
    </row>
    <row r="602" spans="1:6" x14ac:dyDescent="0.2">
      <c r="A602" s="41" t="s">
        <v>41</v>
      </c>
      <c r="B602" s="41" t="s">
        <v>1312</v>
      </c>
      <c r="C602" s="51" t="s">
        <v>1393</v>
      </c>
      <c r="D602" s="51" t="s">
        <v>108</v>
      </c>
      <c r="E602" s="43"/>
      <c r="F602" s="44" t="str">
        <f t="shared" si="10"/>
        <v/>
      </c>
    </row>
    <row r="603" spans="1:6" x14ac:dyDescent="0.2">
      <c r="A603" s="41" t="s">
        <v>41</v>
      </c>
      <c r="B603" s="41" t="s">
        <v>1312</v>
      </c>
      <c r="C603" s="51" t="s">
        <v>1394</v>
      </c>
      <c r="D603" s="51" t="s">
        <v>108</v>
      </c>
      <c r="E603" s="43"/>
      <c r="F603" s="44" t="str">
        <f t="shared" si="10"/>
        <v/>
      </c>
    </row>
    <row r="604" spans="1:6" x14ac:dyDescent="0.2">
      <c r="A604" s="41" t="s">
        <v>41</v>
      </c>
      <c r="B604" s="41" t="s">
        <v>1312</v>
      </c>
      <c r="C604" s="51" t="s">
        <v>1395</v>
      </c>
      <c r="D604" s="51" t="s">
        <v>108</v>
      </c>
      <c r="E604" s="43"/>
      <c r="F604" s="44" t="str">
        <f t="shared" si="10"/>
        <v/>
      </c>
    </row>
    <row r="605" spans="1:6" x14ac:dyDescent="0.2">
      <c r="A605" s="41" t="s">
        <v>41</v>
      </c>
      <c r="B605" s="41" t="s">
        <v>1312</v>
      </c>
      <c r="C605" s="51" t="s">
        <v>1396</v>
      </c>
      <c r="D605" s="51" t="s">
        <v>1323</v>
      </c>
      <c r="E605" s="43"/>
      <c r="F605" s="44" t="str">
        <f t="shared" si="10"/>
        <v/>
      </c>
    </row>
    <row r="606" spans="1:6" x14ac:dyDescent="0.2">
      <c r="A606" s="41" t="s">
        <v>41</v>
      </c>
      <c r="B606" s="41" t="s">
        <v>1312</v>
      </c>
      <c r="C606" s="51" t="s">
        <v>1397</v>
      </c>
      <c r="D606" s="51" t="s">
        <v>108</v>
      </c>
      <c r="E606" s="43"/>
      <c r="F606" s="44" t="str">
        <f t="shared" si="10"/>
        <v/>
      </c>
    </row>
    <row r="607" spans="1:6" x14ac:dyDescent="0.2">
      <c r="A607" s="41" t="s">
        <v>41</v>
      </c>
      <c r="B607" s="41" t="s">
        <v>1312</v>
      </c>
      <c r="C607" s="51" t="s">
        <v>1398</v>
      </c>
      <c r="D607" s="51" t="s">
        <v>1323</v>
      </c>
      <c r="E607" s="43"/>
      <c r="F607" s="44" t="str">
        <f t="shared" si="10"/>
        <v/>
      </c>
    </row>
    <row r="608" spans="1:6" x14ac:dyDescent="0.2">
      <c r="A608" s="41" t="s">
        <v>41</v>
      </c>
      <c r="B608" s="41" t="s">
        <v>1312</v>
      </c>
      <c r="C608" s="51" t="s">
        <v>1605</v>
      </c>
      <c r="D608" s="51" t="s">
        <v>1323</v>
      </c>
      <c r="E608" s="43"/>
      <c r="F608" s="44" t="str">
        <f t="shared" si="10"/>
        <v/>
      </c>
    </row>
    <row r="609" spans="1:6" x14ac:dyDescent="0.2">
      <c r="A609" s="41" t="s">
        <v>41</v>
      </c>
      <c r="B609" s="41" t="s">
        <v>1312</v>
      </c>
      <c r="C609" s="51" t="s">
        <v>1399</v>
      </c>
      <c r="D609" s="51" t="s">
        <v>1323</v>
      </c>
      <c r="E609" s="43"/>
      <c r="F609" s="44" t="str">
        <f t="shared" si="10"/>
        <v/>
      </c>
    </row>
    <row r="610" spans="1:6" x14ac:dyDescent="0.2">
      <c r="A610" s="41" t="s">
        <v>41</v>
      </c>
      <c r="B610" s="41" t="s">
        <v>1312</v>
      </c>
      <c r="C610" s="51" t="s">
        <v>1606</v>
      </c>
      <c r="D610" s="51" t="s">
        <v>1323</v>
      </c>
      <c r="E610" s="43"/>
      <c r="F610" s="44" t="str">
        <f t="shared" si="10"/>
        <v/>
      </c>
    </row>
    <row r="611" spans="1:6" x14ac:dyDescent="0.2">
      <c r="A611" s="41" t="s">
        <v>41</v>
      </c>
      <c r="B611" s="41" t="s">
        <v>1312</v>
      </c>
      <c r="C611" s="51" t="s">
        <v>1400</v>
      </c>
      <c r="D611" s="51" t="s">
        <v>108</v>
      </c>
      <c r="E611" s="43"/>
      <c r="F611" s="44" t="str">
        <f t="shared" si="10"/>
        <v/>
      </c>
    </row>
    <row r="612" spans="1:6" x14ac:dyDescent="0.2">
      <c r="A612" s="41" t="s">
        <v>41</v>
      </c>
      <c r="B612" s="41" t="s">
        <v>1312</v>
      </c>
      <c r="C612" s="51" t="s">
        <v>1401</v>
      </c>
      <c r="D612" s="51" t="s">
        <v>108</v>
      </c>
      <c r="E612" s="43"/>
      <c r="F612" s="44" t="str">
        <f t="shared" si="10"/>
        <v/>
      </c>
    </row>
    <row r="613" spans="1:6" x14ac:dyDescent="0.2">
      <c r="A613" s="41" t="s">
        <v>41</v>
      </c>
      <c r="B613" s="41" t="s">
        <v>1312</v>
      </c>
      <c r="C613" s="51" t="s">
        <v>1402</v>
      </c>
      <c r="D613" s="51" t="s">
        <v>108</v>
      </c>
      <c r="E613" s="43"/>
      <c r="F613" s="44" t="str">
        <f t="shared" si="10"/>
        <v/>
      </c>
    </row>
    <row r="614" spans="1:6" x14ac:dyDescent="0.2">
      <c r="A614" s="41" t="s">
        <v>41</v>
      </c>
      <c r="B614" s="41" t="s">
        <v>1312</v>
      </c>
      <c r="C614" s="51" t="s">
        <v>1403</v>
      </c>
      <c r="D614" s="51" t="s">
        <v>108</v>
      </c>
      <c r="E614" s="43"/>
      <c r="F614" s="44" t="str">
        <f t="shared" si="10"/>
        <v/>
      </c>
    </row>
    <row r="615" spans="1:6" x14ac:dyDescent="0.2">
      <c r="A615" s="41" t="s">
        <v>41</v>
      </c>
      <c r="B615" s="41" t="s">
        <v>1312</v>
      </c>
      <c r="C615" s="51" t="s">
        <v>1404</v>
      </c>
      <c r="D615" s="51" t="s">
        <v>108</v>
      </c>
      <c r="E615" s="43"/>
      <c r="F615" s="44" t="str">
        <f t="shared" si="10"/>
        <v/>
      </c>
    </row>
    <row r="616" spans="1:6" x14ac:dyDescent="0.2">
      <c r="A616" s="41" t="s">
        <v>41</v>
      </c>
      <c r="B616" s="41" t="s">
        <v>1312</v>
      </c>
      <c r="C616" s="51" t="s">
        <v>1405</v>
      </c>
      <c r="D616" s="51" t="s">
        <v>108</v>
      </c>
      <c r="E616" s="43"/>
      <c r="F616" s="44" t="str">
        <f t="shared" si="10"/>
        <v/>
      </c>
    </row>
    <row r="617" spans="1:6" x14ac:dyDescent="0.2">
      <c r="A617" s="41" t="s">
        <v>41</v>
      </c>
      <c r="B617" s="41" t="s">
        <v>1312</v>
      </c>
      <c r="C617" s="51" t="s">
        <v>1406</v>
      </c>
      <c r="D617" s="51" t="s">
        <v>108</v>
      </c>
      <c r="E617" s="43"/>
      <c r="F617" s="44" t="str">
        <f t="shared" si="10"/>
        <v/>
      </c>
    </row>
    <row r="618" spans="1:6" x14ac:dyDescent="0.2">
      <c r="A618" s="41" t="s">
        <v>41</v>
      </c>
      <c r="B618" s="41" t="s">
        <v>1312</v>
      </c>
      <c r="C618" s="51" t="s">
        <v>1407</v>
      </c>
      <c r="D618" s="51" t="s">
        <v>108</v>
      </c>
      <c r="E618" s="43"/>
      <c r="F618" s="44" t="str">
        <f t="shared" si="10"/>
        <v/>
      </c>
    </row>
    <row r="619" spans="1:6" x14ac:dyDescent="0.2">
      <c r="A619" s="41" t="s">
        <v>41</v>
      </c>
      <c r="B619" s="41" t="s">
        <v>1312</v>
      </c>
      <c r="C619" s="51" t="s">
        <v>1408</v>
      </c>
      <c r="D619" s="51" t="s">
        <v>108</v>
      </c>
      <c r="E619" s="43"/>
      <c r="F619" s="44" t="str">
        <f t="shared" si="10"/>
        <v/>
      </c>
    </row>
    <row r="620" spans="1:6" x14ac:dyDescent="0.2">
      <c r="A620" s="41" t="s">
        <v>41</v>
      </c>
      <c r="B620" s="41" t="s">
        <v>1312</v>
      </c>
      <c r="C620" s="51" t="s">
        <v>1409</v>
      </c>
      <c r="D620" s="51" t="s">
        <v>108</v>
      </c>
      <c r="E620" s="43"/>
      <c r="F620" s="44" t="str">
        <f t="shared" si="10"/>
        <v/>
      </c>
    </row>
    <row r="621" spans="1:6" x14ac:dyDescent="0.2">
      <c r="A621" s="41" t="s">
        <v>41</v>
      </c>
      <c r="B621" s="41" t="s">
        <v>1312</v>
      </c>
      <c r="C621" s="51" t="s">
        <v>1607</v>
      </c>
      <c r="D621" s="51" t="s">
        <v>1323</v>
      </c>
      <c r="E621" s="43"/>
      <c r="F621" s="44" t="str">
        <f t="shared" si="10"/>
        <v/>
      </c>
    </row>
    <row r="622" spans="1:6" x14ac:dyDescent="0.2">
      <c r="A622" s="41" t="s">
        <v>41</v>
      </c>
      <c r="B622" s="41" t="s">
        <v>1312</v>
      </c>
      <c r="C622" s="51" t="s">
        <v>1410</v>
      </c>
      <c r="D622" s="51" t="s">
        <v>108</v>
      </c>
      <c r="E622" s="43"/>
      <c r="F622" s="44" t="str">
        <f t="shared" si="10"/>
        <v/>
      </c>
    </row>
    <row r="623" spans="1:6" x14ac:dyDescent="0.2">
      <c r="A623" s="41" t="s">
        <v>41</v>
      </c>
      <c r="B623" s="41" t="s">
        <v>1312</v>
      </c>
      <c r="C623" s="51" t="s">
        <v>1411</v>
      </c>
      <c r="D623" s="51" t="s">
        <v>108</v>
      </c>
      <c r="E623" s="43"/>
      <c r="F623" s="44" t="str">
        <f t="shared" si="10"/>
        <v/>
      </c>
    </row>
    <row r="624" spans="1:6" x14ac:dyDescent="0.2">
      <c r="A624" s="41" t="s">
        <v>41</v>
      </c>
      <c r="B624" s="41" t="s">
        <v>1312</v>
      </c>
      <c r="C624" s="51" t="s">
        <v>1412</v>
      </c>
      <c r="D624" s="51" t="s">
        <v>108</v>
      </c>
      <c r="E624" s="43"/>
      <c r="F624" s="44" t="str">
        <f t="shared" si="10"/>
        <v/>
      </c>
    </row>
    <row r="625" spans="1:6" x14ac:dyDescent="0.2">
      <c r="A625" s="41" t="s">
        <v>41</v>
      </c>
      <c r="B625" s="41" t="s">
        <v>1312</v>
      </c>
      <c r="C625" s="51" t="s">
        <v>1413</v>
      </c>
      <c r="D625" s="51" t="s">
        <v>108</v>
      </c>
      <c r="E625" s="43"/>
      <c r="F625" s="44" t="str">
        <f t="shared" si="10"/>
        <v/>
      </c>
    </row>
    <row r="626" spans="1:6" x14ac:dyDescent="0.2">
      <c r="A626" s="41" t="s">
        <v>41</v>
      </c>
      <c r="B626" s="41" t="s">
        <v>1312</v>
      </c>
      <c r="C626" s="51" t="s">
        <v>1414</v>
      </c>
      <c r="D626" s="51" t="s">
        <v>108</v>
      </c>
      <c r="E626" s="43"/>
      <c r="F626" s="44" t="str">
        <f t="shared" si="10"/>
        <v/>
      </c>
    </row>
    <row r="627" spans="1:6" x14ac:dyDescent="0.2">
      <c r="A627" s="41" t="s">
        <v>41</v>
      </c>
      <c r="B627" s="41" t="s">
        <v>1312</v>
      </c>
      <c r="C627" s="51" t="s">
        <v>1415</v>
      </c>
      <c r="D627" s="51" t="s">
        <v>108</v>
      </c>
      <c r="E627" s="43"/>
      <c r="F627" s="44" t="str">
        <f t="shared" si="10"/>
        <v/>
      </c>
    </row>
    <row r="628" spans="1:6" x14ac:dyDescent="0.2">
      <c r="A628" s="41" t="s">
        <v>41</v>
      </c>
      <c r="B628" s="41" t="s">
        <v>1312</v>
      </c>
      <c r="C628" s="51" t="s">
        <v>1416</v>
      </c>
      <c r="D628" s="51" t="s">
        <v>163</v>
      </c>
      <c r="E628" s="43"/>
      <c r="F628" s="44" t="str">
        <f t="shared" si="10"/>
        <v/>
      </c>
    </row>
    <row r="629" spans="1:6" x14ac:dyDescent="0.2">
      <c r="A629" s="41" t="s">
        <v>41</v>
      </c>
      <c r="B629" s="41" t="s">
        <v>1312</v>
      </c>
      <c r="C629" s="51" t="s">
        <v>1417</v>
      </c>
      <c r="D629" s="51" t="s">
        <v>163</v>
      </c>
      <c r="E629" s="43"/>
      <c r="F629" s="44" t="str">
        <f t="shared" si="10"/>
        <v/>
      </c>
    </row>
    <row r="630" spans="1:6" x14ac:dyDescent="0.2">
      <c r="A630" s="41" t="s">
        <v>41</v>
      </c>
      <c r="B630" s="41" t="s">
        <v>1312</v>
      </c>
      <c r="C630" s="51" t="s">
        <v>1418</v>
      </c>
      <c r="D630" s="51" t="s">
        <v>163</v>
      </c>
      <c r="E630" s="43"/>
      <c r="F630" s="44" t="str">
        <f t="shared" si="10"/>
        <v/>
      </c>
    </row>
    <row r="631" spans="1:6" x14ac:dyDescent="0.2">
      <c r="A631" s="41" t="s">
        <v>41</v>
      </c>
      <c r="B631" s="41" t="s">
        <v>1312</v>
      </c>
      <c r="C631" s="51" t="s">
        <v>1419</v>
      </c>
      <c r="D631" s="51" t="s">
        <v>163</v>
      </c>
      <c r="E631" s="43"/>
      <c r="F631" s="44" t="str">
        <f t="shared" si="10"/>
        <v/>
      </c>
    </row>
    <row r="632" spans="1:6" x14ac:dyDescent="0.2">
      <c r="A632" s="41" t="s">
        <v>41</v>
      </c>
      <c r="B632" s="41" t="s">
        <v>1312</v>
      </c>
      <c r="C632" s="51" t="s">
        <v>1420</v>
      </c>
      <c r="D632" s="51" t="s">
        <v>163</v>
      </c>
      <c r="E632" s="43"/>
      <c r="F632" s="44" t="str">
        <f t="shared" si="10"/>
        <v/>
      </c>
    </row>
    <row r="633" spans="1:6" x14ac:dyDescent="0.2">
      <c r="A633" s="41" t="s">
        <v>41</v>
      </c>
      <c r="B633" s="41" t="s">
        <v>1312</v>
      </c>
      <c r="C633" s="51" t="s">
        <v>1421</v>
      </c>
      <c r="D633" s="51" t="s">
        <v>163</v>
      </c>
      <c r="E633" s="43"/>
      <c r="F633" s="44" t="str">
        <f t="shared" si="10"/>
        <v/>
      </c>
    </row>
    <row r="634" spans="1:6" x14ac:dyDescent="0.2">
      <c r="A634" s="41" t="s">
        <v>41</v>
      </c>
      <c r="B634" s="41" t="s">
        <v>1312</v>
      </c>
      <c r="C634" s="51" t="s">
        <v>1422</v>
      </c>
      <c r="D634" s="51" t="s">
        <v>163</v>
      </c>
      <c r="E634" s="43"/>
      <c r="F634" s="44" t="str">
        <f t="shared" si="10"/>
        <v/>
      </c>
    </row>
    <row r="635" spans="1:6" x14ac:dyDescent="0.2">
      <c r="A635" s="41" t="s">
        <v>41</v>
      </c>
      <c r="B635" s="41" t="s">
        <v>1312</v>
      </c>
      <c r="C635" s="51" t="s">
        <v>1423</v>
      </c>
      <c r="D635" s="51" t="s">
        <v>163</v>
      </c>
      <c r="E635" s="43"/>
      <c r="F635" s="44" t="str">
        <f t="shared" si="10"/>
        <v/>
      </c>
    </row>
    <row r="636" spans="1:6" x14ac:dyDescent="0.2">
      <c r="A636" s="41" t="s">
        <v>41</v>
      </c>
      <c r="B636" s="41" t="s">
        <v>1312</v>
      </c>
      <c r="C636" s="51" t="s">
        <v>1424</v>
      </c>
      <c r="D636" s="51" t="s">
        <v>163</v>
      </c>
      <c r="E636" s="43"/>
      <c r="F636" s="44" t="str">
        <f t="shared" si="10"/>
        <v/>
      </c>
    </row>
    <row r="637" spans="1:6" x14ac:dyDescent="0.2">
      <c r="A637" s="41" t="s">
        <v>41</v>
      </c>
      <c r="B637" s="41" t="s">
        <v>1312</v>
      </c>
      <c r="C637" s="51" t="s">
        <v>1425</v>
      </c>
      <c r="D637" s="51" t="s">
        <v>163</v>
      </c>
      <c r="E637" s="43"/>
      <c r="F637" s="44" t="str">
        <f t="shared" si="10"/>
        <v/>
      </c>
    </row>
    <row r="638" spans="1:6" x14ac:dyDescent="0.2">
      <c r="A638" s="41" t="s">
        <v>41</v>
      </c>
      <c r="B638" s="41" t="s">
        <v>1312</v>
      </c>
      <c r="C638" s="51" t="s">
        <v>1426</v>
      </c>
      <c r="D638" s="51" t="s">
        <v>163</v>
      </c>
      <c r="E638" s="43"/>
      <c r="F638" s="44" t="str">
        <f t="shared" si="10"/>
        <v/>
      </c>
    </row>
    <row r="639" spans="1:6" x14ac:dyDescent="0.2">
      <c r="A639" s="41" t="s">
        <v>41</v>
      </c>
      <c r="B639" s="41" t="s">
        <v>1312</v>
      </c>
      <c r="C639" s="51" t="s">
        <v>1427</v>
      </c>
      <c r="D639" s="51" t="s">
        <v>163</v>
      </c>
      <c r="E639" s="43"/>
      <c r="F639" s="44" t="str">
        <f t="shared" si="10"/>
        <v/>
      </c>
    </row>
    <row r="640" spans="1:6" x14ac:dyDescent="0.2">
      <c r="A640" s="41" t="s">
        <v>41</v>
      </c>
      <c r="B640" s="41" t="s">
        <v>1312</v>
      </c>
      <c r="C640" s="51" t="s">
        <v>1428</v>
      </c>
      <c r="D640" s="51" t="s">
        <v>163</v>
      </c>
      <c r="E640" s="43"/>
      <c r="F640" s="44" t="str">
        <f t="shared" si="10"/>
        <v/>
      </c>
    </row>
    <row r="641" spans="1:6" x14ac:dyDescent="0.2">
      <c r="A641" s="41" t="s">
        <v>41</v>
      </c>
      <c r="B641" s="41" t="s">
        <v>1312</v>
      </c>
      <c r="C641" s="51" t="s">
        <v>1429</v>
      </c>
      <c r="D641" s="51" t="s">
        <v>108</v>
      </c>
      <c r="E641" s="43"/>
      <c r="F641" s="44" t="str">
        <f t="shared" si="10"/>
        <v/>
      </c>
    </row>
    <row r="642" spans="1:6" x14ac:dyDescent="0.2">
      <c r="A642" s="41" t="s">
        <v>41</v>
      </c>
      <c r="B642" s="41" t="s">
        <v>1312</v>
      </c>
      <c r="C642" s="51" t="s">
        <v>1430</v>
      </c>
      <c r="D642" s="51" t="s">
        <v>108</v>
      </c>
      <c r="E642" s="43"/>
      <c r="F642" s="44" t="str">
        <f t="shared" si="10"/>
        <v/>
      </c>
    </row>
    <row r="643" spans="1:6" x14ac:dyDescent="0.2">
      <c r="A643" s="41" t="s">
        <v>41</v>
      </c>
      <c r="B643" s="41" t="s">
        <v>1312</v>
      </c>
      <c r="C643" s="51" t="s">
        <v>1431</v>
      </c>
      <c r="D643" s="51" t="s">
        <v>108</v>
      </c>
      <c r="E643" s="43"/>
      <c r="F643" s="44" t="str">
        <f t="shared" si="10"/>
        <v/>
      </c>
    </row>
    <row r="644" spans="1:6" x14ac:dyDescent="0.2">
      <c r="A644" s="41" t="s">
        <v>41</v>
      </c>
      <c r="B644" s="41" t="s">
        <v>1312</v>
      </c>
      <c r="C644" s="51" t="s">
        <v>1432</v>
      </c>
      <c r="D644" s="51" t="s">
        <v>108</v>
      </c>
      <c r="E644" s="43"/>
      <c r="F644" s="44" t="str">
        <f t="shared" si="10"/>
        <v/>
      </c>
    </row>
    <row r="645" spans="1:6" x14ac:dyDescent="0.2">
      <c r="A645" s="41" t="s">
        <v>41</v>
      </c>
      <c r="B645" s="41" t="s">
        <v>1312</v>
      </c>
      <c r="C645" s="51" t="s">
        <v>1433</v>
      </c>
      <c r="D645" s="51" t="s">
        <v>108</v>
      </c>
      <c r="E645" s="43"/>
      <c r="F645" s="44" t="str">
        <f t="shared" si="10"/>
        <v/>
      </c>
    </row>
    <row r="646" spans="1:6" x14ac:dyDescent="0.2">
      <c r="A646" s="41" t="s">
        <v>41</v>
      </c>
      <c r="B646" s="41" t="s">
        <v>1312</v>
      </c>
      <c r="C646" s="51" t="s">
        <v>1434</v>
      </c>
      <c r="D646" s="51" t="s">
        <v>108</v>
      </c>
      <c r="E646" s="43"/>
      <c r="F646" s="44" t="str">
        <f t="shared" si="10"/>
        <v/>
      </c>
    </row>
    <row r="647" spans="1:6" x14ac:dyDescent="0.2">
      <c r="A647" s="41" t="s">
        <v>41</v>
      </c>
      <c r="B647" s="41" t="s">
        <v>1312</v>
      </c>
      <c r="C647" s="51" t="s">
        <v>1435</v>
      </c>
      <c r="D647" s="51" t="s">
        <v>108</v>
      </c>
      <c r="E647" s="43"/>
      <c r="F647" s="44" t="str">
        <f t="shared" si="10"/>
        <v/>
      </c>
    </row>
    <row r="648" spans="1:6" x14ac:dyDescent="0.2">
      <c r="A648" s="41" t="s">
        <v>41</v>
      </c>
      <c r="B648" s="41" t="s">
        <v>1312</v>
      </c>
      <c r="C648" s="51" t="s">
        <v>1436</v>
      </c>
      <c r="D648" s="51" t="s">
        <v>108</v>
      </c>
      <c r="E648" s="43"/>
      <c r="F648" s="44" t="str">
        <f t="shared" si="10"/>
        <v/>
      </c>
    </row>
    <row r="649" spans="1:6" x14ac:dyDescent="0.2">
      <c r="A649" s="41" t="s">
        <v>41</v>
      </c>
      <c r="B649" s="41" t="s">
        <v>1312</v>
      </c>
      <c r="C649" s="51" t="s">
        <v>1437</v>
      </c>
      <c r="D649" s="51" t="s">
        <v>108</v>
      </c>
      <c r="E649" s="43"/>
      <c r="F649" s="44" t="str">
        <f t="shared" si="10"/>
        <v/>
      </c>
    </row>
    <row r="650" spans="1:6" x14ac:dyDescent="0.2">
      <c r="A650" s="41" t="s">
        <v>41</v>
      </c>
      <c r="B650" s="41" t="s">
        <v>1312</v>
      </c>
      <c r="C650" s="51" t="s">
        <v>1438</v>
      </c>
      <c r="D650" s="51" t="s">
        <v>108</v>
      </c>
      <c r="E650" s="43"/>
      <c r="F650" s="44" t="str">
        <f t="shared" si="10"/>
        <v/>
      </c>
    </row>
    <row r="651" spans="1:6" x14ac:dyDescent="0.2">
      <c r="A651" s="41" t="s">
        <v>41</v>
      </c>
      <c r="B651" s="41" t="s">
        <v>1312</v>
      </c>
      <c r="C651" s="51" t="s">
        <v>1439</v>
      </c>
      <c r="D651" s="51" t="s">
        <v>108</v>
      </c>
      <c r="E651" s="43"/>
      <c r="F651" s="44" t="str">
        <f t="shared" si="10"/>
        <v/>
      </c>
    </row>
    <row r="652" spans="1:6" x14ac:dyDescent="0.2">
      <c r="A652" s="41" t="s">
        <v>41</v>
      </c>
      <c r="B652" s="41" t="s">
        <v>1312</v>
      </c>
      <c r="C652" s="51" t="s">
        <v>1440</v>
      </c>
      <c r="D652" s="51" t="s">
        <v>108</v>
      </c>
      <c r="E652" s="43"/>
      <c r="F652" s="44" t="str">
        <f t="shared" si="10"/>
        <v/>
      </c>
    </row>
    <row r="653" spans="1:6" x14ac:dyDescent="0.2">
      <c r="A653" s="41" t="s">
        <v>41</v>
      </c>
      <c r="B653" s="41" t="s">
        <v>1312</v>
      </c>
      <c r="C653" s="51" t="s">
        <v>1441</v>
      </c>
      <c r="D653" s="51" t="s">
        <v>108</v>
      </c>
      <c r="E653" s="43"/>
      <c r="F653" s="44" t="str">
        <f t="shared" si="10"/>
        <v/>
      </c>
    </row>
    <row r="654" spans="1:6" x14ac:dyDescent="0.2">
      <c r="A654" s="41" t="s">
        <v>41</v>
      </c>
      <c r="B654" s="41" t="s">
        <v>1312</v>
      </c>
      <c r="C654" s="51" t="s">
        <v>1442</v>
      </c>
      <c r="D654" s="51" t="s">
        <v>108</v>
      </c>
      <c r="E654" s="43"/>
      <c r="F654" s="44" t="str">
        <f t="shared" si="10"/>
        <v/>
      </c>
    </row>
    <row r="655" spans="1:6" x14ac:dyDescent="0.2">
      <c r="A655" s="41" t="s">
        <v>41</v>
      </c>
      <c r="B655" s="41" t="s">
        <v>1312</v>
      </c>
      <c r="C655" s="51" t="s">
        <v>1443</v>
      </c>
      <c r="D655" s="51" t="s">
        <v>108</v>
      </c>
      <c r="E655" s="43"/>
      <c r="F655" s="44" t="str">
        <f t="shared" si="10"/>
        <v/>
      </c>
    </row>
    <row r="656" spans="1:6" x14ac:dyDescent="0.2">
      <c r="A656" s="41" t="s">
        <v>41</v>
      </c>
      <c r="B656" s="41" t="s">
        <v>1312</v>
      </c>
      <c r="C656" s="51" t="s">
        <v>1444</v>
      </c>
      <c r="D656" s="51" t="s">
        <v>108</v>
      </c>
      <c r="E656" s="43"/>
      <c r="F656" s="44" t="str">
        <f t="shared" si="10"/>
        <v/>
      </c>
    </row>
    <row r="657" spans="1:6" x14ac:dyDescent="0.2">
      <c r="A657" s="41" t="s">
        <v>41</v>
      </c>
      <c r="B657" s="41" t="s">
        <v>1312</v>
      </c>
      <c r="C657" s="51" t="s">
        <v>1445</v>
      </c>
      <c r="D657" s="51" t="s">
        <v>108</v>
      </c>
      <c r="E657" s="43"/>
      <c r="F657" s="44" t="str">
        <f t="shared" si="10"/>
        <v/>
      </c>
    </row>
    <row r="658" spans="1:6" x14ac:dyDescent="0.2">
      <c r="A658" s="41" t="s">
        <v>41</v>
      </c>
      <c r="B658" s="41" t="s">
        <v>1312</v>
      </c>
      <c r="C658" s="51" t="s">
        <v>1446</v>
      </c>
      <c r="D658" s="51" t="s">
        <v>108</v>
      </c>
      <c r="E658" s="43"/>
      <c r="F658" s="44" t="str">
        <f t="shared" si="10"/>
        <v/>
      </c>
    </row>
    <row r="659" spans="1:6" x14ac:dyDescent="0.2">
      <c r="A659" s="41" t="s">
        <v>41</v>
      </c>
      <c r="B659" s="41" t="s">
        <v>1312</v>
      </c>
      <c r="C659" s="51" t="s">
        <v>1447</v>
      </c>
      <c r="D659" s="51" t="s">
        <v>108</v>
      </c>
      <c r="E659" s="43"/>
      <c r="F659" s="44" t="str">
        <f t="shared" si="10"/>
        <v/>
      </c>
    </row>
    <row r="660" spans="1:6" x14ac:dyDescent="0.2">
      <c r="A660" s="41" t="s">
        <v>41</v>
      </c>
      <c r="B660" s="41" t="s">
        <v>1312</v>
      </c>
      <c r="C660" s="51" t="s">
        <v>1448</v>
      </c>
      <c r="D660" s="51" t="s">
        <v>108</v>
      </c>
      <c r="E660" s="43"/>
      <c r="F660" s="44" t="str">
        <f t="shared" ref="F660:F723" si="11">IF(E660="","",IF(ISNUMBER(E660),IF(E660=ROUND(E660,2),"","Napaka - cena mora biti zaokrožena na 2 decimalki!"),"Napaka!"))</f>
        <v/>
      </c>
    </row>
    <row r="661" spans="1:6" x14ac:dyDescent="0.2">
      <c r="A661" s="41" t="s">
        <v>41</v>
      </c>
      <c r="B661" s="41" t="s">
        <v>1312</v>
      </c>
      <c r="C661" s="51" t="s">
        <v>1449</v>
      </c>
      <c r="D661" s="51" t="s">
        <v>108</v>
      </c>
      <c r="E661" s="43"/>
      <c r="F661" s="44" t="str">
        <f t="shared" si="11"/>
        <v/>
      </c>
    </row>
    <row r="662" spans="1:6" x14ac:dyDescent="0.2">
      <c r="A662" s="41" t="s">
        <v>41</v>
      </c>
      <c r="B662" s="41" t="s">
        <v>1312</v>
      </c>
      <c r="C662" s="51" t="s">
        <v>1450</v>
      </c>
      <c r="D662" s="51" t="s">
        <v>108</v>
      </c>
      <c r="E662" s="43"/>
      <c r="F662" s="44" t="str">
        <f t="shared" si="11"/>
        <v/>
      </c>
    </row>
    <row r="663" spans="1:6" x14ac:dyDescent="0.2">
      <c r="A663" s="41" t="s">
        <v>41</v>
      </c>
      <c r="B663" s="41" t="s">
        <v>1312</v>
      </c>
      <c r="C663" s="51" t="s">
        <v>1451</v>
      </c>
      <c r="D663" s="51" t="s">
        <v>108</v>
      </c>
      <c r="E663" s="43"/>
      <c r="F663" s="44" t="str">
        <f t="shared" si="11"/>
        <v/>
      </c>
    </row>
    <row r="664" spans="1:6" x14ac:dyDescent="0.2">
      <c r="A664" s="41" t="s">
        <v>41</v>
      </c>
      <c r="B664" s="41" t="s">
        <v>1312</v>
      </c>
      <c r="C664" s="51" t="s">
        <v>1452</v>
      </c>
      <c r="D664" s="51" t="s">
        <v>108</v>
      </c>
      <c r="E664" s="43"/>
      <c r="F664" s="44" t="str">
        <f t="shared" si="11"/>
        <v/>
      </c>
    </row>
    <row r="665" spans="1:6" x14ac:dyDescent="0.2">
      <c r="A665" s="41" t="s">
        <v>41</v>
      </c>
      <c r="B665" s="41" t="s">
        <v>1312</v>
      </c>
      <c r="C665" s="51" t="s">
        <v>1453</v>
      </c>
      <c r="D665" s="51" t="s">
        <v>108</v>
      </c>
      <c r="E665" s="43"/>
      <c r="F665" s="44" t="str">
        <f t="shared" si="11"/>
        <v/>
      </c>
    </row>
    <row r="666" spans="1:6" x14ac:dyDescent="0.2">
      <c r="A666" s="41" t="s">
        <v>41</v>
      </c>
      <c r="B666" s="41" t="s">
        <v>1312</v>
      </c>
      <c r="C666" s="51" t="s">
        <v>1454</v>
      </c>
      <c r="D666" s="51" t="s">
        <v>108</v>
      </c>
      <c r="E666" s="43"/>
      <c r="F666" s="44" t="str">
        <f t="shared" si="11"/>
        <v/>
      </c>
    </row>
    <row r="667" spans="1:6" x14ac:dyDescent="0.2">
      <c r="A667" s="41" t="s">
        <v>41</v>
      </c>
      <c r="B667" s="41" t="s">
        <v>1312</v>
      </c>
      <c r="C667" s="51" t="s">
        <v>1455</v>
      </c>
      <c r="D667" s="51" t="s">
        <v>108</v>
      </c>
      <c r="E667" s="43"/>
      <c r="F667" s="44" t="str">
        <f t="shared" si="11"/>
        <v/>
      </c>
    </row>
    <row r="668" spans="1:6" x14ac:dyDescent="0.2">
      <c r="A668" s="41" t="s">
        <v>41</v>
      </c>
      <c r="B668" s="41" t="s">
        <v>1312</v>
      </c>
      <c r="C668" s="51" t="s">
        <v>1456</v>
      </c>
      <c r="D668" s="51" t="s">
        <v>108</v>
      </c>
      <c r="E668" s="43"/>
      <c r="F668" s="44" t="str">
        <f t="shared" si="11"/>
        <v/>
      </c>
    </row>
    <row r="669" spans="1:6" x14ac:dyDescent="0.2">
      <c r="A669" s="41" t="s">
        <v>41</v>
      </c>
      <c r="B669" s="41" t="s">
        <v>1312</v>
      </c>
      <c r="C669" s="51" t="s">
        <v>1457</v>
      </c>
      <c r="D669" s="51" t="s">
        <v>108</v>
      </c>
      <c r="E669" s="43"/>
      <c r="F669" s="44" t="str">
        <f t="shared" si="11"/>
        <v/>
      </c>
    </row>
    <row r="670" spans="1:6" x14ac:dyDescent="0.2">
      <c r="A670" s="41" t="s">
        <v>41</v>
      </c>
      <c r="B670" s="41" t="s">
        <v>1312</v>
      </c>
      <c r="C670" s="51" t="s">
        <v>1458</v>
      </c>
      <c r="D670" s="51" t="s">
        <v>108</v>
      </c>
      <c r="E670" s="43"/>
      <c r="F670" s="44" t="str">
        <f t="shared" si="11"/>
        <v/>
      </c>
    </row>
    <row r="671" spans="1:6" x14ac:dyDescent="0.2">
      <c r="A671" s="41" t="s">
        <v>41</v>
      </c>
      <c r="B671" s="41" t="s">
        <v>1312</v>
      </c>
      <c r="C671" s="51" t="s">
        <v>1459</v>
      </c>
      <c r="D671" s="51" t="s">
        <v>108</v>
      </c>
      <c r="E671" s="43"/>
      <c r="F671" s="44" t="str">
        <f t="shared" si="11"/>
        <v/>
      </c>
    </row>
    <row r="672" spans="1:6" x14ac:dyDescent="0.2">
      <c r="A672" s="41" t="s">
        <v>41</v>
      </c>
      <c r="B672" s="41" t="s">
        <v>1312</v>
      </c>
      <c r="C672" s="51" t="s">
        <v>1460</v>
      </c>
      <c r="D672" s="51" t="s">
        <v>108</v>
      </c>
      <c r="E672" s="43"/>
      <c r="F672" s="44" t="str">
        <f t="shared" si="11"/>
        <v/>
      </c>
    </row>
    <row r="673" spans="1:6" x14ac:dyDescent="0.2">
      <c r="A673" s="41" t="s">
        <v>41</v>
      </c>
      <c r="B673" s="41" t="s">
        <v>1312</v>
      </c>
      <c r="C673" s="51" t="s">
        <v>1461</v>
      </c>
      <c r="D673" s="51" t="s">
        <v>108</v>
      </c>
      <c r="E673" s="43"/>
      <c r="F673" s="44" t="str">
        <f t="shared" si="11"/>
        <v/>
      </c>
    </row>
    <row r="674" spans="1:6" x14ac:dyDescent="0.2">
      <c r="A674" s="41" t="s">
        <v>41</v>
      </c>
      <c r="B674" s="41" t="s">
        <v>1312</v>
      </c>
      <c r="C674" s="51" t="s">
        <v>1462</v>
      </c>
      <c r="D674" s="51" t="s">
        <v>108</v>
      </c>
      <c r="E674" s="43"/>
      <c r="F674" s="44" t="str">
        <f t="shared" si="11"/>
        <v/>
      </c>
    </row>
    <row r="675" spans="1:6" x14ac:dyDescent="0.2">
      <c r="A675" s="41" t="s">
        <v>41</v>
      </c>
      <c r="B675" s="41" t="s">
        <v>1312</v>
      </c>
      <c r="C675" s="51" t="s">
        <v>1463</v>
      </c>
      <c r="D675" s="51" t="s">
        <v>108</v>
      </c>
      <c r="E675" s="43"/>
      <c r="F675" s="44" t="str">
        <f t="shared" si="11"/>
        <v/>
      </c>
    </row>
    <row r="676" spans="1:6" x14ac:dyDescent="0.2">
      <c r="A676" s="41" t="s">
        <v>41</v>
      </c>
      <c r="B676" s="41" t="s">
        <v>1312</v>
      </c>
      <c r="C676" s="51" t="s">
        <v>1464</v>
      </c>
      <c r="D676" s="51" t="s">
        <v>108</v>
      </c>
      <c r="E676" s="43"/>
      <c r="F676" s="44" t="str">
        <f t="shared" si="11"/>
        <v/>
      </c>
    </row>
    <row r="677" spans="1:6" x14ac:dyDescent="0.2">
      <c r="A677" s="41" t="s">
        <v>41</v>
      </c>
      <c r="B677" s="41" t="s">
        <v>1312</v>
      </c>
      <c r="C677" s="51" t="s">
        <v>1465</v>
      </c>
      <c r="D677" s="51" t="s">
        <v>108</v>
      </c>
      <c r="E677" s="43"/>
      <c r="F677" s="44" t="str">
        <f t="shared" si="11"/>
        <v/>
      </c>
    </row>
    <row r="678" spans="1:6" x14ac:dyDescent="0.2">
      <c r="A678" s="41" t="s">
        <v>41</v>
      </c>
      <c r="B678" s="41" t="s">
        <v>1312</v>
      </c>
      <c r="C678" s="51" t="s">
        <v>1466</v>
      </c>
      <c r="D678" s="51" t="s">
        <v>108</v>
      </c>
      <c r="E678" s="43"/>
      <c r="F678" s="44" t="str">
        <f t="shared" si="11"/>
        <v/>
      </c>
    </row>
    <row r="679" spans="1:6" x14ac:dyDescent="0.2">
      <c r="A679" s="41" t="s">
        <v>41</v>
      </c>
      <c r="B679" s="41" t="s">
        <v>1312</v>
      </c>
      <c r="C679" s="51" t="s">
        <v>1467</v>
      </c>
      <c r="D679" s="51" t="s">
        <v>108</v>
      </c>
      <c r="E679" s="43"/>
      <c r="F679" s="44" t="str">
        <f t="shared" si="11"/>
        <v/>
      </c>
    </row>
    <row r="680" spans="1:6" x14ac:dyDescent="0.2">
      <c r="A680" s="41" t="s">
        <v>41</v>
      </c>
      <c r="B680" s="41" t="s">
        <v>1312</v>
      </c>
      <c r="C680" s="51" t="s">
        <v>1468</v>
      </c>
      <c r="D680" s="51" t="s">
        <v>108</v>
      </c>
      <c r="E680" s="43"/>
      <c r="F680" s="44" t="str">
        <f t="shared" si="11"/>
        <v/>
      </c>
    </row>
    <row r="681" spans="1:6" x14ac:dyDescent="0.2">
      <c r="A681" s="41" t="s">
        <v>41</v>
      </c>
      <c r="B681" s="41" t="s">
        <v>1312</v>
      </c>
      <c r="C681" s="51" t="s">
        <v>1469</v>
      </c>
      <c r="D681" s="51" t="s">
        <v>108</v>
      </c>
      <c r="E681" s="43"/>
      <c r="F681" s="44" t="str">
        <f t="shared" si="11"/>
        <v/>
      </c>
    </row>
    <row r="682" spans="1:6" x14ac:dyDescent="0.2">
      <c r="A682" s="41" t="s">
        <v>41</v>
      </c>
      <c r="B682" s="41" t="s">
        <v>1312</v>
      </c>
      <c r="C682" s="51" t="s">
        <v>1470</v>
      </c>
      <c r="D682" s="51" t="s">
        <v>108</v>
      </c>
      <c r="E682" s="43"/>
      <c r="F682" s="44" t="str">
        <f t="shared" si="11"/>
        <v/>
      </c>
    </row>
    <row r="683" spans="1:6" x14ac:dyDescent="0.2">
      <c r="A683" s="41" t="s">
        <v>41</v>
      </c>
      <c r="B683" s="41" t="s">
        <v>1312</v>
      </c>
      <c r="C683" s="51" t="s">
        <v>1471</v>
      </c>
      <c r="D683" s="51" t="s">
        <v>108</v>
      </c>
      <c r="E683" s="43"/>
      <c r="F683" s="44" t="str">
        <f t="shared" si="11"/>
        <v/>
      </c>
    </row>
    <row r="684" spans="1:6" x14ac:dyDescent="0.2">
      <c r="A684" s="41" t="s">
        <v>41</v>
      </c>
      <c r="B684" s="41" t="s">
        <v>1312</v>
      </c>
      <c r="C684" s="51" t="s">
        <v>1472</v>
      </c>
      <c r="D684" s="51" t="s">
        <v>108</v>
      </c>
      <c r="E684" s="43"/>
      <c r="F684" s="44" t="str">
        <f t="shared" si="11"/>
        <v/>
      </c>
    </row>
    <row r="685" spans="1:6" x14ac:dyDescent="0.2">
      <c r="A685" s="41" t="s">
        <v>41</v>
      </c>
      <c r="B685" s="41" t="s">
        <v>1312</v>
      </c>
      <c r="C685" s="51" t="s">
        <v>1473</v>
      </c>
      <c r="D685" s="51" t="s">
        <v>108</v>
      </c>
      <c r="E685" s="43"/>
      <c r="F685" s="44" t="str">
        <f t="shared" si="11"/>
        <v/>
      </c>
    </row>
    <row r="686" spans="1:6" x14ac:dyDescent="0.2">
      <c r="A686" s="41" t="s">
        <v>41</v>
      </c>
      <c r="B686" s="41" t="s">
        <v>1312</v>
      </c>
      <c r="C686" s="51" t="s">
        <v>1474</v>
      </c>
      <c r="D686" s="51" t="s">
        <v>108</v>
      </c>
      <c r="E686" s="43"/>
      <c r="F686" s="44" t="str">
        <f t="shared" si="11"/>
        <v/>
      </c>
    </row>
    <row r="687" spans="1:6" x14ac:dyDescent="0.2">
      <c r="A687" s="41" t="s">
        <v>41</v>
      </c>
      <c r="B687" s="41" t="s">
        <v>1312</v>
      </c>
      <c r="C687" s="51" t="s">
        <v>1475</v>
      </c>
      <c r="D687" s="51" t="s">
        <v>108</v>
      </c>
      <c r="E687" s="43"/>
      <c r="F687" s="44" t="str">
        <f t="shared" si="11"/>
        <v/>
      </c>
    </row>
    <row r="688" spans="1:6" x14ac:dyDescent="0.2">
      <c r="A688" s="41" t="s">
        <v>41</v>
      </c>
      <c r="B688" s="41" t="s">
        <v>1312</v>
      </c>
      <c r="C688" s="51" t="s">
        <v>1476</v>
      </c>
      <c r="D688" s="51" t="s">
        <v>108</v>
      </c>
      <c r="E688" s="43"/>
      <c r="F688" s="44" t="str">
        <f t="shared" si="11"/>
        <v/>
      </c>
    </row>
    <row r="689" spans="1:6" x14ac:dyDescent="0.2">
      <c r="A689" s="41" t="s">
        <v>41</v>
      </c>
      <c r="B689" s="41" t="s">
        <v>1312</v>
      </c>
      <c r="C689" s="51" t="s">
        <v>1477</v>
      </c>
      <c r="D689" s="51" t="s">
        <v>163</v>
      </c>
      <c r="E689" s="43"/>
      <c r="F689" s="44" t="str">
        <f t="shared" si="11"/>
        <v/>
      </c>
    </row>
    <row r="690" spans="1:6" x14ac:dyDescent="0.2">
      <c r="A690" s="41" t="s">
        <v>41</v>
      </c>
      <c r="B690" s="41" t="s">
        <v>1312</v>
      </c>
      <c r="C690" s="51" t="s">
        <v>1478</v>
      </c>
      <c r="D690" s="51" t="s">
        <v>108</v>
      </c>
      <c r="E690" s="43"/>
      <c r="F690" s="44" t="str">
        <f t="shared" si="11"/>
        <v/>
      </c>
    </row>
    <row r="691" spans="1:6" x14ac:dyDescent="0.2">
      <c r="A691" s="41" t="s">
        <v>41</v>
      </c>
      <c r="B691" s="41" t="s">
        <v>1312</v>
      </c>
      <c r="C691" s="51" t="s">
        <v>1479</v>
      </c>
      <c r="D691" s="51" t="s">
        <v>108</v>
      </c>
      <c r="E691" s="43"/>
      <c r="F691" s="44" t="str">
        <f t="shared" si="11"/>
        <v/>
      </c>
    </row>
    <row r="692" spans="1:6" x14ac:dyDescent="0.2">
      <c r="A692" s="41" t="s">
        <v>41</v>
      </c>
      <c r="B692" s="41" t="s">
        <v>1312</v>
      </c>
      <c r="C692" s="51" t="s">
        <v>1480</v>
      </c>
      <c r="D692" s="51" t="s">
        <v>108</v>
      </c>
      <c r="E692" s="43"/>
      <c r="F692" s="44" t="str">
        <f t="shared" si="11"/>
        <v/>
      </c>
    </row>
    <row r="693" spans="1:6" x14ac:dyDescent="0.2">
      <c r="A693" s="41" t="s">
        <v>41</v>
      </c>
      <c r="B693" s="41" t="s">
        <v>1312</v>
      </c>
      <c r="C693" s="51" t="s">
        <v>1481</v>
      </c>
      <c r="D693" s="51" t="s">
        <v>108</v>
      </c>
      <c r="E693" s="43"/>
      <c r="F693" s="44" t="str">
        <f t="shared" si="11"/>
        <v/>
      </c>
    </row>
    <row r="694" spans="1:6" x14ac:dyDescent="0.2">
      <c r="A694" s="41" t="s">
        <v>41</v>
      </c>
      <c r="B694" s="41" t="s">
        <v>1312</v>
      </c>
      <c r="C694" s="51" t="s">
        <v>1482</v>
      </c>
      <c r="D694" s="51" t="s">
        <v>108</v>
      </c>
      <c r="E694" s="43"/>
      <c r="F694" s="44" t="str">
        <f t="shared" si="11"/>
        <v/>
      </c>
    </row>
    <row r="695" spans="1:6" x14ac:dyDescent="0.2">
      <c r="A695" s="41" t="s">
        <v>41</v>
      </c>
      <c r="B695" s="41" t="s">
        <v>1312</v>
      </c>
      <c r="C695" s="51" t="s">
        <v>1483</v>
      </c>
      <c r="D695" s="51" t="s">
        <v>163</v>
      </c>
      <c r="E695" s="43"/>
      <c r="F695" s="44" t="str">
        <f t="shared" si="11"/>
        <v/>
      </c>
    </row>
    <row r="696" spans="1:6" x14ac:dyDescent="0.2">
      <c r="A696" s="41" t="s">
        <v>41</v>
      </c>
      <c r="B696" s="41" t="s">
        <v>1312</v>
      </c>
      <c r="C696" s="51" t="s">
        <v>1484</v>
      </c>
      <c r="D696" s="51" t="s">
        <v>108</v>
      </c>
      <c r="E696" s="43"/>
      <c r="F696" s="44" t="str">
        <f t="shared" si="11"/>
        <v/>
      </c>
    </row>
    <row r="697" spans="1:6" x14ac:dyDescent="0.2">
      <c r="A697" s="41" t="s">
        <v>41</v>
      </c>
      <c r="B697" s="41" t="s">
        <v>1312</v>
      </c>
      <c r="C697" s="51" t="s">
        <v>1485</v>
      </c>
      <c r="D697" s="51" t="s">
        <v>108</v>
      </c>
      <c r="E697" s="43"/>
      <c r="F697" s="44" t="str">
        <f t="shared" si="11"/>
        <v/>
      </c>
    </row>
    <row r="698" spans="1:6" x14ac:dyDescent="0.2">
      <c r="A698" s="41" t="s">
        <v>41</v>
      </c>
      <c r="B698" s="41" t="s">
        <v>1312</v>
      </c>
      <c r="C698" s="51" t="s">
        <v>1486</v>
      </c>
      <c r="D698" s="51" t="s">
        <v>108</v>
      </c>
      <c r="E698" s="43"/>
      <c r="F698" s="44" t="str">
        <f t="shared" si="11"/>
        <v/>
      </c>
    </row>
    <row r="699" spans="1:6" x14ac:dyDescent="0.2">
      <c r="A699" s="41" t="s">
        <v>41</v>
      </c>
      <c r="B699" s="41" t="s">
        <v>1312</v>
      </c>
      <c r="C699" s="51" t="s">
        <v>1487</v>
      </c>
      <c r="D699" s="51" t="s">
        <v>108</v>
      </c>
      <c r="E699" s="43"/>
      <c r="F699" s="44" t="str">
        <f t="shared" si="11"/>
        <v/>
      </c>
    </row>
    <row r="700" spans="1:6" x14ac:dyDescent="0.2">
      <c r="A700" s="41" t="s">
        <v>41</v>
      </c>
      <c r="B700" s="41" t="s">
        <v>1312</v>
      </c>
      <c r="C700" s="51" t="s">
        <v>1488</v>
      </c>
      <c r="D700" s="51" t="s">
        <v>108</v>
      </c>
      <c r="E700" s="43"/>
      <c r="F700" s="44" t="str">
        <f t="shared" si="11"/>
        <v/>
      </c>
    </row>
    <row r="701" spans="1:6" x14ac:dyDescent="0.2">
      <c r="A701" s="41" t="s">
        <v>41</v>
      </c>
      <c r="B701" s="41" t="s">
        <v>1312</v>
      </c>
      <c r="C701" s="51" t="s">
        <v>1489</v>
      </c>
      <c r="D701" s="51" t="s">
        <v>108</v>
      </c>
      <c r="E701" s="43"/>
      <c r="F701" s="44" t="str">
        <f t="shared" si="11"/>
        <v/>
      </c>
    </row>
    <row r="702" spans="1:6" x14ac:dyDescent="0.2">
      <c r="A702" s="41" t="s">
        <v>41</v>
      </c>
      <c r="B702" s="41" t="s">
        <v>1312</v>
      </c>
      <c r="C702" s="51" t="s">
        <v>1490</v>
      </c>
      <c r="D702" s="51" t="s">
        <v>108</v>
      </c>
      <c r="E702" s="43"/>
      <c r="F702" s="44" t="str">
        <f t="shared" si="11"/>
        <v/>
      </c>
    </row>
    <row r="703" spans="1:6" x14ac:dyDescent="0.2">
      <c r="A703" s="41" t="s">
        <v>41</v>
      </c>
      <c r="B703" s="41" t="s">
        <v>1312</v>
      </c>
      <c r="C703" s="51" t="s">
        <v>1491</v>
      </c>
      <c r="D703" s="51" t="s">
        <v>108</v>
      </c>
      <c r="E703" s="43"/>
      <c r="F703" s="44" t="str">
        <f t="shared" si="11"/>
        <v/>
      </c>
    </row>
    <row r="704" spans="1:6" x14ac:dyDescent="0.2">
      <c r="A704" s="41" t="s">
        <v>41</v>
      </c>
      <c r="B704" s="41" t="s">
        <v>1312</v>
      </c>
      <c r="C704" s="51" t="s">
        <v>1492</v>
      </c>
      <c r="D704" s="51" t="s">
        <v>1323</v>
      </c>
      <c r="E704" s="43"/>
      <c r="F704" s="44" t="str">
        <f t="shared" si="11"/>
        <v/>
      </c>
    </row>
    <row r="705" spans="1:6" x14ac:dyDescent="0.2">
      <c r="A705" s="41" t="s">
        <v>41</v>
      </c>
      <c r="B705" s="41" t="s">
        <v>1312</v>
      </c>
      <c r="C705" s="51" t="s">
        <v>1493</v>
      </c>
      <c r="D705" s="51" t="s">
        <v>1323</v>
      </c>
      <c r="E705" s="43"/>
      <c r="F705" s="44" t="str">
        <f t="shared" si="11"/>
        <v/>
      </c>
    </row>
    <row r="706" spans="1:6" x14ac:dyDescent="0.2">
      <c r="A706" s="41" t="s">
        <v>41</v>
      </c>
      <c r="B706" s="41" t="s">
        <v>1312</v>
      </c>
      <c r="C706" s="51" t="s">
        <v>1494</v>
      </c>
      <c r="D706" s="51" t="s">
        <v>1323</v>
      </c>
      <c r="E706" s="43"/>
      <c r="F706" s="44" t="str">
        <f t="shared" si="11"/>
        <v/>
      </c>
    </row>
    <row r="707" spans="1:6" x14ac:dyDescent="0.2">
      <c r="A707" s="41" t="s">
        <v>41</v>
      </c>
      <c r="B707" s="41" t="s">
        <v>1312</v>
      </c>
      <c r="C707" s="51" t="s">
        <v>1495</v>
      </c>
      <c r="D707" s="51" t="s">
        <v>108</v>
      </c>
      <c r="E707" s="43"/>
      <c r="F707" s="44" t="str">
        <f t="shared" si="11"/>
        <v/>
      </c>
    </row>
    <row r="708" spans="1:6" x14ac:dyDescent="0.2">
      <c r="A708" s="41" t="s">
        <v>41</v>
      </c>
      <c r="B708" s="41" t="s">
        <v>1312</v>
      </c>
      <c r="C708" s="51" t="s">
        <v>1496</v>
      </c>
      <c r="D708" s="51" t="s">
        <v>108</v>
      </c>
      <c r="E708" s="43"/>
      <c r="F708" s="44" t="str">
        <f t="shared" si="11"/>
        <v/>
      </c>
    </row>
    <row r="709" spans="1:6" x14ac:dyDescent="0.2">
      <c r="A709" s="41" t="s">
        <v>41</v>
      </c>
      <c r="B709" s="41" t="s">
        <v>1312</v>
      </c>
      <c r="C709" s="51" t="s">
        <v>1497</v>
      </c>
      <c r="D709" s="51" t="s">
        <v>108</v>
      </c>
      <c r="E709" s="43"/>
      <c r="F709" s="44" t="str">
        <f t="shared" si="11"/>
        <v/>
      </c>
    </row>
    <row r="710" spans="1:6" x14ac:dyDescent="0.2">
      <c r="A710" s="41" t="s">
        <v>41</v>
      </c>
      <c r="B710" s="41" t="s">
        <v>1312</v>
      </c>
      <c r="C710" s="51" t="s">
        <v>1498</v>
      </c>
      <c r="D710" s="51" t="s">
        <v>108</v>
      </c>
      <c r="E710" s="43"/>
      <c r="F710" s="44" t="str">
        <f t="shared" si="11"/>
        <v/>
      </c>
    </row>
    <row r="711" spans="1:6" x14ac:dyDescent="0.2">
      <c r="A711" s="41" t="s">
        <v>41</v>
      </c>
      <c r="B711" s="41" t="s">
        <v>1312</v>
      </c>
      <c r="C711" s="51" t="s">
        <v>1499</v>
      </c>
      <c r="D711" s="51" t="s">
        <v>108</v>
      </c>
      <c r="E711" s="43"/>
      <c r="F711" s="44" t="str">
        <f t="shared" si="11"/>
        <v/>
      </c>
    </row>
    <row r="712" spans="1:6" x14ac:dyDescent="0.2">
      <c r="A712" s="41" t="s">
        <v>41</v>
      </c>
      <c r="B712" s="41" t="s">
        <v>1312</v>
      </c>
      <c r="C712" s="51" t="s">
        <v>1500</v>
      </c>
      <c r="D712" s="51" t="s">
        <v>1323</v>
      </c>
      <c r="E712" s="43"/>
      <c r="F712" s="44" t="str">
        <f t="shared" si="11"/>
        <v/>
      </c>
    </row>
    <row r="713" spans="1:6" x14ac:dyDescent="0.2">
      <c r="A713" s="41" t="s">
        <v>41</v>
      </c>
      <c r="B713" s="41" t="s">
        <v>1312</v>
      </c>
      <c r="C713" s="51" t="s">
        <v>1501</v>
      </c>
      <c r="D713" s="51" t="s">
        <v>1323</v>
      </c>
      <c r="E713" s="43"/>
      <c r="F713" s="44" t="str">
        <f t="shared" si="11"/>
        <v/>
      </c>
    </row>
    <row r="714" spans="1:6" x14ac:dyDescent="0.2">
      <c r="A714" s="41" t="s">
        <v>41</v>
      </c>
      <c r="B714" s="41" t="s">
        <v>1312</v>
      </c>
      <c r="C714" s="51" t="s">
        <v>1502</v>
      </c>
      <c r="D714" s="51" t="s">
        <v>108</v>
      </c>
      <c r="E714" s="43"/>
      <c r="F714" s="44" t="str">
        <f t="shared" si="11"/>
        <v/>
      </c>
    </row>
    <row r="715" spans="1:6" x14ac:dyDescent="0.2">
      <c r="A715" s="41" t="s">
        <v>41</v>
      </c>
      <c r="B715" s="41" t="s">
        <v>1312</v>
      </c>
      <c r="C715" s="51" t="s">
        <v>1503</v>
      </c>
      <c r="D715" s="51" t="s">
        <v>108</v>
      </c>
      <c r="E715" s="43"/>
      <c r="F715" s="44" t="str">
        <f t="shared" si="11"/>
        <v/>
      </c>
    </row>
    <row r="716" spans="1:6" x14ac:dyDescent="0.2">
      <c r="A716" s="41" t="s">
        <v>41</v>
      </c>
      <c r="B716" s="41" t="s">
        <v>1312</v>
      </c>
      <c r="C716" s="51" t="s">
        <v>1504</v>
      </c>
      <c r="D716" s="51" t="s">
        <v>108</v>
      </c>
      <c r="E716" s="43"/>
      <c r="F716" s="44" t="str">
        <f t="shared" si="11"/>
        <v/>
      </c>
    </row>
    <row r="717" spans="1:6" x14ac:dyDescent="0.2">
      <c r="A717" s="41" t="s">
        <v>41</v>
      </c>
      <c r="B717" s="41" t="s">
        <v>1312</v>
      </c>
      <c r="C717" s="51" t="s">
        <v>1505</v>
      </c>
      <c r="D717" s="51" t="s">
        <v>1323</v>
      </c>
      <c r="E717" s="43"/>
      <c r="F717" s="44" t="str">
        <f t="shared" si="11"/>
        <v/>
      </c>
    </row>
    <row r="718" spans="1:6" x14ac:dyDescent="0.2">
      <c r="A718" s="41" t="s">
        <v>41</v>
      </c>
      <c r="B718" s="41" t="s">
        <v>1312</v>
      </c>
      <c r="C718" s="51" t="s">
        <v>1506</v>
      </c>
      <c r="D718" s="51" t="s">
        <v>108</v>
      </c>
      <c r="E718" s="43"/>
      <c r="F718" s="44" t="str">
        <f t="shared" si="11"/>
        <v/>
      </c>
    </row>
    <row r="719" spans="1:6" x14ac:dyDescent="0.2">
      <c r="A719" s="41" t="s">
        <v>41</v>
      </c>
      <c r="B719" s="41" t="s">
        <v>1312</v>
      </c>
      <c r="C719" s="51" t="s">
        <v>1507</v>
      </c>
      <c r="D719" s="51" t="s">
        <v>1323</v>
      </c>
      <c r="E719" s="43"/>
      <c r="F719" s="44" t="str">
        <f t="shared" si="11"/>
        <v/>
      </c>
    </row>
    <row r="720" spans="1:6" x14ac:dyDescent="0.2">
      <c r="A720" s="41" t="s">
        <v>41</v>
      </c>
      <c r="B720" s="41" t="s">
        <v>1312</v>
      </c>
      <c r="C720" s="51" t="s">
        <v>1508</v>
      </c>
      <c r="D720" s="51" t="s">
        <v>1323</v>
      </c>
      <c r="E720" s="43"/>
      <c r="F720" s="44" t="str">
        <f t="shared" si="11"/>
        <v/>
      </c>
    </row>
    <row r="721" spans="1:6" x14ac:dyDescent="0.2">
      <c r="A721" s="41" t="s">
        <v>41</v>
      </c>
      <c r="B721" s="41" t="s">
        <v>1312</v>
      </c>
      <c r="C721" s="51" t="s">
        <v>1509</v>
      </c>
      <c r="D721" s="51" t="s">
        <v>108</v>
      </c>
      <c r="E721" s="43"/>
      <c r="F721" s="44" t="str">
        <f t="shared" si="11"/>
        <v/>
      </c>
    </row>
    <row r="722" spans="1:6" x14ac:dyDescent="0.2">
      <c r="A722" s="41" t="s">
        <v>41</v>
      </c>
      <c r="B722" s="41" t="s">
        <v>1312</v>
      </c>
      <c r="C722" s="51" t="s">
        <v>1510</v>
      </c>
      <c r="D722" s="51" t="s">
        <v>108</v>
      </c>
      <c r="E722" s="43"/>
      <c r="F722" s="44" t="str">
        <f t="shared" si="11"/>
        <v/>
      </c>
    </row>
    <row r="723" spans="1:6" x14ac:dyDescent="0.2">
      <c r="A723" s="41" t="s">
        <v>41</v>
      </c>
      <c r="B723" s="41" t="s">
        <v>1312</v>
      </c>
      <c r="C723" s="51" t="s">
        <v>1511</v>
      </c>
      <c r="D723" s="51" t="s">
        <v>108</v>
      </c>
      <c r="E723" s="43"/>
      <c r="F723" s="44" t="str">
        <f t="shared" si="11"/>
        <v/>
      </c>
    </row>
    <row r="724" spans="1:6" x14ac:dyDescent="0.2">
      <c r="A724" s="41" t="s">
        <v>41</v>
      </c>
      <c r="B724" s="41" t="s">
        <v>1312</v>
      </c>
      <c r="C724" s="51" t="s">
        <v>1512</v>
      </c>
      <c r="D724" s="51" t="s">
        <v>108</v>
      </c>
      <c r="E724" s="43"/>
      <c r="F724" s="44" t="str">
        <f t="shared" ref="F724:F736" si="12">IF(E724="","",IF(ISNUMBER(E724),IF(E724=ROUND(E724,2),"","Napaka - cena mora biti zaokrožena na 2 decimalki!"),"Napaka!"))</f>
        <v/>
      </c>
    </row>
    <row r="725" spans="1:6" x14ac:dyDescent="0.2">
      <c r="A725" s="41" t="s">
        <v>41</v>
      </c>
      <c r="B725" s="41" t="s">
        <v>1312</v>
      </c>
      <c r="C725" s="51" t="s">
        <v>1513</v>
      </c>
      <c r="D725" s="51" t="s">
        <v>108</v>
      </c>
      <c r="E725" s="43"/>
      <c r="F725" s="44" t="str">
        <f t="shared" si="12"/>
        <v/>
      </c>
    </row>
    <row r="726" spans="1:6" x14ac:dyDescent="0.2">
      <c r="A726" s="41" t="s">
        <v>41</v>
      </c>
      <c r="B726" s="41" t="s">
        <v>1312</v>
      </c>
      <c r="C726" s="51" t="s">
        <v>1514</v>
      </c>
      <c r="D726" s="51" t="s">
        <v>108</v>
      </c>
      <c r="E726" s="43"/>
      <c r="F726" s="44" t="str">
        <f t="shared" si="12"/>
        <v/>
      </c>
    </row>
    <row r="727" spans="1:6" x14ac:dyDescent="0.2">
      <c r="A727" s="41" t="s">
        <v>41</v>
      </c>
      <c r="B727" s="41" t="s">
        <v>1312</v>
      </c>
      <c r="C727" s="51" t="s">
        <v>1515</v>
      </c>
      <c r="D727" s="51" t="s">
        <v>108</v>
      </c>
      <c r="E727" s="43"/>
      <c r="F727" s="44" t="str">
        <f t="shared" si="12"/>
        <v/>
      </c>
    </row>
    <row r="728" spans="1:6" x14ac:dyDescent="0.2">
      <c r="A728" s="41" t="s">
        <v>41</v>
      </c>
      <c r="B728" s="41" t="s">
        <v>1312</v>
      </c>
      <c r="C728" s="51" t="s">
        <v>1516</v>
      </c>
      <c r="D728" s="51" t="s">
        <v>108</v>
      </c>
      <c r="E728" s="43"/>
      <c r="F728" s="44" t="str">
        <f t="shared" si="12"/>
        <v/>
      </c>
    </row>
    <row r="729" spans="1:6" x14ac:dyDescent="0.2">
      <c r="A729" s="41" t="s">
        <v>41</v>
      </c>
      <c r="B729" s="41" t="s">
        <v>1312</v>
      </c>
      <c r="C729" s="51" t="s">
        <v>1517</v>
      </c>
      <c r="D729" s="51" t="s">
        <v>108</v>
      </c>
      <c r="E729" s="43"/>
      <c r="F729" s="44" t="str">
        <f t="shared" si="12"/>
        <v/>
      </c>
    </row>
    <row r="730" spans="1:6" x14ac:dyDescent="0.2">
      <c r="A730" s="41" t="s">
        <v>41</v>
      </c>
      <c r="B730" s="41" t="s">
        <v>1312</v>
      </c>
      <c r="C730" s="51" t="s">
        <v>1518</v>
      </c>
      <c r="D730" s="51" t="s">
        <v>1323</v>
      </c>
      <c r="E730" s="43"/>
      <c r="F730" s="44" t="str">
        <f t="shared" si="12"/>
        <v/>
      </c>
    </row>
    <row r="731" spans="1:6" x14ac:dyDescent="0.2">
      <c r="A731" s="41" t="s">
        <v>41</v>
      </c>
      <c r="B731" s="41" t="s">
        <v>1312</v>
      </c>
      <c r="C731" s="51" t="s">
        <v>1519</v>
      </c>
      <c r="D731" s="51" t="s">
        <v>1323</v>
      </c>
      <c r="E731" s="43"/>
      <c r="F731" s="44" t="str">
        <f>IF(E731="","",IF(ISNUMBER(E731),IF(E731=ROUND(E731,2),"","Napaka - cena mora biti zaokrožena na 2 decimalki!"),"Napaka!"))</f>
        <v/>
      </c>
    </row>
    <row r="732" spans="1:6" x14ac:dyDescent="0.2">
      <c r="A732" s="41" t="s">
        <v>41</v>
      </c>
      <c r="B732" s="41" t="s">
        <v>1312</v>
      </c>
      <c r="C732" s="51" t="s">
        <v>1520</v>
      </c>
      <c r="D732" s="51" t="s">
        <v>108</v>
      </c>
      <c r="E732" s="43"/>
      <c r="F732" s="44" t="str">
        <f t="shared" si="12"/>
        <v/>
      </c>
    </row>
    <row r="733" spans="1:6" x14ac:dyDescent="0.2">
      <c r="A733" s="41" t="s">
        <v>41</v>
      </c>
      <c r="B733" s="41" t="s">
        <v>1312</v>
      </c>
      <c r="C733" s="51" t="s">
        <v>1521</v>
      </c>
      <c r="D733" s="51" t="s">
        <v>108</v>
      </c>
      <c r="E733" s="43"/>
      <c r="F733" s="44" t="str">
        <f t="shared" si="12"/>
        <v/>
      </c>
    </row>
    <row r="734" spans="1:6" x14ac:dyDescent="0.2">
      <c r="A734" s="41" t="s">
        <v>41</v>
      </c>
      <c r="B734" s="41" t="s">
        <v>1312</v>
      </c>
      <c r="C734" s="51" t="s">
        <v>1522</v>
      </c>
      <c r="D734" s="51" t="s">
        <v>108</v>
      </c>
      <c r="E734" s="43"/>
      <c r="F734" s="44" t="str">
        <f t="shared" si="12"/>
        <v/>
      </c>
    </row>
    <row r="735" spans="1:6" x14ac:dyDescent="0.2">
      <c r="A735" s="41" t="s">
        <v>41</v>
      </c>
      <c r="B735" s="41" t="s">
        <v>1312</v>
      </c>
      <c r="C735" s="51" t="s">
        <v>1523</v>
      </c>
      <c r="D735" s="51" t="s">
        <v>108</v>
      </c>
      <c r="E735" s="43"/>
      <c r="F735" s="44" t="str">
        <f>IF(E735="","",IF(ISNUMBER(E735),IF(E735=ROUND(E735,2),"","Napaka - cena mora biti zaokrožena na 2 decimalki!"),"Napaka!"))</f>
        <v/>
      </c>
    </row>
    <row r="736" spans="1:6" x14ac:dyDescent="0.2">
      <c r="A736" s="41" t="s">
        <v>41</v>
      </c>
      <c r="B736" s="41" t="s">
        <v>1312</v>
      </c>
      <c r="C736" s="51" t="s">
        <v>1524</v>
      </c>
      <c r="D736" s="51" t="s">
        <v>108</v>
      </c>
      <c r="E736" s="43"/>
      <c r="F736" s="44" t="str">
        <f t="shared" si="12"/>
        <v/>
      </c>
    </row>
    <row r="738" spans="1:6" x14ac:dyDescent="0.2">
      <c r="A738" s="49" t="s">
        <v>168</v>
      </c>
    </row>
    <row r="739" spans="1:6" ht="24" x14ac:dyDescent="0.2">
      <c r="A739" s="39" t="s">
        <v>259</v>
      </c>
      <c r="B739" s="39" t="s">
        <v>260</v>
      </c>
      <c r="C739" s="39" t="s">
        <v>45</v>
      </c>
      <c r="D739" s="39" t="s">
        <v>46</v>
      </c>
      <c r="E739" s="40" t="s">
        <v>1918</v>
      </c>
    </row>
    <row r="740" spans="1:6" x14ac:dyDescent="0.2">
      <c r="A740" s="41" t="s">
        <v>1528</v>
      </c>
      <c r="B740" s="41" t="s">
        <v>1540</v>
      </c>
      <c r="C740" s="42" t="s">
        <v>169</v>
      </c>
      <c r="D740" s="52" t="s">
        <v>47</v>
      </c>
      <c r="E740" s="43"/>
      <c r="F740" s="44" t="str">
        <f t="shared" ref="F740:F803" si="13">IF(E740="","",IF(ISNUMBER(E740),IF(E740=ROUND(E740,2),"","Napaka - cena mora biti zaokrožena na 2 decimalki!"),"Napaka!"))</f>
        <v/>
      </c>
    </row>
    <row r="741" spans="1:6" x14ac:dyDescent="0.2">
      <c r="A741" s="41" t="s">
        <v>1528</v>
      </c>
      <c r="B741" s="41" t="s">
        <v>1540</v>
      </c>
      <c r="C741" s="42" t="s">
        <v>170</v>
      </c>
      <c r="D741" s="52" t="s">
        <v>47</v>
      </c>
      <c r="E741" s="43"/>
      <c r="F741" s="44" t="str">
        <f t="shared" si="13"/>
        <v/>
      </c>
    </row>
    <row r="742" spans="1:6" x14ac:dyDescent="0.2">
      <c r="A742" s="41" t="s">
        <v>1528</v>
      </c>
      <c r="B742" s="41" t="s">
        <v>1540</v>
      </c>
      <c r="C742" s="45" t="s">
        <v>1541</v>
      </c>
      <c r="D742" s="52" t="s">
        <v>47</v>
      </c>
      <c r="E742" s="43"/>
      <c r="F742" s="44" t="str">
        <f t="shared" si="13"/>
        <v/>
      </c>
    </row>
    <row r="743" spans="1:6" x14ac:dyDescent="0.2">
      <c r="A743" s="41" t="s">
        <v>1528</v>
      </c>
      <c r="B743" s="41" t="s">
        <v>1540</v>
      </c>
      <c r="C743" s="45" t="s">
        <v>1542</v>
      </c>
      <c r="D743" s="52" t="s">
        <v>47</v>
      </c>
      <c r="E743" s="43"/>
      <c r="F743" s="44" t="str">
        <f t="shared" si="13"/>
        <v/>
      </c>
    </row>
    <row r="744" spans="1:6" x14ac:dyDescent="0.2">
      <c r="A744" s="41" t="s">
        <v>1528</v>
      </c>
      <c r="B744" s="41" t="s">
        <v>1540</v>
      </c>
      <c r="C744" s="42" t="s">
        <v>1543</v>
      </c>
      <c r="D744" s="52" t="s">
        <v>47</v>
      </c>
      <c r="E744" s="43"/>
      <c r="F744" s="44" t="str">
        <f t="shared" si="13"/>
        <v/>
      </c>
    </row>
    <row r="745" spans="1:6" x14ac:dyDescent="0.2">
      <c r="A745" s="41" t="s">
        <v>1528</v>
      </c>
      <c r="B745" s="41" t="s">
        <v>1533</v>
      </c>
      <c r="C745" s="45" t="s">
        <v>1534</v>
      </c>
      <c r="D745" s="52" t="s">
        <v>47</v>
      </c>
      <c r="E745" s="43"/>
      <c r="F745" s="44" t="str">
        <f t="shared" si="13"/>
        <v/>
      </c>
    </row>
    <row r="746" spans="1:6" x14ac:dyDescent="0.2">
      <c r="A746" s="41" t="s">
        <v>1528</v>
      </c>
      <c r="B746" s="41" t="s">
        <v>1533</v>
      </c>
      <c r="C746" s="45" t="s">
        <v>171</v>
      </c>
      <c r="D746" s="52" t="s">
        <v>47</v>
      </c>
      <c r="E746" s="43"/>
      <c r="F746" s="44" t="str">
        <f t="shared" si="13"/>
        <v/>
      </c>
    </row>
    <row r="747" spans="1:6" x14ac:dyDescent="0.2">
      <c r="A747" s="41" t="s">
        <v>1528</v>
      </c>
      <c r="B747" s="41" t="s">
        <v>1540</v>
      </c>
      <c r="C747" s="45" t="s">
        <v>172</v>
      </c>
      <c r="D747" s="52" t="s">
        <v>47</v>
      </c>
      <c r="E747" s="43"/>
      <c r="F747" s="44" t="str">
        <f t="shared" si="13"/>
        <v/>
      </c>
    </row>
    <row r="748" spans="1:6" x14ac:dyDescent="0.2">
      <c r="A748" s="41" t="s">
        <v>1528</v>
      </c>
      <c r="B748" s="41" t="s">
        <v>1530</v>
      </c>
      <c r="C748" s="45" t="s">
        <v>173</v>
      </c>
      <c r="D748" s="52" t="s">
        <v>47</v>
      </c>
      <c r="E748" s="43"/>
      <c r="F748" s="44" t="str">
        <f t="shared" si="13"/>
        <v/>
      </c>
    </row>
    <row r="749" spans="1:6" x14ac:dyDescent="0.2">
      <c r="A749" s="41" t="s">
        <v>1528</v>
      </c>
      <c r="B749" s="41" t="s">
        <v>1540</v>
      </c>
      <c r="C749" s="45" t="s">
        <v>1544</v>
      </c>
      <c r="D749" s="52" t="s">
        <v>47</v>
      </c>
      <c r="E749" s="43"/>
      <c r="F749" s="44" t="str">
        <f t="shared" si="13"/>
        <v/>
      </c>
    </row>
    <row r="750" spans="1:6" s="53" customFormat="1" x14ac:dyDescent="0.2">
      <c r="A750" s="54" t="s">
        <v>1528</v>
      </c>
      <c r="B750" s="54" t="s">
        <v>1538</v>
      </c>
      <c r="C750" s="45" t="s">
        <v>174</v>
      </c>
      <c r="D750" s="52" t="s">
        <v>47</v>
      </c>
      <c r="E750" s="43"/>
      <c r="F750" s="44" t="str">
        <f t="shared" si="13"/>
        <v/>
      </c>
    </row>
    <row r="751" spans="1:6" s="53" customFormat="1" x14ac:dyDescent="0.2">
      <c r="A751" s="54" t="s">
        <v>1528</v>
      </c>
      <c r="B751" s="54" t="s">
        <v>1538</v>
      </c>
      <c r="C751" s="45" t="s">
        <v>175</v>
      </c>
      <c r="D751" s="52" t="s">
        <v>47</v>
      </c>
      <c r="E751" s="43"/>
      <c r="F751" s="44" t="str">
        <f t="shared" si="13"/>
        <v/>
      </c>
    </row>
    <row r="752" spans="1:6" s="53" customFormat="1" x14ac:dyDescent="0.2">
      <c r="A752" s="54" t="s">
        <v>1528</v>
      </c>
      <c r="B752" s="54" t="s">
        <v>1530</v>
      </c>
      <c r="C752" s="42" t="s">
        <v>1593</v>
      </c>
      <c r="D752" s="42" t="s">
        <v>47</v>
      </c>
      <c r="E752" s="43"/>
      <c r="F752" s="44" t="str">
        <f t="shared" si="13"/>
        <v/>
      </c>
    </row>
    <row r="753" spans="1:6" s="53" customFormat="1" x14ac:dyDescent="0.2">
      <c r="A753" s="54" t="s">
        <v>1528</v>
      </c>
      <c r="B753" s="54" t="s">
        <v>1533</v>
      </c>
      <c r="C753" s="42" t="s">
        <v>176</v>
      </c>
      <c r="D753" s="42" t="s">
        <v>47</v>
      </c>
      <c r="E753" s="43"/>
      <c r="F753" s="44" t="str">
        <f t="shared" si="13"/>
        <v/>
      </c>
    </row>
    <row r="754" spans="1:6" s="53" customFormat="1" x14ac:dyDescent="0.2">
      <c r="A754" s="54" t="s">
        <v>1528</v>
      </c>
      <c r="B754" s="54" t="s">
        <v>1533</v>
      </c>
      <c r="C754" s="54" t="s">
        <v>177</v>
      </c>
      <c r="D754" s="42" t="s">
        <v>47</v>
      </c>
      <c r="E754" s="43"/>
      <c r="F754" s="44" t="str">
        <f t="shared" si="13"/>
        <v/>
      </c>
    </row>
    <row r="755" spans="1:6" s="53" customFormat="1" x14ac:dyDescent="0.2">
      <c r="A755" s="54" t="s">
        <v>1528</v>
      </c>
      <c r="B755" s="54" t="s">
        <v>1540</v>
      </c>
      <c r="C755" s="42" t="s">
        <v>178</v>
      </c>
      <c r="D755" s="42" t="s">
        <v>47</v>
      </c>
      <c r="E755" s="43"/>
      <c r="F755" s="44" t="str">
        <f t="shared" si="13"/>
        <v/>
      </c>
    </row>
    <row r="756" spans="1:6" s="53" customFormat="1" x14ac:dyDescent="0.2">
      <c r="A756" s="54" t="s">
        <v>1528</v>
      </c>
      <c r="B756" s="54" t="s">
        <v>1540</v>
      </c>
      <c r="C756" s="54" t="s">
        <v>179</v>
      </c>
      <c r="D756" s="42" t="s">
        <v>47</v>
      </c>
      <c r="E756" s="43"/>
      <c r="F756" s="44" t="str">
        <f t="shared" si="13"/>
        <v/>
      </c>
    </row>
    <row r="757" spans="1:6" s="53" customFormat="1" x14ac:dyDescent="0.2">
      <c r="A757" s="54" t="s">
        <v>1528</v>
      </c>
      <c r="B757" s="54" t="s">
        <v>1530</v>
      </c>
      <c r="C757" s="54" t="s">
        <v>180</v>
      </c>
      <c r="D757" s="42" t="s">
        <v>47</v>
      </c>
      <c r="E757" s="43"/>
      <c r="F757" s="44" t="str">
        <f t="shared" si="13"/>
        <v/>
      </c>
    </row>
    <row r="758" spans="1:6" s="53" customFormat="1" x14ac:dyDescent="0.2">
      <c r="A758" s="54" t="s">
        <v>1528</v>
      </c>
      <c r="B758" s="54" t="s">
        <v>1540</v>
      </c>
      <c r="C758" s="42" t="s">
        <v>181</v>
      </c>
      <c r="D758" s="42" t="s">
        <v>47</v>
      </c>
      <c r="E758" s="43"/>
      <c r="F758" s="44" t="str">
        <f t="shared" si="13"/>
        <v/>
      </c>
    </row>
    <row r="759" spans="1:6" s="53" customFormat="1" x14ac:dyDescent="0.2">
      <c r="A759" s="54" t="s">
        <v>1528</v>
      </c>
      <c r="B759" s="54" t="s">
        <v>1540</v>
      </c>
      <c r="C759" s="54" t="s">
        <v>182</v>
      </c>
      <c r="D759" s="42" t="s">
        <v>47</v>
      </c>
      <c r="E759" s="43"/>
      <c r="F759" s="44" t="str">
        <f t="shared" si="13"/>
        <v/>
      </c>
    </row>
    <row r="760" spans="1:6" s="53" customFormat="1" x14ac:dyDescent="0.2">
      <c r="A760" s="54" t="s">
        <v>1528</v>
      </c>
      <c r="B760" s="54" t="s">
        <v>1530</v>
      </c>
      <c r="C760" s="42" t="s">
        <v>183</v>
      </c>
      <c r="D760" s="52" t="s">
        <v>47</v>
      </c>
      <c r="E760" s="43"/>
      <c r="F760" s="44" t="str">
        <f t="shared" si="13"/>
        <v/>
      </c>
    </row>
    <row r="761" spans="1:6" s="53" customFormat="1" x14ac:dyDescent="0.2">
      <c r="A761" s="54" t="s">
        <v>1528</v>
      </c>
      <c r="B761" s="54" t="s">
        <v>1530</v>
      </c>
      <c r="C761" s="42" t="s">
        <v>184</v>
      </c>
      <c r="D761" s="42" t="s">
        <v>47</v>
      </c>
      <c r="E761" s="43"/>
      <c r="F761" s="44" t="str">
        <f t="shared" si="13"/>
        <v/>
      </c>
    </row>
    <row r="762" spans="1:6" s="53" customFormat="1" x14ac:dyDescent="0.2">
      <c r="A762" s="54" t="s">
        <v>1528</v>
      </c>
      <c r="B762" s="54" t="s">
        <v>1540</v>
      </c>
      <c r="C762" s="42" t="s">
        <v>185</v>
      </c>
      <c r="D762" s="42" t="s">
        <v>47</v>
      </c>
      <c r="E762" s="43"/>
      <c r="F762" s="44" t="str">
        <f t="shared" si="13"/>
        <v/>
      </c>
    </row>
    <row r="763" spans="1:6" s="53" customFormat="1" x14ac:dyDescent="0.2">
      <c r="A763" s="54" t="s">
        <v>1528</v>
      </c>
      <c r="B763" s="54" t="s">
        <v>1540</v>
      </c>
      <c r="C763" s="42" t="s">
        <v>186</v>
      </c>
      <c r="D763" s="42" t="s">
        <v>47</v>
      </c>
      <c r="E763" s="43"/>
      <c r="F763" s="44" t="str">
        <f t="shared" si="13"/>
        <v/>
      </c>
    </row>
    <row r="764" spans="1:6" s="53" customFormat="1" x14ac:dyDescent="0.2">
      <c r="A764" s="54" t="s">
        <v>1528</v>
      </c>
      <c r="B764" s="54" t="s">
        <v>1540</v>
      </c>
      <c r="C764" s="42" t="s">
        <v>1545</v>
      </c>
      <c r="D764" s="42" t="s">
        <v>47</v>
      </c>
      <c r="E764" s="43"/>
      <c r="F764" s="44" t="str">
        <f t="shared" si="13"/>
        <v/>
      </c>
    </row>
    <row r="765" spans="1:6" x14ac:dyDescent="0.2">
      <c r="A765" s="41" t="s">
        <v>1528</v>
      </c>
      <c r="B765" s="41" t="s">
        <v>1530</v>
      </c>
      <c r="C765" s="42" t="s">
        <v>187</v>
      </c>
      <c r="D765" s="42" t="s">
        <v>47</v>
      </c>
      <c r="E765" s="43"/>
      <c r="F765" s="44" t="str">
        <f t="shared" si="13"/>
        <v/>
      </c>
    </row>
    <row r="766" spans="1:6" x14ac:dyDescent="0.2">
      <c r="A766" s="41" t="s">
        <v>1528</v>
      </c>
      <c r="B766" s="41" t="s">
        <v>1540</v>
      </c>
      <c r="C766" s="42" t="s">
        <v>1546</v>
      </c>
      <c r="D766" s="42" t="s">
        <v>47</v>
      </c>
      <c r="E766" s="43"/>
      <c r="F766" s="44" t="str">
        <f t="shared" si="13"/>
        <v/>
      </c>
    </row>
    <row r="767" spans="1:6" x14ac:dyDescent="0.2">
      <c r="A767" s="41" t="s">
        <v>1528</v>
      </c>
      <c r="B767" s="41" t="s">
        <v>1540</v>
      </c>
      <c r="C767" s="42" t="s">
        <v>1547</v>
      </c>
      <c r="D767" s="42" t="s">
        <v>47</v>
      </c>
      <c r="E767" s="43"/>
      <c r="F767" s="44" t="str">
        <f t="shared" si="13"/>
        <v/>
      </c>
    </row>
    <row r="768" spans="1:6" x14ac:dyDescent="0.2">
      <c r="A768" s="41" t="s">
        <v>1528</v>
      </c>
      <c r="B768" s="41" t="s">
        <v>1530</v>
      </c>
      <c r="C768" s="42" t="s">
        <v>188</v>
      </c>
      <c r="D768" s="42" t="s">
        <v>47</v>
      </c>
      <c r="E768" s="43"/>
      <c r="F768" s="44" t="str">
        <f t="shared" si="13"/>
        <v/>
      </c>
    </row>
    <row r="769" spans="1:6" x14ac:dyDescent="0.2">
      <c r="A769" s="41" t="s">
        <v>1528</v>
      </c>
      <c r="B769" s="41" t="s">
        <v>1533</v>
      </c>
      <c r="C769" s="42" t="s">
        <v>189</v>
      </c>
      <c r="D769" s="42" t="s">
        <v>47</v>
      </c>
      <c r="E769" s="43"/>
      <c r="F769" s="44" t="str">
        <f t="shared" si="13"/>
        <v/>
      </c>
    </row>
    <row r="770" spans="1:6" x14ac:dyDescent="0.2">
      <c r="A770" s="41" t="s">
        <v>1528</v>
      </c>
      <c r="B770" s="41" t="s">
        <v>1533</v>
      </c>
      <c r="C770" s="42" t="s">
        <v>1535</v>
      </c>
      <c r="D770" s="42" t="s">
        <v>47</v>
      </c>
      <c r="E770" s="43"/>
      <c r="F770" s="44" t="str">
        <f t="shared" si="13"/>
        <v/>
      </c>
    </row>
    <row r="771" spans="1:6" x14ac:dyDescent="0.2">
      <c r="A771" s="41" t="s">
        <v>1528</v>
      </c>
      <c r="B771" s="41" t="s">
        <v>1540</v>
      </c>
      <c r="C771" s="42" t="s">
        <v>190</v>
      </c>
      <c r="D771" s="42" t="s">
        <v>47</v>
      </c>
      <c r="E771" s="43"/>
      <c r="F771" s="44" t="str">
        <f t="shared" si="13"/>
        <v/>
      </c>
    </row>
    <row r="772" spans="1:6" x14ac:dyDescent="0.2">
      <c r="A772" s="41" t="s">
        <v>1528</v>
      </c>
      <c r="B772" s="41" t="s">
        <v>1540</v>
      </c>
      <c r="C772" s="42" t="s">
        <v>191</v>
      </c>
      <c r="D772" s="42" t="s">
        <v>47</v>
      </c>
      <c r="E772" s="43"/>
      <c r="F772" s="44" t="str">
        <f t="shared" si="13"/>
        <v/>
      </c>
    </row>
    <row r="773" spans="1:6" x14ac:dyDescent="0.2">
      <c r="A773" s="41" t="s">
        <v>1528</v>
      </c>
      <c r="B773" s="41" t="s">
        <v>1540</v>
      </c>
      <c r="C773" s="42" t="s">
        <v>192</v>
      </c>
      <c r="D773" s="42" t="s">
        <v>47</v>
      </c>
      <c r="E773" s="43"/>
      <c r="F773" s="44" t="str">
        <f t="shared" si="13"/>
        <v/>
      </c>
    </row>
    <row r="774" spans="1:6" x14ac:dyDescent="0.2">
      <c r="A774" s="41" t="s">
        <v>1528</v>
      </c>
      <c r="B774" s="41" t="s">
        <v>1530</v>
      </c>
      <c r="C774" s="42" t="s">
        <v>193</v>
      </c>
      <c r="D774" s="42" t="s">
        <v>47</v>
      </c>
      <c r="E774" s="43"/>
      <c r="F774" s="44" t="str">
        <f t="shared" si="13"/>
        <v/>
      </c>
    </row>
    <row r="775" spans="1:6" x14ac:dyDescent="0.2">
      <c r="A775" s="41" t="s">
        <v>1528</v>
      </c>
      <c r="B775" s="41" t="s">
        <v>1533</v>
      </c>
      <c r="C775" s="42" t="s">
        <v>1536</v>
      </c>
      <c r="D775" s="42" t="s">
        <v>47</v>
      </c>
      <c r="E775" s="43"/>
      <c r="F775" s="44" t="str">
        <f t="shared" si="13"/>
        <v/>
      </c>
    </row>
    <row r="776" spans="1:6" x14ac:dyDescent="0.2">
      <c r="A776" s="41" t="s">
        <v>1528</v>
      </c>
      <c r="B776" s="41" t="s">
        <v>1530</v>
      </c>
      <c r="C776" s="42" t="s">
        <v>194</v>
      </c>
      <c r="D776" s="42" t="s">
        <v>47</v>
      </c>
      <c r="E776" s="43"/>
      <c r="F776" s="44" t="str">
        <f t="shared" si="13"/>
        <v/>
      </c>
    </row>
    <row r="777" spans="1:6" x14ac:dyDescent="0.2">
      <c r="A777" s="41" t="s">
        <v>1528</v>
      </c>
      <c r="B777" s="41" t="s">
        <v>1530</v>
      </c>
      <c r="C777" s="42" t="s">
        <v>195</v>
      </c>
      <c r="D777" s="42" t="s">
        <v>47</v>
      </c>
      <c r="E777" s="43"/>
      <c r="F777" s="44" t="str">
        <f t="shared" si="13"/>
        <v/>
      </c>
    </row>
    <row r="778" spans="1:6" x14ac:dyDescent="0.2">
      <c r="A778" s="41" t="s">
        <v>1528</v>
      </c>
      <c r="B778" s="41" t="s">
        <v>1530</v>
      </c>
      <c r="C778" s="42" t="s">
        <v>196</v>
      </c>
      <c r="D778" s="42" t="s">
        <v>47</v>
      </c>
      <c r="E778" s="43"/>
      <c r="F778" s="44" t="str">
        <f t="shared" si="13"/>
        <v/>
      </c>
    </row>
    <row r="779" spans="1:6" x14ac:dyDescent="0.2">
      <c r="A779" s="41" t="s">
        <v>1528</v>
      </c>
      <c r="B779" s="41" t="s">
        <v>1530</v>
      </c>
      <c r="C779" s="42" t="s">
        <v>197</v>
      </c>
      <c r="D779" s="42" t="s">
        <v>47</v>
      </c>
      <c r="E779" s="43"/>
      <c r="F779" s="44" t="str">
        <f t="shared" si="13"/>
        <v/>
      </c>
    </row>
    <row r="780" spans="1:6" x14ac:dyDescent="0.2">
      <c r="A780" s="41" t="s">
        <v>1528</v>
      </c>
      <c r="B780" s="41" t="s">
        <v>1530</v>
      </c>
      <c r="C780" s="42" t="s">
        <v>198</v>
      </c>
      <c r="D780" s="42" t="s">
        <v>47</v>
      </c>
      <c r="E780" s="43"/>
      <c r="F780" s="44" t="str">
        <f t="shared" si="13"/>
        <v/>
      </c>
    </row>
    <row r="781" spans="1:6" x14ac:dyDescent="0.2">
      <c r="A781" s="41" t="s">
        <v>1528</v>
      </c>
      <c r="B781" s="41" t="s">
        <v>1563</v>
      </c>
      <c r="C781" s="42" t="s">
        <v>199</v>
      </c>
      <c r="D781" s="42" t="s">
        <v>47</v>
      </c>
      <c r="E781" s="43"/>
      <c r="F781" s="44" t="str">
        <f t="shared" si="13"/>
        <v/>
      </c>
    </row>
    <row r="782" spans="1:6" x14ac:dyDescent="0.2">
      <c r="A782" s="41" t="s">
        <v>1528</v>
      </c>
      <c r="B782" s="41" t="s">
        <v>1563</v>
      </c>
      <c r="C782" s="42" t="s">
        <v>1564</v>
      </c>
      <c r="D782" s="42" t="s">
        <v>47</v>
      </c>
      <c r="E782" s="43"/>
      <c r="F782" s="44" t="str">
        <f t="shared" si="13"/>
        <v/>
      </c>
    </row>
    <row r="783" spans="1:6" x14ac:dyDescent="0.2">
      <c r="A783" s="41" t="s">
        <v>1528</v>
      </c>
      <c r="B783" s="41" t="s">
        <v>1532</v>
      </c>
      <c r="C783" s="42" t="s">
        <v>230</v>
      </c>
      <c r="D783" s="42" t="s">
        <v>47</v>
      </c>
      <c r="E783" s="43"/>
      <c r="F783" s="44" t="str">
        <f t="shared" si="13"/>
        <v/>
      </c>
    </row>
    <row r="784" spans="1:6" x14ac:dyDescent="0.2">
      <c r="A784" s="41" t="s">
        <v>1528</v>
      </c>
      <c r="B784" s="41" t="s">
        <v>1532</v>
      </c>
      <c r="C784" s="42" t="s">
        <v>231</v>
      </c>
      <c r="D784" s="42" t="s">
        <v>47</v>
      </c>
      <c r="E784" s="43"/>
      <c r="F784" s="44" t="str">
        <f t="shared" si="13"/>
        <v/>
      </c>
    </row>
    <row r="785" spans="1:6" x14ac:dyDescent="0.2">
      <c r="A785" s="41" t="s">
        <v>1528</v>
      </c>
      <c r="B785" s="41" t="s">
        <v>1532</v>
      </c>
      <c r="C785" s="42" t="s">
        <v>232</v>
      </c>
      <c r="D785" s="42" t="s">
        <v>47</v>
      </c>
      <c r="E785" s="43"/>
      <c r="F785" s="44" t="str">
        <f t="shared" si="13"/>
        <v/>
      </c>
    </row>
    <row r="786" spans="1:6" x14ac:dyDescent="0.2">
      <c r="A786" s="41" t="s">
        <v>1528</v>
      </c>
      <c r="B786" s="41" t="s">
        <v>1532</v>
      </c>
      <c r="C786" s="42" t="s">
        <v>233</v>
      </c>
      <c r="D786" s="42" t="s">
        <v>47</v>
      </c>
      <c r="E786" s="43"/>
      <c r="F786" s="44" t="str">
        <f t="shared" si="13"/>
        <v/>
      </c>
    </row>
    <row r="787" spans="1:6" x14ac:dyDescent="0.2">
      <c r="A787" s="41" t="s">
        <v>1528</v>
      </c>
      <c r="B787" s="41" t="s">
        <v>1532</v>
      </c>
      <c r="C787" s="42" t="s">
        <v>234</v>
      </c>
      <c r="D787" s="42" t="s">
        <v>47</v>
      </c>
      <c r="E787" s="43"/>
      <c r="F787" s="44" t="str">
        <f t="shared" si="13"/>
        <v/>
      </c>
    </row>
    <row r="788" spans="1:6" x14ac:dyDescent="0.2">
      <c r="A788" s="41" t="s">
        <v>1528</v>
      </c>
      <c r="B788" s="41" t="s">
        <v>1540</v>
      </c>
      <c r="C788" s="42" t="s">
        <v>200</v>
      </c>
      <c r="D788" s="42" t="s">
        <v>47</v>
      </c>
      <c r="E788" s="43"/>
      <c r="F788" s="44" t="str">
        <f t="shared" si="13"/>
        <v/>
      </c>
    </row>
    <row r="789" spans="1:6" x14ac:dyDescent="0.2">
      <c r="A789" s="41" t="s">
        <v>1528</v>
      </c>
      <c r="B789" s="41" t="s">
        <v>1563</v>
      </c>
      <c r="C789" s="42" t="s">
        <v>1565</v>
      </c>
      <c r="D789" s="42" t="s">
        <v>47</v>
      </c>
      <c r="E789" s="43"/>
      <c r="F789" s="44" t="str">
        <f t="shared" si="13"/>
        <v/>
      </c>
    </row>
    <row r="790" spans="1:6" x14ac:dyDescent="0.2">
      <c r="A790" s="41" t="s">
        <v>1528</v>
      </c>
      <c r="B790" s="41" t="s">
        <v>1563</v>
      </c>
      <c r="C790" s="42" t="s">
        <v>1566</v>
      </c>
      <c r="D790" s="42" t="s">
        <v>47</v>
      </c>
      <c r="E790" s="43"/>
      <c r="F790" s="44" t="str">
        <f t="shared" si="13"/>
        <v/>
      </c>
    </row>
    <row r="791" spans="1:6" x14ac:dyDescent="0.2">
      <c r="A791" s="41" t="s">
        <v>1528</v>
      </c>
      <c r="B791" s="41" t="s">
        <v>1561</v>
      </c>
      <c r="C791" s="42" t="s">
        <v>201</v>
      </c>
      <c r="D791" s="42" t="s">
        <v>47</v>
      </c>
      <c r="E791" s="43"/>
      <c r="F791" s="44" t="str">
        <f t="shared" si="13"/>
        <v/>
      </c>
    </row>
    <row r="792" spans="1:6" x14ac:dyDescent="0.2">
      <c r="A792" s="41" t="s">
        <v>1528</v>
      </c>
      <c r="B792" s="41" t="s">
        <v>1561</v>
      </c>
      <c r="C792" s="42" t="s">
        <v>202</v>
      </c>
      <c r="D792" s="42" t="s">
        <v>47</v>
      </c>
      <c r="E792" s="43"/>
      <c r="F792" s="44" t="str">
        <f t="shared" si="13"/>
        <v/>
      </c>
    </row>
    <row r="793" spans="1:6" x14ac:dyDescent="0.2">
      <c r="A793" s="41" t="s">
        <v>1528</v>
      </c>
      <c r="B793" s="41" t="s">
        <v>1561</v>
      </c>
      <c r="C793" s="42" t="s">
        <v>1562</v>
      </c>
      <c r="D793" s="42" t="s">
        <v>47</v>
      </c>
      <c r="E793" s="43"/>
      <c r="F793" s="44" t="str">
        <f t="shared" si="13"/>
        <v/>
      </c>
    </row>
    <row r="794" spans="1:6" x14ac:dyDescent="0.2">
      <c r="A794" s="41" t="s">
        <v>1528</v>
      </c>
      <c r="B794" s="41" t="s">
        <v>1561</v>
      </c>
      <c r="C794" s="42" t="s">
        <v>203</v>
      </c>
      <c r="D794" s="42" t="s">
        <v>47</v>
      </c>
      <c r="E794" s="43"/>
      <c r="F794" s="44" t="str">
        <f t="shared" si="13"/>
        <v/>
      </c>
    </row>
    <row r="795" spans="1:6" x14ac:dyDescent="0.2">
      <c r="A795" s="41" t="s">
        <v>1528</v>
      </c>
      <c r="B795" s="41" t="s">
        <v>1540</v>
      </c>
      <c r="C795" s="42" t="s">
        <v>1548</v>
      </c>
      <c r="D795" s="42" t="s">
        <v>47</v>
      </c>
      <c r="E795" s="43"/>
      <c r="F795" s="44" t="str">
        <f t="shared" si="13"/>
        <v/>
      </c>
    </row>
    <row r="796" spans="1:6" x14ac:dyDescent="0.2">
      <c r="A796" s="41" t="s">
        <v>1528</v>
      </c>
      <c r="B796" s="41" t="s">
        <v>1540</v>
      </c>
      <c r="C796" s="42" t="s">
        <v>1549</v>
      </c>
      <c r="D796" s="42" t="s">
        <v>47</v>
      </c>
      <c r="E796" s="43"/>
      <c r="F796" s="44" t="str">
        <f t="shared" si="13"/>
        <v/>
      </c>
    </row>
    <row r="797" spans="1:6" x14ac:dyDescent="0.2">
      <c r="A797" s="41" t="s">
        <v>1528</v>
      </c>
      <c r="B797" s="41" t="s">
        <v>1538</v>
      </c>
      <c r="C797" s="42" t="s">
        <v>204</v>
      </c>
      <c r="D797" s="42" t="s">
        <v>47</v>
      </c>
      <c r="E797" s="43"/>
      <c r="F797" s="44" t="str">
        <f t="shared" si="13"/>
        <v/>
      </c>
    </row>
    <row r="798" spans="1:6" x14ac:dyDescent="0.2">
      <c r="A798" s="41" t="s">
        <v>1528</v>
      </c>
      <c r="B798" s="41" t="s">
        <v>1538</v>
      </c>
      <c r="C798" s="42" t="s">
        <v>205</v>
      </c>
      <c r="D798" s="42" t="s">
        <v>47</v>
      </c>
      <c r="E798" s="43"/>
      <c r="F798" s="44" t="str">
        <f t="shared" si="13"/>
        <v/>
      </c>
    </row>
    <row r="799" spans="1:6" x14ac:dyDescent="0.2">
      <c r="A799" s="41" t="s">
        <v>1528</v>
      </c>
      <c r="B799" s="41" t="s">
        <v>1538</v>
      </c>
      <c r="C799" s="42" t="s">
        <v>206</v>
      </c>
      <c r="D799" s="42" t="s">
        <v>47</v>
      </c>
      <c r="E799" s="43"/>
      <c r="F799" s="44" t="str">
        <f t="shared" si="13"/>
        <v/>
      </c>
    </row>
    <row r="800" spans="1:6" x14ac:dyDescent="0.2">
      <c r="A800" s="41" t="s">
        <v>1528</v>
      </c>
      <c r="B800" s="41" t="s">
        <v>1540</v>
      </c>
      <c r="C800" s="42" t="s">
        <v>207</v>
      </c>
      <c r="D800" s="42" t="s">
        <v>47</v>
      </c>
      <c r="E800" s="43"/>
      <c r="F800" s="44" t="str">
        <f t="shared" si="13"/>
        <v/>
      </c>
    </row>
    <row r="801" spans="1:6" x14ac:dyDescent="0.2">
      <c r="A801" s="41" t="s">
        <v>1528</v>
      </c>
      <c r="B801" s="41" t="s">
        <v>1540</v>
      </c>
      <c r="C801" s="42" t="s">
        <v>208</v>
      </c>
      <c r="D801" s="42" t="s">
        <v>47</v>
      </c>
      <c r="E801" s="43"/>
      <c r="F801" s="44" t="str">
        <f t="shared" si="13"/>
        <v/>
      </c>
    </row>
    <row r="802" spans="1:6" x14ac:dyDescent="0.2">
      <c r="A802" s="41" t="s">
        <v>1528</v>
      </c>
      <c r="B802" s="41" t="s">
        <v>1533</v>
      </c>
      <c r="C802" s="42" t="s">
        <v>209</v>
      </c>
      <c r="D802" s="42" t="s">
        <v>47</v>
      </c>
      <c r="E802" s="43"/>
      <c r="F802" s="44" t="str">
        <f t="shared" si="13"/>
        <v/>
      </c>
    </row>
    <row r="803" spans="1:6" x14ac:dyDescent="0.2">
      <c r="A803" s="41" t="s">
        <v>1528</v>
      </c>
      <c r="B803" s="41" t="s">
        <v>1533</v>
      </c>
      <c r="C803" s="42" t="s">
        <v>1537</v>
      </c>
      <c r="D803" s="42" t="s">
        <v>47</v>
      </c>
      <c r="E803" s="43"/>
      <c r="F803" s="44" t="str">
        <f t="shared" si="13"/>
        <v/>
      </c>
    </row>
    <row r="804" spans="1:6" x14ac:dyDescent="0.2">
      <c r="A804" s="41" t="s">
        <v>1528</v>
      </c>
      <c r="B804" s="41" t="s">
        <v>1540</v>
      </c>
      <c r="C804" s="42" t="s">
        <v>1550</v>
      </c>
      <c r="D804" s="42" t="s">
        <v>47</v>
      </c>
      <c r="E804" s="43"/>
      <c r="F804" s="44" t="str">
        <f t="shared" ref="F804:F850" si="14">IF(E804="","",IF(ISNUMBER(E804),IF(E804=ROUND(E804,2),"","Napaka - cena mora biti zaokrožena na 2 decimalki!"),"Napaka!"))</f>
        <v/>
      </c>
    </row>
    <row r="805" spans="1:6" x14ac:dyDescent="0.2">
      <c r="A805" s="41" t="s">
        <v>1528</v>
      </c>
      <c r="B805" s="41" t="s">
        <v>1530</v>
      </c>
      <c r="C805" s="42" t="s">
        <v>210</v>
      </c>
      <c r="D805" s="42" t="s">
        <v>47</v>
      </c>
      <c r="E805" s="43"/>
      <c r="F805" s="44" t="str">
        <f t="shared" si="14"/>
        <v/>
      </c>
    </row>
    <row r="806" spans="1:6" x14ac:dyDescent="0.2">
      <c r="A806" s="41" t="s">
        <v>1528</v>
      </c>
      <c r="B806" s="41" t="s">
        <v>1532</v>
      </c>
      <c r="C806" s="42" t="s">
        <v>235</v>
      </c>
      <c r="D806" s="42" t="s">
        <v>47</v>
      </c>
      <c r="E806" s="43"/>
      <c r="F806" s="44" t="str">
        <f t="shared" si="14"/>
        <v/>
      </c>
    </row>
    <row r="807" spans="1:6" x14ac:dyDescent="0.2">
      <c r="A807" s="41" t="s">
        <v>1528</v>
      </c>
      <c r="B807" s="41" t="s">
        <v>1532</v>
      </c>
      <c r="C807" s="42" t="s">
        <v>236</v>
      </c>
      <c r="D807" s="42" t="s">
        <v>47</v>
      </c>
      <c r="E807" s="43"/>
      <c r="F807" s="44" t="str">
        <f t="shared" si="14"/>
        <v/>
      </c>
    </row>
    <row r="808" spans="1:6" x14ac:dyDescent="0.2">
      <c r="A808" s="41" t="s">
        <v>1528</v>
      </c>
      <c r="B808" s="41" t="s">
        <v>1532</v>
      </c>
      <c r="C808" s="42" t="s">
        <v>237</v>
      </c>
      <c r="D808" s="42" t="s">
        <v>47</v>
      </c>
      <c r="E808" s="43"/>
      <c r="F808" s="44" t="str">
        <f t="shared" si="14"/>
        <v/>
      </c>
    </row>
    <row r="809" spans="1:6" x14ac:dyDescent="0.2">
      <c r="A809" s="41" t="s">
        <v>1528</v>
      </c>
      <c r="B809" s="41" t="s">
        <v>1532</v>
      </c>
      <c r="C809" s="42" t="s">
        <v>238</v>
      </c>
      <c r="D809" s="42" t="s">
        <v>47</v>
      </c>
      <c r="E809" s="43"/>
      <c r="F809" s="44" t="str">
        <f t="shared" si="14"/>
        <v/>
      </c>
    </row>
    <row r="810" spans="1:6" x14ac:dyDescent="0.2">
      <c r="A810" s="41" t="s">
        <v>1528</v>
      </c>
      <c r="B810" s="41" t="s">
        <v>1553</v>
      </c>
      <c r="C810" s="42" t="s">
        <v>239</v>
      </c>
      <c r="D810" s="42" t="s">
        <v>47</v>
      </c>
      <c r="E810" s="43"/>
      <c r="F810" s="44" t="str">
        <f t="shared" si="14"/>
        <v/>
      </c>
    </row>
    <row r="811" spans="1:6" x14ac:dyDescent="0.2">
      <c r="A811" s="41" t="s">
        <v>1528</v>
      </c>
      <c r="B811" s="41" t="s">
        <v>1553</v>
      </c>
      <c r="C811" s="42" t="s">
        <v>240</v>
      </c>
      <c r="D811" s="42" t="s">
        <v>47</v>
      </c>
      <c r="E811" s="43"/>
      <c r="F811" s="44" t="str">
        <f t="shared" si="14"/>
        <v/>
      </c>
    </row>
    <row r="812" spans="1:6" x14ac:dyDescent="0.2">
      <c r="A812" s="41" t="s">
        <v>1528</v>
      </c>
      <c r="B812" s="41" t="s">
        <v>1553</v>
      </c>
      <c r="C812" s="42" t="s">
        <v>241</v>
      </c>
      <c r="D812" s="42" t="s">
        <v>47</v>
      </c>
      <c r="E812" s="43"/>
      <c r="F812" s="44" t="str">
        <f t="shared" si="14"/>
        <v/>
      </c>
    </row>
    <row r="813" spans="1:6" x14ac:dyDescent="0.2">
      <c r="A813" s="41" t="s">
        <v>1528</v>
      </c>
      <c r="B813" s="41" t="s">
        <v>1530</v>
      </c>
      <c r="C813" s="42" t="s">
        <v>211</v>
      </c>
      <c r="D813" s="42" t="s">
        <v>47</v>
      </c>
      <c r="E813" s="43"/>
      <c r="F813" s="44" t="str">
        <f t="shared" si="14"/>
        <v/>
      </c>
    </row>
    <row r="814" spans="1:6" x14ac:dyDescent="0.2">
      <c r="A814" s="41" t="s">
        <v>1528</v>
      </c>
      <c r="B814" s="41" t="s">
        <v>1532</v>
      </c>
      <c r="C814" s="42" t="s">
        <v>242</v>
      </c>
      <c r="D814" s="42" t="s">
        <v>47</v>
      </c>
      <c r="E814" s="43"/>
      <c r="F814" s="44" t="str">
        <f t="shared" si="14"/>
        <v/>
      </c>
    </row>
    <row r="815" spans="1:6" x14ac:dyDescent="0.2">
      <c r="A815" s="41" t="s">
        <v>1528</v>
      </c>
      <c r="B815" s="41" t="s">
        <v>1554</v>
      </c>
      <c r="C815" s="42" t="s">
        <v>212</v>
      </c>
      <c r="D815" s="42" t="s">
        <v>47</v>
      </c>
      <c r="E815" s="43"/>
      <c r="F815" s="44" t="str">
        <f t="shared" si="14"/>
        <v/>
      </c>
    </row>
    <row r="816" spans="1:6" x14ac:dyDescent="0.2">
      <c r="A816" s="41" t="s">
        <v>1528</v>
      </c>
      <c r="B816" s="41" t="s">
        <v>1554</v>
      </c>
      <c r="C816" s="42" t="s">
        <v>213</v>
      </c>
      <c r="D816" s="42" t="s">
        <v>47</v>
      </c>
      <c r="E816" s="43"/>
      <c r="F816" s="44" t="str">
        <f t="shared" si="14"/>
        <v/>
      </c>
    </row>
    <row r="817" spans="1:6" x14ac:dyDescent="0.2">
      <c r="A817" s="41" t="s">
        <v>1528</v>
      </c>
      <c r="B817" s="41" t="s">
        <v>1554</v>
      </c>
      <c r="C817" s="42" t="s">
        <v>214</v>
      </c>
      <c r="D817" s="42" t="s">
        <v>47</v>
      </c>
      <c r="E817" s="43"/>
      <c r="F817" s="44" t="str">
        <f t="shared" si="14"/>
        <v/>
      </c>
    </row>
    <row r="818" spans="1:6" x14ac:dyDescent="0.2">
      <c r="A818" s="41" t="s">
        <v>1528</v>
      </c>
      <c r="B818" s="41" t="s">
        <v>1540</v>
      </c>
      <c r="C818" s="42" t="s">
        <v>1594</v>
      </c>
      <c r="D818" s="42" t="s">
        <v>47</v>
      </c>
      <c r="E818" s="43"/>
      <c r="F818" s="44" t="str">
        <f t="shared" si="14"/>
        <v/>
      </c>
    </row>
    <row r="819" spans="1:6" x14ac:dyDescent="0.2">
      <c r="A819" s="41" t="s">
        <v>1528</v>
      </c>
      <c r="B819" s="41" t="s">
        <v>1554</v>
      </c>
      <c r="C819" s="42" t="s">
        <v>215</v>
      </c>
      <c r="D819" s="42" t="s">
        <v>47</v>
      </c>
      <c r="E819" s="43"/>
      <c r="F819" s="44" t="str">
        <f t="shared" si="14"/>
        <v/>
      </c>
    </row>
    <row r="820" spans="1:6" x14ac:dyDescent="0.2">
      <c r="A820" s="41" t="s">
        <v>1528</v>
      </c>
      <c r="B820" s="41" t="s">
        <v>1554</v>
      </c>
      <c r="C820" s="42" t="s">
        <v>216</v>
      </c>
      <c r="D820" s="42" t="s">
        <v>47</v>
      </c>
      <c r="E820" s="43"/>
      <c r="F820" s="44" t="str">
        <f t="shared" si="14"/>
        <v/>
      </c>
    </row>
    <row r="821" spans="1:6" x14ac:dyDescent="0.2">
      <c r="A821" s="41" t="s">
        <v>1528</v>
      </c>
      <c r="B821" s="41" t="s">
        <v>1554</v>
      </c>
      <c r="C821" s="42" t="s">
        <v>217</v>
      </c>
      <c r="D821" s="42" t="s">
        <v>47</v>
      </c>
      <c r="E821" s="43"/>
      <c r="F821" s="44" t="str">
        <f t="shared" si="14"/>
        <v/>
      </c>
    </row>
    <row r="822" spans="1:6" x14ac:dyDescent="0.2">
      <c r="A822" s="41" t="s">
        <v>1528</v>
      </c>
      <c r="B822" s="41" t="s">
        <v>1554</v>
      </c>
      <c r="C822" s="42" t="s">
        <v>1555</v>
      </c>
      <c r="D822" s="42" t="s">
        <v>47</v>
      </c>
      <c r="E822" s="43"/>
      <c r="F822" s="44" t="str">
        <f t="shared" si="14"/>
        <v/>
      </c>
    </row>
    <row r="823" spans="1:6" x14ac:dyDescent="0.2">
      <c r="A823" s="41" t="s">
        <v>1528</v>
      </c>
      <c r="B823" s="41" t="s">
        <v>1554</v>
      </c>
      <c r="C823" s="42" t="s">
        <v>1556</v>
      </c>
      <c r="D823" s="42" t="s">
        <v>47</v>
      </c>
      <c r="E823" s="43"/>
      <c r="F823" s="44" t="str">
        <f t="shared" si="14"/>
        <v/>
      </c>
    </row>
    <row r="824" spans="1:6" x14ac:dyDescent="0.2">
      <c r="A824" s="41" t="s">
        <v>1528</v>
      </c>
      <c r="B824" s="41" t="s">
        <v>1554</v>
      </c>
      <c r="C824" s="42" t="s">
        <v>218</v>
      </c>
      <c r="D824" s="42" t="s">
        <v>47</v>
      </c>
      <c r="E824" s="43"/>
      <c r="F824" s="44" t="str">
        <f t="shared" si="14"/>
        <v/>
      </c>
    </row>
    <row r="825" spans="1:6" x14ac:dyDescent="0.2">
      <c r="A825" s="41" t="s">
        <v>1528</v>
      </c>
      <c r="B825" s="41" t="s">
        <v>1554</v>
      </c>
      <c r="C825" s="42" t="s">
        <v>219</v>
      </c>
      <c r="D825" s="42" t="s">
        <v>47</v>
      </c>
      <c r="E825" s="43"/>
      <c r="F825" s="44" t="str">
        <f t="shared" si="14"/>
        <v/>
      </c>
    </row>
    <row r="826" spans="1:6" x14ac:dyDescent="0.2">
      <c r="A826" s="41" t="s">
        <v>1528</v>
      </c>
      <c r="B826" s="41" t="s">
        <v>1540</v>
      </c>
      <c r="C826" s="42" t="s">
        <v>220</v>
      </c>
      <c r="D826" s="42" t="s">
        <v>47</v>
      </c>
      <c r="E826" s="43"/>
      <c r="F826" s="44" t="str">
        <f t="shared" si="14"/>
        <v/>
      </c>
    </row>
    <row r="827" spans="1:6" x14ac:dyDescent="0.2">
      <c r="A827" s="41" t="s">
        <v>1528</v>
      </c>
      <c r="B827" s="41" t="s">
        <v>1530</v>
      </c>
      <c r="C827" s="42" t="s">
        <v>1531</v>
      </c>
      <c r="D827" s="42" t="s">
        <v>47</v>
      </c>
      <c r="E827" s="43"/>
      <c r="F827" s="44" t="str">
        <f t="shared" si="14"/>
        <v/>
      </c>
    </row>
    <row r="828" spans="1:6" x14ac:dyDescent="0.2">
      <c r="A828" s="41" t="s">
        <v>1528</v>
      </c>
      <c r="B828" s="41" t="s">
        <v>1540</v>
      </c>
      <c r="C828" s="42" t="s">
        <v>221</v>
      </c>
      <c r="D828" s="42" t="s">
        <v>47</v>
      </c>
      <c r="E828" s="43"/>
      <c r="F828" s="44" t="str">
        <f t="shared" si="14"/>
        <v/>
      </c>
    </row>
    <row r="829" spans="1:6" x14ac:dyDescent="0.2">
      <c r="A829" s="41" t="s">
        <v>1528</v>
      </c>
      <c r="B829" s="41" t="s">
        <v>1563</v>
      </c>
      <c r="C829" s="42" t="s">
        <v>222</v>
      </c>
      <c r="D829" s="42" t="s">
        <v>47</v>
      </c>
      <c r="E829" s="43"/>
      <c r="F829" s="44" t="str">
        <f t="shared" si="14"/>
        <v/>
      </c>
    </row>
    <row r="830" spans="1:6" x14ac:dyDescent="0.2">
      <c r="A830" s="41" t="s">
        <v>1528</v>
      </c>
      <c r="B830" s="41" t="s">
        <v>1563</v>
      </c>
      <c r="C830" s="42" t="s">
        <v>223</v>
      </c>
      <c r="D830" s="42" t="s">
        <v>47</v>
      </c>
      <c r="E830" s="43"/>
      <c r="F830" s="44" t="str">
        <f t="shared" si="14"/>
        <v/>
      </c>
    </row>
    <row r="831" spans="1:6" x14ac:dyDescent="0.2">
      <c r="A831" s="41" t="s">
        <v>1528</v>
      </c>
      <c r="B831" s="41" t="s">
        <v>1563</v>
      </c>
      <c r="C831" s="42" t="s">
        <v>1567</v>
      </c>
      <c r="D831" s="42" t="s">
        <v>47</v>
      </c>
      <c r="E831" s="43"/>
      <c r="F831" s="44" t="str">
        <f t="shared" si="14"/>
        <v/>
      </c>
    </row>
    <row r="832" spans="1:6" x14ac:dyDescent="0.2">
      <c r="A832" s="41" t="s">
        <v>1528</v>
      </c>
      <c r="B832" s="41" t="s">
        <v>1563</v>
      </c>
      <c r="C832" s="42" t="s">
        <v>1568</v>
      </c>
      <c r="D832" s="42" t="s">
        <v>47</v>
      </c>
      <c r="E832" s="43"/>
      <c r="F832" s="44" t="str">
        <f t="shared" si="14"/>
        <v/>
      </c>
    </row>
    <row r="833" spans="1:6" x14ac:dyDescent="0.2">
      <c r="A833" s="41" t="s">
        <v>1528</v>
      </c>
      <c r="B833" s="41" t="s">
        <v>1563</v>
      </c>
      <c r="C833" s="42" t="s">
        <v>1569</v>
      </c>
      <c r="D833" s="42" t="s">
        <v>47</v>
      </c>
      <c r="E833" s="43"/>
      <c r="F833" s="44" t="str">
        <f t="shared" si="14"/>
        <v/>
      </c>
    </row>
    <row r="834" spans="1:6" x14ac:dyDescent="0.2">
      <c r="A834" s="41" t="s">
        <v>1528</v>
      </c>
      <c r="B834" s="41" t="s">
        <v>1563</v>
      </c>
      <c r="C834" s="42" t="s">
        <v>1570</v>
      </c>
      <c r="D834" s="42" t="s">
        <v>47</v>
      </c>
      <c r="E834" s="43"/>
      <c r="F834" s="44" t="str">
        <f t="shared" si="14"/>
        <v/>
      </c>
    </row>
    <row r="835" spans="1:6" x14ac:dyDescent="0.2">
      <c r="A835" s="41" t="s">
        <v>1528</v>
      </c>
      <c r="B835" s="41" t="s">
        <v>1563</v>
      </c>
      <c r="C835" s="42" t="s">
        <v>1571</v>
      </c>
      <c r="D835" s="42" t="s">
        <v>47</v>
      </c>
      <c r="E835" s="43"/>
      <c r="F835" s="44" t="str">
        <f t="shared" si="14"/>
        <v/>
      </c>
    </row>
    <row r="836" spans="1:6" x14ac:dyDescent="0.2">
      <c r="A836" s="41" t="s">
        <v>1528</v>
      </c>
      <c r="B836" s="41" t="s">
        <v>1563</v>
      </c>
      <c r="C836" s="42" t="s">
        <v>1572</v>
      </c>
      <c r="D836" s="42" t="s">
        <v>47</v>
      </c>
      <c r="E836" s="43"/>
      <c r="F836" s="44" t="str">
        <f t="shared" si="14"/>
        <v/>
      </c>
    </row>
    <row r="837" spans="1:6" x14ac:dyDescent="0.2">
      <c r="A837" s="41" t="s">
        <v>1528</v>
      </c>
      <c r="B837" s="41" t="s">
        <v>1563</v>
      </c>
      <c r="C837" s="42" t="s">
        <v>1573</v>
      </c>
      <c r="D837" s="42" t="s">
        <v>47</v>
      </c>
      <c r="E837" s="43"/>
      <c r="F837" s="44" t="str">
        <f t="shared" si="14"/>
        <v/>
      </c>
    </row>
    <row r="838" spans="1:6" x14ac:dyDescent="0.2">
      <c r="A838" s="41" t="s">
        <v>1528</v>
      </c>
      <c r="B838" s="41" t="s">
        <v>1563</v>
      </c>
      <c r="C838" s="42" t="s">
        <v>1574</v>
      </c>
      <c r="D838" s="42" t="s">
        <v>47</v>
      </c>
      <c r="E838" s="43"/>
      <c r="F838" s="44" t="str">
        <f t="shared" si="14"/>
        <v/>
      </c>
    </row>
    <row r="839" spans="1:6" x14ac:dyDescent="0.2">
      <c r="A839" s="41" t="s">
        <v>1528</v>
      </c>
      <c r="B839" s="41" t="s">
        <v>1557</v>
      </c>
      <c r="C839" s="42" t="s">
        <v>1558</v>
      </c>
      <c r="D839" s="42" t="s">
        <v>47</v>
      </c>
      <c r="E839" s="43"/>
      <c r="F839" s="44" t="str">
        <f t="shared" si="14"/>
        <v/>
      </c>
    </row>
    <row r="840" spans="1:6" x14ac:dyDescent="0.2">
      <c r="A840" s="41" t="s">
        <v>1528</v>
      </c>
      <c r="B840" s="41" t="s">
        <v>1557</v>
      </c>
      <c r="C840" s="42" t="s">
        <v>1559</v>
      </c>
      <c r="D840" s="42" t="s">
        <v>47</v>
      </c>
      <c r="E840" s="43"/>
      <c r="F840" s="44" t="str">
        <f t="shared" si="14"/>
        <v/>
      </c>
    </row>
    <row r="841" spans="1:6" x14ac:dyDescent="0.2">
      <c r="A841" s="41" t="s">
        <v>1528</v>
      </c>
      <c r="B841" s="41" t="s">
        <v>1557</v>
      </c>
      <c r="C841" s="42" t="s">
        <v>1560</v>
      </c>
      <c r="D841" s="42" t="s">
        <v>47</v>
      </c>
      <c r="E841" s="43"/>
      <c r="F841" s="44" t="str">
        <f t="shared" si="14"/>
        <v/>
      </c>
    </row>
    <row r="842" spans="1:6" x14ac:dyDescent="0.2">
      <c r="A842" s="41" t="s">
        <v>1528</v>
      </c>
      <c r="B842" s="41" t="s">
        <v>1538</v>
      </c>
      <c r="C842" s="42" t="s">
        <v>224</v>
      </c>
      <c r="D842" s="42" t="s">
        <v>47</v>
      </c>
      <c r="E842" s="43"/>
      <c r="F842" s="44" t="str">
        <f t="shared" si="14"/>
        <v/>
      </c>
    </row>
    <row r="843" spans="1:6" x14ac:dyDescent="0.2">
      <c r="A843" s="41" t="s">
        <v>1528</v>
      </c>
      <c r="B843" s="41" t="s">
        <v>1538</v>
      </c>
      <c r="C843" s="42" t="s">
        <v>225</v>
      </c>
      <c r="D843" s="42" t="s">
        <v>47</v>
      </c>
      <c r="E843" s="43"/>
      <c r="F843" s="44" t="str">
        <f t="shared" si="14"/>
        <v/>
      </c>
    </row>
    <row r="844" spans="1:6" x14ac:dyDescent="0.2">
      <c r="A844" s="41" t="s">
        <v>1528</v>
      </c>
      <c r="B844" s="41" t="s">
        <v>1538</v>
      </c>
      <c r="C844" s="42" t="s">
        <v>226</v>
      </c>
      <c r="D844" s="42" t="s">
        <v>47</v>
      </c>
      <c r="E844" s="43"/>
      <c r="F844" s="44" t="str">
        <f t="shared" si="14"/>
        <v/>
      </c>
    </row>
    <row r="845" spans="1:6" x14ac:dyDescent="0.2">
      <c r="A845" s="41" t="s">
        <v>1528</v>
      </c>
      <c r="B845" s="41" t="s">
        <v>1538</v>
      </c>
      <c r="C845" s="42" t="s">
        <v>227</v>
      </c>
      <c r="D845" s="42" t="s">
        <v>47</v>
      </c>
      <c r="E845" s="43"/>
      <c r="F845" s="44" t="str">
        <f t="shared" si="14"/>
        <v/>
      </c>
    </row>
    <row r="846" spans="1:6" x14ac:dyDescent="0.2">
      <c r="A846" s="41" t="s">
        <v>1528</v>
      </c>
      <c r="B846" s="41" t="s">
        <v>1538</v>
      </c>
      <c r="C846" s="42" t="s">
        <v>1539</v>
      </c>
      <c r="D846" s="42" t="s">
        <v>47</v>
      </c>
      <c r="E846" s="43"/>
      <c r="F846" s="44" t="str">
        <f t="shared" si="14"/>
        <v/>
      </c>
    </row>
    <row r="847" spans="1:6" x14ac:dyDescent="0.2">
      <c r="A847" s="41" t="s">
        <v>1528</v>
      </c>
      <c r="B847" s="41" t="s">
        <v>1540</v>
      </c>
      <c r="C847" s="42" t="s">
        <v>1551</v>
      </c>
      <c r="D847" s="42" t="s">
        <v>47</v>
      </c>
      <c r="E847" s="43"/>
      <c r="F847" s="44" t="str">
        <f t="shared" si="14"/>
        <v/>
      </c>
    </row>
    <row r="848" spans="1:6" x14ac:dyDescent="0.2">
      <c r="A848" s="41" t="s">
        <v>1528</v>
      </c>
      <c r="B848" s="41" t="s">
        <v>1540</v>
      </c>
      <c r="C848" s="42" t="s">
        <v>1552</v>
      </c>
      <c r="D848" s="42" t="s">
        <v>47</v>
      </c>
      <c r="E848" s="43"/>
      <c r="F848" s="44" t="str">
        <f t="shared" si="14"/>
        <v/>
      </c>
    </row>
    <row r="849" spans="1:6" x14ac:dyDescent="0.2">
      <c r="A849" s="41" t="s">
        <v>1528</v>
      </c>
      <c r="B849" s="41" t="s">
        <v>1540</v>
      </c>
      <c r="C849" s="42" t="s">
        <v>228</v>
      </c>
      <c r="D849" s="42" t="s">
        <v>47</v>
      </c>
      <c r="E849" s="43"/>
      <c r="F849" s="44" t="str">
        <f t="shared" si="14"/>
        <v/>
      </c>
    </row>
    <row r="850" spans="1:6" x14ac:dyDescent="0.2">
      <c r="A850" s="41" t="s">
        <v>1528</v>
      </c>
      <c r="B850" s="41" t="s">
        <v>1530</v>
      </c>
      <c r="C850" s="42" t="s">
        <v>229</v>
      </c>
      <c r="D850" s="42" t="s">
        <v>47</v>
      </c>
      <c r="E850" s="43"/>
      <c r="F850" s="44" t="str">
        <f t="shared" si="14"/>
        <v/>
      </c>
    </row>
    <row r="851" spans="1:6" x14ac:dyDescent="0.2">
      <c r="C851" s="46"/>
      <c r="D851" s="55"/>
      <c r="E851" s="48"/>
    </row>
    <row r="852" spans="1:6" x14ac:dyDescent="0.2">
      <c r="A852" s="49" t="s">
        <v>243</v>
      </c>
    </row>
    <row r="853" spans="1:6" ht="24" x14ac:dyDescent="0.2">
      <c r="A853" s="39" t="s">
        <v>259</v>
      </c>
      <c r="B853" s="39" t="s">
        <v>260</v>
      </c>
      <c r="C853" s="39" t="s">
        <v>45</v>
      </c>
      <c r="D853" s="39" t="s">
        <v>46</v>
      </c>
      <c r="E853" s="40" t="s">
        <v>1918</v>
      </c>
    </row>
    <row r="854" spans="1:6" x14ac:dyDescent="0.2">
      <c r="A854" s="83"/>
      <c r="B854" s="83"/>
      <c r="C854" s="84"/>
      <c r="D854" s="85"/>
      <c r="E854" s="43"/>
      <c r="F854" s="44" t="str">
        <f>IF(E854="","",IF(ISNUMBER(E854),IF(E854=ROUND(E854,2),"","Napaka - cena mora biti zaokrožena na 2 decimalki!"),"Napaka!"))</f>
        <v/>
      </c>
    </row>
    <row r="855" spans="1:6" x14ac:dyDescent="0.2">
      <c r="A855" s="83"/>
      <c r="B855" s="83"/>
      <c r="C855" s="84"/>
      <c r="D855" s="85"/>
      <c r="E855" s="43"/>
      <c r="F855" s="44" t="str">
        <f t="shared" ref="F855:F873" si="15">IF(E855="","",IF(ISNUMBER(E855),IF(E855=ROUND(E855,2),"","Napaka - cena mora biti zaokrožena na 2 decimalki!"),"Napaka!"))</f>
        <v/>
      </c>
    </row>
    <row r="856" spans="1:6" x14ac:dyDescent="0.2">
      <c r="A856" s="83"/>
      <c r="B856" s="83"/>
      <c r="C856" s="84"/>
      <c r="D856" s="85"/>
      <c r="E856" s="43"/>
      <c r="F856" s="44" t="str">
        <f t="shared" si="15"/>
        <v/>
      </c>
    </row>
    <row r="857" spans="1:6" x14ac:dyDescent="0.2">
      <c r="A857" s="83"/>
      <c r="B857" s="83"/>
      <c r="C857" s="84"/>
      <c r="D857" s="85"/>
      <c r="E857" s="43"/>
      <c r="F857" s="44" t="str">
        <f t="shared" si="15"/>
        <v/>
      </c>
    </row>
    <row r="858" spans="1:6" x14ac:dyDescent="0.2">
      <c r="A858" s="83"/>
      <c r="B858" s="83"/>
      <c r="C858" s="84"/>
      <c r="D858" s="85"/>
      <c r="E858" s="43"/>
      <c r="F858" s="44" t="str">
        <f t="shared" si="15"/>
        <v/>
      </c>
    </row>
    <row r="859" spans="1:6" x14ac:dyDescent="0.2">
      <c r="A859" s="83"/>
      <c r="B859" s="83"/>
      <c r="C859" s="84"/>
      <c r="D859" s="85"/>
      <c r="E859" s="43"/>
      <c r="F859" s="44" t="str">
        <f t="shared" si="15"/>
        <v/>
      </c>
    </row>
    <row r="860" spans="1:6" x14ac:dyDescent="0.2">
      <c r="A860" s="83"/>
      <c r="B860" s="83"/>
      <c r="C860" s="84"/>
      <c r="D860" s="85"/>
      <c r="E860" s="43"/>
      <c r="F860" s="44" t="str">
        <f t="shared" si="15"/>
        <v/>
      </c>
    </row>
    <row r="861" spans="1:6" x14ac:dyDescent="0.2">
      <c r="A861" s="83"/>
      <c r="B861" s="83"/>
      <c r="C861" s="84"/>
      <c r="D861" s="85"/>
      <c r="E861" s="43"/>
      <c r="F861" s="44" t="str">
        <f t="shared" si="15"/>
        <v/>
      </c>
    </row>
    <row r="862" spans="1:6" x14ac:dyDescent="0.2">
      <c r="A862" s="83"/>
      <c r="B862" s="83"/>
      <c r="C862" s="84"/>
      <c r="D862" s="85"/>
      <c r="E862" s="43"/>
      <c r="F862" s="44" t="str">
        <f t="shared" si="15"/>
        <v/>
      </c>
    </row>
    <row r="863" spans="1:6" x14ac:dyDescent="0.2">
      <c r="A863" s="83"/>
      <c r="B863" s="83"/>
      <c r="C863" s="84"/>
      <c r="D863" s="85"/>
      <c r="E863" s="43"/>
      <c r="F863" s="44" t="str">
        <f t="shared" si="15"/>
        <v/>
      </c>
    </row>
    <row r="864" spans="1:6" x14ac:dyDescent="0.2">
      <c r="A864" s="83"/>
      <c r="B864" s="83"/>
      <c r="C864" s="84"/>
      <c r="D864" s="85"/>
      <c r="E864" s="43"/>
      <c r="F864" s="44" t="str">
        <f t="shared" si="15"/>
        <v/>
      </c>
    </row>
    <row r="865" spans="1:6" x14ac:dyDescent="0.2">
      <c r="A865" s="83"/>
      <c r="B865" s="83"/>
      <c r="C865" s="84"/>
      <c r="D865" s="85"/>
      <c r="E865" s="43"/>
      <c r="F865" s="44" t="str">
        <f t="shared" si="15"/>
        <v/>
      </c>
    </row>
    <row r="866" spans="1:6" x14ac:dyDescent="0.2">
      <c r="A866" s="83"/>
      <c r="B866" s="83"/>
      <c r="C866" s="84"/>
      <c r="D866" s="85"/>
      <c r="E866" s="43"/>
      <c r="F866" s="44" t="str">
        <f t="shared" si="15"/>
        <v/>
      </c>
    </row>
    <row r="867" spans="1:6" x14ac:dyDescent="0.2">
      <c r="A867" s="83"/>
      <c r="B867" s="83"/>
      <c r="C867" s="84"/>
      <c r="D867" s="85"/>
      <c r="E867" s="43"/>
      <c r="F867" s="44" t="str">
        <f t="shared" si="15"/>
        <v/>
      </c>
    </row>
    <row r="868" spans="1:6" x14ac:dyDescent="0.2">
      <c r="A868" s="83"/>
      <c r="B868" s="83"/>
      <c r="C868" s="84"/>
      <c r="D868" s="85"/>
      <c r="E868" s="43"/>
      <c r="F868" s="44" t="str">
        <f t="shared" si="15"/>
        <v/>
      </c>
    </row>
    <row r="869" spans="1:6" x14ac:dyDescent="0.2">
      <c r="A869" s="83"/>
      <c r="B869" s="83"/>
      <c r="C869" s="84"/>
      <c r="D869" s="85"/>
      <c r="E869" s="43"/>
      <c r="F869" s="44" t="str">
        <f t="shared" si="15"/>
        <v/>
      </c>
    </row>
    <row r="870" spans="1:6" x14ac:dyDescent="0.2">
      <c r="A870" s="83"/>
      <c r="B870" s="83"/>
      <c r="C870" s="84"/>
      <c r="D870" s="85"/>
      <c r="E870" s="43"/>
      <c r="F870" s="44" t="str">
        <f t="shared" si="15"/>
        <v/>
      </c>
    </row>
    <row r="871" spans="1:6" x14ac:dyDescent="0.2">
      <c r="A871" s="83"/>
      <c r="B871" s="83"/>
      <c r="C871" s="84"/>
      <c r="D871" s="85"/>
      <c r="E871" s="43"/>
      <c r="F871" s="44" t="str">
        <f t="shared" si="15"/>
        <v/>
      </c>
    </row>
    <row r="872" spans="1:6" x14ac:dyDescent="0.2">
      <c r="A872" s="83"/>
      <c r="B872" s="83"/>
      <c r="C872" s="86"/>
      <c r="D872" s="86"/>
      <c r="E872" s="43"/>
      <c r="F872" s="44" t="str">
        <f t="shared" si="15"/>
        <v/>
      </c>
    </row>
    <row r="873" spans="1:6" x14ac:dyDescent="0.2">
      <c r="A873" s="83"/>
      <c r="B873" s="83"/>
      <c r="C873" s="83"/>
      <c r="D873" s="83"/>
      <c r="E873" s="87"/>
      <c r="F873" s="44" t="str">
        <f t="shared" si="15"/>
        <v/>
      </c>
    </row>
  </sheetData>
  <sheetProtection password="A7CB" sheet="1" objects="1" scenarios="1" autoFilter="0"/>
  <autoFilter ref="A2:E873"/>
  <phoneticPr fontId="0" type="noConversion"/>
  <pageMargins left="0.74803149606299213" right="0.74803149606299213" top="0.47244094488188981" bottom="0.55118110236220474" header="0.27559055118110237" footer="0.31496062992125984"/>
  <pageSetup paperSize="9" scale="41" fitToHeight="0" orientation="portrait" r:id="rId1"/>
  <headerFooter alignWithMargins="0">
    <oddHeader>&amp;L&amp;A</oddHead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1613</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IF(B5="",0,VLOOKUP('020301'!B5,Cenik!$C$3:$E$873,2,FALSE))</f>
        <v>0</v>
      </c>
      <c r="D5" s="12">
        <f>IF(B5="",0,VLOOKUP('020301'!B5,Cenik!$C$3:$E$873,3,FALSE))</f>
        <v>0</v>
      </c>
      <c r="E5" s="13"/>
      <c r="F5" s="14">
        <f t="shared" ref="F5:F14" si="0">D5*E5</f>
        <v>0</v>
      </c>
      <c r="G5" s="104" t="str">
        <f>IF(E5="","",IF(ISNUMBER(E5),IF(E5=ROUND(E5,6),"","Napaka - poraba mora biti zaokrožena na 6 decimalk!"),"Napaka!"))</f>
        <v/>
      </c>
    </row>
    <row r="6" spans="1:7" x14ac:dyDescent="0.2">
      <c r="A6" s="15"/>
      <c r="B6" s="16"/>
      <c r="C6" s="12">
        <f>IF(B6="",0,VLOOKUP('020301'!B6,Cenik!$C$3:$E$873,2,FALSE))</f>
        <v>0</v>
      </c>
      <c r="D6" s="12">
        <f>IF(B6="",0,VLOOKUP('020301'!B6,Cenik!$C$3:$E$873,3,FALSE))</f>
        <v>0</v>
      </c>
      <c r="E6" s="17"/>
      <c r="F6" s="14">
        <f t="shared" si="0"/>
        <v>0</v>
      </c>
      <c r="G6" s="104" t="str">
        <f t="shared" ref="G6:G14" si="1">IF(E6="","",IF(ISNUMBER(E6),IF(E6=ROUND(E6,6),"","Napaka - poraba mora biti zaokrožena na 6 decimalk!"),"Napaka!"))</f>
        <v/>
      </c>
    </row>
    <row r="7" spans="1:7" x14ac:dyDescent="0.2">
      <c r="A7" s="15"/>
      <c r="B7" s="16"/>
      <c r="C7" s="12">
        <f>IF(B7="",0,VLOOKUP('020301'!B7,Cenik!$C$3:$E$873,2,FALSE))</f>
        <v>0</v>
      </c>
      <c r="D7" s="12">
        <f>IF(B7="",0,VLOOKUP('020301'!B7,Cenik!$C$3:$E$873,3,FALSE))</f>
        <v>0</v>
      </c>
      <c r="E7" s="17"/>
      <c r="F7" s="14">
        <f t="shared" si="0"/>
        <v>0</v>
      </c>
      <c r="G7" s="104" t="str">
        <f t="shared" si="1"/>
        <v/>
      </c>
    </row>
    <row r="8" spans="1:7" x14ac:dyDescent="0.2">
      <c r="A8" s="15"/>
      <c r="B8" s="16"/>
      <c r="C8" s="12">
        <f>IF(B8="",0,VLOOKUP('020301'!B8,Cenik!$C$3:$E$873,2,FALSE))</f>
        <v>0</v>
      </c>
      <c r="D8" s="12">
        <f>IF(B8="",0,VLOOKUP('020301'!B8,Cenik!$C$3:$E$873,3,FALSE))</f>
        <v>0</v>
      </c>
      <c r="E8" s="17"/>
      <c r="F8" s="14">
        <f t="shared" si="0"/>
        <v>0</v>
      </c>
      <c r="G8" s="104" t="str">
        <f t="shared" si="1"/>
        <v/>
      </c>
    </row>
    <row r="9" spans="1:7" x14ac:dyDescent="0.2">
      <c r="A9" s="15"/>
      <c r="B9" s="16"/>
      <c r="C9" s="12">
        <f>IF(B9="",0,VLOOKUP('020301'!B9,Cenik!$C$3:$E$873,2,FALSE))</f>
        <v>0</v>
      </c>
      <c r="D9" s="12">
        <f>IF(B9="",0,VLOOKUP('020301'!B9,Cenik!$C$3:$E$873,3,FALSE))</f>
        <v>0</v>
      </c>
      <c r="E9" s="17"/>
      <c r="F9" s="14">
        <f t="shared" si="0"/>
        <v>0</v>
      </c>
      <c r="G9" s="104" t="str">
        <f t="shared" si="1"/>
        <v/>
      </c>
    </row>
    <row r="10" spans="1:7" x14ac:dyDescent="0.2">
      <c r="A10" s="15"/>
      <c r="B10" s="16"/>
      <c r="C10" s="12">
        <f>IF(B10="",0,VLOOKUP('020301'!B10,Cenik!$C$3:$E$873,2,FALSE))</f>
        <v>0</v>
      </c>
      <c r="D10" s="12">
        <f>IF(B10="",0,VLOOKUP('020301'!B10,Cenik!$C$3:$E$873,3,FALSE))</f>
        <v>0</v>
      </c>
      <c r="E10" s="17"/>
      <c r="F10" s="14">
        <f t="shared" si="0"/>
        <v>0</v>
      </c>
      <c r="G10" s="104" t="str">
        <f t="shared" si="1"/>
        <v/>
      </c>
    </row>
    <row r="11" spans="1:7" x14ac:dyDescent="0.2">
      <c r="A11" s="15"/>
      <c r="B11" s="16"/>
      <c r="C11" s="12">
        <f>IF(B11="",0,VLOOKUP('020301'!B11,Cenik!$C$3:$E$873,2,FALSE))</f>
        <v>0</v>
      </c>
      <c r="D11" s="12">
        <f>IF(B11="",0,VLOOKUP('020301'!B11,Cenik!$C$3:$E$873,3,FALSE))</f>
        <v>0</v>
      </c>
      <c r="E11" s="17"/>
      <c r="F11" s="14">
        <f t="shared" si="0"/>
        <v>0</v>
      </c>
      <c r="G11" s="104" t="str">
        <f t="shared" si="1"/>
        <v/>
      </c>
    </row>
    <row r="12" spans="1:7" x14ac:dyDescent="0.2">
      <c r="A12" s="15"/>
      <c r="B12" s="16"/>
      <c r="C12" s="12">
        <f>IF(B12="",0,VLOOKUP('020301'!B12,Cenik!$C$3:$E$873,2,FALSE))</f>
        <v>0</v>
      </c>
      <c r="D12" s="12">
        <f>IF(B12="",0,VLOOKUP('020301'!B12,Cenik!$C$3:$E$873,3,FALSE))</f>
        <v>0</v>
      </c>
      <c r="E12" s="17"/>
      <c r="F12" s="14">
        <f t="shared" si="0"/>
        <v>0</v>
      </c>
      <c r="G12" s="104" t="str">
        <f t="shared" si="1"/>
        <v/>
      </c>
    </row>
    <row r="13" spans="1:7" x14ac:dyDescent="0.2">
      <c r="A13" s="15"/>
      <c r="B13" s="16"/>
      <c r="C13" s="12">
        <f>IF(B13="",0,VLOOKUP('020301'!B13,Cenik!$C$3:$E$873,2,FALSE))</f>
        <v>0</v>
      </c>
      <c r="D13" s="12">
        <f>IF(B13="",0,VLOOKUP('020301'!B13,Cenik!$C$3:$E$873,3,FALSE))</f>
        <v>0</v>
      </c>
      <c r="E13" s="17"/>
      <c r="F13" s="14">
        <f t="shared" si="0"/>
        <v>0</v>
      </c>
      <c r="G13" s="104" t="str">
        <f t="shared" si="1"/>
        <v/>
      </c>
    </row>
    <row r="14" spans="1:7" ht="13.5" thickBot="1" x14ac:dyDescent="0.25">
      <c r="A14" s="15"/>
      <c r="B14" s="16"/>
      <c r="C14" s="12">
        <f>IF(B14="",0,VLOOKUP('020301'!B14,Cenik!$C$3:$E$873,2,FALSE))</f>
        <v>0</v>
      </c>
      <c r="D14" s="12">
        <f>IF(B14="",0,VLOOKUP('020301'!B14,Cenik!$C$3:$E$873,3,FALSE))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IF(B16="",0,VLOOKUP('020301'!B16,Cenik!$C$3:$E$873,2,FALSE))</f>
        <v>0</v>
      </c>
      <c r="D16" s="12">
        <f>IF(B16="",0,VLOOKUP('020301'!B16,Cenik!$C$3:$E$873,3,FALSE))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IF(B17="",0,VLOOKUP('020301'!B17,Cenik!$C$3:$E$873,2,FALSE))</f>
        <v>0</v>
      </c>
      <c r="D17" s="12">
        <f>IF(B17="",0,VLOOKUP('020301'!B17,Cenik!$C$3:$E$873,3,FALSE))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IF(B18="",0,VLOOKUP('020301'!B18,Cenik!$C$3:$E$873,2,FALSE))</f>
        <v>0</v>
      </c>
      <c r="D18" s="12">
        <f>IF(B18="",0,VLOOKUP('020301'!B18,Cenik!$C$3:$E$873,3,FALSE))</f>
        <v>0</v>
      </c>
      <c r="E18" s="22"/>
      <c r="F18" s="20">
        <f t="shared" si="2"/>
        <v>0</v>
      </c>
      <c r="G18" s="104" t="str">
        <f t="shared" si="3"/>
        <v/>
      </c>
    </row>
    <row r="19" spans="1:9" x14ac:dyDescent="0.2">
      <c r="A19" s="15"/>
      <c r="B19" s="21"/>
      <c r="C19" s="12">
        <f>IF(B19="",0,VLOOKUP('020301'!B19,Cenik!$C$3:$E$873,2,FALSE))</f>
        <v>0</v>
      </c>
      <c r="D19" s="12">
        <f>IF(B19="",0,VLOOKUP('020301'!B19,Cenik!$C$3:$E$873,3,FALSE))</f>
        <v>0</v>
      </c>
      <c r="E19" s="22"/>
      <c r="F19" s="20">
        <f t="shared" si="2"/>
        <v>0</v>
      </c>
      <c r="G19" s="104" t="str">
        <f t="shared" si="3"/>
        <v/>
      </c>
    </row>
    <row r="20" spans="1:9" x14ac:dyDescent="0.2">
      <c r="A20" s="15"/>
      <c r="B20" s="21"/>
      <c r="C20" s="12">
        <f>IF(B20="",0,VLOOKUP('020301'!B20,Cenik!$C$3:$E$873,2,FALSE))</f>
        <v>0</v>
      </c>
      <c r="D20" s="12">
        <f>IF(B20="",0,VLOOKUP('020301'!B20,Cenik!$C$3:$E$873,3,FALSE))</f>
        <v>0</v>
      </c>
      <c r="E20" s="22"/>
      <c r="F20" s="20">
        <f t="shared" si="2"/>
        <v>0</v>
      </c>
      <c r="G20" s="104" t="str">
        <f t="shared" si="3"/>
        <v/>
      </c>
    </row>
    <row r="21" spans="1:9" x14ac:dyDescent="0.2">
      <c r="A21" s="15"/>
      <c r="B21" s="21"/>
      <c r="C21" s="12">
        <f>IF(B21="",0,VLOOKUP('020301'!B21,Cenik!$C$3:$E$873,2,FALSE))</f>
        <v>0</v>
      </c>
      <c r="D21" s="12">
        <f>IF(B21="",0,VLOOKUP('020301'!B21,Cenik!$C$3:$E$873,3,FALSE))</f>
        <v>0</v>
      </c>
      <c r="E21" s="22"/>
      <c r="F21" s="20">
        <f t="shared" si="2"/>
        <v>0</v>
      </c>
      <c r="G21" s="104" t="str">
        <f t="shared" si="3"/>
        <v/>
      </c>
    </row>
    <row r="22" spans="1:9" x14ac:dyDescent="0.2">
      <c r="A22" s="15"/>
      <c r="B22" s="21"/>
      <c r="C22" s="12">
        <f>IF(B22="",0,VLOOKUP('020301'!B22,Cenik!$C$3:$E$873,2,FALSE))</f>
        <v>0</v>
      </c>
      <c r="D22" s="12">
        <f>IF(B22="",0,VLOOKUP('020301'!B22,Cenik!$C$3:$E$873,3,FALSE))</f>
        <v>0</v>
      </c>
      <c r="E22" s="22"/>
      <c r="F22" s="20">
        <f t="shared" si="2"/>
        <v>0</v>
      </c>
      <c r="G22" s="104" t="str">
        <f t="shared" si="3"/>
        <v/>
      </c>
    </row>
    <row r="23" spans="1:9" x14ac:dyDescent="0.2">
      <c r="A23" s="15"/>
      <c r="B23" s="21"/>
      <c r="C23" s="12">
        <f>IF(B23="",0,VLOOKUP('020301'!B23,Cenik!$C$3:$E$873,2,FALSE))</f>
        <v>0</v>
      </c>
      <c r="D23" s="12">
        <f>IF(B23="",0,VLOOKUP('020301'!B23,Cenik!$C$3:$E$873,3,FALSE))</f>
        <v>0</v>
      </c>
      <c r="E23" s="22"/>
      <c r="F23" s="20">
        <f t="shared" si="2"/>
        <v>0</v>
      </c>
      <c r="G23" s="104" t="str">
        <f t="shared" si="3"/>
        <v/>
      </c>
    </row>
    <row r="24" spans="1:9" x14ac:dyDescent="0.2">
      <c r="A24" s="15"/>
      <c r="B24" s="21"/>
      <c r="C24" s="12">
        <f>IF(B24="",0,VLOOKUP('020301'!B24,Cenik!$C$3:$E$873,2,FALSE))</f>
        <v>0</v>
      </c>
      <c r="D24" s="12">
        <f>IF(B24="",0,VLOOKUP('020301'!B24,Cenik!$C$3:$E$873,3,FALSE))</f>
        <v>0</v>
      </c>
      <c r="E24" s="22"/>
      <c r="F24" s="20">
        <f t="shared" si="2"/>
        <v>0</v>
      </c>
      <c r="G24" s="104" t="str">
        <f t="shared" si="3"/>
        <v/>
      </c>
    </row>
    <row r="25" spans="1:9" x14ac:dyDescent="0.2">
      <c r="A25" s="15"/>
      <c r="B25" s="21"/>
      <c r="C25" s="12">
        <f>IF(B25="",0,VLOOKUP('020301'!B25,Cenik!$C$3:$E$873,2,FALSE))</f>
        <v>0</v>
      </c>
      <c r="D25" s="12">
        <f>IF(B25="",0,VLOOKUP('020301'!B25,Cenik!$C$3:$E$873,3,FALSE))</f>
        <v>0</v>
      </c>
      <c r="E25" s="22"/>
      <c r="F25" s="20">
        <f t="shared" si="2"/>
        <v>0</v>
      </c>
      <c r="G25" s="104" t="str">
        <f t="shared" si="3"/>
        <v/>
      </c>
    </row>
    <row r="26" spans="1:9" x14ac:dyDescent="0.2">
      <c r="A26" s="15"/>
      <c r="B26" s="21"/>
      <c r="C26" s="12">
        <f>IF(B26="",0,VLOOKUP('020301'!B26,Cenik!$C$3:$E$873,2,FALSE))</f>
        <v>0</v>
      </c>
      <c r="D26" s="12">
        <f>IF(B26="",0,VLOOKUP('020301'!B26,Cenik!$C$3:$E$873,3,FALSE))</f>
        <v>0</v>
      </c>
      <c r="E26" s="22"/>
      <c r="F26" s="20">
        <f t="shared" si="2"/>
        <v>0</v>
      </c>
      <c r="G26" s="104" t="str">
        <f t="shared" si="3"/>
        <v/>
      </c>
    </row>
    <row r="27" spans="1:9" x14ac:dyDescent="0.2">
      <c r="A27" s="15"/>
      <c r="B27" s="21"/>
      <c r="C27" s="12">
        <f>IF(B27="",0,VLOOKUP('020301'!B27,Cenik!$C$3:$E$873,2,FALSE))</f>
        <v>0</v>
      </c>
      <c r="D27" s="12">
        <f>IF(B27="",0,VLOOKUP('020301'!B27,Cenik!$C$3:$E$873,3,FALSE))</f>
        <v>0</v>
      </c>
      <c r="E27" s="22"/>
      <c r="F27" s="20">
        <f t="shared" si="2"/>
        <v>0</v>
      </c>
      <c r="G27" s="104" t="str">
        <f t="shared" si="3"/>
        <v/>
      </c>
    </row>
    <row r="28" spans="1:9" x14ac:dyDescent="0.2">
      <c r="A28" s="15"/>
      <c r="B28" s="21"/>
      <c r="C28" s="12">
        <f>IF(B28="",0,VLOOKUP('020301'!B28,Cenik!$C$3:$E$873,2,FALSE))</f>
        <v>0</v>
      </c>
      <c r="D28" s="12">
        <f>IF(B28="",0,VLOOKUP('020301'!B28,Cenik!$C$3:$E$873,3,FALSE))</f>
        <v>0</v>
      </c>
      <c r="E28" s="22"/>
      <c r="F28" s="20">
        <f t="shared" si="2"/>
        <v>0</v>
      </c>
      <c r="G28" s="104" t="str">
        <f t="shared" si="3"/>
        <v/>
      </c>
    </row>
    <row r="29" spans="1:9" ht="13.5" thickBot="1" x14ac:dyDescent="0.25">
      <c r="A29" s="15"/>
      <c r="B29" s="21"/>
      <c r="C29" s="12">
        <f>IF(B29="",0,VLOOKUP('020301'!B29,Cenik!$C$3:$E$873,2,FALSE))</f>
        <v>0</v>
      </c>
      <c r="D29" s="12">
        <f>IF(B29="",0,VLOOKUP('020301'!B29,Cenik!$C$3:$E$873,3,FALSE))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IF(B31="",0,VLOOKUP('020301'!B31,Cenik!$C$3:$E$873,2,FALSE))</f>
        <v>0</v>
      </c>
      <c r="D31" s="24">
        <f>IF(B31="",0,VLOOKUP('020301'!B31,Cenik!$C$3:$E$873,3,FALSE))</f>
        <v>0</v>
      </c>
      <c r="E31" s="19"/>
      <c r="F31" s="25">
        <f t="shared" ref="F31:F44" si="4">D31*E31</f>
        <v>0</v>
      </c>
      <c r="G31" s="104" t="str">
        <f t="shared" si="3"/>
        <v/>
      </c>
      <c r="I31" s="2"/>
    </row>
    <row r="32" spans="1:9" x14ac:dyDescent="0.2">
      <c r="A32" s="15"/>
      <c r="B32" s="21"/>
      <c r="C32" s="12">
        <f>IF(B32="",0,VLOOKUP('020301'!B32,Cenik!$C$3:$E$873,2,FALSE))</f>
        <v>0</v>
      </c>
      <c r="D32" s="12">
        <f>IF(B32="",0,VLOOKUP('020301'!B32,Cenik!$C$3:$E$873,3,FALSE))</f>
        <v>0</v>
      </c>
      <c r="E32" s="22"/>
      <c r="F32" s="20">
        <f t="shared" si="4"/>
        <v>0</v>
      </c>
      <c r="G32" s="104" t="str">
        <f t="shared" si="3"/>
        <v/>
      </c>
      <c r="I32" s="2"/>
    </row>
    <row r="33" spans="1:7" x14ac:dyDescent="0.2">
      <c r="A33" s="15"/>
      <c r="B33" s="21"/>
      <c r="C33" s="12">
        <f>IF(B33="",0,VLOOKUP('020301'!B33,Cenik!$C$3:$E$873,2,FALSE))</f>
        <v>0</v>
      </c>
      <c r="D33" s="12">
        <f>IF(B33="",0,VLOOKUP('020301'!B33,Cenik!$C$3:$E$873,3,FALSE))</f>
        <v>0</v>
      </c>
      <c r="E33" s="22"/>
      <c r="F33" s="20">
        <f t="shared" si="4"/>
        <v>0</v>
      </c>
      <c r="G33" s="104" t="str">
        <f t="shared" si="3"/>
        <v/>
      </c>
    </row>
    <row r="34" spans="1:7" x14ac:dyDescent="0.2">
      <c r="A34" s="15"/>
      <c r="B34" s="21"/>
      <c r="C34" s="12">
        <f>IF(B34="",0,VLOOKUP('020301'!B34,Cenik!$C$3:$E$873,2,FALSE))</f>
        <v>0</v>
      </c>
      <c r="D34" s="12">
        <f>IF(B34="",0,VLOOKUP('020301'!B34,Cenik!$C$3:$E$873,3,FALSE))</f>
        <v>0</v>
      </c>
      <c r="E34" s="22"/>
      <c r="F34" s="20">
        <f t="shared" si="4"/>
        <v>0</v>
      </c>
      <c r="G34" s="104" t="str">
        <f t="shared" si="3"/>
        <v/>
      </c>
    </row>
    <row r="35" spans="1:7" x14ac:dyDescent="0.2">
      <c r="A35" s="15"/>
      <c r="B35" s="21"/>
      <c r="C35" s="12">
        <f>IF(B35="",0,VLOOKUP('020301'!B35,Cenik!$C$3:$E$873,2,FALSE))</f>
        <v>0</v>
      </c>
      <c r="D35" s="12">
        <f>IF(B35="",0,VLOOKUP('020301'!B35,Cenik!$C$3:$E$873,3,FALSE))</f>
        <v>0</v>
      </c>
      <c r="E35" s="22"/>
      <c r="F35" s="20">
        <f t="shared" si="4"/>
        <v>0</v>
      </c>
      <c r="G35" s="104" t="str">
        <f t="shared" si="3"/>
        <v/>
      </c>
    </row>
    <row r="36" spans="1:7" x14ac:dyDescent="0.2">
      <c r="A36" s="15"/>
      <c r="B36" s="21"/>
      <c r="C36" s="12">
        <f>IF(B36="",0,VLOOKUP('020301'!B36,Cenik!$C$3:$E$873,2,FALSE))</f>
        <v>0</v>
      </c>
      <c r="D36" s="12">
        <f>IF(B36="",0,VLOOKUP('020301'!B36,Cenik!$C$3:$E$873,3,FALSE))</f>
        <v>0</v>
      </c>
      <c r="E36" s="22"/>
      <c r="F36" s="20">
        <f t="shared" si="4"/>
        <v>0</v>
      </c>
      <c r="G36" s="104" t="str">
        <f t="shared" si="3"/>
        <v/>
      </c>
    </row>
    <row r="37" spans="1:7" x14ac:dyDescent="0.2">
      <c r="A37" s="15"/>
      <c r="B37" s="21"/>
      <c r="C37" s="12">
        <f>IF(B37="",0,VLOOKUP('020301'!B37,Cenik!$C$3:$E$873,2,FALSE))</f>
        <v>0</v>
      </c>
      <c r="D37" s="12">
        <f>IF(B37="",0,VLOOKUP('020301'!B37,Cenik!$C$3:$E$873,3,FALSE))</f>
        <v>0</v>
      </c>
      <c r="E37" s="22"/>
      <c r="F37" s="20">
        <f t="shared" si="4"/>
        <v>0</v>
      </c>
      <c r="G37" s="104" t="str">
        <f t="shared" si="3"/>
        <v/>
      </c>
    </row>
    <row r="38" spans="1:7" x14ac:dyDescent="0.2">
      <c r="A38" s="15"/>
      <c r="B38" s="21"/>
      <c r="C38" s="12">
        <f>IF(B38="",0,VLOOKUP('020301'!B38,Cenik!$C$3:$E$873,2,FALSE))</f>
        <v>0</v>
      </c>
      <c r="D38" s="12">
        <f>IF(B38="",0,VLOOKUP('020301'!B38,Cenik!$C$3:$E$873,3,FALSE))</f>
        <v>0</v>
      </c>
      <c r="E38" s="22"/>
      <c r="F38" s="20">
        <f t="shared" si="4"/>
        <v>0</v>
      </c>
      <c r="G38" s="104" t="str">
        <f t="shared" si="3"/>
        <v/>
      </c>
    </row>
    <row r="39" spans="1:7" x14ac:dyDescent="0.2">
      <c r="A39" s="15"/>
      <c r="B39" s="21"/>
      <c r="C39" s="12">
        <f>IF(B39="",0,VLOOKUP('020301'!B39,Cenik!$C$3:$E$873,2,FALSE))</f>
        <v>0</v>
      </c>
      <c r="D39" s="12">
        <f>IF(B39="",0,VLOOKUP('020301'!B39,Cenik!$C$3:$E$873,3,FALSE))</f>
        <v>0</v>
      </c>
      <c r="E39" s="22"/>
      <c r="F39" s="20">
        <f t="shared" si="4"/>
        <v>0</v>
      </c>
      <c r="G39" s="104" t="str">
        <f>IF(E39="","",IF(ISNUMBER(E39),IF(E39=ROUND(E39,6),"","Napaka - poraba mora biti zaokrožena na 6 decimalk!"),"Napaka!"))</f>
        <v/>
      </c>
    </row>
    <row r="40" spans="1:7" x14ac:dyDescent="0.2">
      <c r="A40" s="15"/>
      <c r="B40" s="21"/>
      <c r="C40" s="12">
        <f>IF(B40="",0,VLOOKUP('020301'!B40,Cenik!$C$3:$E$873,2,FALSE))</f>
        <v>0</v>
      </c>
      <c r="D40" s="12">
        <f>IF(B40="",0,VLOOKUP('020301'!B40,Cenik!$C$3:$E$873,3,FALSE))</f>
        <v>0</v>
      </c>
      <c r="E40" s="22"/>
      <c r="F40" s="20">
        <f t="shared" si="4"/>
        <v>0</v>
      </c>
      <c r="G40" s="104" t="str">
        <f t="shared" si="3"/>
        <v/>
      </c>
    </row>
    <row r="41" spans="1:7" x14ac:dyDescent="0.2">
      <c r="A41" s="15"/>
      <c r="B41" s="21"/>
      <c r="C41" s="12">
        <f>IF(B41="",0,VLOOKUP('020301'!B41,Cenik!$C$3:$E$873,2,FALSE))</f>
        <v>0</v>
      </c>
      <c r="D41" s="12">
        <f>IF(B41="",0,VLOOKUP('020301'!B41,Cenik!$C$3:$E$873,3,FALSE))</f>
        <v>0</v>
      </c>
      <c r="E41" s="22"/>
      <c r="F41" s="20">
        <f t="shared" si="4"/>
        <v>0</v>
      </c>
      <c r="G41" s="104" t="str">
        <f t="shared" si="3"/>
        <v/>
      </c>
    </row>
    <row r="42" spans="1:7" x14ac:dyDescent="0.2">
      <c r="A42" s="15"/>
      <c r="B42" s="21"/>
      <c r="C42" s="12">
        <f>IF(B42="",0,VLOOKUP('020301'!B42,Cenik!$C$3:$E$873,2,FALSE))</f>
        <v>0</v>
      </c>
      <c r="D42" s="12">
        <f>IF(B42="",0,VLOOKUP('020301'!B42,Cenik!$C$3:$E$873,3,FALSE))</f>
        <v>0</v>
      </c>
      <c r="E42" s="22"/>
      <c r="F42" s="20">
        <f t="shared" si="4"/>
        <v>0</v>
      </c>
      <c r="G42" s="104" t="str">
        <f t="shared" si="3"/>
        <v/>
      </c>
    </row>
    <row r="43" spans="1:7" x14ac:dyDescent="0.2">
      <c r="A43" s="15"/>
      <c r="B43" s="21"/>
      <c r="C43" s="12">
        <f>IF(B43="",0,VLOOKUP('020301'!B43,Cenik!$C$3:$E$873,2,FALSE))</f>
        <v>0</v>
      </c>
      <c r="D43" s="12">
        <f>IF(B43="",0,VLOOKUP('020301'!B43,Cenik!$C$3:$E$873,3,FALSE))</f>
        <v>0</v>
      </c>
      <c r="E43" s="22"/>
      <c r="F43" s="20">
        <f t="shared" si="4"/>
        <v>0</v>
      </c>
      <c r="G43" s="104" t="str">
        <f t="shared" si="3"/>
        <v/>
      </c>
    </row>
    <row r="44" spans="1:7" ht="13.5" thickBot="1" x14ac:dyDescent="0.25">
      <c r="A44" s="26"/>
      <c r="B44" s="27"/>
      <c r="C44" s="28">
        <f>IF(B44="",0,VLOOKUP('020301'!B44,Cenik!$C$3:$E$873,2,FALSE))</f>
        <v>0</v>
      </c>
      <c r="D44" s="28">
        <f>IF(B44="",0,VLOOKUP('020301'!B44,Cenik!$C$3:$E$873,3,FALSE))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IF(B5="",0,VLOOKUP('070306'!B5,Cenik!$C$3:$E$873,2,FALSE))</f>
        <v>0</v>
      </c>
      <c r="D5" s="12">
        <f>IF(B5="",0,VLOOKUP('070306'!B5,Cenik!$C$3:$E$873,3,FALSE))</f>
        <v>0</v>
      </c>
      <c r="E5" s="13"/>
      <c r="F5" s="14">
        <f t="shared" ref="F5:F14" si="0">D5*E5</f>
        <v>0</v>
      </c>
      <c r="G5" s="104" t="str">
        <f>IF(E5="","",IF(ISNUMBER(E5),IF(E5=ROUND(E5,6),"","Napaka - poraba mora biti zaokrožena na 6 decimalk!"),"Napaka!"))</f>
        <v/>
      </c>
    </row>
    <row r="6" spans="1:7" x14ac:dyDescent="0.2">
      <c r="A6" s="15"/>
      <c r="B6" s="16"/>
      <c r="C6" s="12">
        <f>IF(B6="",0,VLOOKUP('070306'!B6,Cenik!$C$3:$E$873,2,FALSE))</f>
        <v>0</v>
      </c>
      <c r="D6" s="12">
        <f>IF(B6="",0,VLOOKUP('070306'!B6,Cenik!$C$3:$E$873,3,FALSE))</f>
        <v>0</v>
      </c>
      <c r="E6" s="17"/>
      <c r="F6" s="14">
        <f t="shared" si="0"/>
        <v>0</v>
      </c>
      <c r="G6" s="104" t="str">
        <f t="shared" ref="G6:G14" si="1">IF(E6="","",IF(ISNUMBER(E6),IF(E6=ROUND(E6,6),"","Napaka - poraba mora biti zaokrožena na 6 decimalk!"),"Napaka!"))</f>
        <v/>
      </c>
    </row>
    <row r="7" spans="1:7" x14ac:dyDescent="0.2">
      <c r="A7" s="15"/>
      <c r="B7" s="16"/>
      <c r="C7" s="12">
        <f>IF(B7="",0,VLOOKUP('070306'!B7,Cenik!$C$3:$E$873,2,FALSE))</f>
        <v>0</v>
      </c>
      <c r="D7" s="12">
        <f>IF(B7="",0,VLOOKUP('070306'!B7,Cenik!$C$3:$E$873,3,FALSE))</f>
        <v>0</v>
      </c>
      <c r="E7" s="17"/>
      <c r="F7" s="14">
        <f t="shared" si="0"/>
        <v>0</v>
      </c>
      <c r="G7" s="104" t="str">
        <f t="shared" si="1"/>
        <v/>
      </c>
    </row>
    <row r="8" spans="1:7" x14ac:dyDescent="0.2">
      <c r="A8" s="15"/>
      <c r="B8" s="16"/>
      <c r="C8" s="12">
        <f>IF(B8="",0,VLOOKUP('070306'!B8,Cenik!$C$3:$E$873,2,FALSE))</f>
        <v>0</v>
      </c>
      <c r="D8" s="12">
        <f>IF(B8="",0,VLOOKUP('070306'!B8,Cenik!$C$3:$E$873,3,FALSE))</f>
        <v>0</v>
      </c>
      <c r="E8" s="17"/>
      <c r="F8" s="14">
        <f t="shared" si="0"/>
        <v>0</v>
      </c>
      <c r="G8" s="104" t="str">
        <f t="shared" si="1"/>
        <v/>
      </c>
    </row>
    <row r="9" spans="1:7" x14ac:dyDescent="0.2">
      <c r="A9" s="15"/>
      <c r="B9" s="16"/>
      <c r="C9" s="12">
        <f>IF(B9="",0,VLOOKUP('070306'!B9,Cenik!$C$3:$E$873,2,FALSE))</f>
        <v>0</v>
      </c>
      <c r="D9" s="12">
        <f>IF(B9="",0,VLOOKUP('070306'!B9,Cenik!$C$3:$E$873,3,FALSE))</f>
        <v>0</v>
      </c>
      <c r="E9" s="17"/>
      <c r="F9" s="14">
        <f t="shared" si="0"/>
        <v>0</v>
      </c>
      <c r="G9" s="104" t="str">
        <f t="shared" si="1"/>
        <v/>
      </c>
    </row>
    <row r="10" spans="1:7" x14ac:dyDescent="0.2">
      <c r="A10" s="15"/>
      <c r="B10" s="16"/>
      <c r="C10" s="12">
        <f>IF(B10="",0,VLOOKUP('070306'!B10,Cenik!$C$3:$E$873,2,FALSE))</f>
        <v>0</v>
      </c>
      <c r="D10" s="12">
        <f>IF(B10="",0,VLOOKUP('070306'!B10,Cenik!$C$3:$E$873,3,FALSE))</f>
        <v>0</v>
      </c>
      <c r="E10" s="17"/>
      <c r="F10" s="14">
        <f t="shared" si="0"/>
        <v>0</v>
      </c>
      <c r="G10" s="104" t="str">
        <f t="shared" si="1"/>
        <v/>
      </c>
    </row>
    <row r="11" spans="1:7" x14ac:dyDescent="0.2">
      <c r="A11" s="15"/>
      <c r="B11" s="16"/>
      <c r="C11" s="12">
        <f>IF(B11="",0,VLOOKUP('070306'!B11,Cenik!$C$3:$E$873,2,FALSE))</f>
        <v>0</v>
      </c>
      <c r="D11" s="12">
        <f>IF(B11="",0,VLOOKUP('070306'!B11,Cenik!$C$3:$E$873,3,FALSE))</f>
        <v>0</v>
      </c>
      <c r="E11" s="17"/>
      <c r="F11" s="14">
        <f t="shared" si="0"/>
        <v>0</v>
      </c>
      <c r="G11" s="104" t="str">
        <f t="shared" si="1"/>
        <v/>
      </c>
    </row>
    <row r="12" spans="1:7" x14ac:dyDescent="0.2">
      <c r="A12" s="15"/>
      <c r="B12" s="16"/>
      <c r="C12" s="12">
        <f>IF(B12="",0,VLOOKUP('070306'!B12,Cenik!$C$3:$E$873,2,FALSE))</f>
        <v>0</v>
      </c>
      <c r="D12" s="12">
        <f>IF(B12="",0,VLOOKUP('070306'!B12,Cenik!$C$3:$E$873,3,FALSE))</f>
        <v>0</v>
      </c>
      <c r="E12" s="17"/>
      <c r="F12" s="14">
        <f t="shared" si="0"/>
        <v>0</v>
      </c>
      <c r="G12" s="104" t="str">
        <f t="shared" si="1"/>
        <v/>
      </c>
    </row>
    <row r="13" spans="1:7" x14ac:dyDescent="0.2">
      <c r="A13" s="15"/>
      <c r="B13" s="16"/>
      <c r="C13" s="12">
        <f>IF(B13="",0,VLOOKUP('070306'!B13,Cenik!$C$3:$E$873,2,FALSE))</f>
        <v>0</v>
      </c>
      <c r="D13" s="12">
        <f>IF(B13="",0,VLOOKUP('070306'!B13,Cenik!$C$3:$E$873,3,FALSE))</f>
        <v>0</v>
      </c>
      <c r="E13" s="17"/>
      <c r="F13" s="14">
        <f t="shared" si="0"/>
        <v>0</v>
      </c>
      <c r="G13" s="104" t="str">
        <f t="shared" si="1"/>
        <v/>
      </c>
    </row>
    <row r="14" spans="1:7" ht="13.5" thickBot="1" x14ac:dyDescent="0.25">
      <c r="A14" s="15"/>
      <c r="B14" s="16"/>
      <c r="C14" s="12">
        <f>IF(B14="",0,VLOOKUP('070306'!B14,Cenik!$C$3:$E$873,2,FALSE))</f>
        <v>0</v>
      </c>
      <c r="D14" s="12">
        <f>IF(B14="",0,VLOOKUP('070306'!B14,Cenik!$C$3:$E$873,3,FALSE))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IF(B16="",0,VLOOKUP('070306'!B16,Cenik!$C$3:$E$873,2,FALSE))</f>
        <v>0</v>
      </c>
      <c r="D16" s="12">
        <f>IF(B16="",0,VLOOKUP('070306'!B16,Cenik!$C$3:$E$873,3,FALSE))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IF(B17="",0,VLOOKUP('070306'!B17,Cenik!$C$3:$E$873,2,FALSE))</f>
        <v>0</v>
      </c>
      <c r="D17" s="12">
        <f>IF(B17="",0,VLOOKUP('070306'!B17,Cenik!$C$3:$E$873,3,FALSE))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IF(B18="",0,VLOOKUP('070306'!B18,Cenik!$C$3:$E$873,2,FALSE))</f>
        <v>0</v>
      </c>
      <c r="D18" s="12">
        <f>IF(B18="",0,VLOOKUP('070306'!B18,Cenik!$C$3:$E$873,3,FALSE))</f>
        <v>0</v>
      </c>
      <c r="E18" s="22"/>
      <c r="F18" s="20">
        <f t="shared" si="2"/>
        <v>0</v>
      </c>
      <c r="G18" s="104" t="str">
        <f t="shared" si="3"/>
        <v/>
      </c>
    </row>
    <row r="19" spans="1:9" x14ac:dyDescent="0.2">
      <c r="A19" s="15"/>
      <c r="B19" s="21"/>
      <c r="C19" s="12">
        <f>IF(B19="",0,VLOOKUP('070306'!B19,Cenik!$C$3:$E$873,2,FALSE))</f>
        <v>0</v>
      </c>
      <c r="D19" s="12">
        <f>IF(B19="",0,VLOOKUP('070306'!B19,Cenik!$C$3:$E$873,3,FALSE))</f>
        <v>0</v>
      </c>
      <c r="E19" s="22"/>
      <c r="F19" s="20">
        <f t="shared" si="2"/>
        <v>0</v>
      </c>
      <c r="G19" s="104" t="str">
        <f t="shared" si="3"/>
        <v/>
      </c>
    </row>
    <row r="20" spans="1:9" x14ac:dyDescent="0.2">
      <c r="A20" s="15"/>
      <c r="B20" s="21"/>
      <c r="C20" s="12">
        <f>IF(B20="",0,VLOOKUP('070306'!B20,Cenik!$C$3:$E$873,2,FALSE))</f>
        <v>0</v>
      </c>
      <c r="D20" s="12">
        <f>IF(B20="",0,VLOOKUP('070306'!B20,Cenik!$C$3:$E$873,3,FALSE))</f>
        <v>0</v>
      </c>
      <c r="E20" s="22"/>
      <c r="F20" s="20">
        <f t="shared" si="2"/>
        <v>0</v>
      </c>
      <c r="G20" s="104" t="str">
        <f t="shared" si="3"/>
        <v/>
      </c>
    </row>
    <row r="21" spans="1:9" x14ac:dyDescent="0.2">
      <c r="A21" s="15"/>
      <c r="B21" s="21"/>
      <c r="C21" s="12">
        <f>IF(B21="",0,VLOOKUP('070306'!B21,Cenik!$C$3:$E$873,2,FALSE))</f>
        <v>0</v>
      </c>
      <c r="D21" s="12">
        <f>IF(B21="",0,VLOOKUP('070306'!B21,Cenik!$C$3:$E$873,3,FALSE))</f>
        <v>0</v>
      </c>
      <c r="E21" s="22"/>
      <c r="F21" s="20">
        <f t="shared" si="2"/>
        <v>0</v>
      </c>
      <c r="G21" s="104" t="str">
        <f t="shared" si="3"/>
        <v/>
      </c>
    </row>
    <row r="22" spans="1:9" x14ac:dyDescent="0.2">
      <c r="A22" s="15"/>
      <c r="B22" s="21"/>
      <c r="C22" s="12">
        <f>IF(B22="",0,VLOOKUP('070306'!B22,Cenik!$C$3:$E$873,2,FALSE))</f>
        <v>0</v>
      </c>
      <c r="D22" s="12">
        <f>IF(B22="",0,VLOOKUP('070306'!B22,Cenik!$C$3:$E$873,3,FALSE))</f>
        <v>0</v>
      </c>
      <c r="E22" s="22"/>
      <c r="F22" s="20">
        <f t="shared" si="2"/>
        <v>0</v>
      </c>
      <c r="G22" s="104" t="str">
        <f t="shared" si="3"/>
        <v/>
      </c>
    </row>
    <row r="23" spans="1:9" x14ac:dyDescent="0.2">
      <c r="A23" s="15"/>
      <c r="B23" s="21"/>
      <c r="C23" s="12">
        <f>IF(B23="",0,VLOOKUP('070306'!B23,Cenik!$C$3:$E$873,2,FALSE))</f>
        <v>0</v>
      </c>
      <c r="D23" s="12">
        <f>IF(B23="",0,VLOOKUP('070306'!B23,Cenik!$C$3:$E$873,3,FALSE))</f>
        <v>0</v>
      </c>
      <c r="E23" s="22"/>
      <c r="F23" s="20">
        <f t="shared" si="2"/>
        <v>0</v>
      </c>
      <c r="G23" s="104" t="str">
        <f t="shared" si="3"/>
        <v/>
      </c>
    </row>
    <row r="24" spans="1:9" x14ac:dyDescent="0.2">
      <c r="A24" s="15"/>
      <c r="B24" s="21"/>
      <c r="C24" s="12">
        <f>IF(B24="",0,VLOOKUP('070306'!B24,Cenik!$C$3:$E$873,2,FALSE))</f>
        <v>0</v>
      </c>
      <c r="D24" s="12">
        <f>IF(B24="",0,VLOOKUP('070306'!B24,Cenik!$C$3:$E$873,3,FALSE))</f>
        <v>0</v>
      </c>
      <c r="E24" s="22"/>
      <c r="F24" s="20">
        <f t="shared" si="2"/>
        <v>0</v>
      </c>
      <c r="G24" s="104" t="str">
        <f t="shared" si="3"/>
        <v/>
      </c>
    </row>
    <row r="25" spans="1:9" x14ac:dyDescent="0.2">
      <c r="A25" s="15"/>
      <c r="B25" s="21"/>
      <c r="C25" s="12">
        <f>IF(B25="",0,VLOOKUP('070306'!B25,Cenik!$C$3:$E$873,2,FALSE))</f>
        <v>0</v>
      </c>
      <c r="D25" s="12">
        <f>IF(B25="",0,VLOOKUP('070306'!B25,Cenik!$C$3:$E$873,3,FALSE))</f>
        <v>0</v>
      </c>
      <c r="E25" s="22"/>
      <c r="F25" s="20">
        <f t="shared" si="2"/>
        <v>0</v>
      </c>
      <c r="G25" s="104" t="str">
        <f t="shared" si="3"/>
        <v/>
      </c>
    </row>
    <row r="26" spans="1:9" x14ac:dyDescent="0.2">
      <c r="A26" s="15"/>
      <c r="B26" s="21"/>
      <c r="C26" s="12">
        <f>IF(B26="",0,VLOOKUP('070306'!B26,Cenik!$C$3:$E$873,2,FALSE))</f>
        <v>0</v>
      </c>
      <c r="D26" s="12">
        <f>IF(B26="",0,VLOOKUP('070306'!B26,Cenik!$C$3:$E$873,3,FALSE))</f>
        <v>0</v>
      </c>
      <c r="E26" s="22"/>
      <c r="F26" s="20">
        <f t="shared" si="2"/>
        <v>0</v>
      </c>
      <c r="G26" s="104" t="str">
        <f t="shared" si="3"/>
        <v/>
      </c>
    </row>
    <row r="27" spans="1:9" x14ac:dyDescent="0.2">
      <c r="A27" s="15"/>
      <c r="B27" s="21"/>
      <c r="C27" s="12">
        <f>IF(B27="",0,VLOOKUP('070306'!B27,Cenik!$C$3:$E$873,2,FALSE))</f>
        <v>0</v>
      </c>
      <c r="D27" s="12">
        <f>IF(B27="",0,VLOOKUP('070306'!B27,Cenik!$C$3:$E$873,3,FALSE))</f>
        <v>0</v>
      </c>
      <c r="E27" s="22"/>
      <c r="F27" s="20">
        <f t="shared" si="2"/>
        <v>0</v>
      </c>
      <c r="G27" s="104" t="str">
        <f t="shared" si="3"/>
        <v/>
      </c>
    </row>
    <row r="28" spans="1:9" x14ac:dyDescent="0.2">
      <c r="A28" s="15"/>
      <c r="B28" s="21"/>
      <c r="C28" s="12">
        <f>IF(B28="",0,VLOOKUP('070306'!B28,Cenik!$C$3:$E$873,2,FALSE))</f>
        <v>0</v>
      </c>
      <c r="D28" s="12">
        <f>IF(B28="",0,VLOOKUP('070306'!B28,Cenik!$C$3:$E$873,3,FALSE))</f>
        <v>0</v>
      </c>
      <c r="E28" s="22"/>
      <c r="F28" s="20">
        <f t="shared" si="2"/>
        <v>0</v>
      </c>
      <c r="G28" s="104" t="str">
        <f t="shared" si="3"/>
        <v/>
      </c>
    </row>
    <row r="29" spans="1:9" ht="13.5" thickBot="1" x14ac:dyDescent="0.25">
      <c r="A29" s="15"/>
      <c r="B29" s="21"/>
      <c r="C29" s="12">
        <f>IF(B29="",0,VLOOKUP('070306'!B29,Cenik!$C$3:$E$873,2,FALSE))</f>
        <v>0</v>
      </c>
      <c r="D29" s="12">
        <f>IF(B29="",0,VLOOKUP('070306'!B29,Cenik!$C$3:$E$873,3,FALSE))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IF(B31="",0,VLOOKUP('070306'!B31,Cenik!$C$3:$E$873,2,FALSE))</f>
        <v>0</v>
      </c>
      <c r="D31" s="24">
        <f>IF(B31="",0,VLOOKUP('070306'!B31,Cenik!$C$3:$E$873,3,FALSE))</f>
        <v>0</v>
      </c>
      <c r="E31" s="19"/>
      <c r="F31" s="25">
        <f t="shared" ref="F31:F44" si="4">D31*E31</f>
        <v>0</v>
      </c>
      <c r="G31" s="104" t="str">
        <f t="shared" si="3"/>
        <v/>
      </c>
      <c r="I31" s="2"/>
    </row>
    <row r="32" spans="1:9" x14ac:dyDescent="0.2">
      <c r="A32" s="15"/>
      <c r="B32" s="21"/>
      <c r="C32" s="12">
        <f>IF(B32="",0,VLOOKUP('070306'!B32,Cenik!$C$3:$E$873,2,FALSE))</f>
        <v>0</v>
      </c>
      <c r="D32" s="12">
        <f>IF(B32="",0,VLOOKUP('070306'!B32,Cenik!$C$3:$E$873,3,FALSE))</f>
        <v>0</v>
      </c>
      <c r="E32" s="22"/>
      <c r="F32" s="20">
        <f t="shared" si="4"/>
        <v>0</v>
      </c>
      <c r="G32" s="104" t="str">
        <f t="shared" si="3"/>
        <v/>
      </c>
      <c r="I32" s="2"/>
    </row>
    <row r="33" spans="1:7" x14ac:dyDescent="0.2">
      <c r="A33" s="15"/>
      <c r="B33" s="21"/>
      <c r="C33" s="12">
        <f>IF(B33="",0,VLOOKUP('070306'!B33,Cenik!$C$3:$E$873,2,FALSE))</f>
        <v>0</v>
      </c>
      <c r="D33" s="12">
        <f>IF(B33="",0,VLOOKUP('070306'!B33,Cenik!$C$3:$E$873,3,FALSE))</f>
        <v>0</v>
      </c>
      <c r="E33" s="22"/>
      <c r="F33" s="20">
        <f t="shared" si="4"/>
        <v>0</v>
      </c>
      <c r="G33" s="104" t="str">
        <f t="shared" si="3"/>
        <v/>
      </c>
    </row>
    <row r="34" spans="1:7" x14ac:dyDescent="0.2">
      <c r="A34" s="15"/>
      <c r="B34" s="21"/>
      <c r="C34" s="12">
        <f>IF(B34="",0,VLOOKUP('070306'!B34,Cenik!$C$3:$E$873,2,FALSE))</f>
        <v>0</v>
      </c>
      <c r="D34" s="12">
        <f>IF(B34="",0,VLOOKUP('070306'!B34,Cenik!$C$3:$E$873,3,FALSE))</f>
        <v>0</v>
      </c>
      <c r="E34" s="22"/>
      <c r="F34" s="20">
        <f t="shared" si="4"/>
        <v>0</v>
      </c>
      <c r="G34" s="104" t="str">
        <f t="shared" si="3"/>
        <v/>
      </c>
    </row>
    <row r="35" spans="1:7" x14ac:dyDescent="0.2">
      <c r="A35" s="15"/>
      <c r="B35" s="21"/>
      <c r="C35" s="12">
        <f>IF(B35="",0,VLOOKUP('070306'!B35,Cenik!$C$3:$E$873,2,FALSE))</f>
        <v>0</v>
      </c>
      <c r="D35" s="12">
        <f>IF(B35="",0,VLOOKUP('070306'!B35,Cenik!$C$3:$E$873,3,FALSE))</f>
        <v>0</v>
      </c>
      <c r="E35" s="22"/>
      <c r="F35" s="20">
        <f t="shared" si="4"/>
        <v>0</v>
      </c>
      <c r="G35" s="104" t="str">
        <f t="shared" si="3"/>
        <v/>
      </c>
    </row>
    <row r="36" spans="1:7" x14ac:dyDescent="0.2">
      <c r="A36" s="15"/>
      <c r="B36" s="21"/>
      <c r="C36" s="12">
        <f>IF(B36="",0,VLOOKUP('070306'!B36,Cenik!$C$3:$E$873,2,FALSE))</f>
        <v>0</v>
      </c>
      <c r="D36" s="12">
        <f>IF(B36="",0,VLOOKUP('070306'!B36,Cenik!$C$3:$E$873,3,FALSE))</f>
        <v>0</v>
      </c>
      <c r="E36" s="22"/>
      <c r="F36" s="20">
        <f t="shared" si="4"/>
        <v>0</v>
      </c>
      <c r="G36" s="104" t="str">
        <f t="shared" si="3"/>
        <v/>
      </c>
    </row>
    <row r="37" spans="1:7" x14ac:dyDescent="0.2">
      <c r="A37" s="15"/>
      <c r="B37" s="21"/>
      <c r="C37" s="12">
        <f>IF(B37="",0,VLOOKUP('070306'!B37,Cenik!$C$3:$E$873,2,FALSE))</f>
        <v>0</v>
      </c>
      <c r="D37" s="12">
        <f>IF(B37="",0,VLOOKUP('070306'!B37,Cenik!$C$3:$E$873,3,FALSE))</f>
        <v>0</v>
      </c>
      <c r="E37" s="22"/>
      <c r="F37" s="20">
        <f t="shared" si="4"/>
        <v>0</v>
      </c>
      <c r="G37" s="104" t="str">
        <f t="shared" si="3"/>
        <v/>
      </c>
    </row>
    <row r="38" spans="1:7" x14ac:dyDescent="0.2">
      <c r="A38" s="15"/>
      <c r="B38" s="21"/>
      <c r="C38" s="12">
        <f>IF(B38="",0,VLOOKUP('070306'!B38,Cenik!$C$3:$E$873,2,FALSE))</f>
        <v>0</v>
      </c>
      <c r="D38" s="12">
        <f>IF(B38="",0,VLOOKUP('070306'!B38,Cenik!$C$3:$E$873,3,FALSE))</f>
        <v>0</v>
      </c>
      <c r="E38" s="22"/>
      <c r="F38" s="20">
        <f t="shared" si="4"/>
        <v>0</v>
      </c>
      <c r="G38" s="104" t="str">
        <f t="shared" si="3"/>
        <v/>
      </c>
    </row>
    <row r="39" spans="1:7" x14ac:dyDescent="0.2">
      <c r="A39" s="15"/>
      <c r="B39" s="21"/>
      <c r="C39" s="12">
        <f>IF(B39="",0,VLOOKUP('070306'!B39,Cenik!$C$3:$E$873,2,FALSE))</f>
        <v>0</v>
      </c>
      <c r="D39" s="12">
        <f>IF(B39="",0,VLOOKUP('070306'!B39,Cenik!$C$3:$E$873,3,FALSE))</f>
        <v>0</v>
      </c>
      <c r="E39" s="22"/>
      <c r="F39" s="20">
        <f t="shared" si="4"/>
        <v>0</v>
      </c>
      <c r="G39" s="104" t="str">
        <f>IF(E39="","",IF(ISNUMBER(E39),IF(E39=ROUND(E39,6),"","Napaka - poraba mora biti zaokrožena na 6 decimalk!"),"Napaka!"))</f>
        <v/>
      </c>
    </row>
    <row r="40" spans="1:7" x14ac:dyDescent="0.2">
      <c r="A40" s="15"/>
      <c r="B40" s="21"/>
      <c r="C40" s="12">
        <f>IF(B40="",0,VLOOKUP('070306'!B40,Cenik!$C$3:$E$873,2,FALSE))</f>
        <v>0</v>
      </c>
      <c r="D40" s="12">
        <f>IF(B40="",0,VLOOKUP('070306'!B40,Cenik!$C$3:$E$873,3,FALSE))</f>
        <v>0</v>
      </c>
      <c r="E40" s="22"/>
      <c r="F40" s="20">
        <f t="shared" si="4"/>
        <v>0</v>
      </c>
      <c r="G40" s="104" t="str">
        <f t="shared" si="3"/>
        <v/>
      </c>
    </row>
    <row r="41" spans="1:7" x14ac:dyDescent="0.2">
      <c r="A41" s="15"/>
      <c r="B41" s="21"/>
      <c r="C41" s="12">
        <f>IF(B41="",0,VLOOKUP('070306'!B41,Cenik!$C$3:$E$873,2,FALSE))</f>
        <v>0</v>
      </c>
      <c r="D41" s="12">
        <f>IF(B41="",0,VLOOKUP('070306'!B41,Cenik!$C$3:$E$873,3,FALSE))</f>
        <v>0</v>
      </c>
      <c r="E41" s="22"/>
      <c r="F41" s="20">
        <f t="shared" si="4"/>
        <v>0</v>
      </c>
      <c r="G41" s="104" t="str">
        <f t="shared" si="3"/>
        <v/>
      </c>
    </row>
    <row r="42" spans="1:7" x14ac:dyDescent="0.2">
      <c r="A42" s="15"/>
      <c r="B42" s="21"/>
      <c r="C42" s="12">
        <f>IF(B42="",0,VLOOKUP('070306'!B42,Cenik!$C$3:$E$873,2,FALSE))</f>
        <v>0</v>
      </c>
      <c r="D42" s="12">
        <f>IF(B42="",0,VLOOKUP('070306'!B42,Cenik!$C$3:$E$873,3,FALSE))</f>
        <v>0</v>
      </c>
      <c r="E42" s="22"/>
      <c r="F42" s="20">
        <f t="shared" si="4"/>
        <v>0</v>
      </c>
      <c r="G42" s="104" t="str">
        <f t="shared" si="3"/>
        <v/>
      </c>
    </row>
    <row r="43" spans="1:7" x14ac:dyDescent="0.2">
      <c r="A43" s="15"/>
      <c r="B43" s="21"/>
      <c r="C43" s="12">
        <f>IF(B43="",0,VLOOKUP('070306'!B43,Cenik!$C$3:$E$873,2,FALSE))</f>
        <v>0</v>
      </c>
      <c r="D43" s="12">
        <f>IF(B43="",0,VLOOKUP('070306'!B43,Cenik!$C$3:$E$873,3,FALSE))</f>
        <v>0</v>
      </c>
      <c r="E43" s="22"/>
      <c r="F43" s="20">
        <f t="shared" si="4"/>
        <v>0</v>
      </c>
      <c r="G43" s="104" t="str">
        <f t="shared" si="3"/>
        <v/>
      </c>
    </row>
    <row r="44" spans="1:7" ht="13.5" thickBot="1" x14ac:dyDescent="0.25">
      <c r="A44" s="26"/>
      <c r="B44" s="27"/>
      <c r="C44" s="28">
        <f>IF(B44="",0,VLOOKUP('070306'!B44,Cenik!$C$3:$E$873,2,FALSE))</f>
        <v>0</v>
      </c>
      <c r="D44" s="28">
        <f>IF(B44="",0,VLOOKUP('070306'!B44,Cenik!$C$3:$E$873,3,FALSE))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IF(B5="",0,VLOOKUP('070307'!B5,Cenik!$C$3:$E$873,2,FALSE))</f>
        <v>0</v>
      </c>
      <c r="D5" s="12">
        <f>IF(B5="",0,VLOOKUP('070307'!B5,Cenik!$C$3:$E$873,3,FALSE))</f>
        <v>0</v>
      </c>
      <c r="E5" s="13"/>
      <c r="F5" s="14">
        <f t="shared" ref="F5:F14" si="0">D5*E5</f>
        <v>0</v>
      </c>
      <c r="G5" s="104" t="str">
        <f>IF(E5="","",IF(ISNUMBER(E5),IF(E5=ROUND(E5,6),"","Napaka - poraba mora biti zaokrožena na 6 decimalk!"),"Napaka!"))</f>
        <v/>
      </c>
    </row>
    <row r="6" spans="1:7" x14ac:dyDescent="0.2">
      <c r="A6" s="15"/>
      <c r="B6" s="16"/>
      <c r="C6" s="12">
        <f>IF(B6="",0,VLOOKUP('070307'!B6,Cenik!$C$3:$E$873,2,FALSE))</f>
        <v>0</v>
      </c>
      <c r="D6" s="12">
        <f>IF(B6="",0,VLOOKUP('070307'!B6,Cenik!$C$3:$E$873,3,FALSE))</f>
        <v>0</v>
      </c>
      <c r="E6" s="17"/>
      <c r="F6" s="14">
        <f t="shared" si="0"/>
        <v>0</v>
      </c>
      <c r="G6" s="104" t="str">
        <f t="shared" ref="G6:G14" si="1">IF(E6="","",IF(ISNUMBER(E6),IF(E6=ROUND(E6,6),"","Napaka - poraba mora biti zaokrožena na 6 decimalk!"),"Napaka!"))</f>
        <v/>
      </c>
    </row>
    <row r="7" spans="1:7" x14ac:dyDescent="0.2">
      <c r="A7" s="15"/>
      <c r="B7" s="16"/>
      <c r="C7" s="12">
        <f>IF(B7="",0,VLOOKUP('070307'!B7,Cenik!$C$3:$E$873,2,FALSE))</f>
        <v>0</v>
      </c>
      <c r="D7" s="12">
        <f>IF(B7="",0,VLOOKUP('070307'!B7,Cenik!$C$3:$E$873,3,FALSE))</f>
        <v>0</v>
      </c>
      <c r="E7" s="17"/>
      <c r="F7" s="14">
        <f t="shared" si="0"/>
        <v>0</v>
      </c>
      <c r="G7" s="104" t="str">
        <f t="shared" si="1"/>
        <v/>
      </c>
    </row>
    <row r="8" spans="1:7" x14ac:dyDescent="0.2">
      <c r="A8" s="15"/>
      <c r="B8" s="16"/>
      <c r="C8" s="12">
        <f>IF(B8="",0,VLOOKUP('070307'!B8,Cenik!$C$3:$E$873,2,FALSE))</f>
        <v>0</v>
      </c>
      <c r="D8" s="12">
        <f>IF(B8="",0,VLOOKUP('070307'!B8,Cenik!$C$3:$E$873,3,FALSE))</f>
        <v>0</v>
      </c>
      <c r="E8" s="17"/>
      <c r="F8" s="14">
        <f t="shared" si="0"/>
        <v>0</v>
      </c>
      <c r="G8" s="104" t="str">
        <f t="shared" si="1"/>
        <v/>
      </c>
    </row>
    <row r="9" spans="1:7" x14ac:dyDescent="0.2">
      <c r="A9" s="15"/>
      <c r="B9" s="16"/>
      <c r="C9" s="12">
        <f>IF(B9="",0,VLOOKUP('070307'!B9,Cenik!$C$3:$E$873,2,FALSE))</f>
        <v>0</v>
      </c>
      <c r="D9" s="12">
        <f>IF(B9="",0,VLOOKUP('070307'!B9,Cenik!$C$3:$E$873,3,FALSE))</f>
        <v>0</v>
      </c>
      <c r="E9" s="17"/>
      <c r="F9" s="14">
        <f t="shared" si="0"/>
        <v>0</v>
      </c>
      <c r="G9" s="104" t="str">
        <f t="shared" si="1"/>
        <v/>
      </c>
    </row>
    <row r="10" spans="1:7" x14ac:dyDescent="0.2">
      <c r="A10" s="15"/>
      <c r="B10" s="16"/>
      <c r="C10" s="12">
        <f>IF(B10="",0,VLOOKUP('070307'!B10,Cenik!$C$3:$E$873,2,FALSE))</f>
        <v>0</v>
      </c>
      <c r="D10" s="12">
        <f>IF(B10="",0,VLOOKUP('070307'!B10,Cenik!$C$3:$E$873,3,FALSE))</f>
        <v>0</v>
      </c>
      <c r="E10" s="17"/>
      <c r="F10" s="14">
        <f t="shared" si="0"/>
        <v>0</v>
      </c>
      <c r="G10" s="104" t="str">
        <f t="shared" si="1"/>
        <v/>
      </c>
    </row>
    <row r="11" spans="1:7" x14ac:dyDescent="0.2">
      <c r="A11" s="15"/>
      <c r="B11" s="16"/>
      <c r="C11" s="12">
        <f>IF(B11="",0,VLOOKUP('070307'!B11,Cenik!$C$3:$E$873,2,FALSE))</f>
        <v>0</v>
      </c>
      <c r="D11" s="12">
        <f>IF(B11="",0,VLOOKUP('070307'!B11,Cenik!$C$3:$E$873,3,FALSE))</f>
        <v>0</v>
      </c>
      <c r="E11" s="17"/>
      <c r="F11" s="14">
        <f t="shared" si="0"/>
        <v>0</v>
      </c>
      <c r="G11" s="104" t="str">
        <f t="shared" si="1"/>
        <v/>
      </c>
    </row>
    <row r="12" spans="1:7" x14ac:dyDescent="0.2">
      <c r="A12" s="15"/>
      <c r="B12" s="16"/>
      <c r="C12" s="12">
        <f>IF(B12="",0,VLOOKUP('070307'!B12,Cenik!$C$3:$E$873,2,FALSE))</f>
        <v>0</v>
      </c>
      <c r="D12" s="12">
        <f>IF(B12="",0,VLOOKUP('070307'!B12,Cenik!$C$3:$E$873,3,FALSE))</f>
        <v>0</v>
      </c>
      <c r="E12" s="17"/>
      <c r="F12" s="14">
        <f t="shared" si="0"/>
        <v>0</v>
      </c>
      <c r="G12" s="104" t="str">
        <f t="shared" si="1"/>
        <v/>
      </c>
    </row>
    <row r="13" spans="1:7" x14ac:dyDescent="0.2">
      <c r="A13" s="15"/>
      <c r="B13" s="16"/>
      <c r="C13" s="12">
        <f>IF(B13="",0,VLOOKUP('070307'!B13,Cenik!$C$3:$E$873,2,FALSE))</f>
        <v>0</v>
      </c>
      <c r="D13" s="12">
        <f>IF(B13="",0,VLOOKUP('070307'!B13,Cenik!$C$3:$E$873,3,FALSE))</f>
        <v>0</v>
      </c>
      <c r="E13" s="17"/>
      <c r="F13" s="14">
        <f t="shared" si="0"/>
        <v>0</v>
      </c>
      <c r="G13" s="104" t="str">
        <f t="shared" si="1"/>
        <v/>
      </c>
    </row>
    <row r="14" spans="1:7" ht="13.5" thickBot="1" x14ac:dyDescent="0.25">
      <c r="A14" s="15"/>
      <c r="B14" s="16"/>
      <c r="C14" s="12">
        <f>IF(B14="",0,VLOOKUP('070307'!B14,Cenik!$C$3:$E$873,2,FALSE))</f>
        <v>0</v>
      </c>
      <c r="D14" s="12">
        <f>IF(B14="",0,VLOOKUP('070307'!B14,Cenik!$C$3:$E$873,3,FALSE))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IF(B16="",0,VLOOKUP('070307'!B16,Cenik!$C$3:$E$873,2,FALSE))</f>
        <v>0</v>
      </c>
      <c r="D16" s="12">
        <f>IF(B16="",0,VLOOKUP('070307'!B16,Cenik!$C$3:$E$873,3,FALSE))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IF(B17="",0,VLOOKUP('070307'!B17,Cenik!$C$3:$E$873,2,FALSE))</f>
        <v>0</v>
      </c>
      <c r="D17" s="12">
        <f>IF(B17="",0,VLOOKUP('070307'!B17,Cenik!$C$3:$E$873,3,FALSE))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IF(B18="",0,VLOOKUP('070307'!B18,Cenik!$C$3:$E$873,2,FALSE))</f>
        <v>0</v>
      </c>
      <c r="D18" s="12">
        <f>IF(B18="",0,VLOOKUP('070307'!B18,Cenik!$C$3:$E$873,3,FALSE))</f>
        <v>0</v>
      </c>
      <c r="E18" s="22"/>
      <c r="F18" s="20">
        <f t="shared" si="2"/>
        <v>0</v>
      </c>
      <c r="G18" s="104" t="str">
        <f t="shared" si="3"/>
        <v/>
      </c>
    </row>
    <row r="19" spans="1:9" x14ac:dyDescent="0.2">
      <c r="A19" s="15"/>
      <c r="B19" s="21"/>
      <c r="C19" s="12">
        <f>IF(B19="",0,VLOOKUP('070307'!B19,Cenik!$C$3:$E$873,2,FALSE))</f>
        <v>0</v>
      </c>
      <c r="D19" s="12">
        <f>IF(B19="",0,VLOOKUP('070307'!B19,Cenik!$C$3:$E$873,3,FALSE))</f>
        <v>0</v>
      </c>
      <c r="E19" s="22"/>
      <c r="F19" s="20">
        <f t="shared" si="2"/>
        <v>0</v>
      </c>
      <c r="G19" s="104" t="str">
        <f t="shared" si="3"/>
        <v/>
      </c>
    </row>
    <row r="20" spans="1:9" x14ac:dyDescent="0.2">
      <c r="A20" s="15"/>
      <c r="B20" s="21"/>
      <c r="C20" s="12">
        <f>IF(B20="",0,VLOOKUP('070307'!B20,Cenik!$C$3:$E$873,2,FALSE))</f>
        <v>0</v>
      </c>
      <c r="D20" s="12">
        <f>IF(B20="",0,VLOOKUP('070307'!B20,Cenik!$C$3:$E$873,3,FALSE))</f>
        <v>0</v>
      </c>
      <c r="E20" s="22"/>
      <c r="F20" s="20">
        <f t="shared" si="2"/>
        <v>0</v>
      </c>
      <c r="G20" s="104" t="str">
        <f t="shared" si="3"/>
        <v/>
      </c>
    </row>
    <row r="21" spans="1:9" x14ac:dyDescent="0.2">
      <c r="A21" s="15"/>
      <c r="B21" s="21"/>
      <c r="C21" s="12">
        <f>IF(B21="",0,VLOOKUP('070307'!B21,Cenik!$C$3:$E$873,2,FALSE))</f>
        <v>0</v>
      </c>
      <c r="D21" s="12">
        <f>IF(B21="",0,VLOOKUP('070307'!B21,Cenik!$C$3:$E$873,3,FALSE))</f>
        <v>0</v>
      </c>
      <c r="E21" s="22"/>
      <c r="F21" s="20">
        <f t="shared" si="2"/>
        <v>0</v>
      </c>
      <c r="G21" s="104" t="str">
        <f t="shared" si="3"/>
        <v/>
      </c>
    </row>
    <row r="22" spans="1:9" x14ac:dyDescent="0.2">
      <c r="A22" s="15"/>
      <c r="B22" s="21"/>
      <c r="C22" s="12">
        <f>IF(B22="",0,VLOOKUP('070307'!B22,Cenik!$C$3:$E$873,2,FALSE))</f>
        <v>0</v>
      </c>
      <c r="D22" s="12">
        <f>IF(B22="",0,VLOOKUP('070307'!B22,Cenik!$C$3:$E$873,3,FALSE))</f>
        <v>0</v>
      </c>
      <c r="E22" s="22"/>
      <c r="F22" s="20">
        <f t="shared" si="2"/>
        <v>0</v>
      </c>
      <c r="G22" s="104" t="str">
        <f t="shared" si="3"/>
        <v/>
      </c>
    </row>
    <row r="23" spans="1:9" x14ac:dyDescent="0.2">
      <c r="A23" s="15"/>
      <c r="B23" s="21"/>
      <c r="C23" s="12">
        <f>IF(B23="",0,VLOOKUP('070307'!B23,Cenik!$C$3:$E$873,2,FALSE))</f>
        <v>0</v>
      </c>
      <c r="D23" s="12">
        <f>IF(B23="",0,VLOOKUP('070307'!B23,Cenik!$C$3:$E$873,3,FALSE))</f>
        <v>0</v>
      </c>
      <c r="E23" s="22"/>
      <c r="F23" s="20">
        <f t="shared" si="2"/>
        <v>0</v>
      </c>
      <c r="G23" s="104" t="str">
        <f t="shared" si="3"/>
        <v/>
      </c>
    </row>
    <row r="24" spans="1:9" x14ac:dyDescent="0.2">
      <c r="A24" s="15"/>
      <c r="B24" s="21"/>
      <c r="C24" s="12">
        <f>IF(B24="",0,VLOOKUP('070307'!B24,Cenik!$C$3:$E$873,2,FALSE))</f>
        <v>0</v>
      </c>
      <c r="D24" s="12">
        <f>IF(B24="",0,VLOOKUP('070307'!B24,Cenik!$C$3:$E$873,3,FALSE))</f>
        <v>0</v>
      </c>
      <c r="E24" s="22"/>
      <c r="F24" s="20">
        <f t="shared" si="2"/>
        <v>0</v>
      </c>
      <c r="G24" s="104" t="str">
        <f t="shared" si="3"/>
        <v/>
      </c>
    </row>
    <row r="25" spans="1:9" x14ac:dyDescent="0.2">
      <c r="A25" s="15"/>
      <c r="B25" s="21"/>
      <c r="C25" s="12">
        <f>IF(B25="",0,VLOOKUP('070307'!B25,Cenik!$C$3:$E$873,2,FALSE))</f>
        <v>0</v>
      </c>
      <c r="D25" s="12">
        <f>IF(B25="",0,VLOOKUP('070307'!B25,Cenik!$C$3:$E$873,3,FALSE))</f>
        <v>0</v>
      </c>
      <c r="E25" s="22"/>
      <c r="F25" s="20">
        <f t="shared" si="2"/>
        <v>0</v>
      </c>
      <c r="G25" s="104" t="str">
        <f t="shared" si="3"/>
        <v/>
      </c>
    </row>
    <row r="26" spans="1:9" x14ac:dyDescent="0.2">
      <c r="A26" s="15"/>
      <c r="B26" s="21"/>
      <c r="C26" s="12">
        <f>IF(B26="",0,VLOOKUP('070307'!B26,Cenik!$C$3:$E$873,2,FALSE))</f>
        <v>0</v>
      </c>
      <c r="D26" s="12">
        <f>IF(B26="",0,VLOOKUP('070307'!B26,Cenik!$C$3:$E$873,3,FALSE))</f>
        <v>0</v>
      </c>
      <c r="E26" s="22"/>
      <c r="F26" s="20">
        <f t="shared" si="2"/>
        <v>0</v>
      </c>
      <c r="G26" s="104" t="str">
        <f t="shared" si="3"/>
        <v/>
      </c>
    </row>
    <row r="27" spans="1:9" x14ac:dyDescent="0.2">
      <c r="A27" s="15"/>
      <c r="B27" s="21"/>
      <c r="C27" s="12">
        <f>IF(B27="",0,VLOOKUP('070307'!B27,Cenik!$C$3:$E$873,2,FALSE))</f>
        <v>0</v>
      </c>
      <c r="D27" s="12">
        <f>IF(B27="",0,VLOOKUP('070307'!B27,Cenik!$C$3:$E$873,3,FALSE))</f>
        <v>0</v>
      </c>
      <c r="E27" s="22"/>
      <c r="F27" s="20">
        <f t="shared" si="2"/>
        <v>0</v>
      </c>
      <c r="G27" s="104" t="str">
        <f t="shared" si="3"/>
        <v/>
      </c>
    </row>
    <row r="28" spans="1:9" x14ac:dyDescent="0.2">
      <c r="A28" s="15"/>
      <c r="B28" s="21"/>
      <c r="C28" s="12">
        <f>IF(B28="",0,VLOOKUP('070307'!B28,Cenik!$C$3:$E$873,2,FALSE))</f>
        <v>0</v>
      </c>
      <c r="D28" s="12">
        <f>IF(B28="",0,VLOOKUP('070307'!B28,Cenik!$C$3:$E$873,3,FALSE))</f>
        <v>0</v>
      </c>
      <c r="E28" s="22"/>
      <c r="F28" s="20">
        <f t="shared" si="2"/>
        <v>0</v>
      </c>
      <c r="G28" s="104" t="str">
        <f t="shared" si="3"/>
        <v/>
      </c>
    </row>
    <row r="29" spans="1:9" ht="13.5" thickBot="1" x14ac:dyDescent="0.25">
      <c r="A29" s="15"/>
      <c r="B29" s="21"/>
      <c r="C29" s="12">
        <f>IF(B29="",0,VLOOKUP('070307'!B29,Cenik!$C$3:$E$873,2,FALSE))</f>
        <v>0</v>
      </c>
      <c r="D29" s="12">
        <f>IF(B29="",0,VLOOKUP('070307'!B29,Cenik!$C$3:$E$873,3,FALSE))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IF(B31="",0,VLOOKUP('070307'!B31,Cenik!$C$3:$E$873,2,FALSE))</f>
        <v>0</v>
      </c>
      <c r="D31" s="24">
        <f>IF(B31="",0,VLOOKUP('070307'!B31,Cenik!$C$3:$E$873,3,FALSE))</f>
        <v>0</v>
      </c>
      <c r="E31" s="19"/>
      <c r="F31" s="25">
        <f t="shared" ref="F31:F44" si="4">D31*E31</f>
        <v>0</v>
      </c>
      <c r="G31" s="104" t="str">
        <f t="shared" si="3"/>
        <v/>
      </c>
      <c r="I31" s="2"/>
    </row>
    <row r="32" spans="1:9" x14ac:dyDescent="0.2">
      <c r="A32" s="15"/>
      <c r="B32" s="21"/>
      <c r="C32" s="12">
        <f>IF(B32="",0,VLOOKUP('070307'!B32,Cenik!$C$3:$E$873,2,FALSE))</f>
        <v>0</v>
      </c>
      <c r="D32" s="12">
        <f>IF(B32="",0,VLOOKUP('070307'!B32,Cenik!$C$3:$E$873,3,FALSE))</f>
        <v>0</v>
      </c>
      <c r="E32" s="22"/>
      <c r="F32" s="20">
        <f t="shared" si="4"/>
        <v>0</v>
      </c>
      <c r="G32" s="104" t="str">
        <f t="shared" si="3"/>
        <v/>
      </c>
      <c r="I32" s="2"/>
    </row>
    <row r="33" spans="1:7" x14ac:dyDescent="0.2">
      <c r="A33" s="15"/>
      <c r="B33" s="21"/>
      <c r="C33" s="12">
        <f>IF(B33="",0,VLOOKUP('070307'!B33,Cenik!$C$3:$E$873,2,FALSE))</f>
        <v>0</v>
      </c>
      <c r="D33" s="12">
        <f>IF(B33="",0,VLOOKUP('070307'!B33,Cenik!$C$3:$E$873,3,FALSE))</f>
        <v>0</v>
      </c>
      <c r="E33" s="22"/>
      <c r="F33" s="20">
        <f t="shared" si="4"/>
        <v>0</v>
      </c>
      <c r="G33" s="104" t="str">
        <f t="shared" si="3"/>
        <v/>
      </c>
    </row>
    <row r="34" spans="1:7" x14ac:dyDescent="0.2">
      <c r="A34" s="15"/>
      <c r="B34" s="21"/>
      <c r="C34" s="12">
        <f>IF(B34="",0,VLOOKUP('070307'!B34,Cenik!$C$3:$E$873,2,FALSE))</f>
        <v>0</v>
      </c>
      <c r="D34" s="12">
        <f>IF(B34="",0,VLOOKUP('070307'!B34,Cenik!$C$3:$E$873,3,FALSE))</f>
        <v>0</v>
      </c>
      <c r="E34" s="22"/>
      <c r="F34" s="20">
        <f t="shared" si="4"/>
        <v>0</v>
      </c>
      <c r="G34" s="104" t="str">
        <f t="shared" si="3"/>
        <v/>
      </c>
    </row>
    <row r="35" spans="1:7" x14ac:dyDescent="0.2">
      <c r="A35" s="15"/>
      <c r="B35" s="21"/>
      <c r="C35" s="12">
        <f>IF(B35="",0,VLOOKUP('070307'!B35,Cenik!$C$3:$E$873,2,FALSE))</f>
        <v>0</v>
      </c>
      <c r="D35" s="12">
        <f>IF(B35="",0,VLOOKUP('070307'!B35,Cenik!$C$3:$E$873,3,FALSE))</f>
        <v>0</v>
      </c>
      <c r="E35" s="22"/>
      <c r="F35" s="20">
        <f t="shared" si="4"/>
        <v>0</v>
      </c>
      <c r="G35" s="104" t="str">
        <f t="shared" si="3"/>
        <v/>
      </c>
    </row>
    <row r="36" spans="1:7" x14ac:dyDescent="0.2">
      <c r="A36" s="15"/>
      <c r="B36" s="21"/>
      <c r="C36" s="12">
        <f>IF(B36="",0,VLOOKUP('070307'!B36,Cenik!$C$3:$E$873,2,FALSE))</f>
        <v>0</v>
      </c>
      <c r="D36" s="12">
        <f>IF(B36="",0,VLOOKUP('070307'!B36,Cenik!$C$3:$E$873,3,FALSE))</f>
        <v>0</v>
      </c>
      <c r="E36" s="22"/>
      <c r="F36" s="20">
        <f t="shared" si="4"/>
        <v>0</v>
      </c>
      <c r="G36" s="104" t="str">
        <f t="shared" si="3"/>
        <v/>
      </c>
    </row>
    <row r="37" spans="1:7" x14ac:dyDescent="0.2">
      <c r="A37" s="15"/>
      <c r="B37" s="21"/>
      <c r="C37" s="12">
        <f>IF(B37="",0,VLOOKUP('070307'!B37,Cenik!$C$3:$E$873,2,FALSE))</f>
        <v>0</v>
      </c>
      <c r="D37" s="12">
        <f>IF(B37="",0,VLOOKUP('070307'!B37,Cenik!$C$3:$E$873,3,FALSE))</f>
        <v>0</v>
      </c>
      <c r="E37" s="22"/>
      <c r="F37" s="20">
        <f t="shared" si="4"/>
        <v>0</v>
      </c>
      <c r="G37" s="104" t="str">
        <f t="shared" si="3"/>
        <v/>
      </c>
    </row>
    <row r="38" spans="1:7" x14ac:dyDescent="0.2">
      <c r="A38" s="15"/>
      <c r="B38" s="21"/>
      <c r="C38" s="12">
        <f>IF(B38="",0,VLOOKUP('070307'!B38,Cenik!$C$3:$E$873,2,FALSE))</f>
        <v>0</v>
      </c>
      <c r="D38" s="12">
        <f>IF(B38="",0,VLOOKUP('070307'!B38,Cenik!$C$3:$E$873,3,FALSE))</f>
        <v>0</v>
      </c>
      <c r="E38" s="22"/>
      <c r="F38" s="20">
        <f t="shared" si="4"/>
        <v>0</v>
      </c>
      <c r="G38" s="104" t="str">
        <f t="shared" si="3"/>
        <v/>
      </c>
    </row>
    <row r="39" spans="1:7" x14ac:dyDescent="0.2">
      <c r="A39" s="15"/>
      <c r="B39" s="21"/>
      <c r="C39" s="12">
        <f>IF(B39="",0,VLOOKUP('070307'!B39,Cenik!$C$3:$E$873,2,FALSE))</f>
        <v>0</v>
      </c>
      <c r="D39" s="12">
        <f>IF(B39="",0,VLOOKUP('070307'!B39,Cenik!$C$3:$E$873,3,FALSE))</f>
        <v>0</v>
      </c>
      <c r="E39" s="22"/>
      <c r="F39" s="20">
        <f t="shared" si="4"/>
        <v>0</v>
      </c>
      <c r="G39" s="104" t="str">
        <f>IF(E39="","",IF(ISNUMBER(E39),IF(E39=ROUND(E39,6),"","Napaka - poraba mora biti zaokrožena na 6 decimalk!"),"Napaka!"))</f>
        <v/>
      </c>
    </row>
    <row r="40" spans="1:7" x14ac:dyDescent="0.2">
      <c r="A40" s="15"/>
      <c r="B40" s="21"/>
      <c r="C40" s="12">
        <f>IF(B40="",0,VLOOKUP('070307'!B40,Cenik!$C$3:$E$873,2,FALSE))</f>
        <v>0</v>
      </c>
      <c r="D40" s="12">
        <f>IF(B40="",0,VLOOKUP('070307'!B40,Cenik!$C$3:$E$873,3,FALSE))</f>
        <v>0</v>
      </c>
      <c r="E40" s="22"/>
      <c r="F40" s="20">
        <f t="shared" si="4"/>
        <v>0</v>
      </c>
      <c r="G40" s="104" t="str">
        <f t="shared" si="3"/>
        <v/>
      </c>
    </row>
    <row r="41" spans="1:7" x14ac:dyDescent="0.2">
      <c r="A41" s="15"/>
      <c r="B41" s="21"/>
      <c r="C41" s="12">
        <f>IF(B41="",0,VLOOKUP('070307'!B41,Cenik!$C$3:$E$873,2,FALSE))</f>
        <v>0</v>
      </c>
      <c r="D41" s="12">
        <f>IF(B41="",0,VLOOKUP('070307'!B41,Cenik!$C$3:$E$873,3,FALSE))</f>
        <v>0</v>
      </c>
      <c r="E41" s="22"/>
      <c r="F41" s="20">
        <f t="shared" si="4"/>
        <v>0</v>
      </c>
      <c r="G41" s="104" t="str">
        <f t="shared" si="3"/>
        <v/>
      </c>
    </row>
    <row r="42" spans="1:7" x14ac:dyDescent="0.2">
      <c r="A42" s="15"/>
      <c r="B42" s="21"/>
      <c r="C42" s="12">
        <f>IF(B42="",0,VLOOKUP('070307'!B42,Cenik!$C$3:$E$873,2,FALSE))</f>
        <v>0</v>
      </c>
      <c r="D42" s="12">
        <f>IF(B42="",0,VLOOKUP('070307'!B42,Cenik!$C$3:$E$873,3,FALSE))</f>
        <v>0</v>
      </c>
      <c r="E42" s="22"/>
      <c r="F42" s="20">
        <f t="shared" si="4"/>
        <v>0</v>
      </c>
      <c r="G42" s="104" t="str">
        <f t="shared" si="3"/>
        <v/>
      </c>
    </row>
    <row r="43" spans="1:7" x14ac:dyDescent="0.2">
      <c r="A43" s="15"/>
      <c r="B43" s="21"/>
      <c r="C43" s="12">
        <f>IF(B43="",0,VLOOKUP('070307'!B43,Cenik!$C$3:$E$873,2,FALSE))</f>
        <v>0</v>
      </c>
      <c r="D43" s="12">
        <f>IF(B43="",0,VLOOKUP('070307'!B43,Cenik!$C$3:$E$873,3,FALSE))</f>
        <v>0</v>
      </c>
      <c r="E43" s="22"/>
      <c r="F43" s="20">
        <f t="shared" si="4"/>
        <v>0</v>
      </c>
      <c r="G43" s="104" t="str">
        <f t="shared" si="3"/>
        <v/>
      </c>
    </row>
    <row r="44" spans="1:7" ht="13.5" thickBot="1" x14ac:dyDescent="0.25">
      <c r="A44" s="26"/>
      <c r="B44" s="27"/>
      <c r="C44" s="28">
        <f>IF(B44="",0,VLOOKUP('070307'!B44,Cenik!$C$3:$E$873,2,FALSE))</f>
        <v>0</v>
      </c>
      <c r="D44" s="28">
        <f>IF(B44="",0,VLOOKUP('070307'!B44,Cenik!$C$3:$E$873,3,FALSE))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IF(B5="",0,VLOOKUP('070401'!B5,Cenik!$C$3:$E$873,2,FALSE))</f>
        <v>0</v>
      </c>
      <c r="D5" s="12">
        <f>IF(B5="",0,VLOOKUP('070401'!B5,Cenik!$C$3:$E$873,3,FALSE))</f>
        <v>0</v>
      </c>
      <c r="E5" s="13"/>
      <c r="F5" s="14">
        <f t="shared" ref="F5:F14" si="0">D5*E5</f>
        <v>0</v>
      </c>
      <c r="G5" s="104" t="str">
        <f>IF(E5="","",IF(ISNUMBER(E5),IF(E5=ROUND(E5,6),"","Napaka - poraba mora biti zaokrožena na 6 decimalk!"),"Napaka!"))</f>
        <v/>
      </c>
    </row>
    <row r="6" spans="1:7" x14ac:dyDescent="0.2">
      <c r="A6" s="15"/>
      <c r="B6" s="16"/>
      <c r="C6" s="12">
        <f>IF(B6="",0,VLOOKUP('070401'!B6,Cenik!$C$3:$E$873,2,FALSE))</f>
        <v>0</v>
      </c>
      <c r="D6" s="12">
        <f>IF(B6="",0,VLOOKUP('070401'!B6,Cenik!$C$3:$E$873,3,FALSE))</f>
        <v>0</v>
      </c>
      <c r="E6" s="17"/>
      <c r="F6" s="14">
        <f t="shared" si="0"/>
        <v>0</v>
      </c>
      <c r="G6" s="104" t="str">
        <f t="shared" ref="G6:G14" si="1">IF(E6="","",IF(ISNUMBER(E6),IF(E6=ROUND(E6,6),"","Napaka - poraba mora biti zaokrožena na 6 decimalk!"),"Napaka!"))</f>
        <v/>
      </c>
    </row>
    <row r="7" spans="1:7" x14ac:dyDescent="0.2">
      <c r="A7" s="15"/>
      <c r="B7" s="16"/>
      <c r="C7" s="12">
        <f>IF(B7="",0,VLOOKUP('070401'!B7,Cenik!$C$3:$E$873,2,FALSE))</f>
        <v>0</v>
      </c>
      <c r="D7" s="12">
        <f>IF(B7="",0,VLOOKUP('070401'!B7,Cenik!$C$3:$E$873,3,FALSE))</f>
        <v>0</v>
      </c>
      <c r="E7" s="17"/>
      <c r="F7" s="14">
        <f t="shared" si="0"/>
        <v>0</v>
      </c>
      <c r="G7" s="104" t="str">
        <f t="shared" si="1"/>
        <v/>
      </c>
    </row>
    <row r="8" spans="1:7" x14ac:dyDescent="0.2">
      <c r="A8" s="15"/>
      <c r="B8" s="16"/>
      <c r="C8" s="12">
        <f>IF(B8="",0,VLOOKUP('070401'!B8,Cenik!$C$3:$E$873,2,FALSE))</f>
        <v>0</v>
      </c>
      <c r="D8" s="12">
        <f>IF(B8="",0,VLOOKUP('070401'!B8,Cenik!$C$3:$E$873,3,FALSE))</f>
        <v>0</v>
      </c>
      <c r="E8" s="17"/>
      <c r="F8" s="14">
        <f t="shared" si="0"/>
        <v>0</v>
      </c>
      <c r="G8" s="104" t="str">
        <f t="shared" si="1"/>
        <v/>
      </c>
    </row>
    <row r="9" spans="1:7" x14ac:dyDescent="0.2">
      <c r="A9" s="15"/>
      <c r="B9" s="16"/>
      <c r="C9" s="12">
        <f>IF(B9="",0,VLOOKUP('070401'!B9,Cenik!$C$3:$E$873,2,FALSE))</f>
        <v>0</v>
      </c>
      <c r="D9" s="12">
        <f>IF(B9="",0,VLOOKUP('070401'!B9,Cenik!$C$3:$E$873,3,FALSE))</f>
        <v>0</v>
      </c>
      <c r="E9" s="17"/>
      <c r="F9" s="14">
        <f t="shared" si="0"/>
        <v>0</v>
      </c>
      <c r="G9" s="104" t="str">
        <f t="shared" si="1"/>
        <v/>
      </c>
    </row>
    <row r="10" spans="1:7" x14ac:dyDescent="0.2">
      <c r="A10" s="15"/>
      <c r="B10" s="16"/>
      <c r="C10" s="12">
        <f>IF(B10="",0,VLOOKUP('070401'!B10,Cenik!$C$3:$E$873,2,FALSE))</f>
        <v>0</v>
      </c>
      <c r="D10" s="12">
        <f>IF(B10="",0,VLOOKUP('070401'!B10,Cenik!$C$3:$E$873,3,FALSE))</f>
        <v>0</v>
      </c>
      <c r="E10" s="17"/>
      <c r="F10" s="14">
        <f t="shared" si="0"/>
        <v>0</v>
      </c>
      <c r="G10" s="104" t="str">
        <f t="shared" si="1"/>
        <v/>
      </c>
    </row>
    <row r="11" spans="1:7" x14ac:dyDescent="0.2">
      <c r="A11" s="15"/>
      <c r="B11" s="16"/>
      <c r="C11" s="12">
        <f>IF(B11="",0,VLOOKUP('070401'!B11,Cenik!$C$3:$E$873,2,FALSE))</f>
        <v>0</v>
      </c>
      <c r="D11" s="12">
        <f>IF(B11="",0,VLOOKUP('070401'!B11,Cenik!$C$3:$E$873,3,FALSE))</f>
        <v>0</v>
      </c>
      <c r="E11" s="17"/>
      <c r="F11" s="14">
        <f t="shared" si="0"/>
        <v>0</v>
      </c>
      <c r="G11" s="104" t="str">
        <f t="shared" si="1"/>
        <v/>
      </c>
    </row>
    <row r="12" spans="1:7" x14ac:dyDescent="0.2">
      <c r="A12" s="15"/>
      <c r="B12" s="16"/>
      <c r="C12" s="12">
        <f>IF(B12="",0,VLOOKUP('070401'!B12,Cenik!$C$3:$E$873,2,FALSE))</f>
        <v>0</v>
      </c>
      <c r="D12" s="12">
        <f>IF(B12="",0,VLOOKUP('070401'!B12,Cenik!$C$3:$E$873,3,FALSE))</f>
        <v>0</v>
      </c>
      <c r="E12" s="17"/>
      <c r="F12" s="14">
        <f t="shared" si="0"/>
        <v>0</v>
      </c>
      <c r="G12" s="104" t="str">
        <f t="shared" si="1"/>
        <v/>
      </c>
    </row>
    <row r="13" spans="1:7" x14ac:dyDescent="0.2">
      <c r="A13" s="15"/>
      <c r="B13" s="16"/>
      <c r="C13" s="12">
        <f>IF(B13="",0,VLOOKUP('070401'!B13,Cenik!$C$3:$E$873,2,FALSE))</f>
        <v>0</v>
      </c>
      <c r="D13" s="12">
        <f>IF(B13="",0,VLOOKUP('070401'!B13,Cenik!$C$3:$E$873,3,FALSE))</f>
        <v>0</v>
      </c>
      <c r="E13" s="17"/>
      <c r="F13" s="14">
        <f t="shared" si="0"/>
        <v>0</v>
      </c>
      <c r="G13" s="104" t="str">
        <f t="shared" si="1"/>
        <v/>
      </c>
    </row>
    <row r="14" spans="1:7" ht="13.5" thickBot="1" x14ac:dyDescent="0.25">
      <c r="A14" s="15"/>
      <c r="B14" s="16"/>
      <c r="C14" s="12">
        <f>IF(B14="",0,VLOOKUP('070401'!B14,Cenik!$C$3:$E$873,2,FALSE))</f>
        <v>0</v>
      </c>
      <c r="D14" s="12">
        <f>IF(B14="",0,VLOOKUP('070401'!B14,Cenik!$C$3:$E$873,3,FALSE))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IF(B16="",0,VLOOKUP('070401'!B16,Cenik!$C$3:$E$873,2,FALSE))</f>
        <v>0</v>
      </c>
      <c r="D16" s="12">
        <f>IF(B16="",0,VLOOKUP('070401'!B16,Cenik!$C$3:$E$873,3,FALSE))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IF(B17="",0,VLOOKUP('070401'!B17,Cenik!$C$3:$E$873,2,FALSE))</f>
        <v>0</v>
      </c>
      <c r="D17" s="12">
        <f>IF(B17="",0,VLOOKUP('070401'!B17,Cenik!$C$3:$E$873,3,FALSE))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IF(B18="",0,VLOOKUP('070401'!B18,Cenik!$C$3:$E$873,2,FALSE))</f>
        <v>0</v>
      </c>
      <c r="D18" s="12">
        <f>IF(B18="",0,VLOOKUP('070401'!B18,Cenik!$C$3:$E$873,3,FALSE))</f>
        <v>0</v>
      </c>
      <c r="E18" s="22"/>
      <c r="F18" s="20">
        <f t="shared" si="2"/>
        <v>0</v>
      </c>
      <c r="G18" s="104" t="str">
        <f t="shared" si="3"/>
        <v/>
      </c>
    </row>
    <row r="19" spans="1:9" x14ac:dyDescent="0.2">
      <c r="A19" s="15"/>
      <c r="B19" s="21"/>
      <c r="C19" s="12">
        <f>IF(B19="",0,VLOOKUP('070401'!B19,Cenik!$C$3:$E$873,2,FALSE))</f>
        <v>0</v>
      </c>
      <c r="D19" s="12">
        <f>IF(B19="",0,VLOOKUP('070401'!B19,Cenik!$C$3:$E$873,3,FALSE))</f>
        <v>0</v>
      </c>
      <c r="E19" s="22"/>
      <c r="F19" s="20">
        <f t="shared" si="2"/>
        <v>0</v>
      </c>
      <c r="G19" s="104" t="str">
        <f t="shared" si="3"/>
        <v/>
      </c>
    </row>
    <row r="20" spans="1:9" x14ac:dyDescent="0.2">
      <c r="A20" s="15"/>
      <c r="B20" s="21"/>
      <c r="C20" s="12">
        <f>IF(B20="",0,VLOOKUP('070401'!B20,Cenik!$C$3:$E$873,2,FALSE))</f>
        <v>0</v>
      </c>
      <c r="D20" s="12">
        <f>IF(B20="",0,VLOOKUP('070401'!B20,Cenik!$C$3:$E$873,3,FALSE))</f>
        <v>0</v>
      </c>
      <c r="E20" s="22"/>
      <c r="F20" s="20">
        <f t="shared" si="2"/>
        <v>0</v>
      </c>
      <c r="G20" s="104" t="str">
        <f t="shared" si="3"/>
        <v/>
      </c>
    </row>
    <row r="21" spans="1:9" x14ac:dyDescent="0.2">
      <c r="A21" s="15"/>
      <c r="B21" s="21"/>
      <c r="C21" s="12">
        <f>IF(B21="",0,VLOOKUP('070401'!B21,Cenik!$C$3:$E$873,2,FALSE))</f>
        <v>0</v>
      </c>
      <c r="D21" s="12">
        <f>IF(B21="",0,VLOOKUP('070401'!B21,Cenik!$C$3:$E$873,3,FALSE))</f>
        <v>0</v>
      </c>
      <c r="E21" s="22"/>
      <c r="F21" s="20">
        <f t="shared" si="2"/>
        <v>0</v>
      </c>
      <c r="G21" s="104" t="str">
        <f t="shared" si="3"/>
        <v/>
      </c>
    </row>
    <row r="22" spans="1:9" x14ac:dyDescent="0.2">
      <c r="A22" s="15"/>
      <c r="B22" s="21"/>
      <c r="C22" s="12">
        <f>IF(B22="",0,VLOOKUP('070401'!B22,Cenik!$C$3:$E$873,2,FALSE))</f>
        <v>0</v>
      </c>
      <c r="D22" s="12">
        <f>IF(B22="",0,VLOOKUP('070401'!B22,Cenik!$C$3:$E$873,3,FALSE))</f>
        <v>0</v>
      </c>
      <c r="E22" s="22"/>
      <c r="F22" s="20">
        <f t="shared" si="2"/>
        <v>0</v>
      </c>
      <c r="G22" s="104" t="str">
        <f t="shared" si="3"/>
        <v/>
      </c>
    </row>
    <row r="23" spans="1:9" x14ac:dyDescent="0.2">
      <c r="A23" s="15"/>
      <c r="B23" s="21"/>
      <c r="C23" s="12">
        <f>IF(B23="",0,VLOOKUP('070401'!B23,Cenik!$C$3:$E$873,2,FALSE))</f>
        <v>0</v>
      </c>
      <c r="D23" s="12">
        <f>IF(B23="",0,VLOOKUP('070401'!B23,Cenik!$C$3:$E$873,3,FALSE))</f>
        <v>0</v>
      </c>
      <c r="E23" s="22"/>
      <c r="F23" s="20">
        <f t="shared" si="2"/>
        <v>0</v>
      </c>
      <c r="G23" s="104" t="str">
        <f t="shared" si="3"/>
        <v/>
      </c>
    </row>
    <row r="24" spans="1:9" x14ac:dyDescent="0.2">
      <c r="A24" s="15"/>
      <c r="B24" s="21"/>
      <c r="C24" s="12">
        <f>IF(B24="",0,VLOOKUP('070401'!B24,Cenik!$C$3:$E$873,2,FALSE))</f>
        <v>0</v>
      </c>
      <c r="D24" s="12">
        <f>IF(B24="",0,VLOOKUP('070401'!B24,Cenik!$C$3:$E$873,3,FALSE))</f>
        <v>0</v>
      </c>
      <c r="E24" s="22"/>
      <c r="F24" s="20">
        <f t="shared" si="2"/>
        <v>0</v>
      </c>
      <c r="G24" s="104" t="str">
        <f t="shared" si="3"/>
        <v/>
      </c>
    </row>
    <row r="25" spans="1:9" x14ac:dyDescent="0.2">
      <c r="A25" s="15"/>
      <c r="B25" s="21"/>
      <c r="C25" s="12">
        <f>IF(B25="",0,VLOOKUP('070401'!B25,Cenik!$C$3:$E$873,2,FALSE))</f>
        <v>0</v>
      </c>
      <c r="D25" s="12">
        <f>IF(B25="",0,VLOOKUP('070401'!B25,Cenik!$C$3:$E$873,3,FALSE))</f>
        <v>0</v>
      </c>
      <c r="E25" s="22"/>
      <c r="F25" s="20">
        <f t="shared" si="2"/>
        <v>0</v>
      </c>
      <c r="G25" s="104" t="str">
        <f t="shared" si="3"/>
        <v/>
      </c>
    </row>
    <row r="26" spans="1:9" x14ac:dyDescent="0.2">
      <c r="A26" s="15"/>
      <c r="B26" s="21"/>
      <c r="C26" s="12">
        <f>IF(B26="",0,VLOOKUP('070401'!B26,Cenik!$C$3:$E$873,2,FALSE))</f>
        <v>0</v>
      </c>
      <c r="D26" s="12">
        <f>IF(B26="",0,VLOOKUP('070401'!B26,Cenik!$C$3:$E$873,3,FALSE))</f>
        <v>0</v>
      </c>
      <c r="E26" s="22"/>
      <c r="F26" s="20">
        <f t="shared" si="2"/>
        <v>0</v>
      </c>
      <c r="G26" s="104" t="str">
        <f t="shared" si="3"/>
        <v/>
      </c>
    </row>
    <row r="27" spans="1:9" x14ac:dyDescent="0.2">
      <c r="A27" s="15"/>
      <c r="B27" s="21"/>
      <c r="C27" s="12">
        <f>IF(B27="",0,VLOOKUP('070401'!B27,Cenik!$C$3:$E$873,2,FALSE))</f>
        <v>0</v>
      </c>
      <c r="D27" s="12">
        <f>IF(B27="",0,VLOOKUP('070401'!B27,Cenik!$C$3:$E$873,3,FALSE))</f>
        <v>0</v>
      </c>
      <c r="E27" s="22"/>
      <c r="F27" s="20">
        <f t="shared" si="2"/>
        <v>0</v>
      </c>
      <c r="G27" s="104" t="str">
        <f t="shared" si="3"/>
        <v/>
      </c>
    </row>
    <row r="28" spans="1:9" x14ac:dyDescent="0.2">
      <c r="A28" s="15"/>
      <c r="B28" s="21"/>
      <c r="C28" s="12">
        <f>IF(B28="",0,VLOOKUP('070401'!B28,Cenik!$C$3:$E$873,2,FALSE))</f>
        <v>0</v>
      </c>
      <c r="D28" s="12">
        <f>IF(B28="",0,VLOOKUP('070401'!B28,Cenik!$C$3:$E$873,3,FALSE))</f>
        <v>0</v>
      </c>
      <c r="E28" s="22"/>
      <c r="F28" s="20">
        <f t="shared" si="2"/>
        <v>0</v>
      </c>
      <c r="G28" s="104" t="str">
        <f t="shared" si="3"/>
        <v/>
      </c>
    </row>
    <row r="29" spans="1:9" ht="13.5" thickBot="1" x14ac:dyDescent="0.25">
      <c r="A29" s="15"/>
      <c r="B29" s="21"/>
      <c r="C29" s="12">
        <f>IF(B29="",0,VLOOKUP('070401'!B29,Cenik!$C$3:$E$873,2,FALSE))</f>
        <v>0</v>
      </c>
      <c r="D29" s="12">
        <f>IF(B29="",0,VLOOKUP('070401'!B29,Cenik!$C$3:$E$873,3,FALSE))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IF(B31="",0,VLOOKUP('070401'!B31,Cenik!$C$3:$E$873,2,FALSE))</f>
        <v>0</v>
      </c>
      <c r="D31" s="24">
        <f>IF(B31="",0,VLOOKUP('070401'!B31,Cenik!$C$3:$E$873,3,FALSE))</f>
        <v>0</v>
      </c>
      <c r="E31" s="19"/>
      <c r="F31" s="25">
        <f t="shared" ref="F31:F44" si="4">D31*E31</f>
        <v>0</v>
      </c>
      <c r="G31" s="104" t="str">
        <f t="shared" si="3"/>
        <v/>
      </c>
      <c r="I31" s="2"/>
    </row>
    <row r="32" spans="1:9" x14ac:dyDescent="0.2">
      <c r="A32" s="15"/>
      <c r="B32" s="21"/>
      <c r="C32" s="12">
        <f>IF(B32="",0,VLOOKUP('070401'!B32,Cenik!$C$3:$E$873,2,FALSE))</f>
        <v>0</v>
      </c>
      <c r="D32" s="12">
        <f>IF(B32="",0,VLOOKUP('070401'!B32,Cenik!$C$3:$E$873,3,FALSE))</f>
        <v>0</v>
      </c>
      <c r="E32" s="22"/>
      <c r="F32" s="20">
        <f t="shared" si="4"/>
        <v>0</v>
      </c>
      <c r="G32" s="104" t="str">
        <f t="shared" si="3"/>
        <v/>
      </c>
      <c r="I32" s="2"/>
    </row>
    <row r="33" spans="1:7" x14ac:dyDescent="0.2">
      <c r="A33" s="15"/>
      <c r="B33" s="21"/>
      <c r="C33" s="12">
        <f>IF(B33="",0,VLOOKUP('070401'!B33,Cenik!$C$3:$E$873,2,FALSE))</f>
        <v>0</v>
      </c>
      <c r="D33" s="12">
        <f>IF(B33="",0,VLOOKUP('070401'!B33,Cenik!$C$3:$E$873,3,FALSE))</f>
        <v>0</v>
      </c>
      <c r="E33" s="22"/>
      <c r="F33" s="20">
        <f t="shared" si="4"/>
        <v>0</v>
      </c>
      <c r="G33" s="104" t="str">
        <f t="shared" si="3"/>
        <v/>
      </c>
    </row>
    <row r="34" spans="1:7" x14ac:dyDescent="0.2">
      <c r="A34" s="15"/>
      <c r="B34" s="21"/>
      <c r="C34" s="12">
        <f>IF(B34="",0,VLOOKUP('070401'!B34,Cenik!$C$3:$E$873,2,FALSE))</f>
        <v>0</v>
      </c>
      <c r="D34" s="12">
        <f>IF(B34="",0,VLOOKUP('070401'!B34,Cenik!$C$3:$E$873,3,FALSE))</f>
        <v>0</v>
      </c>
      <c r="E34" s="22"/>
      <c r="F34" s="20">
        <f t="shared" si="4"/>
        <v>0</v>
      </c>
      <c r="G34" s="104" t="str">
        <f t="shared" si="3"/>
        <v/>
      </c>
    </row>
    <row r="35" spans="1:7" x14ac:dyDescent="0.2">
      <c r="A35" s="15"/>
      <c r="B35" s="21"/>
      <c r="C35" s="12">
        <f>IF(B35="",0,VLOOKUP('070401'!B35,Cenik!$C$3:$E$873,2,FALSE))</f>
        <v>0</v>
      </c>
      <c r="D35" s="12">
        <f>IF(B35="",0,VLOOKUP('070401'!B35,Cenik!$C$3:$E$873,3,FALSE))</f>
        <v>0</v>
      </c>
      <c r="E35" s="22"/>
      <c r="F35" s="20">
        <f t="shared" si="4"/>
        <v>0</v>
      </c>
      <c r="G35" s="104" t="str">
        <f t="shared" si="3"/>
        <v/>
      </c>
    </row>
    <row r="36" spans="1:7" x14ac:dyDescent="0.2">
      <c r="A36" s="15"/>
      <c r="B36" s="21"/>
      <c r="C36" s="12">
        <f>IF(B36="",0,VLOOKUP('070401'!B36,Cenik!$C$3:$E$873,2,FALSE))</f>
        <v>0</v>
      </c>
      <c r="D36" s="12">
        <f>IF(B36="",0,VLOOKUP('070401'!B36,Cenik!$C$3:$E$873,3,FALSE))</f>
        <v>0</v>
      </c>
      <c r="E36" s="22"/>
      <c r="F36" s="20">
        <f t="shared" si="4"/>
        <v>0</v>
      </c>
      <c r="G36" s="104" t="str">
        <f t="shared" si="3"/>
        <v/>
      </c>
    </row>
    <row r="37" spans="1:7" x14ac:dyDescent="0.2">
      <c r="A37" s="15"/>
      <c r="B37" s="21"/>
      <c r="C37" s="12">
        <f>IF(B37="",0,VLOOKUP('070401'!B37,Cenik!$C$3:$E$873,2,FALSE))</f>
        <v>0</v>
      </c>
      <c r="D37" s="12">
        <f>IF(B37="",0,VLOOKUP('070401'!B37,Cenik!$C$3:$E$873,3,FALSE))</f>
        <v>0</v>
      </c>
      <c r="E37" s="22"/>
      <c r="F37" s="20">
        <f t="shared" si="4"/>
        <v>0</v>
      </c>
      <c r="G37" s="104" t="str">
        <f t="shared" si="3"/>
        <v/>
      </c>
    </row>
    <row r="38" spans="1:7" x14ac:dyDescent="0.2">
      <c r="A38" s="15"/>
      <c r="B38" s="21"/>
      <c r="C38" s="12">
        <f>IF(B38="",0,VLOOKUP('070401'!B38,Cenik!$C$3:$E$873,2,FALSE))</f>
        <v>0</v>
      </c>
      <c r="D38" s="12">
        <f>IF(B38="",0,VLOOKUP('070401'!B38,Cenik!$C$3:$E$873,3,FALSE))</f>
        <v>0</v>
      </c>
      <c r="E38" s="22"/>
      <c r="F38" s="20">
        <f t="shared" si="4"/>
        <v>0</v>
      </c>
      <c r="G38" s="104" t="str">
        <f t="shared" si="3"/>
        <v/>
      </c>
    </row>
    <row r="39" spans="1:7" x14ac:dyDescent="0.2">
      <c r="A39" s="15"/>
      <c r="B39" s="21"/>
      <c r="C39" s="12">
        <f>IF(B39="",0,VLOOKUP('070401'!B39,Cenik!$C$3:$E$873,2,FALSE))</f>
        <v>0</v>
      </c>
      <c r="D39" s="12">
        <f>IF(B39="",0,VLOOKUP('070401'!B39,Cenik!$C$3:$E$873,3,FALSE))</f>
        <v>0</v>
      </c>
      <c r="E39" s="22"/>
      <c r="F39" s="20">
        <f t="shared" si="4"/>
        <v>0</v>
      </c>
      <c r="G39" s="104" t="str">
        <f>IF(E39="","",IF(ISNUMBER(E39),IF(E39=ROUND(E39,6),"","Napaka - poraba mora biti zaokrožena na 6 decimalk!"),"Napaka!"))</f>
        <v/>
      </c>
    </row>
    <row r="40" spans="1:7" x14ac:dyDescent="0.2">
      <c r="A40" s="15"/>
      <c r="B40" s="21"/>
      <c r="C40" s="12">
        <f>IF(B40="",0,VLOOKUP('070401'!B40,Cenik!$C$3:$E$873,2,FALSE))</f>
        <v>0</v>
      </c>
      <c r="D40" s="12">
        <f>IF(B40="",0,VLOOKUP('070401'!B40,Cenik!$C$3:$E$873,3,FALSE))</f>
        <v>0</v>
      </c>
      <c r="E40" s="22"/>
      <c r="F40" s="20">
        <f t="shared" si="4"/>
        <v>0</v>
      </c>
      <c r="G40" s="104" t="str">
        <f t="shared" si="3"/>
        <v/>
      </c>
    </row>
    <row r="41" spans="1:7" x14ac:dyDescent="0.2">
      <c r="A41" s="15"/>
      <c r="B41" s="21"/>
      <c r="C41" s="12">
        <f>IF(B41="",0,VLOOKUP('070401'!B41,Cenik!$C$3:$E$873,2,FALSE))</f>
        <v>0</v>
      </c>
      <c r="D41" s="12">
        <f>IF(B41="",0,VLOOKUP('070401'!B41,Cenik!$C$3:$E$873,3,FALSE))</f>
        <v>0</v>
      </c>
      <c r="E41" s="22"/>
      <c r="F41" s="20">
        <f t="shared" si="4"/>
        <v>0</v>
      </c>
      <c r="G41" s="104" t="str">
        <f t="shared" si="3"/>
        <v/>
      </c>
    </row>
    <row r="42" spans="1:7" x14ac:dyDescent="0.2">
      <c r="A42" s="15"/>
      <c r="B42" s="21"/>
      <c r="C42" s="12">
        <f>IF(B42="",0,VLOOKUP('070401'!B42,Cenik!$C$3:$E$873,2,FALSE))</f>
        <v>0</v>
      </c>
      <c r="D42" s="12">
        <f>IF(B42="",0,VLOOKUP('070401'!B42,Cenik!$C$3:$E$873,3,FALSE))</f>
        <v>0</v>
      </c>
      <c r="E42" s="22"/>
      <c r="F42" s="20">
        <f t="shared" si="4"/>
        <v>0</v>
      </c>
      <c r="G42" s="104" t="str">
        <f t="shared" si="3"/>
        <v/>
      </c>
    </row>
    <row r="43" spans="1:7" x14ac:dyDescent="0.2">
      <c r="A43" s="15"/>
      <c r="B43" s="21"/>
      <c r="C43" s="12">
        <f>IF(B43="",0,VLOOKUP('070401'!B43,Cenik!$C$3:$E$873,2,FALSE))</f>
        <v>0</v>
      </c>
      <c r="D43" s="12">
        <f>IF(B43="",0,VLOOKUP('070401'!B43,Cenik!$C$3:$E$873,3,FALSE))</f>
        <v>0</v>
      </c>
      <c r="E43" s="22"/>
      <c r="F43" s="20">
        <f t="shared" si="4"/>
        <v>0</v>
      </c>
      <c r="G43" s="104" t="str">
        <f t="shared" si="3"/>
        <v/>
      </c>
    </row>
    <row r="44" spans="1:7" ht="13.5" thickBot="1" x14ac:dyDescent="0.25">
      <c r="A44" s="26"/>
      <c r="B44" s="27"/>
      <c r="C44" s="28">
        <f>IF(B44="",0,VLOOKUP('070401'!B44,Cenik!$C$3:$E$873,2,FALSE))</f>
        <v>0</v>
      </c>
      <c r="D44" s="28">
        <f>IF(B44="",0,VLOOKUP('070401'!B44,Cenik!$C$3:$E$873,3,FALSE))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IF(B5="",0,VLOOKUP('070402'!B5,Cenik!$C$3:$E$873,2,FALSE))</f>
        <v>0</v>
      </c>
      <c r="D5" s="12">
        <f>IF(B5="",0,VLOOKUP('070402'!B5,Cenik!$C$3:$E$873,3,FALSE))</f>
        <v>0</v>
      </c>
      <c r="E5" s="13"/>
      <c r="F5" s="14">
        <f t="shared" ref="F5:F14" si="0">D5*E5</f>
        <v>0</v>
      </c>
      <c r="G5" s="104" t="str">
        <f>IF(E5="","",IF(ISNUMBER(E5),IF(E5=ROUND(E5,6),"","Napaka - poraba mora biti zaokrožena na 6 decimalk!"),"Napaka!"))</f>
        <v/>
      </c>
    </row>
    <row r="6" spans="1:7" x14ac:dyDescent="0.2">
      <c r="A6" s="15"/>
      <c r="B6" s="16"/>
      <c r="C6" s="12">
        <f>IF(B6="",0,VLOOKUP('070402'!B6,Cenik!$C$3:$E$873,2,FALSE))</f>
        <v>0</v>
      </c>
      <c r="D6" s="12">
        <f>IF(B6="",0,VLOOKUP('070402'!B6,Cenik!$C$3:$E$873,3,FALSE))</f>
        <v>0</v>
      </c>
      <c r="E6" s="17"/>
      <c r="F6" s="14">
        <f t="shared" si="0"/>
        <v>0</v>
      </c>
      <c r="G6" s="104" t="str">
        <f t="shared" ref="G6:G14" si="1">IF(E6="","",IF(ISNUMBER(E6),IF(E6=ROUND(E6,6),"","Napaka - poraba mora biti zaokrožena na 6 decimalk!"),"Napaka!"))</f>
        <v/>
      </c>
    </row>
    <row r="7" spans="1:7" x14ac:dyDescent="0.2">
      <c r="A7" s="15"/>
      <c r="B7" s="16"/>
      <c r="C7" s="12">
        <f>IF(B7="",0,VLOOKUP('070402'!B7,Cenik!$C$3:$E$873,2,FALSE))</f>
        <v>0</v>
      </c>
      <c r="D7" s="12">
        <f>IF(B7="",0,VLOOKUP('070402'!B7,Cenik!$C$3:$E$873,3,FALSE))</f>
        <v>0</v>
      </c>
      <c r="E7" s="17"/>
      <c r="F7" s="14">
        <f t="shared" si="0"/>
        <v>0</v>
      </c>
      <c r="G7" s="104" t="str">
        <f t="shared" si="1"/>
        <v/>
      </c>
    </row>
    <row r="8" spans="1:7" x14ac:dyDescent="0.2">
      <c r="A8" s="15"/>
      <c r="B8" s="16"/>
      <c r="C8" s="12">
        <f>IF(B8="",0,VLOOKUP('070402'!B8,Cenik!$C$3:$E$873,2,FALSE))</f>
        <v>0</v>
      </c>
      <c r="D8" s="12">
        <f>IF(B8="",0,VLOOKUP('070402'!B8,Cenik!$C$3:$E$873,3,FALSE))</f>
        <v>0</v>
      </c>
      <c r="E8" s="17"/>
      <c r="F8" s="14">
        <f t="shared" si="0"/>
        <v>0</v>
      </c>
      <c r="G8" s="104" t="str">
        <f t="shared" si="1"/>
        <v/>
      </c>
    </row>
    <row r="9" spans="1:7" x14ac:dyDescent="0.2">
      <c r="A9" s="15"/>
      <c r="B9" s="16"/>
      <c r="C9" s="12">
        <f>IF(B9="",0,VLOOKUP('070402'!B9,Cenik!$C$3:$E$873,2,FALSE))</f>
        <v>0</v>
      </c>
      <c r="D9" s="12">
        <f>IF(B9="",0,VLOOKUP('070402'!B9,Cenik!$C$3:$E$873,3,FALSE))</f>
        <v>0</v>
      </c>
      <c r="E9" s="17"/>
      <c r="F9" s="14">
        <f t="shared" si="0"/>
        <v>0</v>
      </c>
      <c r="G9" s="104" t="str">
        <f t="shared" si="1"/>
        <v/>
      </c>
    </row>
    <row r="10" spans="1:7" x14ac:dyDescent="0.2">
      <c r="A10" s="15"/>
      <c r="B10" s="16"/>
      <c r="C10" s="12">
        <f>IF(B10="",0,VLOOKUP('070402'!B10,Cenik!$C$3:$E$873,2,FALSE))</f>
        <v>0</v>
      </c>
      <c r="D10" s="12">
        <f>IF(B10="",0,VLOOKUP('070402'!B10,Cenik!$C$3:$E$873,3,FALSE))</f>
        <v>0</v>
      </c>
      <c r="E10" s="17"/>
      <c r="F10" s="14">
        <f t="shared" si="0"/>
        <v>0</v>
      </c>
      <c r="G10" s="104" t="str">
        <f t="shared" si="1"/>
        <v/>
      </c>
    </row>
    <row r="11" spans="1:7" x14ac:dyDescent="0.2">
      <c r="A11" s="15"/>
      <c r="B11" s="16"/>
      <c r="C11" s="12">
        <f>IF(B11="",0,VLOOKUP('070402'!B11,Cenik!$C$3:$E$873,2,FALSE))</f>
        <v>0</v>
      </c>
      <c r="D11" s="12">
        <f>IF(B11="",0,VLOOKUP('070402'!B11,Cenik!$C$3:$E$873,3,FALSE))</f>
        <v>0</v>
      </c>
      <c r="E11" s="17"/>
      <c r="F11" s="14">
        <f t="shared" si="0"/>
        <v>0</v>
      </c>
      <c r="G11" s="104" t="str">
        <f t="shared" si="1"/>
        <v/>
      </c>
    </row>
    <row r="12" spans="1:7" x14ac:dyDescent="0.2">
      <c r="A12" s="15"/>
      <c r="B12" s="16"/>
      <c r="C12" s="12">
        <f>IF(B12="",0,VLOOKUP('070402'!B12,Cenik!$C$3:$E$873,2,FALSE))</f>
        <v>0</v>
      </c>
      <c r="D12" s="12">
        <f>IF(B12="",0,VLOOKUP('070402'!B12,Cenik!$C$3:$E$873,3,FALSE))</f>
        <v>0</v>
      </c>
      <c r="E12" s="17"/>
      <c r="F12" s="14">
        <f t="shared" si="0"/>
        <v>0</v>
      </c>
      <c r="G12" s="104" t="str">
        <f t="shared" si="1"/>
        <v/>
      </c>
    </row>
    <row r="13" spans="1:7" x14ac:dyDescent="0.2">
      <c r="A13" s="15"/>
      <c r="B13" s="16"/>
      <c r="C13" s="12">
        <f>IF(B13="",0,VLOOKUP('070402'!B13,Cenik!$C$3:$E$873,2,FALSE))</f>
        <v>0</v>
      </c>
      <c r="D13" s="12">
        <f>IF(B13="",0,VLOOKUP('070402'!B13,Cenik!$C$3:$E$873,3,FALSE))</f>
        <v>0</v>
      </c>
      <c r="E13" s="17"/>
      <c r="F13" s="14">
        <f t="shared" si="0"/>
        <v>0</v>
      </c>
      <c r="G13" s="104" t="str">
        <f t="shared" si="1"/>
        <v/>
      </c>
    </row>
    <row r="14" spans="1:7" ht="13.5" thickBot="1" x14ac:dyDescent="0.25">
      <c r="A14" s="15"/>
      <c r="B14" s="16"/>
      <c r="C14" s="12">
        <f>IF(B14="",0,VLOOKUP('070402'!B14,Cenik!$C$3:$E$873,2,FALSE))</f>
        <v>0</v>
      </c>
      <c r="D14" s="12">
        <f>IF(B14="",0,VLOOKUP('070402'!B14,Cenik!$C$3:$E$873,3,FALSE))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IF(B16="",0,VLOOKUP('070402'!B16,Cenik!$C$3:$E$873,2,FALSE))</f>
        <v>0</v>
      </c>
      <c r="D16" s="12">
        <f>IF(B16="",0,VLOOKUP('070402'!B16,Cenik!$C$3:$E$873,3,FALSE))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IF(B17="",0,VLOOKUP('070402'!B17,Cenik!$C$3:$E$873,2,FALSE))</f>
        <v>0</v>
      </c>
      <c r="D17" s="12">
        <f>IF(B17="",0,VLOOKUP('070402'!B17,Cenik!$C$3:$E$873,3,FALSE))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IF(B18="",0,VLOOKUP('070402'!B18,Cenik!$C$3:$E$873,2,FALSE))</f>
        <v>0</v>
      </c>
      <c r="D18" s="12">
        <f>IF(B18="",0,VLOOKUP('070402'!B18,Cenik!$C$3:$E$873,3,FALSE))</f>
        <v>0</v>
      </c>
      <c r="E18" s="22"/>
      <c r="F18" s="20">
        <f t="shared" si="2"/>
        <v>0</v>
      </c>
      <c r="G18" s="104" t="str">
        <f t="shared" si="3"/>
        <v/>
      </c>
    </row>
    <row r="19" spans="1:9" x14ac:dyDescent="0.2">
      <c r="A19" s="15"/>
      <c r="B19" s="21"/>
      <c r="C19" s="12">
        <f>IF(B19="",0,VLOOKUP('070402'!B19,Cenik!$C$3:$E$873,2,FALSE))</f>
        <v>0</v>
      </c>
      <c r="D19" s="12">
        <f>IF(B19="",0,VLOOKUP('070402'!B19,Cenik!$C$3:$E$873,3,FALSE))</f>
        <v>0</v>
      </c>
      <c r="E19" s="22"/>
      <c r="F19" s="20">
        <f t="shared" si="2"/>
        <v>0</v>
      </c>
      <c r="G19" s="104" t="str">
        <f t="shared" si="3"/>
        <v/>
      </c>
    </row>
    <row r="20" spans="1:9" x14ac:dyDescent="0.2">
      <c r="A20" s="15"/>
      <c r="B20" s="21"/>
      <c r="C20" s="12">
        <f>IF(B20="",0,VLOOKUP('070402'!B20,Cenik!$C$3:$E$873,2,FALSE))</f>
        <v>0</v>
      </c>
      <c r="D20" s="12">
        <f>IF(B20="",0,VLOOKUP('070402'!B20,Cenik!$C$3:$E$873,3,FALSE))</f>
        <v>0</v>
      </c>
      <c r="E20" s="22"/>
      <c r="F20" s="20">
        <f t="shared" si="2"/>
        <v>0</v>
      </c>
      <c r="G20" s="104" t="str">
        <f t="shared" si="3"/>
        <v/>
      </c>
    </row>
    <row r="21" spans="1:9" x14ac:dyDescent="0.2">
      <c r="A21" s="15"/>
      <c r="B21" s="21"/>
      <c r="C21" s="12">
        <f>IF(B21="",0,VLOOKUP('070402'!B21,Cenik!$C$3:$E$873,2,FALSE))</f>
        <v>0</v>
      </c>
      <c r="D21" s="12">
        <f>IF(B21="",0,VLOOKUP('070402'!B21,Cenik!$C$3:$E$873,3,FALSE))</f>
        <v>0</v>
      </c>
      <c r="E21" s="22"/>
      <c r="F21" s="20">
        <f t="shared" si="2"/>
        <v>0</v>
      </c>
      <c r="G21" s="104" t="str">
        <f t="shared" si="3"/>
        <v/>
      </c>
    </row>
    <row r="22" spans="1:9" x14ac:dyDescent="0.2">
      <c r="A22" s="15"/>
      <c r="B22" s="21"/>
      <c r="C22" s="12">
        <f>IF(B22="",0,VLOOKUP('070402'!B22,Cenik!$C$3:$E$873,2,FALSE))</f>
        <v>0</v>
      </c>
      <c r="D22" s="12">
        <f>IF(B22="",0,VLOOKUP('070402'!B22,Cenik!$C$3:$E$873,3,FALSE))</f>
        <v>0</v>
      </c>
      <c r="E22" s="22"/>
      <c r="F22" s="20">
        <f t="shared" si="2"/>
        <v>0</v>
      </c>
      <c r="G22" s="104" t="str">
        <f t="shared" si="3"/>
        <v/>
      </c>
    </row>
    <row r="23" spans="1:9" x14ac:dyDescent="0.2">
      <c r="A23" s="15"/>
      <c r="B23" s="21"/>
      <c r="C23" s="12">
        <f>IF(B23="",0,VLOOKUP('070402'!B23,Cenik!$C$3:$E$873,2,FALSE))</f>
        <v>0</v>
      </c>
      <c r="D23" s="12">
        <f>IF(B23="",0,VLOOKUP('070402'!B23,Cenik!$C$3:$E$873,3,FALSE))</f>
        <v>0</v>
      </c>
      <c r="E23" s="22"/>
      <c r="F23" s="20">
        <f t="shared" si="2"/>
        <v>0</v>
      </c>
      <c r="G23" s="104" t="str">
        <f t="shared" si="3"/>
        <v/>
      </c>
    </row>
    <row r="24" spans="1:9" x14ac:dyDescent="0.2">
      <c r="A24" s="15"/>
      <c r="B24" s="21"/>
      <c r="C24" s="12">
        <f>IF(B24="",0,VLOOKUP('070402'!B24,Cenik!$C$3:$E$873,2,FALSE))</f>
        <v>0</v>
      </c>
      <c r="D24" s="12">
        <f>IF(B24="",0,VLOOKUP('070402'!B24,Cenik!$C$3:$E$873,3,FALSE))</f>
        <v>0</v>
      </c>
      <c r="E24" s="22"/>
      <c r="F24" s="20">
        <f t="shared" si="2"/>
        <v>0</v>
      </c>
      <c r="G24" s="104" t="str">
        <f t="shared" si="3"/>
        <v/>
      </c>
    </row>
    <row r="25" spans="1:9" x14ac:dyDescent="0.2">
      <c r="A25" s="15"/>
      <c r="B25" s="21"/>
      <c r="C25" s="12">
        <f>IF(B25="",0,VLOOKUP('070402'!B25,Cenik!$C$3:$E$873,2,FALSE))</f>
        <v>0</v>
      </c>
      <c r="D25" s="12">
        <f>IF(B25="",0,VLOOKUP('070402'!B25,Cenik!$C$3:$E$873,3,FALSE))</f>
        <v>0</v>
      </c>
      <c r="E25" s="22"/>
      <c r="F25" s="20">
        <f t="shared" si="2"/>
        <v>0</v>
      </c>
      <c r="G25" s="104" t="str">
        <f t="shared" si="3"/>
        <v/>
      </c>
    </row>
    <row r="26" spans="1:9" x14ac:dyDescent="0.2">
      <c r="A26" s="15"/>
      <c r="B26" s="21"/>
      <c r="C26" s="12">
        <f>IF(B26="",0,VLOOKUP('070402'!B26,Cenik!$C$3:$E$873,2,FALSE))</f>
        <v>0</v>
      </c>
      <c r="D26" s="12">
        <f>IF(B26="",0,VLOOKUP('070402'!B26,Cenik!$C$3:$E$873,3,FALSE))</f>
        <v>0</v>
      </c>
      <c r="E26" s="22"/>
      <c r="F26" s="20">
        <f t="shared" si="2"/>
        <v>0</v>
      </c>
      <c r="G26" s="104" t="str">
        <f t="shared" si="3"/>
        <v/>
      </c>
    </row>
    <row r="27" spans="1:9" x14ac:dyDescent="0.2">
      <c r="A27" s="15"/>
      <c r="B27" s="21"/>
      <c r="C27" s="12">
        <f>IF(B27="",0,VLOOKUP('070402'!B27,Cenik!$C$3:$E$873,2,FALSE))</f>
        <v>0</v>
      </c>
      <c r="D27" s="12">
        <f>IF(B27="",0,VLOOKUP('070402'!B27,Cenik!$C$3:$E$873,3,FALSE))</f>
        <v>0</v>
      </c>
      <c r="E27" s="22"/>
      <c r="F27" s="20">
        <f t="shared" si="2"/>
        <v>0</v>
      </c>
      <c r="G27" s="104" t="str">
        <f t="shared" si="3"/>
        <v/>
      </c>
    </row>
    <row r="28" spans="1:9" x14ac:dyDescent="0.2">
      <c r="A28" s="15"/>
      <c r="B28" s="21"/>
      <c r="C28" s="12">
        <f>IF(B28="",0,VLOOKUP('070402'!B28,Cenik!$C$3:$E$873,2,FALSE))</f>
        <v>0</v>
      </c>
      <c r="D28" s="12">
        <f>IF(B28="",0,VLOOKUP('070402'!B28,Cenik!$C$3:$E$873,3,FALSE))</f>
        <v>0</v>
      </c>
      <c r="E28" s="22"/>
      <c r="F28" s="20">
        <f t="shared" si="2"/>
        <v>0</v>
      </c>
      <c r="G28" s="104" t="str">
        <f t="shared" si="3"/>
        <v/>
      </c>
    </row>
    <row r="29" spans="1:9" ht="13.5" thickBot="1" x14ac:dyDescent="0.25">
      <c r="A29" s="15"/>
      <c r="B29" s="21"/>
      <c r="C29" s="12">
        <f>IF(B29="",0,VLOOKUP('070402'!B29,Cenik!$C$3:$E$873,2,FALSE))</f>
        <v>0</v>
      </c>
      <c r="D29" s="12">
        <f>IF(B29="",0,VLOOKUP('070402'!B29,Cenik!$C$3:$E$873,3,FALSE))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IF(B31="",0,VLOOKUP('070402'!B31,Cenik!$C$3:$E$873,2,FALSE))</f>
        <v>0</v>
      </c>
      <c r="D31" s="24">
        <f>IF(B31="",0,VLOOKUP('070402'!B31,Cenik!$C$3:$E$873,3,FALSE))</f>
        <v>0</v>
      </c>
      <c r="E31" s="19"/>
      <c r="F31" s="25">
        <f t="shared" ref="F31:F44" si="4">D31*E31</f>
        <v>0</v>
      </c>
      <c r="G31" s="104" t="str">
        <f t="shared" si="3"/>
        <v/>
      </c>
      <c r="I31" s="2"/>
    </row>
    <row r="32" spans="1:9" x14ac:dyDescent="0.2">
      <c r="A32" s="15"/>
      <c r="B32" s="21"/>
      <c r="C32" s="12">
        <f>IF(B32="",0,VLOOKUP('070402'!B32,Cenik!$C$3:$E$873,2,FALSE))</f>
        <v>0</v>
      </c>
      <c r="D32" s="12">
        <f>IF(B32="",0,VLOOKUP('070402'!B32,Cenik!$C$3:$E$873,3,FALSE))</f>
        <v>0</v>
      </c>
      <c r="E32" s="22"/>
      <c r="F32" s="20">
        <f t="shared" si="4"/>
        <v>0</v>
      </c>
      <c r="G32" s="104" t="str">
        <f t="shared" si="3"/>
        <v/>
      </c>
      <c r="I32" s="2"/>
    </row>
    <row r="33" spans="1:7" x14ac:dyDescent="0.2">
      <c r="A33" s="15"/>
      <c r="B33" s="21"/>
      <c r="C33" s="12">
        <f>IF(B33="",0,VLOOKUP('070402'!B33,Cenik!$C$3:$E$873,2,FALSE))</f>
        <v>0</v>
      </c>
      <c r="D33" s="12">
        <f>IF(B33="",0,VLOOKUP('070402'!B33,Cenik!$C$3:$E$873,3,FALSE))</f>
        <v>0</v>
      </c>
      <c r="E33" s="22"/>
      <c r="F33" s="20">
        <f t="shared" si="4"/>
        <v>0</v>
      </c>
      <c r="G33" s="104" t="str">
        <f t="shared" si="3"/>
        <v/>
      </c>
    </row>
    <row r="34" spans="1:7" x14ac:dyDescent="0.2">
      <c r="A34" s="15"/>
      <c r="B34" s="21"/>
      <c r="C34" s="12">
        <f>IF(B34="",0,VLOOKUP('070402'!B34,Cenik!$C$3:$E$873,2,FALSE))</f>
        <v>0</v>
      </c>
      <c r="D34" s="12">
        <f>IF(B34="",0,VLOOKUP('070402'!B34,Cenik!$C$3:$E$873,3,FALSE))</f>
        <v>0</v>
      </c>
      <c r="E34" s="22"/>
      <c r="F34" s="20">
        <f t="shared" si="4"/>
        <v>0</v>
      </c>
      <c r="G34" s="104" t="str">
        <f t="shared" si="3"/>
        <v/>
      </c>
    </row>
    <row r="35" spans="1:7" x14ac:dyDescent="0.2">
      <c r="A35" s="15"/>
      <c r="B35" s="21"/>
      <c r="C35" s="12">
        <f>IF(B35="",0,VLOOKUP('070402'!B35,Cenik!$C$3:$E$873,2,FALSE))</f>
        <v>0</v>
      </c>
      <c r="D35" s="12">
        <f>IF(B35="",0,VLOOKUP('070402'!B35,Cenik!$C$3:$E$873,3,FALSE))</f>
        <v>0</v>
      </c>
      <c r="E35" s="22"/>
      <c r="F35" s="20">
        <f t="shared" si="4"/>
        <v>0</v>
      </c>
      <c r="G35" s="104" t="str">
        <f t="shared" si="3"/>
        <v/>
      </c>
    </row>
    <row r="36" spans="1:7" x14ac:dyDescent="0.2">
      <c r="A36" s="15"/>
      <c r="B36" s="21"/>
      <c r="C36" s="12">
        <f>IF(B36="",0,VLOOKUP('070402'!B36,Cenik!$C$3:$E$873,2,FALSE))</f>
        <v>0</v>
      </c>
      <c r="D36" s="12">
        <f>IF(B36="",0,VLOOKUP('070402'!B36,Cenik!$C$3:$E$873,3,FALSE))</f>
        <v>0</v>
      </c>
      <c r="E36" s="22"/>
      <c r="F36" s="20">
        <f t="shared" si="4"/>
        <v>0</v>
      </c>
      <c r="G36" s="104" t="str">
        <f t="shared" si="3"/>
        <v/>
      </c>
    </row>
    <row r="37" spans="1:7" x14ac:dyDescent="0.2">
      <c r="A37" s="15"/>
      <c r="B37" s="21"/>
      <c r="C37" s="12">
        <f>IF(B37="",0,VLOOKUP('070402'!B37,Cenik!$C$3:$E$873,2,FALSE))</f>
        <v>0</v>
      </c>
      <c r="D37" s="12">
        <f>IF(B37="",0,VLOOKUP('070402'!B37,Cenik!$C$3:$E$873,3,FALSE))</f>
        <v>0</v>
      </c>
      <c r="E37" s="22"/>
      <c r="F37" s="20">
        <f t="shared" si="4"/>
        <v>0</v>
      </c>
      <c r="G37" s="104" t="str">
        <f t="shared" si="3"/>
        <v/>
      </c>
    </row>
    <row r="38" spans="1:7" x14ac:dyDescent="0.2">
      <c r="A38" s="15"/>
      <c r="B38" s="21"/>
      <c r="C38" s="12">
        <f>IF(B38="",0,VLOOKUP('070402'!B38,Cenik!$C$3:$E$873,2,FALSE))</f>
        <v>0</v>
      </c>
      <c r="D38" s="12">
        <f>IF(B38="",0,VLOOKUP('070402'!B38,Cenik!$C$3:$E$873,3,FALSE))</f>
        <v>0</v>
      </c>
      <c r="E38" s="22"/>
      <c r="F38" s="20">
        <f t="shared" si="4"/>
        <v>0</v>
      </c>
      <c r="G38" s="104" t="str">
        <f t="shared" si="3"/>
        <v/>
      </c>
    </row>
    <row r="39" spans="1:7" x14ac:dyDescent="0.2">
      <c r="A39" s="15"/>
      <c r="B39" s="21"/>
      <c r="C39" s="12">
        <f>IF(B39="",0,VLOOKUP('070402'!B39,Cenik!$C$3:$E$873,2,FALSE))</f>
        <v>0</v>
      </c>
      <c r="D39" s="12">
        <f>IF(B39="",0,VLOOKUP('070402'!B39,Cenik!$C$3:$E$873,3,FALSE))</f>
        <v>0</v>
      </c>
      <c r="E39" s="22"/>
      <c r="F39" s="20">
        <f t="shared" si="4"/>
        <v>0</v>
      </c>
      <c r="G39" s="104" t="str">
        <f>IF(E39="","",IF(ISNUMBER(E39),IF(E39=ROUND(E39,6),"","Napaka - poraba mora biti zaokrožena na 6 decimalk!"),"Napaka!"))</f>
        <v/>
      </c>
    </row>
    <row r="40" spans="1:7" x14ac:dyDescent="0.2">
      <c r="A40" s="15"/>
      <c r="B40" s="21"/>
      <c r="C40" s="12">
        <f>IF(B40="",0,VLOOKUP('070402'!B40,Cenik!$C$3:$E$873,2,FALSE))</f>
        <v>0</v>
      </c>
      <c r="D40" s="12">
        <f>IF(B40="",0,VLOOKUP('070402'!B40,Cenik!$C$3:$E$873,3,FALSE))</f>
        <v>0</v>
      </c>
      <c r="E40" s="22"/>
      <c r="F40" s="20">
        <f t="shared" si="4"/>
        <v>0</v>
      </c>
      <c r="G40" s="104" t="str">
        <f t="shared" si="3"/>
        <v/>
      </c>
    </row>
    <row r="41" spans="1:7" x14ac:dyDescent="0.2">
      <c r="A41" s="15"/>
      <c r="B41" s="21"/>
      <c r="C41" s="12">
        <f>IF(B41="",0,VLOOKUP('070402'!B41,Cenik!$C$3:$E$873,2,FALSE))</f>
        <v>0</v>
      </c>
      <c r="D41" s="12">
        <f>IF(B41="",0,VLOOKUP('070402'!B41,Cenik!$C$3:$E$873,3,FALSE))</f>
        <v>0</v>
      </c>
      <c r="E41" s="22"/>
      <c r="F41" s="20">
        <f t="shared" si="4"/>
        <v>0</v>
      </c>
      <c r="G41" s="104" t="str">
        <f t="shared" si="3"/>
        <v/>
      </c>
    </row>
    <row r="42" spans="1:7" x14ac:dyDescent="0.2">
      <c r="A42" s="15"/>
      <c r="B42" s="21"/>
      <c r="C42" s="12">
        <f>IF(B42="",0,VLOOKUP('070402'!B42,Cenik!$C$3:$E$873,2,FALSE))</f>
        <v>0</v>
      </c>
      <c r="D42" s="12">
        <f>IF(B42="",0,VLOOKUP('070402'!B42,Cenik!$C$3:$E$873,3,FALSE))</f>
        <v>0</v>
      </c>
      <c r="E42" s="22"/>
      <c r="F42" s="20">
        <f t="shared" si="4"/>
        <v>0</v>
      </c>
      <c r="G42" s="104" t="str">
        <f t="shared" si="3"/>
        <v/>
      </c>
    </row>
    <row r="43" spans="1:7" x14ac:dyDescent="0.2">
      <c r="A43" s="15"/>
      <c r="B43" s="21"/>
      <c r="C43" s="12">
        <f>IF(B43="",0,VLOOKUP('070402'!B43,Cenik!$C$3:$E$873,2,FALSE))</f>
        <v>0</v>
      </c>
      <c r="D43" s="12">
        <f>IF(B43="",0,VLOOKUP('070402'!B43,Cenik!$C$3:$E$873,3,FALSE))</f>
        <v>0</v>
      </c>
      <c r="E43" s="22"/>
      <c r="F43" s="20">
        <f t="shared" si="4"/>
        <v>0</v>
      </c>
      <c r="G43" s="104" t="str">
        <f t="shared" si="3"/>
        <v/>
      </c>
    </row>
    <row r="44" spans="1:7" ht="13.5" thickBot="1" x14ac:dyDescent="0.25">
      <c r="A44" s="26"/>
      <c r="B44" s="27"/>
      <c r="C44" s="28">
        <f>IF(B44="",0,VLOOKUP('070402'!B44,Cenik!$C$3:$E$873,2,FALSE))</f>
        <v>0</v>
      </c>
      <c r="D44" s="28">
        <f>IF(B44="",0,VLOOKUP('070402'!B44,Cenik!$C$3:$E$873,3,FALSE))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IF(B5="",0,VLOOKUP('070403'!B5,Cenik!$C$3:$E$873,2,FALSE))</f>
        <v>0</v>
      </c>
      <c r="D5" s="12">
        <f>IF(B5="",0,VLOOKUP('070403'!B5,Cenik!$C$3:$E$873,3,FALSE))</f>
        <v>0</v>
      </c>
      <c r="E5" s="13"/>
      <c r="F5" s="14">
        <f t="shared" ref="F5:F14" si="0">D5*E5</f>
        <v>0</v>
      </c>
      <c r="G5" s="104" t="str">
        <f>IF(E5="","",IF(ISNUMBER(E5),IF(E5=ROUND(E5,6),"","Napaka - poraba mora biti zaokrožena na 6 decimalk!"),"Napaka!"))</f>
        <v/>
      </c>
    </row>
    <row r="6" spans="1:7" x14ac:dyDescent="0.2">
      <c r="A6" s="15"/>
      <c r="B6" s="16"/>
      <c r="C6" s="12">
        <f>IF(B6="",0,VLOOKUP('070403'!B6,Cenik!$C$3:$E$873,2,FALSE))</f>
        <v>0</v>
      </c>
      <c r="D6" s="12">
        <f>IF(B6="",0,VLOOKUP('070403'!B6,Cenik!$C$3:$E$873,3,FALSE))</f>
        <v>0</v>
      </c>
      <c r="E6" s="17"/>
      <c r="F6" s="14">
        <f t="shared" si="0"/>
        <v>0</v>
      </c>
      <c r="G6" s="104" t="str">
        <f t="shared" ref="G6:G14" si="1">IF(E6="","",IF(ISNUMBER(E6),IF(E6=ROUND(E6,6),"","Napaka - poraba mora biti zaokrožena na 6 decimalk!"),"Napaka!"))</f>
        <v/>
      </c>
    </row>
    <row r="7" spans="1:7" x14ac:dyDescent="0.2">
      <c r="A7" s="15"/>
      <c r="B7" s="16"/>
      <c r="C7" s="12">
        <f>IF(B7="",0,VLOOKUP('070403'!B7,Cenik!$C$3:$E$873,2,FALSE))</f>
        <v>0</v>
      </c>
      <c r="D7" s="12">
        <f>IF(B7="",0,VLOOKUP('070403'!B7,Cenik!$C$3:$E$873,3,FALSE))</f>
        <v>0</v>
      </c>
      <c r="E7" s="17"/>
      <c r="F7" s="14">
        <f t="shared" si="0"/>
        <v>0</v>
      </c>
      <c r="G7" s="104" t="str">
        <f t="shared" si="1"/>
        <v/>
      </c>
    </row>
    <row r="8" spans="1:7" x14ac:dyDescent="0.2">
      <c r="A8" s="15"/>
      <c r="B8" s="16"/>
      <c r="C8" s="12">
        <f>IF(B8="",0,VLOOKUP('070403'!B8,Cenik!$C$3:$E$873,2,FALSE))</f>
        <v>0</v>
      </c>
      <c r="D8" s="12">
        <f>IF(B8="",0,VLOOKUP('070403'!B8,Cenik!$C$3:$E$873,3,FALSE))</f>
        <v>0</v>
      </c>
      <c r="E8" s="17"/>
      <c r="F8" s="14">
        <f t="shared" si="0"/>
        <v>0</v>
      </c>
      <c r="G8" s="104" t="str">
        <f t="shared" si="1"/>
        <v/>
      </c>
    </row>
    <row r="9" spans="1:7" x14ac:dyDescent="0.2">
      <c r="A9" s="15"/>
      <c r="B9" s="16"/>
      <c r="C9" s="12">
        <f>IF(B9="",0,VLOOKUP('070403'!B9,Cenik!$C$3:$E$873,2,FALSE))</f>
        <v>0</v>
      </c>
      <c r="D9" s="12">
        <f>IF(B9="",0,VLOOKUP('070403'!B9,Cenik!$C$3:$E$873,3,FALSE))</f>
        <v>0</v>
      </c>
      <c r="E9" s="17"/>
      <c r="F9" s="14">
        <f t="shared" si="0"/>
        <v>0</v>
      </c>
      <c r="G9" s="104" t="str">
        <f t="shared" si="1"/>
        <v/>
      </c>
    </row>
    <row r="10" spans="1:7" x14ac:dyDescent="0.2">
      <c r="A10" s="15"/>
      <c r="B10" s="16"/>
      <c r="C10" s="12">
        <f>IF(B10="",0,VLOOKUP('070403'!B10,Cenik!$C$3:$E$873,2,FALSE))</f>
        <v>0</v>
      </c>
      <c r="D10" s="12">
        <f>IF(B10="",0,VLOOKUP('070403'!B10,Cenik!$C$3:$E$873,3,FALSE))</f>
        <v>0</v>
      </c>
      <c r="E10" s="17"/>
      <c r="F10" s="14">
        <f t="shared" si="0"/>
        <v>0</v>
      </c>
      <c r="G10" s="104" t="str">
        <f t="shared" si="1"/>
        <v/>
      </c>
    </row>
    <row r="11" spans="1:7" x14ac:dyDescent="0.2">
      <c r="A11" s="15"/>
      <c r="B11" s="16"/>
      <c r="C11" s="12">
        <f>IF(B11="",0,VLOOKUP('070403'!B11,Cenik!$C$3:$E$873,2,FALSE))</f>
        <v>0</v>
      </c>
      <c r="D11" s="12">
        <f>IF(B11="",0,VLOOKUP('070403'!B11,Cenik!$C$3:$E$873,3,FALSE))</f>
        <v>0</v>
      </c>
      <c r="E11" s="17"/>
      <c r="F11" s="14">
        <f t="shared" si="0"/>
        <v>0</v>
      </c>
      <c r="G11" s="104" t="str">
        <f t="shared" si="1"/>
        <v/>
      </c>
    </row>
    <row r="12" spans="1:7" x14ac:dyDescent="0.2">
      <c r="A12" s="15"/>
      <c r="B12" s="16"/>
      <c r="C12" s="12">
        <f>IF(B12="",0,VLOOKUP('070403'!B12,Cenik!$C$3:$E$873,2,FALSE))</f>
        <v>0</v>
      </c>
      <c r="D12" s="12">
        <f>IF(B12="",0,VLOOKUP('070403'!B12,Cenik!$C$3:$E$873,3,FALSE))</f>
        <v>0</v>
      </c>
      <c r="E12" s="17"/>
      <c r="F12" s="14">
        <f t="shared" si="0"/>
        <v>0</v>
      </c>
      <c r="G12" s="104" t="str">
        <f t="shared" si="1"/>
        <v/>
      </c>
    </row>
    <row r="13" spans="1:7" x14ac:dyDescent="0.2">
      <c r="A13" s="15"/>
      <c r="B13" s="16"/>
      <c r="C13" s="12">
        <f>IF(B13="",0,VLOOKUP('070403'!B13,Cenik!$C$3:$E$873,2,FALSE))</f>
        <v>0</v>
      </c>
      <c r="D13" s="12">
        <f>IF(B13="",0,VLOOKUP('070403'!B13,Cenik!$C$3:$E$873,3,FALSE))</f>
        <v>0</v>
      </c>
      <c r="E13" s="17"/>
      <c r="F13" s="14">
        <f t="shared" si="0"/>
        <v>0</v>
      </c>
      <c r="G13" s="104" t="str">
        <f t="shared" si="1"/>
        <v/>
      </c>
    </row>
    <row r="14" spans="1:7" ht="13.5" thickBot="1" x14ac:dyDescent="0.25">
      <c r="A14" s="15"/>
      <c r="B14" s="16"/>
      <c r="C14" s="12">
        <f>IF(B14="",0,VLOOKUP('070403'!B14,Cenik!$C$3:$E$873,2,FALSE))</f>
        <v>0</v>
      </c>
      <c r="D14" s="12">
        <f>IF(B14="",0,VLOOKUP('070403'!B14,Cenik!$C$3:$E$873,3,FALSE))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IF(B16="",0,VLOOKUP('070403'!B16,Cenik!$C$3:$E$873,2,FALSE))</f>
        <v>0</v>
      </c>
      <c r="D16" s="12">
        <f>IF(B16="",0,VLOOKUP('070403'!B16,Cenik!$C$3:$E$873,3,FALSE))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IF(B17="",0,VLOOKUP('070403'!B17,Cenik!$C$3:$E$873,2,FALSE))</f>
        <v>0</v>
      </c>
      <c r="D17" s="12">
        <f>IF(B17="",0,VLOOKUP('070403'!B17,Cenik!$C$3:$E$873,3,FALSE))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IF(B18="",0,VLOOKUP('070403'!B18,Cenik!$C$3:$E$873,2,FALSE))</f>
        <v>0</v>
      </c>
      <c r="D18" s="12">
        <f>IF(B18="",0,VLOOKUP('070403'!B18,Cenik!$C$3:$E$873,3,FALSE))</f>
        <v>0</v>
      </c>
      <c r="E18" s="22"/>
      <c r="F18" s="20">
        <f t="shared" si="2"/>
        <v>0</v>
      </c>
      <c r="G18" s="104" t="str">
        <f t="shared" si="3"/>
        <v/>
      </c>
    </row>
    <row r="19" spans="1:9" x14ac:dyDescent="0.2">
      <c r="A19" s="15"/>
      <c r="B19" s="21"/>
      <c r="C19" s="12">
        <f>IF(B19="",0,VLOOKUP('070403'!B19,Cenik!$C$3:$E$873,2,FALSE))</f>
        <v>0</v>
      </c>
      <c r="D19" s="12">
        <f>IF(B19="",0,VLOOKUP('070403'!B19,Cenik!$C$3:$E$873,3,FALSE))</f>
        <v>0</v>
      </c>
      <c r="E19" s="22"/>
      <c r="F19" s="20">
        <f t="shared" si="2"/>
        <v>0</v>
      </c>
      <c r="G19" s="104" t="str">
        <f t="shared" si="3"/>
        <v/>
      </c>
    </row>
    <row r="20" spans="1:9" x14ac:dyDescent="0.2">
      <c r="A20" s="15"/>
      <c r="B20" s="21"/>
      <c r="C20" s="12">
        <f>IF(B20="",0,VLOOKUP('070403'!B20,Cenik!$C$3:$E$873,2,FALSE))</f>
        <v>0</v>
      </c>
      <c r="D20" s="12">
        <f>IF(B20="",0,VLOOKUP('070403'!B20,Cenik!$C$3:$E$873,3,FALSE))</f>
        <v>0</v>
      </c>
      <c r="E20" s="22"/>
      <c r="F20" s="20">
        <f t="shared" si="2"/>
        <v>0</v>
      </c>
      <c r="G20" s="104" t="str">
        <f t="shared" si="3"/>
        <v/>
      </c>
    </row>
    <row r="21" spans="1:9" x14ac:dyDescent="0.2">
      <c r="A21" s="15"/>
      <c r="B21" s="21"/>
      <c r="C21" s="12">
        <f>IF(B21="",0,VLOOKUP('070403'!B21,Cenik!$C$3:$E$873,2,FALSE))</f>
        <v>0</v>
      </c>
      <c r="D21" s="12">
        <f>IF(B21="",0,VLOOKUP('070403'!B21,Cenik!$C$3:$E$873,3,FALSE))</f>
        <v>0</v>
      </c>
      <c r="E21" s="22"/>
      <c r="F21" s="20">
        <f t="shared" si="2"/>
        <v>0</v>
      </c>
      <c r="G21" s="104" t="str">
        <f t="shared" si="3"/>
        <v/>
      </c>
    </row>
    <row r="22" spans="1:9" x14ac:dyDescent="0.2">
      <c r="A22" s="15"/>
      <c r="B22" s="21"/>
      <c r="C22" s="12">
        <f>IF(B22="",0,VLOOKUP('070403'!B22,Cenik!$C$3:$E$873,2,FALSE))</f>
        <v>0</v>
      </c>
      <c r="D22" s="12">
        <f>IF(B22="",0,VLOOKUP('070403'!B22,Cenik!$C$3:$E$873,3,FALSE))</f>
        <v>0</v>
      </c>
      <c r="E22" s="22"/>
      <c r="F22" s="20">
        <f t="shared" si="2"/>
        <v>0</v>
      </c>
      <c r="G22" s="104" t="str">
        <f t="shared" si="3"/>
        <v/>
      </c>
    </row>
    <row r="23" spans="1:9" x14ac:dyDescent="0.2">
      <c r="A23" s="15"/>
      <c r="B23" s="21"/>
      <c r="C23" s="12">
        <f>IF(B23="",0,VLOOKUP('070403'!B23,Cenik!$C$3:$E$873,2,FALSE))</f>
        <v>0</v>
      </c>
      <c r="D23" s="12">
        <f>IF(B23="",0,VLOOKUP('070403'!B23,Cenik!$C$3:$E$873,3,FALSE))</f>
        <v>0</v>
      </c>
      <c r="E23" s="22"/>
      <c r="F23" s="20">
        <f t="shared" si="2"/>
        <v>0</v>
      </c>
      <c r="G23" s="104" t="str">
        <f t="shared" si="3"/>
        <v/>
      </c>
    </row>
    <row r="24" spans="1:9" x14ac:dyDescent="0.2">
      <c r="A24" s="15"/>
      <c r="B24" s="21"/>
      <c r="C24" s="12">
        <f>IF(B24="",0,VLOOKUP('070403'!B24,Cenik!$C$3:$E$873,2,FALSE))</f>
        <v>0</v>
      </c>
      <c r="D24" s="12">
        <f>IF(B24="",0,VLOOKUP('070403'!B24,Cenik!$C$3:$E$873,3,FALSE))</f>
        <v>0</v>
      </c>
      <c r="E24" s="22"/>
      <c r="F24" s="20">
        <f t="shared" si="2"/>
        <v>0</v>
      </c>
      <c r="G24" s="104" t="str">
        <f t="shared" si="3"/>
        <v/>
      </c>
    </row>
    <row r="25" spans="1:9" x14ac:dyDescent="0.2">
      <c r="A25" s="15"/>
      <c r="B25" s="21"/>
      <c r="C25" s="12">
        <f>IF(B25="",0,VLOOKUP('070403'!B25,Cenik!$C$3:$E$873,2,FALSE))</f>
        <v>0</v>
      </c>
      <c r="D25" s="12">
        <f>IF(B25="",0,VLOOKUP('070403'!B25,Cenik!$C$3:$E$873,3,FALSE))</f>
        <v>0</v>
      </c>
      <c r="E25" s="22"/>
      <c r="F25" s="20">
        <f t="shared" si="2"/>
        <v>0</v>
      </c>
      <c r="G25" s="104" t="str">
        <f t="shared" si="3"/>
        <v/>
      </c>
    </row>
    <row r="26" spans="1:9" x14ac:dyDescent="0.2">
      <c r="A26" s="15"/>
      <c r="B26" s="21"/>
      <c r="C26" s="12">
        <f>IF(B26="",0,VLOOKUP('070403'!B26,Cenik!$C$3:$E$873,2,FALSE))</f>
        <v>0</v>
      </c>
      <c r="D26" s="12">
        <f>IF(B26="",0,VLOOKUP('070403'!B26,Cenik!$C$3:$E$873,3,FALSE))</f>
        <v>0</v>
      </c>
      <c r="E26" s="22"/>
      <c r="F26" s="20">
        <f t="shared" si="2"/>
        <v>0</v>
      </c>
      <c r="G26" s="104" t="str">
        <f t="shared" si="3"/>
        <v/>
      </c>
    </row>
    <row r="27" spans="1:9" x14ac:dyDescent="0.2">
      <c r="A27" s="15"/>
      <c r="B27" s="21"/>
      <c r="C27" s="12">
        <f>IF(B27="",0,VLOOKUP('070403'!B27,Cenik!$C$3:$E$873,2,FALSE))</f>
        <v>0</v>
      </c>
      <c r="D27" s="12">
        <f>IF(B27="",0,VLOOKUP('070403'!B27,Cenik!$C$3:$E$873,3,FALSE))</f>
        <v>0</v>
      </c>
      <c r="E27" s="22"/>
      <c r="F27" s="20">
        <f t="shared" si="2"/>
        <v>0</v>
      </c>
      <c r="G27" s="104" t="str">
        <f t="shared" si="3"/>
        <v/>
      </c>
    </row>
    <row r="28" spans="1:9" x14ac:dyDescent="0.2">
      <c r="A28" s="15"/>
      <c r="B28" s="21"/>
      <c r="C28" s="12">
        <f>IF(B28="",0,VLOOKUP('070403'!B28,Cenik!$C$3:$E$873,2,FALSE))</f>
        <v>0</v>
      </c>
      <c r="D28" s="12">
        <f>IF(B28="",0,VLOOKUP('070403'!B28,Cenik!$C$3:$E$873,3,FALSE))</f>
        <v>0</v>
      </c>
      <c r="E28" s="22"/>
      <c r="F28" s="20">
        <f t="shared" si="2"/>
        <v>0</v>
      </c>
      <c r="G28" s="104" t="str">
        <f t="shared" si="3"/>
        <v/>
      </c>
    </row>
    <row r="29" spans="1:9" ht="13.5" thickBot="1" x14ac:dyDescent="0.25">
      <c r="A29" s="15"/>
      <c r="B29" s="21"/>
      <c r="C29" s="12">
        <f>IF(B29="",0,VLOOKUP('070403'!B29,Cenik!$C$3:$E$873,2,FALSE))</f>
        <v>0</v>
      </c>
      <c r="D29" s="12">
        <f>IF(B29="",0,VLOOKUP('070403'!B29,Cenik!$C$3:$E$873,3,FALSE))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IF(B31="",0,VLOOKUP('070403'!B31,Cenik!$C$3:$E$873,2,FALSE))</f>
        <v>0</v>
      </c>
      <c r="D31" s="24">
        <f>IF(B31="",0,VLOOKUP('070403'!B31,Cenik!$C$3:$E$873,3,FALSE))</f>
        <v>0</v>
      </c>
      <c r="E31" s="19"/>
      <c r="F31" s="25">
        <f t="shared" ref="F31:F44" si="4">D31*E31</f>
        <v>0</v>
      </c>
      <c r="G31" s="104" t="str">
        <f t="shared" si="3"/>
        <v/>
      </c>
      <c r="I31" s="2"/>
    </row>
    <row r="32" spans="1:9" x14ac:dyDescent="0.2">
      <c r="A32" s="15"/>
      <c r="B32" s="21"/>
      <c r="C32" s="12">
        <f>IF(B32="",0,VLOOKUP('070403'!B32,Cenik!$C$3:$E$873,2,FALSE))</f>
        <v>0</v>
      </c>
      <c r="D32" s="12">
        <f>IF(B32="",0,VLOOKUP('070403'!B32,Cenik!$C$3:$E$873,3,FALSE))</f>
        <v>0</v>
      </c>
      <c r="E32" s="22"/>
      <c r="F32" s="20">
        <f t="shared" si="4"/>
        <v>0</v>
      </c>
      <c r="G32" s="104" t="str">
        <f t="shared" si="3"/>
        <v/>
      </c>
      <c r="I32" s="2"/>
    </row>
    <row r="33" spans="1:7" x14ac:dyDescent="0.2">
      <c r="A33" s="15"/>
      <c r="B33" s="21"/>
      <c r="C33" s="12">
        <f>IF(B33="",0,VLOOKUP('070403'!B33,Cenik!$C$3:$E$873,2,FALSE))</f>
        <v>0</v>
      </c>
      <c r="D33" s="12">
        <f>IF(B33="",0,VLOOKUP('070403'!B33,Cenik!$C$3:$E$873,3,FALSE))</f>
        <v>0</v>
      </c>
      <c r="E33" s="22"/>
      <c r="F33" s="20">
        <f t="shared" si="4"/>
        <v>0</v>
      </c>
      <c r="G33" s="104" t="str">
        <f t="shared" si="3"/>
        <v/>
      </c>
    </row>
    <row r="34" spans="1:7" x14ac:dyDescent="0.2">
      <c r="A34" s="15"/>
      <c r="B34" s="21"/>
      <c r="C34" s="12">
        <f>IF(B34="",0,VLOOKUP('070403'!B34,Cenik!$C$3:$E$873,2,FALSE))</f>
        <v>0</v>
      </c>
      <c r="D34" s="12">
        <f>IF(B34="",0,VLOOKUP('070403'!B34,Cenik!$C$3:$E$873,3,FALSE))</f>
        <v>0</v>
      </c>
      <c r="E34" s="22"/>
      <c r="F34" s="20">
        <f t="shared" si="4"/>
        <v>0</v>
      </c>
      <c r="G34" s="104" t="str">
        <f t="shared" si="3"/>
        <v/>
      </c>
    </row>
    <row r="35" spans="1:7" x14ac:dyDescent="0.2">
      <c r="A35" s="15"/>
      <c r="B35" s="21"/>
      <c r="C35" s="12">
        <f>IF(B35="",0,VLOOKUP('070403'!B35,Cenik!$C$3:$E$873,2,FALSE))</f>
        <v>0</v>
      </c>
      <c r="D35" s="12">
        <f>IF(B35="",0,VLOOKUP('070403'!B35,Cenik!$C$3:$E$873,3,FALSE))</f>
        <v>0</v>
      </c>
      <c r="E35" s="22"/>
      <c r="F35" s="20">
        <f t="shared" si="4"/>
        <v>0</v>
      </c>
      <c r="G35" s="104" t="str">
        <f t="shared" si="3"/>
        <v/>
      </c>
    </row>
    <row r="36" spans="1:7" x14ac:dyDescent="0.2">
      <c r="A36" s="15"/>
      <c r="B36" s="21"/>
      <c r="C36" s="12">
        <f>IF(B36="",0,VLOOKUP('070403'!B36,Cenik!$C$3:$E$873,2,FALSE))</f>
        <v>0</v>
      </c>
      <c r="D36" s="12">
        <f>IF(B36="",0,VLOOKUP('070403'!B36,Cenik!$C$3:$E$873,3,FALSE))</f>
        <v>0</v>
      </c>
      <c r="E36" s="22"/>
      <c r="F36" s="20">
        <f t="shared" si="4"/>
        <v>0</v>
      </c>
      <c r="G36" s="104" t="str">
        <f t="shared" si="3"/>
        <v/>
      </c>
    </row>
    <row r="37" spans="1:7" x14ac:dyDescent="0.2">
      <c r="A37" s="15"/>
      <c r="B37" s="21"/>
      <c r="C37" s="12">
        <f>IF(B37="",0,VLOOKUP('070403'!B37,Cenik!$C$3:$E$873,2,FALSE))</f>
        <v>0</v>
      </c>
      <c r="D37" s="12">
        <f>IF(B37="",0,VLOOKUP('070403'!B37,Cenik!$C$3:$E$873,3,FALSE))</f>
        <v>0</v>
      </c>
      <c r="E37" s="22"/>
      <c r="F37" s="20">
        <f t="shared" si="4"/>
        <v>0</v>
      </c>
      <c r="G37" s="104" t="str">
        <f t="shared" si="3"/>
        <v/>
      </c>
    </row>
    <row r="38" spans="1:7" x14ac:dyDescent="0.2">
      <c r="A38" s="15"/>
      <c r="B38" s="21"/>
      <c r="C38" s="12">
        <f>IF(B38="",0,VLOOKUP('070403'!B38,Cenik!$C$3:$E$873,2,FALSE))</f>
        <v>0</v>
      </c>
      <c r="D38" s="12">
        <f>IF(B38="",0,VLOOKUP('070403'!B38,Cenik!$C$3:$E$873,3,FALSE))</f>
        <v>0</v>
      </c>
      <c r="E38" s="22"/>
      <c r="F38" s="20">
        <f t="shared" si="4"/>
        <v>0</v>
      </c>
      <c r="G38" s="104" t="str">
        <f t="shared" si="3"/>
        <v/>
      </c>
    </row>
    <row r="39" spans="1:7" x14ac:dyDescent="0.2">
      <c r="A39" s="15"/>
      <c r="B39" s="21"/>
      <c r="C39" s="12">
        <f>IF(B39="",0,VLOOKUP('070403'!B39,Cenik!$C$3:$E$873,2,FALSE))</f>
        <v>0</v>
      </c>
      <c r="D39" s="12">
        <f>IF(B39="",0,VLOOKUP('070403'!B39,Cenik!$C$3:$E$873,3,FALSE))</f>
        <v>0</v>
      </c>
      <c r="E39" s="22"/>
      <c r="F39" s="20">
        <f t="shared" si="4"/>
        <v>0</v>
      </c>
      <c r="G39" s="104" t="str">
        <f>IF(E39="","",IF(ISNUMBER(E39),IF(E39=ROUND(E39,6),"","Napaka - poraba mora biti zaokrožena na 6 decimalk!"),"Napaka!"))</f>
        <v/>
      </c>
    </row>
    <row r="40" spans="1:7" x14ac:dyDescent="0.2">
      <c r="A40" s="15"/>
      <c r="B40" s="21"/>
      <c r="C40" s="12">
        <f>IF(B40="",0,VLOOKUP('070403'!B40,Cenik!$C$3:$E$873,2,FALSE))</f>
        <v>0</v>
      </c>
      <c r="D40" s="12">
        <f>IF(B40="",0,VLOOKUP('070403'!B40,Cenik!$C$3:$E$873,3,FALSE))</f>
        <v>0</v>
      </c>
      <c r="E40" s="22"/>
      <c r="F40" s="20">
        <f t="shared" si="4"/>
        <v>0</v>
      </c>
      <c r="G40" s="104" t="str">
        <f t="shared" si="3"/>
        <v/>
      </c>
    </row>
    <row r="41" spans="1:7" x14ac:dyDescent="0.2">
      <c r="A41" s="15"/>
      <c r="B41" s="21"/>
      <c r="C41" s="12">
        <f>IF(B41="",0,VLOOKUP('070403'!B41,Cenik!$C$3:$E$873,2,FALSE))</f>
        <v>0</v>
      </c>
      <c r="D41" s="12">
        <f>IF(B41="",0,VLOOKUP('070403'!B41,Cenik!$C$3:$E$873,3,FALSE))</f>
        <v>0</v>
      </c>
      <c r="E41" s="22"/>
      <c r="F41" s="20">
        <f t="shared" si="4"/>
        <v>0</v>
      </c>
      <c r="G41" s="104" t="str">
        <f t="shared" si="3"/>
        <v/>
      </c>
    </row>
    <row r="42" spans="1:7" x14ac:dyDescent="0.2">
      <c r="A42" s="15"/>
      <c r="B42" s="21"/>
      <c r="C42" s="12">
        <f>IF(B42="",0,VLOOKUP('070403'!B42,Cenik!$C$3:$E$873,2,FALSE))</f>
        <v>0</v>
      </c>
      <c r="D42" s="12">
        <f>IF(B42="",0,VLOOKUP('070403'!B42,Cenik!$C$3:$E$873,3,FALSE))</f>
        <v>0</v>
      </c>
      <c r="E42" s="22"/>
      <c r="F42" s="20">
        <f t="shared" si="4"/>
        <v>0</v>
      </c>
      <c r="G42" s="104" t="str">
        <f t="shared" si="3"/>
        <v/>
      </c>
    </row>
    <row r="43" spans="1:7" x14ac:dyDescent="0.2">
      <c r="A43" s="15"/>
      <c r="B43" s="21"/>
      <c r="C43" s="12">
        <f>IF(B43="",0,VLOOKUP('070403'!B43,Cenik!$C$3:$E$873,2,FALSE))</f>
        <v>0</v>
      </c>
      <c r="D43" s="12">
        <f>IF(B43="",0,VLOOKUP('070403'!B43,Cenik!$C$3:$E$873,3,FALSE))</f>
        <v>0</v>
      </c>
      <c r="E43" s="22"/>
      <c r="F43" s="20">
        <f t="shared" si="4"/>
        <v>0</v>
      </c>
      <c r="G43" s="104" t="str">
        <f t="shared" si="3"/>
        <v/>
      </c>
    </row>
    <row r="44" spans="1:7" ht="13.5" thickBot="1" x14ac:dyDescent="0.25">
      <c r="A44" s="26"/>
      <c r="B44" s="27"/>
      <c r="C44" s="28">
        <f>IF(B44="",0,VLOOKUP('070403'!B44,Cenik!$C$3:$E$873,2,FALSE))</f>
        <v>0</v>
      </c>
      <c r="D44" s="28">
        <f>IF(B44="",0,VLOOKUP('070403'!B44,Cenik!$C$3:$E$873,3,FALSE))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IF(B5="",0,VLOOKUP('070404'!B5,Cenik!$C$3:$E$873,2,FALSE))</f>
        <v>0</v>
      </c>
      <c r="D5" s="12">
        <f>IF(B5="",0,VLOOKUP('070404'!B5,Cenik!$C$3:$E$873,3,FALSE))</f>
        <v>0</v>
      </c>
      <c r="E5" s="13"/>
      <c r="F5" s="14">
        <f t="shared" ref="F5:F14" si="0">D5*E5</f>
        <v>0</v>
      </c>
      <c r="G5" s="104" t="str">
        <f>IF(E5="","",IF(ISNUMBER(E5),IF(E5=ROUND(E5,6),"","Napaka - poraba mora biti zaokrožena na 6 decimalk!"),"Napaka!"))</f>
        <v/>
      </c>
    </row>
    <row r="6" spans="1:7" x14ac:dyDescent="0.2">
      <c r="A6" s="15"/>
      <c r="B6" s="16"/>
      <c r="C6" s="12">
        <f>IF(B6="",0,VLOOKUP('070404'!B6,Cenik!$C$3:$E$873,2,FALSE))</f>
        <v>0</v>
      </c>
      <c r="D6" s="12">
        <f>IF(B6="",0,VLOOKUP('070404'!B6,Cenik!$C$3:$E$873,3,FALSE))</f>
        <v>0</v>
      </c>
      <c r="E6" s="17"/>
      <c r="F6" s="14">
        <f t="shared" si="0"/>
        <v>0</v>
      </c>
      <c r="G6" s="104" t="str">
        <f t="shared" ref="G6:G14" si="1">IF(E6="","",IF(ISNUMBER(E6),IF(E6=ROUND(E6,6),"","Napaka - poraba mora biti zaokrožena na 6 decimalk!"),"Napaka!"))</f>
        <v/>
      </c>
    </row>
    <row r="7" spans="1:7" x14ac:dyDescent="0.2">
      <c r="A7" s="15"/>
      <c r="B7" s="16"/>
      <c r="C7" s="12">
        <f>IF(B7="",0,VLOOKUP('070404'!B7,Cenik!$C$3:$E$873,2,FALSE))</f>
        <v>0</v>
      </c>
      <c r="D7" s="12">
        <f>IF(B7="",0,VLOOKUP('070404'!B7,Cenik!$C$3:$E$873,3,FALSE))</f>
        <v>0</v>
      </c>
      <c r="E7" s="17"/>
      <c r="F7" s="14">
        <f t="shared" si="0"/>
        <v>0</v>
      </c>
      <c r="G7" s="104" t="str">
        <f t="shared" si="1"/>
        <v/>
      </c>
    </row>
    <row r="8" spans="1:7" x14ac:dyDescent="0.2">
      <c r="A8" s="15"/>
      <c r="B8" s="16"/>
      <c r="C8" s="12">
        <f>IF(B8="",0,VLOOKUP('070404'!B8,Cenik!$C$3:$E$873,2,FALSE))</f>
        <v>0</v>
      </c>
      <c r="D8" s="12">
        <f>IF(B8="",0,VLOOKUP('070404'!B8,Cenik!$C$3:$E$873,3,FALSE))</f>
        <v>0</v>
      </c>
      <c r="E8" s="17"/>
      <c r="F8" s="14">
        <f t="shared" si="0"/>
        <v>0</v>
      </c>
      <c r="G8" s="104" t="str">
        <f t="shared" si="1"/>
        <v/>
      </c>
    </row>
    <row r="9" spans="1:7" x14ac:dyDescent="0.2">
      <c r="A9" s="15"/>
      <c r="B9" s="16"/>
      <c r="C9" s="12">
        <f>IF(B9="",0,VLOOKUP('070404'!B9,Cenik!$C$3:$E$873,2,FALSE))</f>
        <v>0</v>
      </c>
      <c r="D9" s="12">
        <f>IF(B9="",0,VLOOKUP('070404'!B9,Cenik!$C$3:$E$873,3,FALSE))</f>
        <v>0</v>
      </c>
      <c r="E9" s="17"/>
      <c r="F9" s="14">
        <f t="shared" si="0"/>
        <v>0</v>
      </c>
      <c r="G9" s="104" t="str">
        <f t="shared" si="1"/>
        <v/>
      </c>
    </row>
    <row r="10" spans="1:7" x14ac:dyDescent="0.2">
      <c r="A10" s="15"/>
      <c r="B10" s="16"/>
      <c r="C10" s="12">
        <f>IF(B10="",0,VLOOKUP('070404'!B10,Cenik!$C$3:$E$873,2,FALSE))</f>
        <v>0</v>
      </c>
      <c r="D10" s="12">
        <f>IF(B10="",0,VLOOKUP('070404'!B10,Cenik!$C$3:$E$873,3,FALSE))</f>
        <v>0</v>
      </c>
      <c r="E10" s="17"/>
      <c r="F10" s="14">
        <f t="shared" si="0"/>
        <v>0</v>
      </c>
      <c r="G10" s="104" t="str">
        <f t="shared" si="1"/>
        <v/>
      </c>
    </row>
    <row r="11" spans="1:7" x14ac:dyDescent="0.2">
      <c r="A11" s="15"/>
      <c r="B11" s="16"/>
      <c r="C11" s="12">
        <f>IF(B11="",0,VLOOKUP('070404'!B11,Cenik!$C$3:$E$873,2,FALSE))</f>
        <v>0</v>
      </c>
      <c r="D11" s="12">
        <f>IF(B11="",0,VLOOKUP('070404'!B11,Cenik!$C$3:$E$873,3,FALSE))</f>
        <v>0</v>
      </c>
      <c r="E11" s="17"/>
      <c r="F11" s="14">
        <f t="shared" si="0"/>
        <v>0</v>
      </c>
      <c r="G11" s="104" t="str">
        <f t="shared" si="1"/>
        <v/>
      </c>
    </row>
    <row r="12" spans="1:7" x14ac:dyDescent="0.2">
      <c r="A12" s="15"/>
      <c r="B12" s="16"/>
      <c r="C12" s="12">
        <f>IF(B12="",0,VLOOKUP('070404'!B12,Cenik!$C$3:$E$873,2,FALSE))</f>
        <v>0</v>
      </c>
      <c r="D12" s="12">
        <f>IF(B12="",0,VLOOKUP('070404'!B12,Cenik!$C$3:$E$873,3,FALSE))</f>
        <v>0</v>
      </c>
      <c r="E12" s="17"/>
      <c r="F12" s="14">
        <f t="shared" si="0"/>
        <v>0</v>
      </c>
      <c r="G12" s="104" t="str">
        <f t="shared" si="1"/>
        <v/>
      </c>
    </row>
    <row r="13" spans="1:7" x14ac:dyDescent="0.2">
      <c r="A13" s="15"/>
      <c r="B13" s="16"/>
      <c r="C13" s="12">
        <f>IF(B13="",0,VLOOKUP('070404'!B13,Cenik!$C$3:$E$873,2,FALSE))</f>
        <v>0</v>
      </c>
      <c r="D13" s="12">
        <f>IF(B13="",0,VLOOKUP('070404'!B13,Cenik!$C$3:$E$873,3,FALSE))</f>
        <v>0</v>
      </c>
      <c r="E13" s="17"/>
      <c r="F13" s="14">
        <f t="shared" si="0"/>
        <v>0</v>
      </c>
      <c r="G13" s="104" t="str">
        <f t="shared" si="1"/>
        <v/>
      </c>
    </row>
    <row r="14" spans="1:7" ht="13.5" thickBot="1" x14ac:dyDescent="0.25">
      <c r="A14" s="15"/>
      <c r="B14" s="16"/>
      <c r="C14" s="12">
        <f>IF(B14="",0,VLOOKUP('070404'!B14,Cenik!$C$3:$E$873,2,FALSE))</f>
        <v>0</v>
      </c>
      <c r="D14" s="12">
        <f>IF(B14="",0,VLOOKUP('070404'!B14,Cenik!$C$3:$E$873,3,FALSE))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IF(B16="",0,VLOOKUP('070404'!B16,Cenik!$C$3:$E$873,2,FALSE))</f>
        <v>0</v>
      </c>
      <c r="D16" s="12">
        <f>IF(B16="",0,VLOOKUP('070404'!B16,Cenik!$C$3:$E$873,3,FALSE))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IF(B17="",0,VLOOKUP('070404'!B17,Cenik!$C$3:$E$873,2,FALSE))</f>
        <v>0</v>
      </c>
      <c r="D17" s="12">
        <f>IF(B17="",0,VLOOKUP('070404'!B17,Cenik!$C$3:$E$873,3,FALSE))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IF(B18="",0,VLOOKUP('070404'!B18,Cenik!$C$3:$E$873,2,FALSE))</f>
        <v>0</v>
      </c>
      <c r="D18" s="12">
        <f>IF(B18="",0,VLOOKUP('070404'!B18,Cenik!$C$3:$E$873,3,FALSE))</f>
        <v>0</v>
      </c>
      <c r="E18" s="22"/>
      <c r="F18" s="20">
        <f t="shared" si="2"/>
        <v>0</v>
      </c>
      <c r="G18" s="104" t="str">
        <f t="shared" si="3"/>
        <v/>
      </c>
    </row>
    <row r="19" spans="1:9" x14ac:dyDescent="0.2">
      <c r="A19" s="15"/>
      <c r="B19" s="21"/>
      <c r="C19" s="12">
        <f>IF(B19="",0,VLOOKUP('070404'!B19,Cenik!$C$3:$E$873,2,FALSE))</f>
        <v>0</v>
      </c>
      <c r="D19" s="12">
        <f>IF(B19="",0,VLOOKUP('070404'!B19,Cenik!$C$3:$E$873,3,FALSE))</f>
        <v>0</v>
      </c>
      <c r="E19" s="22"/>
      <c r="F19" s="20">
        <f t="shared" si="2"/>
        <v>0</v>
      </c>
      <c r="G19" s="104" t="str">
        <f t="shared" si="3"/>
        <v/>
      </c>
    </row>
    <row r="20" spans="1:9" x14ac:dyDescent="0.2">
      <c r="A20" s="15"/>
      <c r="B20" s="21"/>
      <c r="C20" s="12">
        <f>IF(B20="",0,VLOOKUP('070404'!B20,Cenik!$C$3:$E$873,2,FALSE))</f>
        <v>0</v>
      </c>
      <c r="D20" s="12">
        <f>IF(B20="",0,VLOOKUP('070404'!B20,Cenik!$C$3:$E$873,3,FALSE))</f>
        <v>0</v>
      </c>
      <c r="E20" s="22"/>
      <c r="F20" s="20">
        <f t="shared" si="2"/>
        <v>0</v>
      </c>
      <c r="G20" s="104" t="str">
        <f t="shared" si="3"/>
        <v/>
      </c>
    </row>
    <row r="21" spans="1:9" x14ac:dyDescent="0.2">
      <c r="A21" s="15"/>
      <c r="B21" s="21"/>
      <c r="C21" s="12">
        <f>IF(B21="",0,VLOOKUP('070404'!B21,Cenik!$C$3:$E$873,2,FALSE))</f>
        <v>0</v>
      </c>
      <c r="D21" s="12">
        <f>IF(B21="",0,VLOOKUP('070404'!B21,Cenik!$C$3:$E$873,3,FALSE))</f>
        <v>0</v>
      </c>
      <c r="E21" s="22"/>
      <c r="F21" s="20">
        <f t="shared" si="2"/>
        <v>0</v>
      </c>
      <c r="G21" s="104" t="str">
        <f t="shared" si="3"/>
        <v/>
      </c>
    </row>
    <row r="22" spans="1:9" x14ac:dyDescent="0.2">
      <c r="A22" s="15"/>
      <c r="B22" s="21"/>
      <c r="C22" s="12">
        <f>IF(B22="",0,VLOOKUP('070404'!B22,Cenik!$C$3:$E$873,2,FALSE))</f>
        <v>0</v>
      </c>
      <c r="D22" s="12">
        <f>IF(B22="",0,VLOOKUP('070404'!B22,Cenik!$C$3:$E$873,3,FALSE))</f>
        <v>0</v>
      </c>
      <c r="E22" s="22"/>
      <c r="F22" s="20">
        <f t="shared" si="2"/>
        <v>0</v>
      </c>
      <c r="G22" s="104" t="str">
        <f t="shared" si="3"/>
        <v/>
      </c>
    </row>
    <row r="23" spans="1:9" x14ac:dyDescent="0.2">
      <c r="A23" s="15"/>
      <c r="B23" s="21"/>
      <c r="C23" s="12">
        <f>IF(B23="",0,VLOOKUP('070404'!B23,Cenik!$C$3:$E$873,2,FALSE))</f>
        <v>0</v>
      </c>
      <c r="D23" s="12">
        <f>IF(B23="",0,VLOOKUP('070404'!B23,Cenik!$C$3:$E$873,3,FALSE))</f>
        <v>0</v>
      </c>
      <c r="E23" s="22"/>
      <c r="F23" s="20">
        <f t="shared" si="2"/>
        <v>0</v>
      </c>
      <c r="G23" s="104" t="str">
        <f t="shared" si="3"/>
        <v/>
      </c>
    </row>
    <row r="24" spans="1:9" x14ac:dyDescent="0.2">
      <c r="A24" s="15"/>
      <c r="B24" s="21"/>
      <c r="C24" s="12">
        <f>IF(B24="",0,VLOOKUP('070404'!B24,Cenik!$C$3:$E$873,2,FALSE))</f>
        <v>0</v>
      </c>
      <c r="D24" s="12">
        <f>IF(B24="",0,VLOOKUP('070404'!B24,Cenik!$C$3:$E$873,3,FALSE))</f>
        <v>0</v>
      </c>
      <c r="E24" s="22"/>
      <c r="F24" s="20">
        <f t="shared" si="2"/>
        <v>0</v>
      </c>
      <c r="G24" s="104" t="str">
        <f t="shared" si="3"/>
        <v/>
      </c>
    </row>
    <row r="25" spans="1:9" x14ac:dyDescent="0.2">
      <c r="A25" s="15"/>
      <c r="B25" s="21"/>
      <c r="C25" s="12">
        <f>IF(B25="",0,VLOOKUP('070404'!B25,Cenik!$C$3:$E$873,2,FALSE))</f>
        <v>0</v>
      </c>
      <c r="D25" s="12">
        <f>IF(B25="",0,VLOOKUP('070404'!B25,Cenik!$C$3:$E$873,3,FALSE))</f>
        <v>0</v>
      </c>
      <c r="E25" s="22"/>
      <c r="F25" s="20">
        <f t="shared" si="2"/>
        <v>0</v>
      </c>
      <c r="G25" s="104" t="str">
        <f t="shared" si="3"/>
        <v/>
      </c>
    </row>
    <row r="26" spans="1:9" x14ac:dyDescent="0.2">
      <c r="A26" s="15"/>
      <c r="B26" s="21"/>
      <c r="C26" s="12">
        <f>IF(B26="",0,VLOOKUP('070404'!B26,Cenik!$C$3:$E$873,2,FALSE))</f>
        <v>0</v>
      </c>
      <c r="D26" s="12">
        <f>IF(B26="",0,VLOOKUP('070404'!B26,Cenik!$C$3:$E$873,3,FALSE))</f>
        <v>0</v>
      </c>
      <c r="E26" s="22"/>
      <c r="F26" s="20">
        <f t="shared" si="2"/>
        <v>0</v>
      </c>
      <c r="G26" s="104" t="str">
        <f t="shared" si="3"/>
        <v/>
      </c>
    </row>
    <row r="27" spans="1:9" x14ac:dyDescent="0.2">
      <c r="A27" s="15"/>
      <c r="B27" s="21"/>
      <c r="C27" s="12">
        <f>IF(B27="",0,VLOOKUP('070404'!B27,Cenik!$C$3:$E$873,2,FALSE))</f>
        <v>0</v>
      </c>
      <c r="D27" s="12">
        <f>IF(B27="",0,VLOOKUP('070404'!B27,Cenik!$C$3:$E$873,3,FALSE))</f>
        <v>0</v>
      </c>
      <c r="E27" s="22"/>
      <c r="F27" s="20">
        <f t="shared" si="2"/>
        <v>0</v>
      </c>
      <c r="G27" s="104" t="str">
        <f t="shared" si="3"/>
        <v/>
      </c>
    </row>
    <row r="28" spans="1:9" x14ac:dyDescent="0.2">
      <c r="A28" s="15"/>
      <c r="B28" s="21"/>
      <c r="C28" s="12">
        <f>IF(B28="",0,VLOOKUP('070404'!B28,Cenik!$C$3:$E$873,2,FALSE))</f>
        <v>0</v>
      </c>
      <c r="D28" s="12">
        <f>IF(B28="",0,VLOOKUP('070404'!B28,Cenik!$C$3:$E$873,3,FALSE))</f>
        <v>0</v>
      </c>
      <c r="E28" s="22"/>
      <c r="F28" s="20">
        <f t="shared" si="2"/>
        <v>0</v>
      </c>
      <c r="G28" s="104" t="str">
        <f t="shared" si="3"/>
        <v/>
      </c>
    </row>
    <row r="29" spans="1:9" ht="13.5" thickBot="1" x14ac:dyDescent="0.25">
      <c r="A29" s="15"/>
      <c r="B29" s="21"/>
      <c r="C29" s="12">
        <f>IF(B29="",0,VLOOKUP('070404'!B29,Cenik!$C$3:$E$873,2,FALSE))</f>
        <v>0</v>
      </c>
      <c r="D29" s="12">
        <f>IF(B29="",0,VLOOKUP('070404'!B29,Cenik!$C$3:$E$873,3,FALSE))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IF(B31="",0,VLOOKUP('070404'!B31,Cenik!$C$3:$E$873,2,FALSE))</f>
        <v>0</v>
      </c>
      <c r="D31" s="24">
        <f>IF(B31="",0,VLOOKUP('070404'!B31,Cenik!$C$3:$E$873,3,FALSE))</f>
        <v>0</v>
      </c>
      <c r="E31" s="19"/>
      <c r="F31" s="25">
        <f t="shared" ref="F31:F44" si="4">D31*E31</f>
        <v>0</v>
      </c>
      <c r="G31" s="104" t="str">
        <f t="shared" si="3"/>
        <v/>
      </c>
      <c r="I31" s="2"/>
    </row>
    <row r="32" spans="1:9" x14ac:dyDescent="0.2">
      <c r="A32" s="15"/>
      <c r="B32" s="21"/>
      <c r="C32" s="12">
        <f>IF(B32="",0,VLOOKUP('070404'!B32,Cenik!$C$3:$E$873,2,FALSE))</f>
        <v>0</v>
      </c>
      <c r="D32" s="12">
        <f>IF(B32="",0,VLOOKUP('070404'!B32,Cenik!$C$3:$E$873,3,FALSE))</f>
        <v>0</v>
      </c>
      <c r="E32" s="22"/>
      <c r="F32" s="20">
        <f t="shared" si="4"/>
        <v>0</v>
      </c>
      <c r="G32" s="104" t="str">
        <f t="shared" si="3"/>
        <v/>
      </c>
      <c r="I32" s="2"/>
    </row>
    <row r="33" spans="1:7" x14ac:dyDescent="0.2">
      <c r="A33" s="15"/>
      <c r="B33" s="21"/>
      <c r="C33" s="12">
        <f>IF(B33="",0,VLOOKUP('070404'!B33,Cenik!$C$3:$E$873,2,FALSE))</f>
        <v>0</v>
      </c>
      <c r="D33" s="12">
        <f>IF(B33="",0,VLOOKUP('070404'!B33,Cenik!$C$3:$E$873,3,FALSE))</f>
        <v>0</v>
      </c>
      <c r="E33" s="22"/>
      <c r="F33" s="20">
        <f t="shared" si="4"/>
        <v>0</v>
      </c>
      <c r="G33" s="104" t="str">
        <f t="shared" si="3"/>
        <v/>
      </c>
    </row>
    <row r="34" spans="1:7" x14ac:dyDescent="0.2">
      <c r="A34" s="15"/>
      <c r="B34" s="21"/>
      <c r="C34" s="12">
        <f>IF(B34="",0,VLOOKUP('070404'!B34,Cenik!$C$3:$E$873,2,FALSE))</f>
        <v>0</v>
      </c>
      <c r="D34" s="12">
        <f>IF(B34="",0,VLOOKUP('070404'!B34,Cenik!$C$3:$E$873,3,FALSE))</f>
        <v>0</v>
      </c>
      <c r="E34" s="22"/>
      <c r="F34" s="20">
        <f t="shared" si="4"/>
        <v>0</v>
      </c>
      <c r="G34" s="104" t="str">
        <f t="shared" si="3"/>
        <v/>
      </c>
    </row>
    <row r="35" spans="1:7" x14ac:dyDescent="0.2">
      <c r="A35" s="15"/>
      <c r="B35" s="21"/>
      <c r="C35" s="12">
        <f>IF(B35="",0,VLOOKUP('070404'!B35,Cenik!$C$3:$E$873,2,FALSE))</f>
        <v>0</v>
      </c>
      <c r="D35" s="12">
        <f>IF(B35="",0,VLOOKUP('070404'!B35,Cenik!$C$3:$E$873,3,FALSE))</f>
        <v>0</v>
      </c>
      <c r="E35" s="22"/>
      <c r="F35" s="20">
        <f t="shared" si="4"/>
        <v>0</v>
      </c>
      <c r="G35" s="104" t="str">
        <f t="shared" si="3"/>
        <v/>
      </c>
    </row>
    <row r="36" spans="1:7" x14ac:dyDescent="0.2">
      <c r="A36" s="15"/>
      <c r="B36" s="21"/>
      <c r="C36" s="12">
        <f>IF(B36="",0,VLOOKUP('070404'!B36,Cenik!$C$3:$E$873,2,FALSE))</f>
        <v>0</v>
      </c>
      <c r="D36" s="12">
        <f>IF(B36="",0,VLOOKUP('070404'!B36,Cenik!$C$3:$E$873,3,FALSE))</f>
        <v>0</v>
      </c>
      <c r="E36" s="22"/>
      <c r="F36" s="20">
        <f t="shared" si="4"/>
        <v>0</v>
      </c>
      <c r="G36" s="104" t="str">
        <f t="shared" si="3"/>
        <v/>
      </c>
    </row>
    <row r="37" spans="1:7" x14ac:dyDescent="0.2">
      <c r="A37" s="15"/>
      <c r="B37" s="21"/>
      <c r="C37" s="12">
        <f>IF(B37="",0,VLOOKUP('070404'!B37,Cenik!$C$3:$E$873,2,FALSE))</f>
        <v>0</v>
      </c>
      <c r="D37" s="12">
        <f>IF(B37="",0,VLOOKUP('070404'!B37,Cenik!$C$3:$E$873,3,FALSE))</f>
        <v>0</v>
      </c>
      <c r="E37" s="22"/>
      <c r="F37" s="20">
        <f t="shared" si="4"/>
        <v>0</v>
      </c>
      <c r="G37" s="104" t="str">
        <f t="shared" si="3"/>
        <v/>
      </c>
    </row>
    <row r="38" spans="1:7" x14ac:dyDescent="0.2">
      <c r="A38" s="15"/>
      <c r="B38" s="21"/>
      <c r="C38" s="12">
        <f>IF(B38="",0,VLOOKUP('070404'!B38,Cenik!$C$3:$E$873,2,FALSE))</f>
        <v>0</v>
      </c>
      <c r="D38" s="12">
        <f>IF(B38="",0,VLOOKUP('070404'!B38,Cenik!$C$3:$E$873,3,FALSE))</f>
        <v>0</v>
      </c>
      <c r="E38" s="22"/>
      <c r="F38" s="20">
        <f t="shared" si="4"/>
        <v>0</v>
      </c>
      <c r="G38" s="104" t="str">
        <f t="shared" si="3"/>
        <v/>
      </c>
    </row>
    <row r="39" spans="1:7" x14ac:dyDescent="0.2">
      <c r="A39" s="15"/>
      <c r="B39" s="21"/>
      <c r="C39" s="12">
        <f>IF(B39="",0,VLOOKUP('070404'!B39,Cenik!$C$3:$E$873,2,FALSE))</f>
        <v>0</v>
      </c>
      <c r="D39" s="12">
        <f>IF(B39="",0,VLOOKUP('070404'!B39,Cenik!$C$3:$E$873,3,FALSE))</f>
        <v>0</v>
      </c>
      <c r="E39" s="22"/>
      <c r="F39" s="20">
        <f t="shared" si="4"/>
        <v>0</v>
      </c>
      <c r="G39" s="104" t="str">
        <f>IF(E39="","",IF(ISNUMBER(E39),IF(E39=ROUND(E39,6),"","Napaka - poraba mora biti zaokrožena na 6 decimalk!"),"Napaka!"))</f>
        <v/>
      </c>
    </row>
    <row r="40" spans="1:7" x14ac:dyDescent="0.2">
      <c r="A40" s="15"/>
      <c r="B40" s="21"/>
      <c r="C40" s="12">
        <f>IF(B40="",0,VLOOKUP('070404'!B40,Cenik!$C$3:$E$873,2,FALSE))</f>
        <v>0</v>
      </c>
      <c r="D40" s="12">
        <f>IF(B40="",0,VLOOKUP('070404'!B40,Cenik!$C$3:$E$873,3,FALSE))</f>
        <v>0</v>
      </c>
      <c r="E40" s="22"/>
      <c r="F40" s="20">
        <f t="shared" si="4"/>
        <v>0</v>
      </c>
      <c r="G40" s="104" t="str">
        <f t="shared" si="3"/>
        <v/>
      </c>
    </row>
    <row r="41" spans="1:7" x14ac:dyDescent="0.2">
      <c r="A41" s="15"/>
      <c r="B41" s="21"/>
      <c r="C41" s="12">
        <f>IF(B41="",0,VLOOKUP('070404'!B41,Cenik!$C$3:$E$873,2,FALSE))</f>
        <v>0</v>
      </c>
      <c r="D41" s="12">
        <f>IF(B41="",0,VLOOKUP('070404'!B41,Cenik!$C$3:$E$873,3,FALSE))</f>
        <v>0</v>
      </c>
      <c r="E41" s="22"/>
      <c r="F41" s="20">
        <f t="shared" si="4"/>
        <v>0</v>
      </c>
      <c r="G41" s="104" t="str">
        <f t="shared" si="3"/>
        <v/>
      </c>
    </row>
    <row r="42" spans="1:7" x14ac:dyDescent="0.2">
      <c r="A42" s="15"/>
      <c r="B42" s="21"/>
      <c r="C42" s="12">
        <f>IF(B42="",0,VLOOKUP('070404'!B42,Cenik!$C$3:$E$873,2,FALSE))</f>
        <v>0</v>
      </c>
      <c r="D42" s="12">
        <f>IF(B42="",0,VLOOKUP('070404'!B42,Cenik!$C$3:$E$873,3,FALSE))</f>
        <v>0</v>
      </c>
      <c r="E42" s="22"/>
      <c r="F42" s="20">
        <f t="shared" si="4"/>
        <v>0</v>
      </c>
      <c r="G42" s="104" t="str">
        <f t="shared" si="3"/>
        <v/>
      </c>
    </row>
    <row r="43" spans="1:7" x14ac:dyDescent="0.2">
      <c r="A43" s="15"/>
      <c r="B43" s="21"/>
      <c r="C43" s="12">
        <f>IF(B43="",0,VLOOKUP('070404'!B43,Cenik!$C$3:$E$873,2,FALSE))</f>
        <v>0</v>
      </c>
      <c r="D43" s="12">
        <f>IF(B43="",0,VLOOKUP('070404'!B43,Cenik!$C$3:$E$873,3,FALSE))</f>
        <v>0</v>
      </c>
      <c r="E43" s="22"/>
      <c r="F43" s="20">
        <f t="shared" si="4"/>
        <v>0</v>
      </c>
      <c r="G43" s="104" t="str">
        <f t="shared" si="3"/>
        <v/>
      </c>
    </row>
    <row r="44" spans="1:7" ht="13.5" thickBot="1" x14ac:dyDescent="0.25">
      <c r="A44" s="26"/>
      <c r="B44" s="27"/>
      <c r="C44" s="28">
        <f>IF(B44="",0,VLOOKUP('070404'!B44,Cenik!$C$3:$E$873,2,FALSE))</f>
        <v>0</v>
      </c>
      <c r="D44" s="28">
        <f>IF(B44="",0,VLOOKUP('070404'!B44,Cenik!$C$3:$E$873,3,FALSE))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IF(B5="",0,VLOOKUP('070405'!B5,Cenik!$C$3:$E$873,2,FALSE))</f>
        <v>0</v>
      </c>
      <c r="D5" s="12">
        <f>IF(B5="",0,VLOOKUP('070405'!B5,Cenik!$C$3:$E$873,3,FALSE))</f>
        <v>0</v>
      </c>
      <c r="E5" s="13"/>
      <c r="F5" s="14">
        <f t="shared" ref="F5:F14" si="0">D5*E5</f>
        <v>0</v>
      </c>
      <c r="G5" s="104" t="str">
        <f>IF(E5="","",IF(ISNUMBER(E5),IF(E5=ROUND(E5,6),"","Napaka - poraba mora biti zaokrožena na 6 decimalk!"),"Napaka!"))</f>
        <v/>
      </c>
    </row>
    <row r="6" spans="1:7" x14ac:dyDescent="0.2">
      <c r="A6" s="15"/>
      <c r="B6" s="16"/>
      <c r="C6" s="12">
        <f>IF(B6="",0,VLOOKUP('070405'!B6,Cenik!$C$3:$E$873,2,FALSE))</f>
        <v>0</v>
      </c>
      <c r="D6" s="12">
        <f>IF(B6="",0,VLOOKUP('070405'!B6,Cenik!$C$3:$E$873,3,FALSE))</f>
        <v>0</v>
      </c>
      <c r="E6" s="17"/>
      <c r="F6" s="14">
        <f t="shared" si="0"/>
        <v>0</v>
      </c>
      <c r="G6" s="104" t="str">
        <f t="shared" ref="G6:G14" si="1">IF(E6="","",IF(ISNUMBER(E6),IF(E6=ROUND(E6,6),"","Napaka - poraba mora biti zaokrožena na 6 decimalk!"),"Napaka!"))</f>
        <v/>
      </c>
    </row>
    <row r="7" spans="1:7" x14ac:dyDescent="0.2">
      <c r="A7" s="15"/>
      <c r="B7" s="16"/>
      <c r="C7" s="12">
        <f>IF(B7="",0,VLOOKUP('070405'!B7,Cenik!$C$3:$E$873,2,FALSE))</f>
        <v>0</v>
      </c>
      <c r="D7" s="12">
        <f>IF(B7="",0,VLOOKUP('070405'!B7,Cenik!$C$3:$E$873,3,FALSE))</f>
        <v>0</v>
      </c>
      <c r="E7" s="17"/>
      <c r="F7" s="14">
        <f t="shared" si="0"/>
        <v>0</v>
      </c>
      <c r="G7" s="104" t="str">
        <f t="shared" si="1"/>
        <v/>
      </c>
    </row>
    <row r="8" spans="1:7" x14ac:dyDescent="0.2">
      <c r="A8" s="15"/>
      <c r="B8" s="16"/>
      <c r="C8" s="12">
        <f>IF(B8="",0,VLOOKUP('070405'!B8,Cenik!$C$3:$E$873,2,FALSE))</f>
        <v>0</v>
      </c>
      <c r="D8" s="12">
        <f>IF(B8="",0,VLOOKUP('070405'!B8,Cenik!$C$3:$E$873,3,FALSE))</f>
        <v>0</v>
      </c>
      <c r="E8" s="17"/>
      <c r="F8" s="14">
        <f t="shared" si="0"/>
        <v>0</v>
      </c>
      <c r="G8" s="104" t="str">
        <f t="shared" si="1"/>
        <v/>
      </c>
    </row>
    <row r="9" spans="1:7" x14ac:dyDescent="0.2">
      <c r="A9" s="15"/>
      <c r="B9" s="16"/>
      <c r="C9" s="12">
        <f>IF(B9="",0,VLOOKUP('070405'!B9,Cenik!$C$3:$E$873,2,FALSE))</f>
        <v>0</v>
      </c>
      <c r="D9" s="12">
        <f>IF(B9="",0,VLOOKUP('070405'!B9,Cenik!$C$3:$E$873,3,FALSE))</f>
        <v>0</v>
      </c>
      <c r="E9" s="17"/>
      <c r="F9" s="14">
        <f t="shared" si="0"/>
        <v>0</v>
      </c>
      <c r="G9" s="104" t="str">
        <f t="shared" si="1"/>
        <v/>
      </c>
    </row>
    <row r="10" spans="1:7" x14ac:dyDescent="0.2">
      <c r="A10" s="15"/>
      <c r="B10" s="16"/>
      <c r="C10" s="12">
        <f>IF(B10="",0,VLOOKUP('070405'!B10,Cenik!$C$3:$E$873,2,FALSE))</f>
        <v>0</v>
      </c>
      <c r="D10" s="12">
        <f>IF(B10="",0,VLOOKUP('070405'!B10,Cenik!$C$3:$E$873,3,FALSE))</f>
        <v>0</v>
      </c>
      <c r="E10" s="17"/>
      <c r="F10" s="14">
        <f t="shared" si="0"/>
        <v>0</v>
      </c>
      <c r="G10" s="104" t="str">
        <f t="shared" si="1"/>
        <v/>
      </c>
    </row>
    <row r="11" spans="1:7" x14ac:dyDescent="0.2">
      <c r="A11" s="15"/>
      <c r="B11" s="16"/>
      <c r="C11" s="12">
        <f>IF(B11="",0,VLOOKUP('070405'!B11,Cenik!$C$3:$E$873,2,FALSE))</f>
        <v>0</v>
      </c>
      <c r="D11" s="12">
        <f>IF(B11="",0,VLOOKUP('070405'!B11,Cenik!$C$3:$E$873,3,FALSE))</f>
        <v>0</v>
      </c>
      <c r="E11" s="17"/>
      <c r="F11" s="14">
        <f t="shared" si="0"/>
        <v>0</v>
      </c>
      <c r="G11" s="104" t="str">
        <f t="shared" si="1"/>
        <v/>
      </c>
    </row>
    <row r="12" spans="1:7" x14ac:dyDescent="0.2">
      <c r="A12" s="15"/>
      <c r="B12" s="16"/>
      <c r="C12" s="12">
        <f>IF(B12="",0,VLOOKUP('070405'!B12,Cenik!$C$3:$E$873,2,FALSE))</f>
        <v>0</v>
      </c>
      <c r="D12" s="12">
        <f>IF(B12="",0,VLOOKUP('070405'!B12,Cenik!$C$3:$E$873,3,FALSE))</f>
        <v>0</v>
      </c>
      <c r="E12" s="17"/>
      <c r="F12" s="14">
        <f t="shared" si="0"/>
        <v>0</v>
      </c>
      <c r="G12" s="104" t="str">
        <f t="shared" si="1"/>
        <v/>
      </c>
    </row>
    <row r="13" spans="1:7" x14ac:dyDescent="0.2">
      <c r="A13" s="15"/>
      <c r="B13" s="16"/>
      <c r="C13" s="12">
        <f>IF(B13="",0,VLOOKUP('070405'!B13,Cenik!$C$3:$E$873,2,FALSE))</f>
        <v>0</v>
      </c>
      <c r="D13" s="12">
        <f>IF(B13="",0,VLOOKUP('070405'!B13,Cenik!$C$3:$E$873,3,FALSE))</f>
        <v>0</v>
      </c>
      <c r="E13" s="17"/>
      <c r="F13" s="14">
        <f t="shared" si="0"/>
        <v>0</v>
      </c>
      <c r="G13" s="104" t="str">
        <f t="shared" si="1"/>
        <v/>
      </c>
    </row>
    <row r="14" spans="1:7" ht="13.5" thickBot="1" x14ac:dyDescent="0.25">
      <c r="A14" s="15"/>
      <c r="B14" s="16"/>
      <c r="C14" s="12">
        <f>IF(B14="",0,VLOOKUP('070405'!B14,Cenik!$C$3:$E$873,2,FALSE))</f>
        <v>0</v>
      </c>
      <c r="D14" s="12">
        <f>IF(B14="",0,VLOOKUP('070405'!B14,Cenik!$C$3:$E$873,3,FALSE))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IF(B16="",0,VLOOKUP('070405'!B16,Cenik!$C$3:$E$873,2,FALSE))</f>
        <v>0</v>
      </c>
      <c r="D16" s="12">
        <f>IF(B16="",0,VLOOKUP('070405'!B16,Cenik!$C$3:$E$873,3,FALSE))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IF(B17="",0,VLOOKUP('070405'!B17,Cenik!$C$3:$E$873,2,FALSE))</f>
        <v>0</v>
      </c>
      <c r="D17" s="12">
        <f>IF(B17="",0,VLOOKUP('070405'!B17,Cenik!$C$3:$E$873,3,FALSE))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IF(B18="",0,VLOOKUP('070405'!B18,Cenik!$C$3:$E$873,2,FALSE))</f>
        <v>0</v>
      </c>
      <c r="D18" s="12">
        <f>IF(B18="",0,VLOOKUP('070405'!B18,Cenik!$C$3:$E$873,3,FALSE))</f>
        <v>0</v>
      </c>
      <c r="E18" s="22"/>
      <c r="F18" s="20">
        <f t="shared" si="2"/>
        <v>0</v>
      </c>
      <c r="G18" s="104" t="str">
        <f t="shared" si="3"/>
        <v/>
      </c>
    </row>
    <row r="19" spans="1:9" x14ac:dyDescent="0.2">
      <c r="A19" s="15"/>
      <c r="B19" s="21"/>
      <c r="C19" s="12">
        <f>IF(B19="",0,VLOOKUP('070405'!B19,Cenik!$C$3:$E$873,2,FALSE))</f>
        <v>0</v>
      </c>
      <c r="D19" s="12">
        <f>IF(B19="",0,VLOOKUP('070405'!B19,Cenik!$C$3:$E$873,3,FALSE))</f>
        <v>0</v>
      </c>
      <c r="E19" s="22"/>
      <c r="F19" s="20">
        <f t="shared" si="2"/>
        <v>0</v>
      </c>
      <c r="G19" s="104" t="str">
        <f t="shared" si="3"/>
        <v/>
      </c>
    </row>
    <row r="20" spans="1:9" x14ac:dyDescent="0.2">
      <c r="A20" s="15"/>
      <c r="B20" s="21"/>
      <c r="C20" s="12">
        <f>IF(B20="",0,VLOOKUP('070405'!B20,Cenik!$C$3:$E$873,2,FALSE))</f>
        <v>0</v>
      </c>
      <c r="D20" s="12">
        <f>IF(B20="",0,VLOOKUP('070405'!B20,Cenik!$C$3:$E$873,3,FALSE))</f>
        <v>0</v>
      </c>
      <c r="E20" s="22"/>
      <c r="F20" s="20">
        <f t="shared" si="2"/>
        <v>0</v>
      </c>
      <c r="G20" s="104" t="str">
        <f t="shared" si="3"/>
        <v/>
      </c>
    </row>
    <row r="21" spans="1:9" x14ac:dyDescent="0.2">
      <c r="A21" s="15"/>
      <c r="B21" s="21"/>
      <c r="C21" s="12">
        <f>IF(B21="",0,VLOOKUP('070405'!B21,Cenik!$C$3:$E$873,2,FALSE))</f>
        <v>0</v>
      </c>
      <c r="D21" s="12">
        <f>IF(B21="",0,VLOOKUP('070405'!B21,Cenik!$C$3:$E$873,3,FALSE))</f>
        <v>0</v>
      </c>
      <c r="E21" s="22"/>
      <c r="F21" s="20">
        <f t="shared" si="2"/>
        <v>0</v>
      </c>
      <c r="G21" s="104" t="str">
        <f t="shared" si="3"/>
        <v/>
      </c>
    </row>
    <row r="22" spans="1:9" x14ac:dyDescent="0.2">
      <c r="A22" s="15"/>
      <c r="B22" s="21"/>
      <c r="C22" s="12">
        <f>IF(B22="",0,VLOOKUP('070405'!B22,Cenik!$C$3:$E$873,2,FALSE))</f>
        <v>0</v>
      </c>
      <c r="D22" s="12">
        <f>IF(B22="",0,VLOOKUP('070405'!B22,Cenik!$C$3:$E$873,3,FALSE))</f>
        <v>0</v>
      </c>
      <c r="E22" s="22"/>
      <c r="F22" s="20">
        <f t="shared" si="2"/>
        <v>0</v>
      </c>
      <c r="G22" s="104" t="str">
        <f t="shared" si="3"/>
        <v/>
      </c>
    </row>
    <row r="23" spans="1:9" x14ac:dyDescent="0.2">
      <c r="A23" s="15"/>
      <c r="B23" s="21"/>
      <c r="C23" s="12">
        <f>IF(B23="",0,VLOOKUP('070405'!B23,Cenik!$C$3:$E$873,2,FALSE))</f>
        <v>0</v>
      </c>
      <c r="D23" s="12">
        <f>IF(B23="",0,VLOOKUP('070405'!B23,Cenik!$C$3:$E$873,3,FALSE))</f>
        <v>0</v>
      </c>
      <c r="E23" s="22"/>
      <c r="F23" s="20">
        <f t="shared" si="2"/>
        <v>0</v>
      </c>
      <c r="G23" s="104" t="str">
        <f t="shared" si="3"/>
        <v/>
      </c>
    </row>
    <row r="24" spans="1:9" x14ac:dyDescent="0.2">
      <c r="A24" s="15"/>
      <c r="B24" s="21"/>
      <c r="C24" s="12">
        <f>IF(B24="",0,VLOOKUP('070405'!B24,Cenik!$C$3:$E$873,2,FALSE))</f>
        <v>0</v>
      </c>
      <c r="D24" s="12">
        <f>IF(B24="",0,VLOOKUP('070405'!B24,Cenik!$C$3:$E$873,3,FALSE))</f>
        <v>0</v>
      </c>
      <c r="E24" s="22"/>
      <c r="F24" s="20">
        <f t="shared" si="2"/>
        <v>0</v>
      </c>
      <c r="G24" s="104" t="str">
        <f t="shared" si="3"/>
        <v/>
      </c>
    </row>
    <row r="25" spans="1:9" x14ac:dyDescent="0.2">
      <c r="A25" s="15"/>
      <c r="B25" s="21"/>
      <c r="C25" s="12">
        <f>IF(B25="",0,VLOOKUP('070405'!B25,Cenik!$C$3:$E$873,2,FALSE))</f>
        <v>0</v>
      </c>
      <c r="D25" s="12">
        <f>IF(B25="",0,VLOOKUP('070405'!B25,Cenik!$C$3:$E$873,3,FALSE))</f>
        <v>0</v>
      </c>
      <c r="E25" s="22"/>
      <c r="F25" s="20">
        <f t="shared" si="2"/>
        <v>0</v>
      </c>
      <c r="G25" s="104" t="str">
        <f t="shared" si="3"/>
        <v/>
      </c>
    </row>
    <row r="26" spans="1:9" x14ac:dyDescent="0.2">
      <c r="A26" s="15"/>
      <c r="B26" s="21"/>
      <c r="C26" s="12">
        <f>IF(B26="",0,VLOOKUP('070405'!B26,Cenik!$C$3:$E$873,2,FALSE))</f>
        <v>0</v>
      </c>
      <c r="D26" s="12">
        <f>IF(B26="",0,VLOOKUP('070405'!B26,Cenik!$C$3:$E$873,3,FALSE))</f>
        <v>0</v>
      </c>
      <c r="E26" s="22"/>
      <c r="F26" s="20">
        <f t="shared" si="2"/>
        <v>0</v>
      </c>
      <c r="G26" s="104" t="str">
        <f t="shared" si="3"/>
        <v/>
      </c>
    </row>
    <row r="27" spans="1:9" x14ac:dyDescent="0.2">
      <c r="A27" s="15"/>
      <c r="B27" s="21"/>
      <c r="C27" s="12">
        <f>IF(B27="",0,VLOOKUP('070405'!B27,Cenik!$C$3:$E$873,2,FALSE))</f>
        <v>0</v>
      </c>
      <c r="D27" s="12">
        <f>IF(B27="",0,VLOOKUP('070405'!B27,Cenik!$C$3:$E$873,3,FALSE))</f>
        <v>0</v>
      </c>
      <c r="E27" s="22"/>
      <c r="F27" s="20">
        <f t="shared" si="2"/>
        <v>0</v>
      </c>
      <c r="G27" s="104" t="str">
        <f t="shared" si="3"/>
        <v/>
      </c>
    </row>
    <row r="28" spans="1:9" x14ac:dyDescent="0.2">
      <c r="A28" s="15"/>
      <c r="B28" s="21"/>
      <c r="C28" s="12">
        <f>IF(B28="",0,VLOOKUP('070405'!B28,Cenik!$C$3:$E$873,2,FALSE))</f>
        <v>0</v>
      </c>
      <c r="D28" s="12">
        <f>IF(B28="",0,VLOOKUP('070405'!B28,Cenik!$C$3:$E$873,3,FALSE))</f>
        <v>0</v>
      </c>
      <c r="E28" s="22"/>
      <c r="F28" s="20">
        <f t="shared" si="2"/>
        <v>0</v>
      </c>
      <c r="G28" s="104" t="str">
        <f t="shared" si="3"/>
        <v/>
      </c>
    </row>
    <row r="29" spans="1:9" ht="13.5" thickBot="1" x14ac:dyDescent="0.25">
      <c r="A29" s="15"/>
      <c r="B29" s="21"/>
      <c r="C29" s="12">
        <f>IF(B29="",0,VLOOKUP('070405'!B29,Cenik!$C$3:$E$873,2,FALSE))</f>
        <v>0</v>
      </c>
      <c r="D29" s="12">
        <f>IF(B29="",0,VLOOKUP('070405'!B29,Cenik!$C$3:$E$873,3,FALSE))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IF(B31="",0,VLOOKUP('070405'!B31,Cenik!$C$3:$E$873,2,FALSE))</f>
        <v>0</v>
      </c>
      <c r="D31" s="24">
        <f>IF(B31="",0,VLOOKUP('070405'!B31,Cenik!$C$3:$E$873,3,FALSE))</f>
        <v>0</v>
      </c>
      <c r="E31" s="19"/>
      <c r="F31" s="25">
        <f t="shared" ref="F31:F44" si="4">D31*E31</f>
        <v>0</v>
      </c>
      <c r="G31" s="104" t="str">
        <f t="shared" si="3"/>
        <v/>
      </c>
      <c r="I31" s="2"/>
    </row>
    <row r="32" spans="1:9" x14ac:dyDescent="0.2">
      <c r="A32" s="15"/>
      <c r="B32" s="21"/>
      <c r="C32" s="12">
        <f>IF(B32="",0,VLOOKUP('070405'!B32,Cenik!$C$3:$E$873,2,FALSE))</f>
        <v>0</v>
      </c>
      <c r="D32" s="12">
        <f>IF(B32="",0,VLOOKUP('070405'!B32,Cenik!$C$3:$E$873,3,FALSE))</f>
        <v>0</v>
      </c>
      <c r="E32" s="22"/>
      <c r="F32" s="20">
        <f t="shared" si="4"/>
        <v>0</v>
      </c>
      <c r="G32" s="104" t="str">
        <f t="shared" si="3"/>
        <v/>
      </c>
      <c r="I32" s="2"/>
    </row>
    <row r="33" spans="1:7" x14ac:dyDescent="0.2">
      <c r="A33" s="15"/>
      <c r="B33" s="21"/>
      <c r="C33" s="12">
        <f>IF(B33="",0,VLOOKUP('070405'!B33,Cenik!$C$3:$E$873,2,FALSE))</f>
        <v>0</v>
      </c>
      <c r="D33" s="12">
        <f>IF(B33="",0,VLOOKUP('070405'!B33,Cenik!$C$3:$E$873,3,FALSE))</f>
        <v>0</v>
      </c>
      <c r="E33" s="22"/>
      <c r="F33" s="20">
        <f t="shared" si="4"/>
        <v>0</v>
      </c>
      <c r="G33" s="104" t="str">
        <f t="shared" si="3"/>
        <v/>
      </c>
    </row>
    <row r="34" spans="1:7" x14ac:dyDescent="0.2">
      <c r="A34" s="15"/>
      <c r="B34" s="21"/>
      <c r="C34" s="12">
        <f>IF(B34="",0,VLOOKUP('070405'!B34,Cenik!$C$3:$E$873,2,FALSE))</f>
        <v>0</v>
      </c>
      <c r="D34" s="12">
        <f>IF(B34="",0,VLOOKUP('070405'!B34,Cenik!$C$3:$E$873,3,FALSE))</f>
        <v>0</v>
      </c>
      <c r="E34" s="22"/>
      <c r="F34" s="20">
        <f t="shared" si="4"/>
        <v>0</v>
      </c>
      <c r="G34" s="104" t="str">
        <f t="shared" si="3"/>
        <v/>
      </c>
    </row>
    <row r="35" spans="1:7" x14ac:dyDescent="0.2">
      <c r="A35" s="15"/>
      <c r="B35" s="21"/>
      <c r="C35" s="12">
        <f>IF(B35="",0,VLOOKUP('070405'!B35,Cenik!$C$3:$E$873,2,FALSE))</f>
        <v>0</v>
      </c>
      <c r="D35" s="12">
        <f>IF(B35="",0,VLOOKUP('070405'!B35,Cenik!$C$3:$E$873,3,FALSE))</f>
        <v>0</v>
      </c>
      <c r="E35" s="22"/>
      <c r="F35" s="20">
        <f t="shared" si="4"/>
        <v>0</v>
      </c>
      <c r="G35" s="104" t="str">
        <f t="shared" si="3"/>
        <v/>
      </c>
    </row>
    <row r="36" spans="1:7" x14ac:dyDescent="0.2">
      <c r="A36" s="15"/>
      <c r="B36" s="21"/>
      <c r="C36" s="12">
        <f>IF(B36="",0,VLOOKUP('070405'!B36,Cenik!$C$3:$E$873,2,FALSE))</f>
        <v>0</v>
      </c>
      <c r="D36" s="12">
        <f>IF(B36="",0,VLOOKUP('070405'!B36,Cenik!$C$3:$E$873,3,FALSE))</f>
        <v>0</v>
      </c>
      <c r="E36" s="22"/>
      <c r="F36" s="20">
        <f t="shared" si="4"/>
        <v>0</v>
      </c>
      <c r="G36" s="104" t="str">
        <f t="shared" si="3"/>
        <v/>
      </c>
    </row>
    <row r="37" spans="1:7" x14ac:dyDescent="0.2">
      <c r="A37" s="15"/>
      <c r="B37" s="21"/>
      <c r="C37" s="12">
        <f>IF(B37="",0,VLOOKUP('070405'!B37,Cenik!$C$3:$E$873,2,FALSE))</f>
        <v>0</v>
      </c>
      <c r="D37" s="12">
        <f>IF(B37="",0,VLOOKUP('070405'!B37,Cenik!$C$3:$E$873,3,FALSE))</f>
        <v>0</v>
      </c>
      <c r="E37" s="22"/>
      <c r="F37" s="20">
        <f t="shared" si="4"/>
        <v>0</v>
      </c>
      <c r="G37" s="104" t="str">
        <f t="shared" si="3"/>
        <v/>
      </c>
    </row>
    <row r="38" spans="1:7" x14ac:dyDescent="0.2">
      <c r="A38" s="15"/>
      <c r="B38" s="21"/>
      <c r="C38" s="12">
        <f>IF(B38="",0,VLOOKUP('070405'!B38,Cenik!$C$3:$E$873,2,FALSE))</f>
        <v>0</v>
      </c>
      <c r="D38" s="12">
        <f>IF(B38="",0,VLOOKUP('070405'!B38,Cenik!$C$3:$E$873,3,FALSE))</f>
        <v>0</v>
      </c>
      <c r="E38" s="22"/>
      <c r="F38" s="20">
        <f t="shared" si="4"/>
        <v>0</v>
      </c>
      <c r="G38" s="104" t="str">
        <f t="shared" si="3"/>
        <v/>
      </c>
    </row>
    <row r="39" spans="1:7" x14ac:dyDescent="0.2">
      <c r="A39" s="15"/>
      <c r="B39" s="21"/>
      <c r="C39" s="12">
        <f>IF(B39="",0,VLOOKUP('070405'!B39,Cenik!$C$3:$E$873,2,FALSE))</f>
        <v>0</v>
      </c>
      <c r="D39" s="12">
        <f>IF(B39="",0,VLOOKUP('070405'!B39,Cenik!$C$3:$E$873,3,FALSE))</f>
        <v>0</v>
      </c>
      <c r="E39" s="22"/>
      <c r="F39" s="20">
        <f t="shared" si="4"/>
        <v>0</v>
      </c>
      <c r="G39" s="104" t="str">
        <f>IF(E39="","",IF(ISNUMBER(E39),IF(E39=ROUND(E39,6),"","Napaka - poraba mora biti zaokrožena na 6 decimalk!"),"Napaka!"))</f>
        <v/>
      </c>
    </row>
    <row r="40" spans="1:7" x14ac:dyDescent="0.2">
      <c r="A40" s="15"/>
      <c r="B40" s="21"/>
      <c r="C40" s="12">
        <f>IF(B40="",0,VLOOKUP('070405'!B40,Cenik!$C$3:$E$873,2,FALSE))</f>
        <v>0</v>
      </c>
      <c r="D40" s="12">
        <f>IF(B40="",0,VLOOKUP('070405'!B40,Cenik!$C$3:$E$873,3,FALSE))</f>
        <v>0</v>
      </c>
      <c r="E40" s="22"/>
      <c r="F40" s="20">
        <f t="shared" si="4"/>
        <v>0</v>
      </c>
      <c r="G40" s="104" t="str">
        <f t="shared" si="3"/>
        <v/>
      </c>
    </row>
    <row r="41" spans="1:7" x14ac:dyDescent="0.2">
      <c r="A41" s="15"/>
      <c r="B41" s="21"/>
      <c r="C41" s="12">
        <f>IF(B41="",0,VLOOKUP('070405'!B41,Cenik!$C$3:$E$873,2,FALSE))</f>
        <v>0</v>
      </c>
      <c r="D41" s="12">
        <f>IF(B41="",0,VLOOKUP('070405'!B41,Cenik!$C$3:$E$873,3,FALSE))</f>
        <v>0</v>
      </c>
      <c r="E41" s="22"/>
      <c r="F41" s="20">
        <f t="shared" si="4"/>
        <v>0</v>
      </c>
      <c r="G41" s="104" t="str">
        <f t="shared" si="3"/>
        <v/>
      </c>
    </row>
    <row r="42" spans="1:7" x14ac:dyDescent="0.2">
      <c r="A42" s="15"/>
      <c r="B42" s="21"/>
      <c r="C42" s="12">
        <f>IF(B42="",0,VLOOKUP('070405'!B42,Cenik!$C$3:$E$873,2,FALSE))</f>
        <v>0</v>
      </c>
      <c r="D42" s="12">
        <f>IF(B42="",0,VLOOKUP('070405'!B42,Cenik!$C$3:$E$873,3,FALSE))</f>
        <v>0</v>
      </c>
      <c r="E42" s="22"/>
      <c r="F42" s="20">
        <f t="shared" si="4"/>
        <v>0</v>
      </c>
      <c r="G42" s="104" t="str">
        <f t="shared" si="3"/>
        <v/>
      </c>
    </row>
    <row r="43" spans="1:7" x14ac:dyDescent="0.2">
      <c r="A43" s="15"/>
      <c r="B43" s="21"/>
      <c r="C43" s="12">
        <f>IF(B43="",0,VLOOKUP('070405'!B43,Cenik!$C$3:$E$873,2,FALSE))</f>
        <v>0</v>
      </c>
      <c r="D43" s="12">
        <f>IF(B43="",0,VLOOKUP('070405'!B43,Cenik!$C$3:$E$873,3,FALSE))</f>
        <v>0</v>
      </c>
      <c r="E43" s="22"/>
      <c r="F43" s="20">
        <f t="shared" si="4"/>
        <v>0</v>
      </c>
      <c r="G43" s="104" t="str">
        <f t="shared" si="3"/>
        <v/>
      </c>
    </row>
    <row r="44" spans="1:7" ht="13.5" thickBot="1" x14ac:dyDescent="0.25">
      <c r="A44" s="26"/>
      <c r="B44" s="27"/>
      <c r="C44" s="28">
        <f>IF(B44="",0,VLOOKUP('070405'!B44,Cenik!$C$3:$E$873,2,FALSE))</f>
        <v>0</v>
      </c>
      <c r="D44" s="28">
        <f>IF(B44="",0,VLOOKUP('070405'!B44,Cenik!$C$3:$E$873,3,FALSE))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IF(B5="",0,VLOOKUP('070406'!B5,Cenik!$C$3:$E$873,2,FALSE))</f>
        <v>0</v>
      </c>
      <c r="D5" s="12">
        <f>IF(B5="",0,VLOOKUP('070406'!B5,Cenik!$C$3:$E$873,3,FALSE))</f>
        <v>0</v>
      </c>
      <c r="E5" s="13"/>
      <c r="F5" s="14">
        <f t="shared" ref="F5:F14" si="0">D5*E5</f>
        <v>0</v>
      </c>
      <c r="G5" s="104" t="str">
        <f>IF(E5="","",IF(ISNUMBER(E5),IF(E5=ROUND(E5,6),"","Napaka - poraba mora biti zaokrožena na 6 decimalk!"),"Napaka!"))</f>
        <v/>
      </c>
    </row>
    <row r="6" spans="1:7" x14ac:dyDescent="0.2">
      <c r="A6" s="15"/>
      <c r="B6" s="16"/>
      <c r="C6" s="12">
        <f>IF(B6="",0,VLOOKUP('070406'!B6,Cenik!$C$3:$E$873,2,FALSE))</f>
        <v>0</v>
      </c>
      <c r="D6" s="12">
        <f>IF(B6="",0,VLOOKUP('070406'!B6,Cenik!$C$3:$E$873,3,FALSE))</f>
        <v>0</v>
      </c>
      <c r="E6" s="17"/>
      <c r="F6" s="14">
        <f t="shared" si="0"/>
        <v>0</v>
      </c>
      <c r="G6" s="104" t="str">
        <f t="shared" ref="G6:G14" si="1">IF(E6="","",IF(ISNUMBER(E6),IF(E6=ROUND(E6,6),"","Napaka - poraba mora biti zaokrožena na 6 decimalk!"),"Napaka!"))</f>
        <v/>
      </c>
    </row>
    <row r="7" spans="1:7" x14ac:dyDescent="0.2">
      <c r="A7" s="15"/>
      <c r="B7" s="16"/>
      <c r="C7" s="12">
        <f>IF(B7="",0,VLOOKUP('070406'!B7,Cenik!$C$3:$E$873,2,FALSE))</f>
        <v>0</v>
      </c>
      <c r="D7" s="12">
        <f>IF(B7="",0,VLOOKUP('070406'!B7,Cenik!$C$3:$E$873,3,FALSE))</f>
        <v>0</v>
      </c>
      <c r="E7" s="17"/>
      <c r="F7" s="14">
        <f t="shared" si="0"/>
        <v>0</v>
      </c>
      <c r="G7" s="104" t="str">
        <f t="shared" si="1"/>
        <v/>
      </c>
    </row>
    <row r="8" spans="1:7" x14ac:dyDescent="0.2">
      <c r="A8" s="15"/>
      <c r="B8" s="16"/>
      <c r="C8" s="12">
        <f>IF(B8="",0,VLOOKUP('070406'!B8,Cenik!$C$3:$E$873,2,FALSE))</f>
        <v>0</v>
      </c>
      <c r="D8" s="12">
        <f>IF(B8="",0,VLOOKUP('070406'!B8,Cenik!$C$3:$E$873,3,FALSE))</f>
        <v>0</v>
      </c>
      <c r="E8" s="17"/>
      <c r="F8" s="14">
        <f t="shared" si="0"/>
        <v>0</v>
      </c>
      <c r="G8" s="104" t="str">
        <f t="shared" si="1"/>
        <v/>
      </c>
    </row>
    <row r="9" spans="1:7" x14ac:dyDescent="0.2">
      <c r="A9" s="15"/>
      <c r="B9" s="16"/>
      <c r="C9" s="12">
        <f>IF(B9="",0,VLOOKUP('070406'!B9,Cenik!$C$3:$E$873,2,FALSE))</f>
        <v>0</v>
      </c>
      <c r="D9" s="12">
        <f>IF(B9="",0,VLOOKUP('070406'!B9,Cenik!$C$3:$E$873,3,FALSE))</f>
        <v>0</v>
      </c>
      <c r="E9" s="17"/>
      <c r="F9" s="14">
        <f t="shared" si="0"/>
        <v>0</v>
      </c>
      <c r="G9" s="104" t="str">
        <f t="shared" si="1"/>
        <v/>
      </c>
    </row>
    <row r="10" spans="1:7" x14ac:dyDescent="0.2">
      <c r="A10" s="15"/>
      <c r="B10" s="16"/>
      <c r="C10" s="12">
        <f>IF(B10="",0,VLOOKUP('070406'!B10,Cenik!$C$3:$E$873,2,FALSE))</f>
        <v>0</v>
      </c>
      <c r="D10" s="12">
        <f>IF(B10="",0,VLOOKUP('070406'!B10,Cenik!$C$3:$E$873,3,FALSE))</f>
        <v>0</v>
      </c>
      <c r="E10" s="17"/>
      <c r="F10" s="14">
        <f t="shared" si="0"/>
        <v>0</v>
      </c>
      <c r="G10" s="104" t="str">
        <f t="shared" si="1"/>
        <v/>
      </c>
    </row>
    <row r="11" spans="1:7" x14ac:dyDescent="0.2">
      <c r="A11" s="15"/>
      <c r="B11" s="16"/>
      <c r="C11" s="12">
        <f>IF(B11="",0,VLOOKUP('070406'!B11,Cenik!$C$3:$E$873,2,FALSE))</f>
        <v>0</v>
      </c>
      <c r="D11" s="12">
        <f>IF(B11="",0,VLOOKUP('070406'!B11,Cenik!$C$3:$E$873,3,FALSE))</f>
        <v>0</v>
      </c>
      <c r="E11" s="17"/>
      <c r="F11" s="14">
        <f t="shared" si="0"/>
        <v>0</v>
      </c>
      <c r="G11" s="104" t="str">
        <f t="shared" si="1"/>
        <v/>
      </c>
    </row>
    <row r="12" spans="1:7" x14ac:dyDescent="0.2">
      <c r="A12" s="15"/>
      <c r="B12" s="16"/>
      <c r="C12" s="12">
        <f>IF(B12="",0,VLOOKUP('070406'!B12,Cenik!$C$3:$E$873,2,FALSE))</f>
        <v>0</v>
      </c>
      <c r="D12" s="12">
        <f>IF(B12="",0,VLOOKUP('070406'!B12,Cenik!$C$3:$E$873,3,FALSE))</f>
        <v>0</v>
      </c>
      <c r="E12" s="17"/>
      <c r="F12" s="14">
        <f t="shared" si="0"/>
        <v>0</v>
      </c>
      <c r="G12" s="104" t="str">
        <f t="shared" si="1"/>
        <v/>
      </c>
    </row>
    <row r="13" spans="1:7" x14ac:dyDescent="0.2">
      <c r="A13" s="15"/>
      <c r="B13" s="16"/>
      <c r="C13" s="12">
        <f>IF(B13="",0,VLOOKUP('070406'!B13,Cenik!$C$3:$E$873,2,FALSE))</f>
        <v>0</v>
      </c>
      <c r="D13" s="12">
        <f>IF(B13="",0,VLOOKUP('070406'!B13,Cenik!$C$3:$E$873,3,FALSE))</f>
        <v>0</v>
      </c>
      <c r="E13" s="17"/>
      <c r="F13" s="14">
        <f t="shared" si="0"/>
        <v>0</v>
      </c>
      <c r="G13" s="104" t="str">
        <f t="shared" si="1"/>
        <v/>
      </c>
    </row>
    <row r="14" spans="1:7" ht="13.5" thickBot="1" x14ac:dyDescent="0.25">
      <c r="A14" s="15"/>
      <c r="B14" s="16"/>
      <c r="C14" s="12">
        <f>IF(B14="",0,VLOOKUP('070406'!B14,Cenik!$C$3:$E$873,2,FALSE))</f>
        <v>0</v>
      </c>
      <c r="D14" s="12">
        <f>IF(B14="",0,VLOOKUP('070406'!B14,Cenik!$C$3:$E$873,3,FALSE))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IF(B16="",0,VLOOKUP('070406'!B16,Cenik!$C$3:$E$873,2,FALSE))</f>
        <v>0</v>
      </c>
      <c r="D16" s="12">
        <f>IF(B16="",0,VLOOKUP('070406'!B16,Cenik!$C$3:$E$873,3,FALSE))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IF(B17="",0,VLOOKUP('070406'!B17,Cenik!$C$3:$E$873,2,FALSE))</f>
        <v>0</v>
      </c>
      <c r="D17" s="12">
        <f>IF(B17="",0,VLOOKUP('070406'!B17,Cenik!$C$3:$E$873,3,FALSE))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IF(B18="",0,VLOOKUP('070406'!B18,Cenik!$C$3:$E$873,2,FALSE))</f>
        <v>0</v>
      </c>
      <c r="D18" s="12">
        <f>IF(B18="",0,VLOOKUP('070406'!B18,Cenik!$C$3:$E$873,3,FALSE))</f>
        <v>0</v>
      </c>
      <c r="E18" s="22"/>
      <c r="F18" s="20">
        <f t="shared" si="2"/>
        <v>0</v>
      </c>
      <c r="G18" s="104" t="str">
        <f t="shared" si="3"/>
        <v/>
      </c>
    </row>
    <row r="19" spans="1:9" x14ac:dyDescent="0.2">
      <c r="A19" s="15"/>
      <c r="B19" s="21"/>
      <c r="C19" s="12">
        <f>IF(B19="",0,VLOOKUP('070406'!B19,Cenik!$C$3:$E$873,2,FALSE))</f>
        <v>0</v>
      </c>
      <c r="D19" s="12">
        <f>IF(B19="",0,VLOOKUP('070406'!B19,Cenik!$C$3:$E$873,3,FALSE))</f>
        <v>0</v>
      </c>
      <c r="E19" s="22"/>
      <c r="F19" s="20">
        <f t="shared" si="2"/>
        <v>0</v>
      </c>
      <c r="G19" s="104" t="str">
        <f t="shared" si="3"/>
        <v/>
      </c>
    </row>
    <row r="20" spans="1:9" x14ac:dyDescent="0.2">
      <c r="A20" s="15"/>
      <c r="B20" s="21"/>
      <c r="C20" s="12">
        <f>IF(B20="",0,VLOOKUP('070406'!B20,Cenik!$C$3:$E$873,2,FALSE))</f>
        <v>0</v>
      </c>
      <c r="D20" s="12">
        <f>IF(B20="",0,VLOOKUP('070406'!B20,Cenik!$C$3:$E$873,3,FALSE))</f>
        <v>0</v>
      </c>
      <c r="E20" s="22"/>
      <c r="F20" s="20">
        <f t="shared" si="2"/>
        <v>0</v>
      </c>
      <c r="G20" s="104" t="str">
        <f t="shared" si="3"/>
        <v/>
      </c>
    </row>
    <row r="21" spans="1:9" x14ac:dyDescent="0.2">
      <c r="A21" s="15"/>
      <c r="B21" s="21"/>
      <c r="C21" s="12">
        <f>IF(B21="",0,VLOOKUP('070406'!B21,Cenik!$C$3:$E$873,2,FALSE))</f>
        <v>0</v>
      </c>
      <c r="D21" s="12">
        <f>IF(B21="",0,VLOOKUP('070406'!B21,Cenik!$C$3:$E$873,3,FALSE))</f>
        <v>0</v>
      </c>
      <c r="E21" s="22"/>
      <c r="F21" s="20">
        <f t="shared" si="2"/>
        <v>0</v>
      </c>
      <c r="G21" s="104" t="str">
        <f t="shared" si="3"/>
        <v/>
      </c>
    </row>
    <row r="22" spans="1:9" x14ac:dyDescent="0.2">
      <c r="A22" s="15"/>
      <c r="B22" s="21"/>
      <c r="C22" s="12">
        <f>IF(B22="",0,VLOOKUP('070406'!B22,Cenik!$C$3:$E$873,2,FALSE))</f>
        <v>0</v>
      </c>
      <c r="D22" s="12">
        <f>IF(B22="",0,VLOOKUP('070406'!B22,Cenik!$C$3:$E$873,3,FALSE))</f>
        <v>0</v>
      </c>
      <c r="E22" s="22"/>
      <c r="F22" s="20">
        <f t="shared" si="2"/>
        <v>0</v>
      </c>
      <c r="G22" s="104" t="str">
        <f t="shared" si="3"/>
        <v/>
      </c>
    </row>
    <row r="23" spans="1:9" x14ac:dyDescent="0.2">
      <c r="A23" s="15"/>
      <c r="B23" s="21"/>
      <c r="C23" s="12">
        <f>IF(B23="",0,VLOOKUP('070406'!B23,Cenik!$C$3:$E$873,2,FALSE))</f>
        <v>0</v>
      </c>
      <c r="D23" s="12">
        <f>IF(B23="",0,VLOOKUP('070406'!B23,Cenik!$C$3:$E$873,3,FALSE))</f>
        <v>0</v>
      </c>
      <c r="E23" s="22"/>
      <c r="F23" s="20">
        <f t="shared" si="2"/>
        <v>0</v>
      </c>
      <c r="G23" s="104" t="str">
        <f t="shared" si="3"/>
        <v/>
      </c>
    </row>
    <row r="24" spans="1:9" x14ac:dyDescent="0.2">
      <c r="A24" s="15"/>
      <c r="B24" s="21"/>
      <c r="C24" s="12">
        <f>IF(B24="",0,VLOOKUP('070406'!B24,Cenik!$C$3:$E$873,2,FALSE))</f>
        <v>0</v>
      </c>
      <c r="D24" s="12">
        <f>IF(B24="",0,VLOOKUP('070406'!B24,Cenik!$C$3:$E$873,3,FALSE))</f>
        <v>0</v>
      </c>
      <c r="E24" s="22"/>
      <c r="F24" s="20">
        <f t="shared" si="2"/>
        <v>0</v>
      </c>
      <c r="G24" s="104" t="str">
        <f t="shared" si="3"/>
        <v/>
      </c>
    </row>
    <row r="25" spans="1:9" x14ac:dyDescent="0.2">
      <c r="A25" s="15"/>
      <c r="B25" s="21"/>
      <c r="C25" s="12">
        <f>IF(B25="",0,VLOOKUP('070406'!B25,Cenik!$C$3:$E$873,2,FALSE))</f>
        <v>0</v>
      </c>
      <c r="D25" s="12">
        <f>IF(B25="",0,VLOOKUP('070406'!B25,Cenik!$C$3:$E$873,3,FALSE))</f>
        <v>0</v>
      </c>
      <c r="E25" s="22"/>
      <c r="F25" s="20">
        <f t="shared" si="2"/>
        <v>0</v>
      </c>
      <c r="G25" s="104" t="str">
        <f t="shared" si="3"/>
        <v/>
      </c>
    </row>
    <row r="26" spans="1:9" x14ac:dyDescent="0.2">
      <c r="A26" s="15"/>
      <c r="B26" s="21"/>
      <c r="C26" s="12">
        <f>IF(B26="",0,VLOOKUP('070406'!B26,Cenik!$C$3:$E$873,2,FALSE))</f>
        <v>0</v>
      </c>
      <c r="D26" s="12">
        <f>IF(B26="",0,VLOOKUP('070406'!B26,Cenik!$C$3:$E$873,3,FALSE))</f>
        <v>0</v>
      </c>
      <c r="E26" s="22"/>
      <c r="F26" s="20">
        <f t="shared" si="2"/>
        <v>0</v>
      </c>
      <c r="G26" s="104" t="str">
        <f t="shared" si="3"/>
        <v/>
      </c>
    </row>
    <row r="27" spans="1:9" x14ac:dyDescent="0.2">
      <c r="A27" s="15"/>
      <c r="B27" s="21"/>
      <c r="C27" s="12">
        <f>IF(B27="",0,VLOOKUP('070406'!B27,Cenik!$C$3:$E$873,2,FALSE))</f>
        <v>0</v>
      </c>
      <c r="D27" s="12">
        <f>IF(B27="",0,VLOOKUP('070406'!B27,Cenik!$C$3:$E$873,3,FALSE))</f>
        <v>0</v>
      </c>
      <c r="E27" s="22"/>
      <c r="F27" s="20">
        <f t="shared" si="2"/>
        <v>0</v>
      </c>
      <c r="G27" s="104" t="str">
        <f t="shared" si="3"/>
        <v/>
      </c>
    </row>
    <row r="28" spans="1:9" x14ac:dyDescent="0.2">
      <c r="A28" s="15"/>
      <c r="B28" s="21"/>
      <c r="C28" s="12">
        <f>IF(B28="",0,VLOOKUP('070406'!B28,Cenik!$C$3:$E$873,2,FALSE))</f>
        <v>0</v>
      </c>
      <c r="D28" s="12">
        <f>IF(B28="",0,VLOOKUP('070406'!B28,Cenik!$C$3:$E$873,3,FALSE))</f>
        <v>0</v>
      </c>
      <c r="E28" s="22"/>
      <c r="F28" s="20">
        <f t="shared" si="2"/>
        <v>0</v>
      </c>
      <c r="G28" s="104" t="str">
        <f t="shared" si="3"/>
        <v/>
      </c>
    </row>
    <row r="29" spans="1:9" ht="13.5" thickBot="1" x14ac:dyDescent="0.25">
      <c r="A29" s="15"/>
      <c r="B29" s="21"/>
      <c r="C29" s="12">
        <f>IF(B29="",0,VLOOKUP('070406'!B29,Cenik!$C$3:$E$873,2,FALSE))</f>
        <v>0</v>
      </c>
      <c r="D29" s="12">
        <f>IF(B29="",0,VLOOKUP('070406'!B29,Cenik!$C$3:$E$873,3,FALSE))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IF(B31="",0,VLOOKUP('070406'!B31,Cenik!$C$3:$E$873,2,FALSE))</f>
        <v>0</v>
      </c>
      <c r="D31" s="24">
        <f>IF(B31="",0,VLOOKUP('070406'!B31,Cenik!$C$3:$E$873,3,FALSE))</f>
        <v>0</v>
      </c>
      <c r="E31" s="19"/>
      <c r="F31" s="25">
        <f t="shared" ref="F31:F44" si="4">D31*E31</f>
        <v>0</v>
      </c>
      <c r="G31" s="104" t="str">
        <f t="shared" si="3"/>
        <v/>
      </c>
      <c r="I31" s="2"/>
    </row>
    <row r="32" spans="1:9" x14ac:dyDescent="0.2">
      <c r="A32" s="15"/>
      <c r="B32" s="21"/>
      <c r="C32" s="12">
        <f>IF(B32="",0,VLOOKUP('070406'!B32,Cenik!$C$3:$E$873,2,FALSE))</f>
        <v>0</v>
      </c>
      <c r="D32" s="12">
        <f>IF(B32="",0,VLOOKUP('070406'!B32,Cenik!$C$3:$E$873,3,FALSE))</f>
        <v>0</v>
      </c>
      <c r="E32" s="22"/>
      <c r="F32" s="20">
        <f t="shared" si="4"/>
        <v>0</v>
      </c>
      <c r="G32" s="104" t="str">
        <f t="shared" si="3"/>
        <v/>
      </c>
      <c r="I32" s="2"/>
    </row>
    <row r="33" spans="1:7" x14ac:dyDescent="0.2">
      <c r="A33" s="15"/>
      <c r="B33" s="21"/>
      <c r="C33" s="12">
        <f>IF(B33="",0,VLOOKUP('070406'!B33,Cenik!$C$3:$E$873,2,FALSE))</f>
        <v>0</v>
      </c>
      <c r="D33" s="12">
        <f>IF(B33="",0,VLOOKUP('070406'!B33,Cenik!$C$3:$E$873,3,FALSE))</f>
        <v>0</v>
      </c>
      <c r="E33" s="22"/>
      <c r="F33" s="20">
        <f t="shared" si="4"/>
        <v>0</v>
      </c>
      <c r="G33" s="104" t="str">
        <f t="shared" si="3"/>
        <v/>
      </c>
    </row>
    <row r="34" spans="1:7" x14ac:dyDescent="0.2">
      <c r="A34" s="15"/>
      <c r="B34" s="21"/>
      <c r="C34" s="12">
        <f>IF(B34="",0,VLOOKUP('070406'!B34,Cenik!$C$3:$E$873,2,FALSE))</f>
        <v>0</v>
      </c>
      <c r="D34" s="12">
        <f>IF(B34="",0,VLOOKUP('070406'!B34,Cenik!$C$3:$E$873,3,FALSE))</f>
        <v>0</v>
      </c>
      <c r="E34" s="22"/>
      <c r="F34" s="20">
        <f t="shared" si="4"/>
        <v>0</v>
      </c>
      <c r="G34" s="104" t="str">
        <f t="shared" si="3"/>
        <v/>
      </c>
    </row>
    <row r="35" spans="1:7" x14ac:dyDescent="0.2">
      <c r="A35" s="15"/>
      <c r="B35" s="21"/>
      <c r="C35" s="12">
        <f>IF(B35="",0,VLOOKUP('070406'!B35,Cenik!$C$3:$E$873,2,FALSE))</f>
        <v>0</v>
      </c>
      <c r="D35" s="12">
        <f>IF(B35="",0,VLOOKUP('070406'!B35,Cenik!$C$3:$E$873,3,FALSE))</f>
        <v>0</v>
      </c>
      <c r="E35" s="22"/>
      <c r="F35" s="20">
        <f t="shared" si="4"/>
        <v>0</v>
      </c>
      <c r="G35" s="104" t="str">
        <f t="shared" si="3"/>
        <v/>
      </c>
    </row>
    <row r="36" spans="1:7" x14ac:dyDescent="0.2">
      <c r="A36" s="15"/>
      <c r="B36" s="21"/>
      <c r="C36" s="12">
        <f>IF(B36="",0,VLOOKUP('070406'!B36,Cenik!$C$3:$E$873,2,FALSE))</f>
        <v>0</v>
      </c>
      <c r="D36" s="12">
        <f>IF(B36="",0,VLOOKUP('070406'!B36,Cenik!$C$3:$E$873,3,FALSE))</f>
        <v>0</v>
      </c>
      <c r="E36" s="22"/>
      <c r="F36" s="20">
        <f t="shared" si="4"/>
        <v>0</v>
      </c>
      <c r="G36" s="104" t="str">
        <f t="shared" si="3"/>
        <v/>
      </c>
    </row>
    <row r="37" spans="1:7" x14ac:dyDescent="0.2">
      <c r="A37" s="15"/>
      <c r="B37" s="21"/>
      <c r="C37" s="12">
        <f>IF(B37="",0,VLOOKUP('070406'!B37,Cenik!$C$3:$E$873,2,FALSE))</f>
        <v>0</v>
      </c>
      <c r="D37" s="12">
        <f>IF(B37="",0,VLOOKUP('070406'!B37,Cenik!$C$3:$E$873,3,FALSE))</f>
        <v>0</v>
      </c>
      <c r="E37" s="22"/>
      <c r="F37" s="20">
        <f t="shared" si="4"/>
        <v>0</v>
      </c>
      <c r="G37" s="104" t="str">
        <f t="shared" si="3"/>
        <v/>
      </c>
    </row>
    <row r="38" spans="1:7" x14ac:dyDescent="0.2">
      <c r="A38" s="15"/>
      <c r="B38" s="21"/>
      <c r="C38" s="12">
        <f>IF(B38="",0,VLOOKUP('070406'!B38,Cenik!$C$3:$E$873,2,FALSE))</f>
        <v>0</v>
      </c>
      <c r="D38" s="12">
        <f>IF(B38="",0,VLOOKUP('070406'!B38,Cenik!$C$3:$E$873,3,FALSE))</f>
        <v>0</v>
      </c>
      <c r="E38" s="22"/>
      <c r="F38" s="20">
        <f t="shared" si="4"/>
        <v>0</v>
      </c>
      <c r="G38" s="104" t="str">
        <f t="shared" si="3"/>
        <v/>
      </c>
    </row>
    <row r="39" spans="1:7" x14ac:dyDescent="0.2">
      <c r="A39" s="15"/>
      <c r="B39" s="21"/>
      <c r="C39" s="12">
        <f>IF(B39="",0,VLOOKUP('070406'!B39,Cenik!$C$3:$E$873,2,FALSE))</f>
        <v>0</v>
      </c>
      <c r="D39" s="12">
        <f>IF(B39="",0,VLOOKUP('070406'!B39,Cenik!$C$3:$E$873,3,FALSE))</f>
        <v>0</v>
      </c>
      <c r="E39" s="22"/>
      <c r="F39" s="20">
        <f t="shared" si="4"/>
        <v>0</v>
      </c>
      <c r="G39" s="104" t="str">
        <f>IF(E39="","",IF(ISNUMBER(E39),IF(E39=ROUND(E39,6),"","Napaka - poraba mora biti zaokrožena na 6 decimalk!"),"Napaka!"))</f>
        <v/>
      </c>
    </row>
    <row r="40" spans="1:7" x14ac:dyDescent="0.2">
      <c r="A40" s="15"/>
      <c r="B40" s="21"/>
      <c r="C40" s="12">
        <f>IF(B40="",0,VLOOKUP('070406'!B40,Cenik!$C$3:$E$873,2,FALSE))</f>
        <v>0</v>
      </c>
      <c r="D40" s="12">
        <f>IF(B40="",0,VLOOKUP('070406'!B40,Cenik!$C$3:$E$873,3,FALSE))</f>
        <v>0</v>
      </c>
      <c r="E40" s="22"/>
      <c r="F40" s="20">
        <f t="shared" si="4"/>
        <v>0</v>
      </c>
      <c r="G40" s="104" t="str">
        <f t="shared" si="3"/>
        <v/>
      </c>
    </row>
    <row r="41" spans="1:7" x14ac:dyDescent="0.2">
      <c r="A41" s="15"/>
      <c r="B41" s="21"/>
      <c r="C41" s="12">
        <f>IF(B41="",0,VLOOKUP('070406'!B41,Cenik!$C$3:$E$873,2,FALSE))</f>
        <v>0</v>
      </c>
      <c r="D41" s="12">
        <f>IF(B41="",0,VLOOKUP('070406'!B41,Cenik!$C$3:$E$873,3,FALSE))</f>
        <v>0</v>
      </c>
      <c r="E41" s="22"/>
      <c r="F41" s="20">
        <f t="shared" si="4"/>
        <v>0</v>
      </c>
      <c r="G41" s="104" t="str">
        <f t="shared" si="3"/>
        <v/>
      </c>
    </row>
    <row r="42" spans="1:7" x14ac:dyDescent="0.2">
      <c r="A42" s="15"/>
      <c r="B42" s="21"/>
      <c r="C42" s="12">
        <f>IF(B42="",0,VLOOKUP('070406'!B42,Cenik!$C$3:$E$873,2,FALSE))</f>
        <v>0</v>
      </c>
      <c r="D42" s="12">
        <f>IF(B42="",0,VLOOKUP('070406'!B42,Cenik!$C$3:$E$873,3,FALSE))</f>
        <v>0</v>
      </c>
      <c r="E42" s="22"/>
      <c r="F42" s="20">
        <f t="shared" si="4"/>
        <v>0</v>
      </c>
      <c r="G42" s="104" t="str">
        <f t="shared" si="3"/>
        <v/>
      </c>
    </row>
    <row r="43" spans="1:7" x14ac:dyDescent="0.2">
      <c r="A43" s="15"/>
      <c r="B43" s="21"/>
      <c r="C43" s="12">
        <f>IF(B43="",0,VLOOKUP('070406'!B43,Cenik!$C$3:$E$873,2,FALSE))</f>
        <v>0</v>
      </c>
      <c r="D43" s="12">
        <f>IF(B43="",0,VLOOKUP('070406'!B43,Cenik!$C$3:$E$873,3,FALSE))</f>
        <v>0</v>
      </c>
      <c r="E43" s="22"/>
      <c r="F43" s="20">
        <f t="shared" si="4"/>
        <v>0</v>
      </c>
      <c r="G43" s="104" t="str">
        <f t="shared" si="3"/>
        <v/>
      </c>
    </row>
    <row r="44" spans="1:7" ht="13.5" thickBot="1" x14ac:dyDescent="0.25">
      <c r="A44" s="26"/>
      <c r="B44" s="27"/>
      <c r="C44" s="28">
        <f>IF(B44="",0,VLOOKUP('070406'!B44,Cenik!$C$3:$E$873,2,FALSE))</f>
        <v>0</v>
      </c>
      <c r="D44" s="28">
        <f>IF(B44="",0,VLOOKUP('070406'!B44,Cenik!$C$3:$E$873,3,FALSE))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IF(B5="",0,VLOOKUP('070501'!B5,Cenik!$C$3:$E$873,2,FALSE))</f>
        <v>0</v>
      </c>
      <c r="D5" s="12">
        <f>IF(B5="",0,VLOOKUP('070501'!B5,Cenik!$C$3:$E$873,3,FALSE))</f>
        <v>0</v>
      </c>
      <c r="E5" s="13"/>
      <c r="F5" s="14">
        <f t="shared" ref="F5:F14" si="0">D5*E5</f>
        <v>0</v>
      </c>
      <c r="G5" s="104" t="str">
        <f>IF(E5="","",IF(ISNUMBER(E5),IF(E5=ROUND(E5,6),"","Napaka - poraba mora biti zaokrožena na 6 decimalk!"),"Napaka!"))</f>
        <v/>
      </c>
    </row>
    <row r="6" spans="1:7" x14ac:dyDescent="0.2">
      <c r="A6" s="15"/>
      <c r="B6" s="16"/>
      <c r="C6" s="12">
        <f>IF(B6="",0,VLOOKUP('070501'!B6,Cenik!$C$3:$E$873,2,FALSE))</f>
        <v>0</v>
      </c>
      <c r="D6" s="12">
        <f>IF(B6="",0,VLOOKUP('070501'!B6,Cenik!$C$3:$E$873,3,FALSE))</f>
        <v>0</v>
      </c>
      <c r="E6" s="17"/>
      <c r="F6" s="14">
        <f t="shared" si="0"/>
        <v>0</v>
      </c>
      <c r="G6" s="104" t="str">
        <f t="shared" ref="G6:G14" si="1">IF(E6="","",IF(ISNUMBER(E6),IF(E6=ROUND(E6,6),"","Napaka - poraba mora biti zaokrožena na 6 decimalk!"),"Napaka!"))</f>
        <v/>
      </c>
    </row>
    <row r="7" spans="1:7" x14ac:dyDescent="0.2">
      <c r="A7" s="15"/>
      <c r="B7" s="16"/>
      <c r="C7" s="12">
        <f>IF(B7="",0,VLOOKUP('070501'!B7,Cenik!$C$3:$E$873,2,FALSE))</f>
        <v>0</v>
      </c>
      <c r="D7" s="12">
        <f>IF(B7="",0,VLOOKUP('070501'!B7,Cenik!$C$3:$E$873,3,FALSE))</f>
        <v>0</v>
      </c>
      <c r="E7" s="17"/>
      <c r="F7" s="14">
        <f t="shared" si="0"/>
        <v>0</v>
      </c>
      <c r="G7" s="104" t="str">
        <f t="shared" si="1"/>
        <v/>
      </c>
    </row>
    <row r="8" spans="1:7" x14ac:dyDescent="0.2">
      <c r="A8" s="15"/>
      <c r="B8" s="16"/>
      <c r="C8" s="12">
        <f>IF(B8="",0,VLOOKUP('070501'!B8,Cenik!$C$3:$E$873,2,FALSE))</f>
        <v>0</v>
      </c>
      <c r="D8" s="12">
        <f>IF(B8="",0,VLOOKUP('070501'!B8,Cenik!$C$3:$E$873,3,FALSE))</f>
        <v>0</v>
      </c>
      <c r="E8" s="17"/>
      <c r="F8" s="14">
        <f t="shared" si="0"/>
        <v>0</v>
      </c>
      <c r="G8" s="104" t="str">
        <f t="shared" si="1"/>
        <v/>
      </c>
    </row>
    <row r="9" spans="1:7" x14ac:dyDescent="0.2">
      <c r="A9" s="15"/>
      <c r="B9" s="16"/>
      <c r="C9" s="12">
        <f>IF(B9="",0,VLOOKUP('070501'!B9,Cenik!$C$3:$E$873,2,FALSE))</f>
        <v>0</v>
      </c>
      <c r="D9" s="12">
        <f>IF(B9="",0,VLOOKUP('070501'!B9,Cenik!$C$3:$E$873,3,FALSE))</f>
        <v>0</v>
      </c>
      <c r="E9" s="17"/>
      <c r="F9" s="14">
        <f t="shared" si="0"/>
        <v>0</v>
      </c>
      <c r="G9" s="104" t="str">
        <f t="shared" si="1"/>
        <v/>
      </c>
    </row>
    <row r="10" spans="1:7" x14ac:dyDescent="0.2">
      <c r="A10" s="15"/>
      <c r="B10" s="16"/>
      <c r="C10" s="12">
        <f>IF(B10="",0,VLOOKUP('070501'!B10,Cenik!$C$3:$E$873,2,FALSE))</f>
        <v>0</v>
      </c>
      <c r="D10" s="12">
        <f>IF(B10="",0,VLOOKUP('070501'!B10,Cenik!$C$3:$E$873,3,FALSE))</f>
        <v>0</v>
      </c>
      <c r="E10" s="17"/>
      <c r="F10" s="14">
        <f t="shared" si="0"/>
        <v>0</v>
      </c>
      <c r="G10" s="104" t="str">
        <f t="shared" si="1"/>
        <v/>
      </c>
    </row>
    <row r="11" spans="1:7" x14ac:dyDescent="0.2">
      <c r="A11" s="15"/>
      <c r="B11" s="16"/>
      <c r="C11" s="12">
        <f>IF(B11="",0,VLOOKUP('070501'!B11,Cenik!$C$3:$E$873,2,FALSE))</f>
        <v>0</v>
      </c>
      <c r="D11" s="12">
        <f>IF(B11="",0,VLOOKUP('070501'!B11,Cenik!$C$3:$E$873,3,FALSE))</f>
        <v>0</v>
      </c>
      <c r="E11" s="17"/>
      <c r="F11" s="14">
        <f t="shared" si="0"/>
        <v>0</v>
      </c>
      <c r="G11" s="104" t="str">
        <f t="shared" si="1"/>
        <v/>
      </c>
    </row>
    <row r="12" spans="1:7" x14ac:dyDescent="0.2">
      <c r="A12" s="15"/>
      <c r="B12" s="16"/>
      <c r="C12" s="12">
        <f>IF(B12="",0,VLOOKUP('070501'!B12,Cenik!$C$3:$E$873,2,FALSE))</f>
        <v>0</v>
      </c>
      <c r="D12" s="12">
        <f>IF(B12="",0,VLOOKUP('070501'!B12,Cenik!$C$3:$E$873,3,FALSE))</f>
        <v>0</v>
      </c>
      <c r="E12" s="17"/>
      <c r="F12" s="14">
        <f t="shared" si="0"/>
        <v>0</v>
      </c>
      <c r="G12" s="104" t="str">
        <f t="shared" si="1"/>
        <v/>
      </c>
    </row>
    <row r="13" spans="1:7" x14ac:dyDescent="0.2">
      <c r="A13" s="15"/>
      <c r="B13" s="16"/>
      <c r="C13" s="12">
        <f>IF(B13="",0,VLOOKUP('070501'!B13,Cenik!$C$3:$E$873,2,FALSE))</f>
        <v>0</v>
      </c>
      <c r="D13" s="12">
        <f>IF(B13="",0,VLOOKUP('070501'!B13,Cenik!$C$3:$E$873,3,FALSE))</f>
        <v>0</v>
      </c>
      <c r="E13" s="17"/>
      <c r="F13" s="14">
        <f t="shared" si="0"/>
        <v>0</v>
      </c>
      <c r="G13" s="104" t="str">
        <f t="shared" si="1"/>
        <v/>
      </c>
    </row>
    <row r="14" spans="1:7" ht="13.5" thickBot="1" x14ac:dyDescent="0.25">
      <c r="A14" s="15"/>
      <c r="B14" s="16"/>
      <c r="C14" s="12">
        <f>IF(B14="",0,VLOOKUP('070501'!B14,Cenik!$C$3:$E$873,2,FALSE))</f>
        <v>0</v>
      </c>
      <c r="D14" s="12">
        <f>IF(B14="",0,VLOOKUP('070501'!B14,Cenik!$C$3:$E$873,3,FALSE))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IF(B16="",0,VLOOKUP('070501'!B16,Cenik!$C$3:$E$873,2,FALSE))</f>
        <v>0</v>
      </c>
      <c r="D16" s="12">
        <f>IF(B16="",0,VLOOKUP('070501'!B16,Cenik!$C$3:$E$873,3,FALSE))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IF(B17="",0,VLOOKUP('070501'!B17,Cenik!$C$3:$E$873,2,FALSE))</f>
        <v>0</v>
      </c>
      <c r="D17" s="12">
        <f>IF(B17="",0,VLOOKUP('070501'!B17,Cenik!$C$3:$E$873,3,FALSE))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IF(B18="",0,VLOOKUP('070501'!B18,Cenik!$C$3:$E$873,2,FALSE))</f>
        <v>0</v>
      </c>
      <c r="D18" s="12">
        <f>IF(B18="",0,VLOOKUP('070501'!B18,Cenik!$C$3:$E$873,3,FALSE))</f>
        <v>0</v>
      </c>
      <c r="E18" s="22"/>
      <c r="F18" s="20">
        <f t="shared" si="2"/>
        <v>0</v>
      </c>
      <c r="G18" s="104" t="str">
        <f t="shared" si="3"/>
        <v/>
      </c>
    </row>
    <row r="19" spans="1:9" x14ac:dyDescent="0.2">
      <c r="A19" s="15"/>
      <c r="B19" s="21"/>
      <c r="C19" s="12">
        <f>IF(B19="",0,VLOOKUP('070501'!B19,Cenik!$C$3:$E$873,2,FALSE))</f>
        <v>0</v>
      </c>
      <c r="D19" s="12">
        <f>IF(B19="",0,VLOOKUP('070501'!B19,Cenik!$C$3:$E$873,3,FALSE))</f>
        <v>0</v>
      </c>
      <c r="E19" s="22"/>
      <c r="F19" s="20">
        <f t="shared" si="2"/>
        <v>0</v>
      </c>
      <c r="G19" s="104" t="str">
        <f t="shared" si="3"/>
        <v/>
      </c>
    </row>
    <row r="20" spans="1:9" x14ac:dyDescent="0.2">
      <c r="A20" s="15"/>
      <c r="B20" s="21"/>
      <c r="C20" s="12">
        <f>IF(B20="",0,VLOOKUP('070501'!B20,Cenik!$C$3:$E$873,2,FALSE))</f>
        <v>0</v>
      </c>
      <c r="D20" s="12">
        <f>IF(B20="",0,VLOOKUP('070501'!B20,Cenik!$C$3:$E$873,3,FALSE))</f>
        <v>0</v>
      </c>
      <c r="E20" s="22"/>
      <c r="F20" s="20">
        <f t="shared" si="2"/>
        <v>0</v>
      </c>
      <c r="G20" s="104" t="str">
        <f t="shared" si="3"/>
        <v/>
      </c>
    </row>
    <row r="21" spans="1:9" x14ac:dyDescent="0.2">
      <c r="A21" s="15"/>
      <c r="B21" s="21"/>
      <c r="C21" s="12">
        <f>IF(B21="",0,VLOOKUP('070501'!B21,Cenik!$C$3:$E$873,2,FALSE))</f>
        <v>0</v>
      </c>
      <c r="D21" s="12">
        <f>IF(B21="",0,VLOOKUP('070501'!B21,Cenik!$C$3:$E$873,3,FALSE))</f>
        <v>0</v>
      </c>
      <c r="E21" s="22"/>
      <c r="F21" s="20">
        <f t="shared" si="2"/>
        <v>0</v>
      </c>
      <c r="G21" s="104" t="str">
        <f t="shared" si="3"/>
        <v/>
      </c>
    </row>
    <row r="22" spans="1:9" x14ac:dyDescent="0.2">
      <c r="A22" s="15"/>
      <c r="B22" s="21"/>
      <c r="C22" s="12">
        <f>IF(B22="",0,VLOOKUP('070501'!B22,Cenik!$C$3:$E$873,2,FALSE))</f>
        <v>0</v>
      </c>
      <c r="D22" s="12">
        <f>IF(B22="",0,VLOOKUP('070501'!B22,Cenik!$C$3:$E$873,3,FALSE))</f>
        <v>0</v>
      </c>
      <c r="E22" s="22"/>
      <c r="F22" s="20">
        <f t="shared" si="2"/>
        <v>0</v>
      </c>
      <c r="G22" s="104" t="str">
        <f t="shared" si="3"/>
        <v/>
      </c>
    </row>
    <row r="23" spans="1:9" x14ac:dyDescent="0.2">
      <c r="A23" s="15"/>
      <c r="B23" s="21"/>
      <c r="C23" s="12">
        <f>IF(B23="",0,VLOOKUP('070501'!B23,Cenik!$C$3:$E$873,2,FALSE))</f>
        <v>0</v>
      </c>
      <c r="D23" s="12">
        <f>IF(B23="",0,VLOOKUP('070501'!B23,Cenik!$C$3:$E$873,3,FALSE))</f>
        <v>0</v>
      </c>
      <c r="E23" s="22"/>
      <c r="F23" s="20">
        <f t="shared" si="2"/>
        <v>0</v>
      </c>
      <c r="G23" s="104" t="str">
        <f t="shared" si="3"/>
        <v/>
      </c>
    </row>
    <row r="24" spans="1:9" x14ac:dyDescent="0.2">
      <c r="A24" s="15"/>
      <c r="B24" s="21"/>
      <c r="C24" s="12">
        <f>IF(B24="",0,VLOOKUP('070501'!B24,Cenik!$C$3:$E$873,2,FALSE))</f>
        <v>0</v>
      </c>
      <c r="D24" s="12">
        <f>IF(B24="",0,VLOOKUP('070501'!B24,Cenik!$C$3:$E$873,3,FALSE))</f>
        <v>0</v>
      </c>
      <c r="E24" s="22"/>
      <c r="F24" s="20">
        <f t="shared" si="2"/>
        <v>0</v>
      </c>
      <c r="G24" s="104" t="str">
        <f t="shared" si="3"/>
        <v/>
      </c>
    </row>
    <row r="25" spans="1:9" x14ac:dyDescent="0.2">
      <c r="A25" s="15"/>
      <c r="B25" s="21"/>
      <c r="C25" s="12">
        <f>IF(B25="",0,VLOOKUP('070501'!B25,Cenik!$C$3:$E$873,2,FALSE))</f>
        <v>0</v>
      </c>
      <c r="D25" s="12">
        <f>IF(B25="",0,VLOOKUP('070501'!B25,Cenik!$C$3:$E$873,3,FALSE))</f>
        <v>0</v>
      </c>
      <c r="E25" s="22"/>
      <c r="F25" s="20">
        <f t="shared" si="2"/>
        <v>0</v>
      </c>
      <c r="G25" s="104" t="str">
        <f t="shared" si="3"/>
        <v/>
      </c>
    </row>
    <row r="26" spans="1:9" x14ac:dyDescent="0.2">
      <c r="A26" s="15"/>
      <c r="B26" s="21"/>
      <c r="C26" s="12">
        <f>IF(B26="",0,VLOOKUP('070501'!B26,Cenik!$C$3:$E$873,2,FALSE))</f>
        <v>0</v>
      </c>
      <c r="D26" s="12">
        <f>IF(B26="",0,VLOOKUP('070501'!B26,Cenik!$C$3:$E$873,3,FALSE))</f>
        <v>0</v>
      </c>
      <c r="E26" s="22"/>
      <c r="F26" s="20">
        <f t="shared" si="2"/>
        <v>0</v>
      </c>
      <c r="G26" s="104" t="str">
        <f t="shared" si="3"/>
        <v/>
      </c>
    </row>
    <row r="27" spans="1:9" x14ac:dyDescent="0.2">
      <c r="A27" s="15"/>
      <c r="B27" s="21"/>
      <c r="C27" s="12">
        <f>IF(B27="",0,VLOOKUP('070501'!B27,Cenik!$C$3:$E$873,2,FALSE))</f>
        <v>0</v>
      </c>
      <c r="D27" s="12">
        <f>IF(B27="",0,VLOOKUP('070501'!B27,Cenik!$C$3:$E$873,3,FALSE))</f>
        <v>0</v>
      </c>
      <c r="E27" s="22"/>
      <c r="F27" s="20">
        <f t="shared" si="2"/>
        <v>0</v>
      </c>
      <c r="G27" s="104" t="str">
        <f t="shared" si="3"/>
        <v/>
      </c>
    </row>
    <row r="28" spans="1:9" x14ac:dyDescent="0.2">
      <c r="A28" s="15"/>
      <c r="B28" s="21"/>
      <c r="C28" s="12">
        <f>IF(B28="",0,VLOOKUP('070501'!B28,Cenik!$C$3:$E$873,2,FALSE))</f>
        <v>0</v>
      </c>
      <c r="D28" s="12">
        <f>IF(B28="",0,VLOOKUP('070501'!B28,Cenik!$C$3:$E$873,3,FALSE))</f>
        <v>0</v>
      </c>
      <c r="E28" s="22"/>
      <c r="F28" s="20">
        <f t="shared" si="2"/>
        <v>0</v>
      </c>
      <c r="G28" s="104" t="str">
        <f t="shared" si="3"/>
        <v/>
      </c>
    </row>
    <row r="29" spans="1:9" ht="13.5" thickBot="1" x14ac:dyDescent="0.25">
      <c r="A29" s="15"/>
      <c r="B29" s="21"/>
      <c r="C29" s="12">
        <f>IF(B29="",0,VLOOKUP('070501'!B29,Cenik!$C$3:$E$873,2,FALSE))</f>
        <v>0</v>
      </c>
      <c r="D29" s="12">
        <f>IF(B29="",0,VLOOKUP('070501'!B29,Cenik!$C$3:$E$873,3,FALSE))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IF(B31="",0,VLOOKUP('070501'!B31,Cenik!$C$3:$E$873,2,FALSE))</f>
        <v>0</v>
      </c>
      <c r="D31" s="24">
        <f>IF(B31="",0,VLOOKUP('070501'!B31,Cenik!$C$3:$E$873,3,FALSE))</f>
        <v>0</v>
      </c>
      <c r="E31" s="19"/>
      <c r="F31" s="25">
        <f t="shared" ref="F31:F44" si="4">D31*E31</f>
        <v>0</v>
      </c>
      <c r="G31" s="104" t="str">
        <f t="shared" si="3"/>
        <v/>
      </c>
      <c r="I31" s="2"/>
    </row>
    <row r="32" spans="1:9" x14ac:dyDescent="0.2">
      <c r="A32" s="15"/>
      <c r="B32" s="21"/>
      <c r="C32" s="12">
        <f>IF(B32="",0,VLOOKUP('070501'!B32,Cenik!$C$3:$E$873,2,FALSE))</f>
        <v>0</v>
      </c>
      <c r="D32" s="12">
        <f>IF(B32="",0,VLOOKUP('070501'!B32,Cenik!$C$3:$E$873,3,FALSE))</f>
        <v>0</v>
      </c>
      <c r="E32" s="22"/>
      <c r="F32" s="20">
        <f t="shared" si="4"/>
        <v>0</v>
      </c>
      <c r="G32" s="104" t="str">
        <f t="shared" si="3"/>
        <v/>
      </c>
      <c r="I32" s="2"/>
    </row>
    <row r="33" spans="1:7" x14ac:dyDescent="0.2">
      <c r="A33" s="15"/>
      <c r="B33" s="21"/>
      <c r="C33" s="12">
        <f>IF(B33="",0,VLOOKUP('070501'!B33,Cenik!$C$3:$E$873,2,FALSE))</f>
        <v>0</v>
      </c>
      <c r="D33" s="12">
        <f>IF(B33="",0,VLOOKUP('070501'!B33,Cenik!$C$3:$E$873,3,FALSE))</f>
        <v>0</v>
      </c>
      <c r="E33" s="22"/>
      <c r="F33" s="20">
        <f t="shared" si="4"/>
        <v>0</v>
      </c>
      <c r="G33" s="104" t="str">
        <f t="shared" si="3"/>
        <v/>
      </c>
    </row>
    <row r="34" spans="1:7" x14ac:dyDescent="0.2">
      <c r="A34" s="15"/>
      <c r="B34" s="21"/>
      <c r="C34" s="12">
        <f>IF(B34="",0,VLOOKUP('070501'!B34,Cenik!$C$3:$E$873,2,FALSE))</f>
        <v>0</v>
      </c>
      <c r="D34" s="12">
        <f>IF(B34="",0,VLOOKUP('070501'!B34,Cenik!$C$3:$E$873,3,FALSE))</f>
        <v>0</v>
      </c>
      <c r="E34" s="22"/>
      <c r="F34" s="20">
        <f t="shared" si="4"/>
        <v>0</v>
      </c>
      <c r="G34" s="104" t="str">
        <f t="shared" si="3"/>
        <v/>
      </c>
    </row>
    <row r="35" spans="1:7" x14ac:dyDescent="0.2">
      <c r="A35" s="15"/>
      <c r="B35" s="21"/>
      <c r="C35" s="12">
        <f>IF(B35="",0,VLOOKUP('070501'!B35,Cenik!$C$3:$E$873,2,FALSE))</f>
        <v>0</v>
      </c>
      <c r="D35" s="12">
        <f>IF(B35="",0,VLOOKUP('070501'!B35,Cenik!$C$3:$E$873,3,FALSE))</f>
        <v>0</v>
      </c>
      <c r="E35" s="22"/>
      <c r="F35" s="20">
        <f t="shared" si="4"/>
        <v>0</v>
      </c>
      <c r="G35" s="104" t="str">
        <f t="shared" si="3"/>
        <v/>
      </c>
    </row>
    <row r="36" spans="1:7" x14ac:dyDescent="0.2">
      <c r="A36" s="15"/>
      <c r="B36" s="21"/>
      <c r="C36" s="12">
        <f>IF(B36="",0,VLOOKUP('070501'!B36,Cenik!$C$3:$E$873,2,FALSE))</f>
        <v>0</v>
      </c>
      <c r="D36" s="12">
        <f>IF(B36="",0,VLOOKUP('070501'!B36,Cenik!$C$3:$E$873,3,FALSE))</f>
        <v>0</v>
      </c>
      <c r="E36" s="22"/>
      <c r="F36" s="20">
        <f t="shared" si="4"/>
        <v>0</v>
      </c>
      <c r="G36" s="104" t="str">
        <f t="shared" si="3"/>
        <v/>
      </c>
    </row>
    <row r="37" spans="1:7" x14ac:dyDescent="0.2">
      <c r="A37" s="15"/>
      <c r="B37" s="21"/>
      <c r="C37" s="12">
        <f>IF(B37="",0,VLOOKUP('070501'!B37,Cenik!$C$3:$E$873,2,FALSE))</f>
        <v>0</v>
      </c>
      <c r="D37" s="12">
        <f>IF(B37="",0,VLOOKUP('070501'!B37,Cenik!$C$3:$E$873,3,FALSE))</f>
        <v>0</v>
      </c>
      <c r="E37" s="22"/>
      <c r="F37" s="20">
        <f t="shared" si="4"/>
        <v>0</v>
      </c>
      <c r="G37" s="104" t="str">
        <f t="shared" si="3"/>
        <v/>
      </c>
    </row>
    <row r="38" spans="1:7" x14ac:dyDescent="0.2">
      <c r="A38" s="15"/>
      <c r="B38" s="21"/>
      <c r="C38" s="12">
        <f>IF(B38="",0,VLOOKUP('070501'!B38,Cenik!$C$3:$E$873,2,FALSE))</f>
        <v>0</v>
      </c>
      <c r="D38" s="12">
        <f>IF(B38="",0,VLOOKUP('070501'!B38,Cenik!$C$3:$E$873,3,FALSE))</f>
        <v>0</v>
      </c>
      <c r="E38" s="22"/>
      <c r="F38" s="20">
        <f t="shared" si="4"/>
        <v>0</v>
      </c>
      <c r="G38" s="104" t="str">
        <f t="shared" si="3"/>
        <v/>
      </c>
    </row>
    <row r="39" spans="1:7" x14ac:dyDescent="0.2">
      <c r="A39" s="15"/>
      <c r="B39" s="21"/>
      <c r="C39" s="12">
        <f>IF(B39="",0,VLOOKUP('070501'!B39,Cenik!$C$3:$E$873,2,FALSE))</f>
        <v>0</v>
      </c>
      <c r="D39" s="12">
        <f>IF(B39="",0,VLOOKUP('070501'!B39,Cenik!$C$3:$E$873,3,FALSE))</f>
        <v>0</v>
      </c>
      <c r="E39" s="22"/>
      <c r="F39" s="20">
        <f t="shared" si="4"/>
        <v>0</v>
      </c>
      <c r="G39" s="104" t="str">
        <f>IF(E39="","",IF(ISNUMBER(E39),IF(E39=ROUND(E39,6),"","Napaka - poraba mora biti zaokrožena na 6 decimalk!"),"Napaka!"))</f>
        <v/>
      </c>
    </row>
    <row r="40" spans="1:7" x14ac:dyDescent="0.2">
      <c r="A40" s="15"/>
      <c r="B40" s="21"/>
      <c r="C40" s="12">
        <f>IF(B40="",0,VLOOKUP('070501'!B40,Cenik!$C$3:$E$873,2,FALSE))</f>
        <v>0</v>
      </c>
      <c r="D40" s="12">
        <f>IF(B40="",0,VLOOKUP('070501'!B40,Cenik!$C$3:$E$873,3,FALSE))</f>
        <v>0</v>
      </c>
      <c r="E40" s="22"/>
      <c r="F40" s="20">
        <f t="shared" si="4"/>
        <v>0</v>
      </c>
      <c r="G40" s="104" t="str">
        <f t="shared" si="3"/>
        <v/>
      </c>
    </row>
    <row r="41" spans="1:7" x14ac:dyDescent="0.2">
      <c r="A41" s="15"/>
      <c r="B41" s="21"/>
      <c r="C41" s="12">
        <f>IF(B41="",0,VLOOKUP('070501'!B41,Cenik!$C$3:$E$873,2,FALSE))</f>
        <v>0</v>
      </c>
      <c r="D41" s="12">
        <f>IF(B41="",0,VLOOKUP('070501'!B41,Cenik!$C$3:$E$873,3,FALSE))</f>
        <v>0</v>
      </c>
      <c r="E41" s="22"/>
      <c r="F41" s="20">
        <f t="shared" si="4"/>
        <v>0</v>
      </c>
      <c r="G41" s="104" t="str">
        <f t="shared" si="3"/>
        <v/>
      </c>
    </row>
    <row r="42" spans="1:7" x14ac:dyDescent="0.2">
      <c r="A42" s="15"/>
      <c r="B42" s="21"/>
      <c r="C42" s="12">
        <f>IF(B42="",0,VLOOKUP('070501'!B42,Cenik!$C$3:$E$873,2,FALSE))</f>
        <v>0</v>
      </c>
      <c r="D42" s="12">
        <f>IF(B42="",0,VLOOKUP('070501'!B42,Cenik!$C$3:$E$873,3,FALSE))</f>
        <v>0</v>
      </c>
      <c r="E42" s="22"/>
      <c r="F42" s="20">
        <f t="shared" si="4"/>
        <v>0</v>
      </c>
      <c r="G42" s="104" t="str">
        <f t="shared" si="3"/>
        <v/>
      </c>
    </row>
    <row r="43" spans="1:7" x14ac:dyDescent="0.2">
      <c r="A43" s="15"/>
      <c r="B43" s="21"/>
      <c r="C43" s="12">
        <f>IF(B43="",0,VLOOKUP('070501'!B43,Cenik!$C$3:$E$873,2,FALSE))</f>
        <v>0</v>
      </c>
      <c r="D43" s="12">
        <f>IF(B43="",0,VLOOKUP('070501'!B43,Cenik!$C$3:$E$873,3,FALSE))</f>
        <v>0</v>
      </c>
      <c r="E43" s="22"/>
      <c r="F43" s="20">
        <f t="shared" si="4"/>
        <v>0</v>
      </c>
      <c r="G43" s="104" t="str">
        <f t="shared" si="3"/>
        <v/>
      </c>
    </row>
    <row r="44" spans="1:7" ht="13.5" thickBot="1" x14ac:dyDescent="0.25">
      <c r="A44" s="26"/>
      <c r="B44" s="27"/>
      <c r="C44" s="28">
        <f>IF(B44="",0,VLOOKUP('070501'!B44,Cenik!$C$3:$E$873,2,FALSE))</f>
        <v>0</v>
      </c>
      <c r="D44" s="28">
        <f>IF(B44="",0,VLOOKUP('070501'!B44,Cenik!$C$3:$E$873,3,FALSE))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IF(B5="",0,VLOOKUP('070502'!B5,Cenik!$C$3:$E$873,2,FALSE))</f>
        <v>0</v>
      </c>
      <c r="D5" s="12">
        <f>IF(B5="",0,VLOOKUP('070502'!B5,Cenik!$C$3:$E$873,3,FALSE))</f>
        <v>0</v>
      </c>
      <c r="E5" s="13"/>
      <c r="F5" s="14">
        <f t="shared" ref="F5:F14" si="0">D5*E5</f>
        <v>0</v>
      </c>
      <c r="G5" s="104" t="str">
        <f>IF(E5="","",IF(ISNUMBER(E5),IF(E5=ROUND(E5,6),"","Napaka - poraba mora biti zaokrožena na 6 decimalk!"),"Napaka!"))</f>
        <v/>
      </c>
    </row>
    <row r="6" spans="1:7" x14ac:dyDescent="0.2">
      <c r="A6" s="15"/>
      <c r="B6" s="16"/>
      <c r="C6" s="12">
        <f>IF(B6="",0,VLOOKUP('070502'!B6,Cenik!$C$3:$E$873,2,FALSE))</f>
        <v>0</v>
      </c>
      <c r="D6" s="12">
        <f>IF(B6="",0,VLOOKUP('070502'!B6,Cenik!$C$3:$E$873,3,FALSE))</f>
        <v>0</v>
      </c>
      <c r="E6" s="17"/>
      <c r="F6" s="14">
        <f t="shared" si="0"/>
        <v>0</v>
      </c>
      <c r="G6" s="104" t="str">
        <f t="shared" ref="G6:G14" si="1">IF(E6="","",IF(ISNUMBER(E6),IF(E6=ROUND(E6,6),"","Napaka - poraba mora biti zaokrožena na 6 decimalk!"),"Napaka!"))</f>
        <v/>
      </c>
    </row>
    <row r="7" spans="1:7" x14ac:dyDescent="0.2">
      <c r="A7" s="15"/>
      <c r="B7" s="16"/>
      <c r="C7" s="12">
        <f>IF(B7="",0,VLOOKUP('070502'!B7,Cenik!$C$3:$E$873,2,FALSE))</f>
        <v>0</v>
      </c>
      <c r="D7" s="12">
        <f>IF(B7="",0,VLOOKUP('070502'!B7,Cenik!$C$3:$E$873,3,FALSE))</f>
        <v>0</v>
      </c>
      <c r="E7" s="17"/>
      <c r="F7" s="14">
        <f t="shared" si="0"/>
        <v>0</v>
      </c>
      <c r="G7" s="104" t="str">
        <f t="shared" si="1"/>
        <v/>
      </c>
    </row>
    <row r="8" spans="1:7" x14ac:dyDescent="0.2">
      <c r="A8" s="15"/>
      <c r="B8" s="16"/>
      <c r="C8" s="12">
        <f>IF(B8="",0,VLOOKUP('070502'!B8,Cenik!$C$3:$E$873,2,FALSE))</f>
        <v>0</v>
      </c>
      <c r="D8" s="12">
        <f>IF(B8="",0,VLOOKUP('070502'!B8,Cenik!$C$3:$E$873,3,FALSE))</f>
        <v>0</v>
      </c>
      <c r="E8" s="17"/>
      <c r="F8" s="14">
        <f t="shared" si="0"/>
        <v>0</v>
      </c>
      <c r="G8" s="104" t="str">
        <f t="shared" si="1"/>
        <v/>
      </c>
    </row>
    <row r="9" spans="1:7" x14ac:dyDescent="0.2">
      <c r="A9" s="15"/>
      <c r="B9" s="16"/>
      <c r="C9" s="12">
        <f>IF(B9="",0,VLOOKUP('070502'!B9,Cenik!$C$3:$E$873,2,FALSE))</f>
        <v>0</v>
      </c>
      <c r="D9" s="12">
        <f>IF(B9="",0,VLOOKUP('070502'!B9,Cenik!$C$3:$E$873,3,FALSE))</f>
        <v>0</v>
      </c>
      <c r="E9" s="17"/>
      <c r="F9" s="14">
        <f t="shared" si="0"/>
        <v>0</v>
      </c>
      <c r="G9" s="104" t="str">
        <f t="shared" si="1"/>
        <v/>
      </c>
    </row>
    <row r="10" spans="1:7" x14ac:dyDescent="0.2">
      <c r="A10" s="15"/>
      <c r="B10" s="16"/>
      <c r="C10" s="12">
        <f>IF(B10="",0,VLOOKUP('070502'!B10,Cenik!$C$3:$E$873,2,FALSE))</f>
        <v>0</v>
      </c>
      <c r="D10" s="12">
        <f>IF(B10="",0,VLOOKUP('070502'!B10,Cenik!$C$3:$E$873,3,FALSE))</f>
        <v>0</v>
      </c>
      <c r="E10" s="17"/>
      <c r="F10" s="14">
        <f t="shared" si="0"/>
        <v>0</v>
      </c>
      <c r="G10" s="104" t="str">
        <f t="shared" si="1"/>
        <v/>
      </c>
    </row>
    <row r="11" spans="1:7" x14ac:dyDescent="0.2">
      <c r="A11" s="15"/>
      <c r="B11" s="16"/>
      <c r="C11" s="12">
        <f>IF(B11="",0,VLOOKUP('070502'!B11,Cenik!$C$3:$E$873,2,FALSE))</f>
        <v>0</v>
      </c>
      <c r="D11" s="12">
        <f>IF(B11="",0,VLOOKUP('070502'!B11,Cenik!$C$3:$E$873,3,FALSE))</f>
        <v>0</v>
      </c>
      <c r="E11" s="17"/>
      <c r="F11" s="14">
        <f t="shared" si="0"/>
        <v>0</v>
      </c>
      <c r="G11" s="104" t="str">
        <f t="shared" si="1"/>
        <v/>
      </c>
    </row>
    <row r="12" spans="1:7" x14ac:dyDescent="0.2">
      <c r="A12" s="15"/>
      <c r="B12" s="16"/>
      <c r="C12" s="12">
        <f>IF(B12="",0,VLOOKUP('070502'!B12,Cenik!$C$3:$E$873,2,FALSE))</f>
        <v>0</v>
      </c>
      <c r="D12" s="12">
        <f>IF(B12="",0,VLOOKUP('070502'!B12,Cenik!$C$3:$E$873,3,FALSE))</f>
        <v>0</v>
      </c>
      <c r="E12" s="17"/>
      <c r="F12" s="14">
        <f t="shared" si="0"/>
        <v>0</v>
      </c>
      <c r="G12" s="104" t="str">
        <f t="shared" si="1"/>
        <v/>
      </c>
    </row>
    <row r="13" spans="1:7" x14ac:dyDescent="0.2">
      <c r="A13" s="15"/>
      <c r="B13" s="16"/>
      <c r="C13" s="12">
        <f>IF(B13="",0,VLOOKUP('070502'!B13,Cenik!$C$3:$E$873,2,FALSE))</f>
        <v>0</v>
      </c>
      <c r="D13" s="12">
        <f>IF(B13="",0,VLOOKUP('070502'!B13,Cenik!$C$3:$E$873,3,FALSE))</f>
        <v>0</v>
      </c>
      <c r="E13" s="17"/>
      <c r="F13" s="14">
        <f t="shared" si="0"/>
        <v>0</v>
      </c>
      <c r="G13" s="104" t="str">
        <f t="shared" si="1"/>
        <v/>
      </c>
    </row>
    <row r="14" spans="1:7" ht="13.5" thickBot="1" x14ac:dyDescent="0.25">
      <c r="A14" s="15"/>
      <c r="B14" s="16"/>
      <c r="C14" s="12">
        <f>IF(B14="",0,VLOOKUP('070502'!B14,Cenik!$C$3:$E$873,2,FALSE))</f>
        <v>0</v>
      </c>
      <c r="D14" s="12">
        <f>IF(B14="",0,VLOOKUP('070502'!B14,Cenik!$C$3:$E$873,3,FALSE))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IF(B16="",0,VLOOKUP('070502'!B16,Cenik!$C$3:$E$873,2,FALSE))</f>
        <v>0</v>
      </c>
      <c r="D16" s="12">
        <f>IF(B16="",0,VLOOKUP('070502'!B16,Cenik!$C$3:$E$873,3,FALSE))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IF(B17="",0,VLOOKUP('070502'!B17,Cenik!$C$3:$E$873,2,FALSE))</f>
        <v>0</v>
      </c>
      <c r="D17" s="12">
        <f>IF(B17="",0,VLOOKUP('070502'!B17,Cenik!$C$3:$E$873,3,FALSE))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IF(B18="",0,VLOOKUP('070502'!B18,Cenik!$C$3:$E$873,2,FALSE))</f>
        <v>0</v>
      </c>
      <c r="D18" s="12">
        <f>IF(B18="",0,VLOOKUP('070502'!B18,Cenik!$C$3:$E$873,3,FALSE))</f>
        <v>0</v>
      </c>
      <c r="E18" s="22"/>
      <c r="F18" s="20">
        <f t="shared" si="2"/>
        <v>0</v>
      </c>
      <c r="G18" s="104" t="str">
        <f t="shared" si="3"/>
        <v/>
      </c>
    </row>
    <row r="19" spans="1:9" x14ac:dyDescent="0.2">
      <c r="A19" s="15"/>
      <c r="B19" s="21"/>
      <c r="C19" s="12">
        <f>IF(B19="",0,VLOOKUP('070502'!B19,Cenik!$C$3:$E$873,2,FALSE))</f>
        <v>0</v>
      </c>
      <c r="D19" s="12">
        <f>IF(B19="",0,VLOOKUP('070502'!B19,Cenik!$C$3:$E$873,3,FALSE))</f>
        <v>0</v>
      </c>
      <c r="E19" s="22"/>
      <c r="F19" s="20">
        <f t="shared" si="2"/>
        <v>0</v>
      </c>
      <c r="G19" s="104" t="str">
        <f t="shared" si="3"/>
        <v/>
      </c>
    </row>
    <row r="20" spans="1:9" x14ac:dyDescent="0.2">
      <c r="A20" s="15"/>
      <c r="B20" s="21"/>
      <c r="C20" s="12">
        <f>IF(B20="",0,VLOOKUP('070502'!B20,Cenik!$C$3:$E$873,2,FALSE))</f>
        <v>0</v>
      </c>
      <c r="D20" s="12">
        <f>IF(B20="",0,VLOOKUP('070502'!B20,Cenik!$C$3:$E$873,3,FALSE))</f>
        <v>0</v>
      </c>
      <c r="E20" s="22"/>
      <c r="F20" s="20">
        <f t="shared" si="2"/>
        <v>0</v>
      </c>
      <c r="G20" s="104" t="str">
        <f t="shared" si="3"/>
        <v/>
      </c>
    </row>
    <row r="21" spans="1:9" x14ac:dyDescent="0.2">
      <c r="A21" s="15"/>
      <c r="B21" s="21"/>
      <c r="C21" s="12">
        <f>IF(B21="",0,VLOOKUP('070502'!B21,Cenik!$C$3:$E$873,2,FALSE))</f>
        <v>0</v>
      </c>
      <c r="D21" s="12">
        <f>IF(B21="",0,VLOOKUP('070502'!B21,Cenik!$C$3:$E$873,3,FALSE))</f>
        <v>0</v>
      </c>
      <c r="E21" s="22"/>
      <c r="F21" s="20">
        <f t="shared" si="2"/>
        <v>0</v>
      </c>
      <c r="G21" s="104" t="str">
        <f t="shared" si="3"/>
        <v/>
      </c>
    </row>
    <row r="22" spans="1:9" x14ac:dyDescent="0.2">
      <c r="A22" s="15"/>
      <c r="B22" s="21"/>
      <c r="C22" s="12">
        <f>IF(B22="",0,VLOOKUP('070502'!B22,Cenik!$C$3:$E$873,2,FALSE))</f>
        <v>0</v>
      </c>
      <c r="D22" s="12">
        <f>IF(B22="",0,VLOOKUP('070502'!B22,Cenik!$C$3:$E$873,3,FALSE))</f>
        <v>0</v>
      </c>
      <c r="E22" s="22"/>
      <c r="F22" s="20">
        <f t="shared" si="2"/>
        <v>0</v>
      </c>
      <c r="G22" s="104" t="str">
        <f t="shared" si="3"/>
        <v/>
      </c>
    </row>
    <row r="23" spans="1:9" x14ac:dyDescent="0.2">
      <c r="A23" s="15"/>
      <c r="B23" s="21"/>
      <c r="C23" s="12">
        <f>IF(B23="",0,VLOOKUP('070502'!B23,Cenik!$C$3:$E$873,2,FALSE))</f>
        <v>0</v>
      </c>
      <c r="D23" s="12">
        <f>IF(B23="",0,VLOOKUP('070502'!B23,Cenik!$C$3:$E$873,3,FALSE))</f>
        <v>0</v>
      </c>
      <c r="E23" s="22"/>
      <c r="F23" s="20">
        <f t="shared" si="2"/>
        <v>0</v>
      </c>
      <c r="G23" s="104" t="str">
        <f t="shared" si="3"/>
        <v/>
      </c>
    </row>
    <row r="24" spans="1:9" x14ac:dyDescent="0.2">
      <c r="A24" s="15"/>
      <c r="B24" s="21"/>
      <c r="C24" s="12">
        <f>IF(B24="",0,VLOOKUP('070502'!B24,Cenik!$C$3:$E$873,2,FALSE))</f>
        <v>0</v>
      </c>
      <c r="D24" s="12">
        <f>IF(B24="",0,VLOOKUP('070502'!B24,Cenik!$C$3:$E$873,3,FALSE))</f>
        <v>0</v>
      </c>
      <c r="E24" s="22"/>
      <c r="F24" s="20">
        <f t="shared" si="2"/>
        <v>0</v>
      </c>
      <c r="G24" s="104" t="str">
        <f t="shared" si="3"/>
        <v/>
      </c>
    </row>
    <row r="25" spans="1:9" x14ac:dyDescent="0.2">
      <c r="A25" s="15"/>
      <c r="B25" s="21"/>
      <c r="C25" s="12">
        <f>IF(B25="",0,VLOOKUP('070502'!B25,Cenik!$C$3:$E$873,2,FALSE))</f>
        <v>0</v>
      </c>
      <c r="D25" s="12">
        <f>IF(B25="",0,VLOOKUP('070502'!B25,Cenik!$C$3:$E$873,3,FALSE))</f>
        <v>0</v>
      </c>
      <c r="E25" s="22"/>
      <c r="F25" s="20">
        <f t="shared" si="2"/>
        <v>0</v>
      </c>
      <c r="G25" s="104" t="str">
        <f t="shared" si="3"/>
        <v/>
      </c>
    </row>
    <row r="26" spans="1:9" x14ac:dyDescent="0.2">
      <c r="A26" s="15"/>
      <c r="B26" s="21"/>
      <c r="C26" s="12">
        <f>IF(B26="",0,VLOOKUP('070502'!B26,Cenik!$C$3:$E$873,2,FALSE))</f>
        <v>0</v>
      </c>
      <c r="D26" s="12">
        <f>IF(B26="",0,VLOOKUP('070502'!B26,Cenik!$C$3:$E$873,3,FALSE))</f>
        <v>0</v>
      </c>
      <c r="E26" s="22"/>
      <c r="F26" s="20">
        <f t="shared" si="2"/>
        <v>0</v>
      </c>
      <c r="G26" s="104" t="str">
        <f t="shared" si="3"/>
        <v/>
      </c>
    </row>
    <row r="27" spans="1:9" x14ac:dyDescent="0.2">
      <c r="A27" s="15"/>
      <c r="B27" s="21"/>
      <c r="C27" s="12">
        <f>IF(B27="",0,VLOOKUP('070502'!B27,Cenik!$C$3:$E$873,2,FALSE))</f>
        <v>0</v>
      </c>
      <c r="D27" s="12">
        <f>IF(B27="",0,VLOOKUP('070502'!B27,Cenik!$C$3:$E$873,3,FALSE))</f>
        <v>0</v>
      </c>
      <c r="E27" s="22"/>
      <c r="F27" s="20">
        <f t="shared" si="2"/>
        <v>0</v>
      </c>
      <c r="G27" s="104" t="str">
        <f t="shared" si="3"/>
        <v/>
      </c>
    </row>
    <row r="28" spans="1:9" x14ac:dyDescent="0.2">
      <c r="A28" s="15"/>
      <c r="B28" s="21"/>
      <c r="C28" s="12">
        <f>IF(B28="",0,VLOOKUP('070502'!B28,Cenik!$C$3:$E$873,2,FALSE))</f>
        <v>0</v>
      </c>
      <c r="D28" s="12">
        <f>IF(B28="",0,VLOOKUP('070502'!B28,Cenik!$C$3:$E$873,3,FALSE))</f>
        <v>0</v>
      </c>
      <c r="E28" s="22"/>
      <c r="F28" s="20">
        <f t="shared" si="2"/>
        <v>0</v>
      </c>
      <c r="G28" s="104" t="str">
        <f t="shared" si="3"/>
        <v/>
      </c>
    </row>
    <row r="29" spans="1:9" ht="13.5" thickBot="1" x14ac:dyDescent="0.25">
      <c r="A29" s="15"/>
      <c r="B29" s="21"/>
      <c r="C29" s="12">
        <f>IF(B29="",0,VLOOKUP('070502'!B29,Cenik!$C$3:$E$873,2,FALSE))</f>
        <v>0</v>
      </c>
      <c r="D29" s="12">
        <f>IF(B29="",0,VLOOKUP('070502'!B29,Cenik!$C$3:$E$873,3,FALSE))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IF(B31="",0,VLOOKUP('070502'!B31,Cenik!$C$3:$E$873,2,FALSE))</f>
        <v>0</v>
      </c>
      <c r="D31" s="24">
        <f>IF(B31="",0,VLOOKUP('070502'!B31,Cenik!$C$3:$E$873,3,FALSE))</f>
        <v>0</v>
      </c>
      <c r="E31" s="19"/>
      <c r="F31" s="25">
        <f t="shared" ref="F31:F44" si="4">D31*E31</f>
        <v>0</v>
      </c>
      <c r="G31" s="104" t="str">
        <f t="shared" si="3"/>
        <v/>
      </c>
      <c r="I31" s="2"/>
    </row>
    <row r="32" spans="1:9" x14ac:dyDescent="0.2">
      <c r="A32" s="15"/>
      <c r="B32" s="21"/>
      <c r="C32" s="12">
        <f>IF(B32="",0,VLOOKUP('070502'!B32,Cenik!$C$3:$E$873,2,FALSE))</f>
        <v>0</v>
      </c>
      <c r="D32" s="12">
        <f>IF(B32="",0,VLOOKUP('070502'!B32,Cenik!$C$3:$E$873,3,FALSE))</f>
        <v>0</v>
      </c>
      <c r="E32" s="22"/>
      <c r="F32" s="20">
        <f t="shared" si="4"/>
        <v>0</v>
      </c>
      <c r="G32" s="104" t="str">
        <f t="shared" si="3"/>
        <v/>
      </c>
      <c r="I32" s="2"/>
    </row>
    <row r="33" spans="1:7" x14ac:dyDescent="0.2">
      <c r="A33" s="15"/>
      <c r="B33" s="21"/>
      <c r="C33" s="12">
        <f>IF(B33="",0,VLOOKUP('070502'!B33,Cenik!$C$3:$E$873,2,FALSE))</f>
        <v>0</v>
      </c>
      <c r="D33" s="12">
        <f>IF(B33="",0,VLOOKUP('070502'!B33,Cenik!$C$3:$E$873,3,FALSE))</f>
        <v>0</v>
      </c>
      <c r="E33" s="22"/>
      <c r="F33" s="20">
        <f t="shared" si="4"/>
        <v>0</v>
      </c>
      <c r="G33" s="104" t="str">
        <f t="shared" si="3"/>
        <v/>
      </c>
    </row>
    <row r="34" spans="1:7" x14ac:dyDescent="0.2">
      <c r="A34" s="15"/>
      <c r="B34" s="21"/>
      <c r="C34" s="12">
        <f>IF(B34="",0,VLOOKUP('070502'!B34,Cenik!$C$3:$E$873,2,FALSE))</f>
        <v>0</v>
      </c>
      <c r="D34" s="12">
        <f>IF(B34="",0,VLOOKUP('070502'!B34,Cenik!$C$3:$E$873,3,FALSE))</f>
        <v>0</v>
      </c>
      <c r="E34" s="22"/>
      <c r="F34" s="20">
        <f t="shared" si="4"/>
        <v>0</v>
      </c>
      <c r="G34" s="104" t="str">
        <f t="shared" si="3"/>
        <v/>
      </c>
    </row>
    <row r="35" spans="1:7" x14ac:dyDescent="0.2">
      <c r="A35" s="15"/>
      <c r="B35" s="21"/>
      <c r="C35" s="12">
        <f>IF(B35="",0,VLOOKUP('070502'!B35,Cenik!$C$3:$E$873,2,FALSE))</f>
        <v>0</v>
      </c>
      <c r="D35" s="12">
        <f>IF(B35="",0,VLOOKUP('070502'!B35,Cenik!$C$3:$E$873,3,FALSE))</f>
        <v>0</v>
      </c>
      <c r="E35" s="22"/>
      <c r="F35" s="20">
        <f t="shared" si="4"/>
        <v>0</v>
      </c>
      <c r="G35" s="104" t="str">
        <f t="shared" si="3"/>
        <v/>
      </c>
    </row>
    <row r="36" spans="1:7" x14ac:dyDescent="0.2">
      <c r="A36" s="15"/>
      <c r="B36" s="21"/>
      <c r="C36" s="12">
        <f>IF(B36="",0,VLOOKUP('070502'!B36,Cenik!$C$3:$E$873,2,FALSE))</f>
        <v>0</v>
      </c>
      <c r="D36" s="12">
        <f>IF(B36="",0,VLOOKUP('070502'!B36,Cenik!$C$3:$E$873,3,FALSE))</f>
        <v>0</v>
      </c>
      <c r="E36" s="22"/>
      <c r="F36" s="20">
        <f t="shared" si="4"/>
        <v>0</v>
      </c>
      <c r="G36" s="104" t="str">
        <f t="shared" si="3"/>
        <v/>
      </c>
    </row>
    <row r="37" spans="1:7" x14ac:dyDescent="0.2">
      <c r="A37" s="15"/>
      <c r="B37" s="21"/>
      <c r="C37" s="12">
        <f>IF(B37="",0,VLOOKUP('070502'!B37,Cenik!$C$3:$E$873,2,FALSE))</f>
        <v>0</v>
      </c>
      <c r="D37" s="12">
        <f>IF(B37="",0,VLOOKUP('070502'!B37,Cenik!$C$3:$E$873,3,FALSE))</f>
        <v>0</v>
      </c>
      <c r="E37" s="22"/>
      <c r="F37" s="20">
        <f t="shared" si="4"/>
        <v>0</v>
      </c>
      <c r="G37" s="104" t="str">
        <f t="shared" si="3"/>
        <v/>
      </c>
    </row>
    <row r="38" spans="1:7" x14ac:dyDescent="0.2">
      <c r="A38" s="15"/>
      <c r="B38" s="21"/>
      <c r="C38" s="12">
        <f>IF(B38="",0,VLOOKUP('070502'!B38,Cenik!$C$3:$E$873,2,FALSE))</f>
        <v>0</v>
      </c>
      <c r="D38" s="12">
        <f>IF(B38="",0,VLOOKUP('070502'!B38,Cenik!$C$3:$E$873,3,FALSE))</f>
        <v>0</v>
      </c>
      <c r="E38" s="22"/>
      <c r="F38" s="20">
        <f t="shared" si="4"/>
        <v>0</v>
      </c>
      <c r="G38" s="104" t="str">
        <f t="shared" si="3"/>
        <v/>
      </c>
    </row>
    <row r="39" spans="1:7" x14ac:dyDescent="0.2">
      <c r="A39" s="15"/>
      <c r="B39" s="21"/>
      <c r="C39" s="12">
        <f>IF(B39="",0,VLOOKUP('070502'!B39,Cenik!$C$3:$E$873,2,FALSE))</f>
        <v>0</v>
      </c>
      <c r="D39" s="12">
        <f>IF(B39="",0,VLOOKUP('070502'!B39,Cenik!$C$3:$E$873,3,FALSE))</f>
        <v>0</v>
      </c>
      <c r="E39" s="22"/>
      <c r="F39" s="20">
        <f t="shared" si="4"/>
        <v>0</v>
      </c>
      <c r="G39" s="104" t="str">
        <f>IF(E39="","",IF(ISNUMBER(E39),IF(E39=ROUND(E39,6),"","Napaka - poraba mora biti zaokrožena na 6 decimalk!"),"Napaka!"))</f>
        <v/>
      </c>
    </row>
    <row r="40" spans="1:7" x14ac:dyDescent="0.2">
      <c r="A40" s="15"/>
      <c r="B40" s="21"/>
      <c r="C40" s="12">
        <f>IF(B40="",0,VLOOKUP('070502'!B40,Cenik!$C$3:$E$873,2,FALSE))</f>
        <v>0</v>
      </c>
      <c r="D40" s="12">
        <f>IF(B40="",0,VLOOKUP('070502'!B40,Cenik!$C$3:$E$873,3,FALSE))</f>
        <v>0</v>
      </c>
      <c r="E40" s="22"/>
      <c r="F40" s="20">
        <f t="shared" si="4"/>
        <v>0</v>
      </c>
      <c r="G40" s="104" t="str">
        <f t="shared" si="3"/>
        <v/>
      </c>
    </row>
    <row r="41" spans="1:7" x14ac:dyDescent="0.2">
      <c r="A41" s="15"/>
      <c r="B41" s="21"/>
      <c r="C41" s="12">
        <f>IF(B41="",0,VLOOKUP('070502'!B41,Cenik!$C$3:$E$873,2,FALSE))</f>
        <v>0</v>
      </c>
      <c r="D41" s="12">
        <f>IF(B41="",0,VLOOKUP('070502'!B41,Cenik!$C$3:$E$873,3,FALSE))</f>
        <v>0</v>
      </c>
      <c r="E41" s="22"/>
      <c r="F41" s="20">
        <f t="shared" si="4"/>
        <v>0</v>
      </c>
      <c r="G41" s="104" t="str">
        <f t="shared" si="3"/>
        <v/>
      </c>
    </row>
    <row r="42" spans="1:7" x14ac:dyDescent="0.2">
      <c r="A42" s="15"/>
      <c r="B42" s="21"/>
      <c r="C42" s="12">
        <f>IF(B42="",0,VLOOKUP('070502'!B42,Cenik!$C$3:$E$873,2,FALSE))</f>
        <v>0</v>
      </c>
      <c r="D42" s="12">
        <f>IF(B42="",0,VLOOKUP('070502'!B42,Cenik!$C$3:$E$873,3,FALSE))</f>
        <v>0</v>
      </c>
      <c r="E42" s="22"/>
      <c r="F42" s="20">
        <f t="shared" si="4"/>
        <v>0</v>
      </c>
      <c r="G42" s="104" t="str">
        <f t="shared" si="3"/>
        <v/>
      </c>
    </row>
    <row r="43" spans="1:7" x14ac:dyDescent="0.2">
      <c r="A43" s="15"/>
      <c r="B43" s="21"/>
      <c r="C43" s="12">
        <f>IF(B43="",0,VLOOKUP('070502'!B43,Cenik!$C$3:$E$873,2,FALSE))</f>
        <v>0</v>
      </c>
      <c r="D43" s="12">
        <f>IF(B43="",0,VLOOKUP('070502'!B43,Cenik!$C$3:$E$873,3,FALSE))</f>
        <v>0</v>
      </c>
      <c r="E43" s="22"/>
      <c r="F43" s="20">
        <f t="shared" si="4"/>
        <v>0</v>
      </c>
      <c r="G43" s="104" t="str">
        <f t="shared" si="3"/>
        <v/>
      </c>
    </row>
    <row r="44" spans="1:7" ht="13.5" thickBot="1" x14ac:dyDescent="0.25">
      <c r="A44" s="26"/>
      <c r="B44" s="27"/>
      <c r="C44" s="28">
        <f>IF(B44="",0,VLOOKUP('070502'!B44,Cenik!$C$3:$E$873,2,FALSE))</f>
        <v>0</v>
      </c>
      <c r="D44" s="28">
        <f>IF(B44="",0,VLOOKUP('070502'!B44,Cenik!$C$3:$E$873,3,FALSE))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1614</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IF(B5="",0,VLOOKUP('020302'!B5,Cenik!$C$3:$E$873,2,FALSE))</f>
        <v>0</v>
      </c>
      <c r="D5" s="12">
        <f>IF(B5="",0,VLOOKUP('020302'!B5,Cenik!$C$3:$E$873,3,FALSE))</f>
        <v>0</v>
      </c>
      <c r="E5" s="13"/>
      <c r="F5" s="14">
        <f t="shared" ref="F5:F14" si="0">D5*E5</f>
        <v>0</v>
      </c>
      <c r="G5" s="104" t="str">
        <f>IF(E5="","",IF(ISNUMBER(E5),IF(E5=ROUND(E5,6),"","Napaka - poraba mora biti zaokrožena na 6 decimalk!"),"Napaka!"))</f>
        <v/>
      </c>
    </row>
    <row r="6" spans="1:7" x14ac:dyDescent="0.2">
      <c r="A6" s="15"/>
      <c r="B6" s="16"/>
      <c r="C6" s="12">
        <f>IF(B6="",0,VLOOKUP('020302'!B6,Cenik!$C$3:$E$873,2,FALSE))</f>
        <v>0</v>
      </c>
      <c r="D6" s="12">
        <f>IF(B6="",0,VLOOKUP('020302'!B6,Cenik!$C$3:$E$873,3,FALSE))</f>
        <v>0</v>
      </c>
      <c r="E6" s="17"/>
      <c r="F6" s="14">
        <f t="shared" si="0"/>
        <v>0</v>
      </c>
      <c r="G6" s="104" t="str">
        <f t="shared" ref="G6:G14" si="1">IF(E6="","",IF(ISNUMBER(E6),IF(E6=ROUND(E6,6),"","Napaka - poraba mora biti zaokrožena na 6 decimalk!"),"Napaka!"))</f>
        <v/>
      </c>
    </row>
    <row r="7" spans="1:7" x14ac:dyDescent="0.2">
      <c r="A7" s="15"/>
      <c r="B7" s="16"/>
      <c r="C7" s="12">
        <f>IF(B7="",0,VLOOKUP('020302'!B7,Cenik!$C$3:$E$873,2,FALSE))</f>
        <v>0</v>
      </c>
      <c r="D7" s="12">
        <f>IF(B7="",0,VLOOKUP('020302'!B7,Cenik!$C$3:$E$873,3,FALSE))</f>
        <v>0</v>
      </c>
      <c r="E7" s="17"/>
      <c r="F7" s="14">
        <f t="shared" si="0"/>
        <v>0</v>
      </c>
      <c r="G7" s="104" t="str">
        <f t="shared" si="1"/>
        <v/>
      </c>
    </row>
    <row r="8" spans="1:7" x14ac:dyDescent="0.2">
      <c r="A8" s="15"/>
      <c r="B8" s="16"/>
      <c r="C8" s="12">
        <f>IF(B8="",0,VLOOKUP('020302'!B8,Cenik!$C$3:$E$873,2,FALSE))</f>
        <v>0</v>
      </c>
      <c r="D8" s="12">
        <f>IF(B8="",0,VLOOKUP('020302'!B8,Cenik!$C$3:$E$873,3,FALSE))</f>
        <v>0</v>
      </c>
      <c r="E8" s="17"/>
      <c r="F8" s="14">
        <f t="shared" si="0"/>
        <v>0</v>
      </c>
      <c r="G8" s="104" t="str">
        <f t="shared" si="1"/>
        <v/>
      </c>
    </row>
    <row r="9" spans="1:7" x14ac:dyDescent="0.2">
      <c r="A9" s="15"/>
      <c r="B9" s="16"/>
      <c r="C9" s="12">
        <f>IF(B9="",0,VLOOKUP('020302'!B9,Cenik!$C$3:$E$873,2,FALSE))</f>
        <v>0</v>
      </c>
      <c r="D9" s="12">
        <f>IF(B9="",0,VLOOKUP('020302'!B9,Cenik!$C$3:$E$873,3,FALSE))</f>
        <v>0</v>
      </c>
      <c r="E9" s="17"/>
      <c r="F9" s="14">
        <f t="shared" si="0"/>
        <v>0</v>
      </c>
      <c r="G9" s="104" t="str">
        <f t="shared" si="1"/>
        <v/>
      </c>
    </row>
    <row r="10" spans="1:7" x14ac:dyDescent="0.2">
      <c r="A10" s="15"/>
      <c r="B10" s="16"/>
      <c r="C10" s="12">
        <f>IF(B10="",0,VLOOKUP('020302'!B10,Cenik!$C$3:$E$873,2,FALSE))</f>
        <v>0</v>
      </c>
      <c r="D10" s="12">
        <f>IF(B10="",0,VLOOKUP('020302'!B10,Cenik!$C$3:$E$873,3,FALSE))</f>
        <v>0</v>
      </c>
      <c r="E10" s="17"/>
      <c r="F10" s="14">
        <f t="shared" si="0"/>
        <v>0</v>
      </c>
      <c r="G10" s="104" t="str">
        <f t="shared" si="1"/>
        <v/>
      </c>
    </row>
    <row r="11" spans="1:7" x14ac:dyDescent="0.2">
      <c r="A11" s="15"/>
      <c r="B11" s="16"/>
      <c r="C11" s="12">
        <f>IF(B11="",0,VLOOKUP('020302'!B11,Cenik!$C$3:$E$873,2,FALSE))</f>
        <v>0</v>
      </c>
      <c r="D11" s="12">
        <f>IF(B11="",0,VLOOKUP('020302'!B11,Cenik!$C$3:$E$873,3,FALSE))</f>
        <v>0</v>
      </c>
      <c r="E11" s="17"/>
      <c r="F11" s="14">
        <f t="shared" si="0"/>
        <v>0</v>
      </c>
      <c r="G11" s="104" t="str">
        <f t="shared" si="1"/>
        <v/>
      </c>
    </row>
    <row r="12" spans="1:7" x14ac:dyDescent="0.2">
      <c r="A12" s="15"/>
      <c r="B12" s="16"/>
      <c r="C12" s="12">
        <f>IF(B12="",0,VLOOKUP('020302'!B12,Cenik!$C$3:$E$873,2,FALSE))</f>
        <v>0</v>
      </c>
      <c r="D12" s="12">
        <f>IF(B12="",0,VLOOKUP('020302'!B12,Cenik!$C$3:$E$873,3,FALSE))</f>
        <v>0</v>
      </c>
      <c r="E12" s="17"/>
      <c r="F12" s="14">
        <f t="shared" si="0"/>
        <v>0</v>
      </c>
      <c r="G12" s="104" t="str">
        <f t="shared" si="1"/>
        <v/>
      </c>
    </row>
    <row r="13" spans="1:7" x14ac:dyDescent="0.2">
      <c r="A13" s="15"/>
      <c r="B13" s="16"/>
      <c r="C13" s="12">
        <f>IF(B13="",0,VLOOKUP('020302'!B13,Cenik!$C$3:$E$873,2,FALSE))</f>
        <v>0</v>
      </c>
      <c r="D13" s="12">
        <f>IF(B13="",0,VLOOKUP('020302'!B13,Cenik!$C$3:$E$873,3,FALSE))</f>
        <v>0</v>
      </c>
      <c r="E13" s="17"/>
      <c r="F13" s="14">
        <f t="shared" si="0"/>
        <v>0</v>
      </c>
      <c r="G13" s="104" t="str">
        <f t="shared" si="1"/>
        <v/>
      </c>
    </row>
    <row r="14" spans="1:7" ht="13.5" thickBot="1" x14ac:dyDescent="0.25">
      <c r="A14" s="15"/>
      <c r="B14" s="16"/>
      <c r="C14" s="12">
        <f>IF(B14="",0,VLOOKUP('020302'!B14,Cenik!$C$3:$E$873,2,FALSE))</f>
        <v>0</v>
      </c>
      <c r="D14" s="12">
        <f>IF(B14="",0,VLOOKUP('020302'!B14,Cenik!$C$3:$E$873,3,FALSE))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IF(B16="",0,VLOOKUP('020302'!B16,Cenik!$C$3:$E$873,2,FALSE))</f>
        <v>0</v>
      </c>
      <c r="D16" s="12">
        <f>IF(B16="",0,VLOOKUP('020302'!B16,Cenik!$C$3:$E$873,3,FALSE))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IF(B17="",0,VLOOKUP('020302'!B17,Cenik!$C$3:$E$873,2,FALSE))</f>
        <v>0</v>
      </c>
      <c r="D17" s="12">
        <f>IF(B17="",0,VLOOKUP('020302'!B17,Cenik!$C$3:$E$873,3,FALSE))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IF(B18="",0,VLOOKUP('020302'!B18,Cenik!$C$3:$E$873,2,FALSE))</f>
        <v>0</v>
      </c>
      <c r="D18" s="12">
        <f>IF(B18="",0,VLOOKUP('020302'!B18,Cenik!$C$3:$E$873,3,FALSE))</f>
        <v>0</v>
      </c>
      <c r="E18" s="22"/>
      <c r="F18" s="20">
        <f t="shared" si="2"/>
        <v>0</v>
      </c>
      <c r="G18" s="104" t="str">
        <f t="shared" si="3"/>
        <v/>
      </c>
    </row>
    <row r="19" spans="1:9" x14ac:dyDescent="0.2">
      <c r="A19" s="15"/>
      <c r="B19" s="21"/>
      <c r="C19" s="12">
        <f>IF(B19="",0,VLOOKUP('020302'!B19,Cenik!$C$3:$E$873,2,FALSE))</f>
        <v>0</v>
      </c>
      <c r="D19" s="12">
        <f>IF(B19="",0,VLOOKUP('020302'!B19,Cenik!$C$3:$E$873,3,FALSE))</f>
        <v>0</v>
      </c>
      <c r="E19" s="22"/>
      <c r="F19" s="20">
        <f t="shared" si="2"/>
        <v>0</v>
      </c>
      <c r="G19" s="104" t="str">
        <f t="shared" si="3"/>
        <v/>
      </c>
    </row>
    <row r="20" spans="1:9" x14ac:dyDescent="0.2">
      <c r="A20" s="15"/>
      <c r="B20" s="21"/>
      <c r="C20" s="12">
        <f>IF(B20="",0,VLOOKUP('020302'!B20,Cenik!$C$3:$E$873,2,FALSE))</f>
        <v>0</v>
      </c>
      <c r="D20" s="12">
        <f>IF(B20="",0,VLOOKUP('020302'!B20,Cenik!$C$3:$E$873,3,FALSE))</f>
        <v>0</v>
      </c>
      <c r="E20" s="22"/>
      <c r="F20" s="20">
        <f t="shared" si="2"/>
        <v>0</v>
      </c>
      <c r="G20" s="104" t="str">
        <f t="shared" si="3"/>
        <v/>
      </c>
    </row>
    <row r="21" spans="1:9" x14ac:dyDescent="0.2">
      <c r="A21" s="15"/>
      <c r="B21" s="21"/>
      <c r="C21" s="12">
        <f>IF(B21="",0,VLOOKUP('020302'!B21,Cenik!$C$3:$E$873,2,FALSE))</f>
        <v>0</v>
      </c>
      <c r="D21" s="12">
        <f>IF(B21="",0,VLOOKUP('020302'!B21,Cenik!$C$3:$E$873,3,FALSE))</f>
        <v>0</v>
      </c>
      <c r="E21" s="22"/>
      <c r="F21" s="20">
        <f t="shared" si="2"/>
        <v>0</v>
      </c>
      <c r="G21" s="104" t="str">
        <f t="shared" si="3"/>
        <v/>
      </c>
    </row>
    <row r="22" spans="1:9" x14ac:dyDescent="0.2">
      <c r="A22" s="15"/>
      <c r="B22" s="21"/>
      <c r="C22" s="12">
        <f>IF(B22="",0,VLOOKUP('020302'!B22,Cenik!$C$3:$E$873,2,FALSE))</f>
        <v>0</v>
      </c>
      <c r="D22" s="12">
        <f>IF(B22="",0,VLOOKUP('020302'!B22,Cenik!$C$3:$E$873,3,FALSE))</f>
        <v>0</v>
      </c>
      <c r="E22" s="22"/>
      <c r="F22" s="20">
        <f t="shared" si="2"/>
        <v>0</v>
      </c>
      <c r="G22" s="104" t="str">
        <f t="shared" si="3"/>
        <v/>
      </c>
    </row>
    <row r="23" spans="1:9" x14ac:dyDescent="0.2">
      <c r="A23" s="15"/>
      <c r="B23" s="21"/>
      <c r="C23" s="12">
        <f>IF(B23="",0,VLOOKUP('020302'!B23,Cenik!$C$3:$E$873,2,FALSE))</f>
        <v>0</v>
      </c>
      <c r="D23" s="12">
        <f>IF(B23="",0,VLOOKUP('020302'!B23,Cenik!$C$3:$E$873,3,FALSE))</f>
        <v>0</v>
      </c>
      <c r="E23" s="22"/>
      <c r="F23" s="20">
        <f t="shared" si="2"/>
        <v>0</v>
      </c>
      <c r="G23" s="104" t="str">
        <f t="shared" si="3"/>
        <v/>
      </c>
    </row>
    <row r="24" spans="1:9" x14ac:dyDescent="0.2">
      <c r="A24" s="15"/>
      <c r="B24" s="21"/>
      <c r="C24" s="12">
        <f>IF(B24="",0,VLOOKUP('020302'!B24,Cenik!$C$3:$E$873,2,FALSE))</f>
        <v>0</v>
      </c>
      <c r="D24" s="12">
        <f>IF(B24="",0,VLOOKUP('020302'!B24,Cenik!$C$3:$E$873,3,FALSE))</f>
        <v>0</v>
      </c>
      <c r="E24" s="22"/>
      <c r="F24" s="20">
        <f t="shared" si="2"/>
        <v>0</v>
      </c>
      <c r="G24" s="104" t="str">
        <f t="shared" si="3"/>
        <v/>
      </c>
    </row>
    <row r="25" spans="1:9" x14ac:dyDescent="0.2">
      <c r="A25" s="15"/>
      <c r="B25" s="21"/>
      <c r="C25" s="12">
        <f>IF(B25="",0,VLOOKUP('020302'!B25,Cenik!$C$3:$E$873,2,FALSE))</f>
        <v>0</v>
      </c>
      <c r="D25" s="12">
        <f>IF(B25="",0,VLOOKUP('020302'!B25,Cenik!$C$3:$E$873,3,FALSE))</f>
        <v>0</v>
      </c>
      <c r="E25" s="22"/>
      <c r="F25" s="20">
        <f t="shared" si="2"/>
        <v>0</v>
      </c>
      <c r="G25" s="104" t="str">
        <f t="shared" si="3"/>
        <v/>
      </c>
    </row>
    <row r="26" spans="1:9" x14ac:dyDescent="0.2">
      <c r="A26" s="15"/>
      <c r="B26" s="21"/>
      <c r="C26" s="12">
        <f>IF(B26="",0,VLOOKUP('020302'!B26,Cenik!$C$3:$E$873,2,FALSE))</f>
        <v>0</v>
      </c>
      <c r="D26" s="12">
        <f>IF(B26="",0,VLOOKUP('020302'!B26,Cenik!$C$3:$E$873,3,FALSE))</f>
        <v>0</v>
      </c>
      <c r="E26" s="22"/>
      <c r="F26" s="20">
        <f t="shared" si="2"/>
        <v>0</v>
      </c>
      <c r="G26" s="104" t="str">
        <f t="shared" si="3"/>
        <v/>
      </c>
    </row>
    <row r="27" spans="1:9" x14ac:dyDescent="0.2">
      <c r="A27" s="15"/>
      <c r="B27" s="21"/>
      <c r="C27" s="12">
        <f>IF(B27="",0,VLOOKUP('020302'!B27,Cenik!$C$3:$E$873,2,FALSE))</f>
        <v>0</v>
      </c>
      <c r="D27" s="12">
        <f>IF(B27="",0,VLOOKUP('020302'!B27,Cenik!$C$3:$E$873,3,FALSE))</f>
        <v>0</v>
      </c>
      <c r="E27" s="22"/>
      <c r="F27" s="20">
        <f t="shared" si="2"/>
        <v>0</v>
      </c>
      <c r="G27" s="104" t="str">
        <f t="shared" si="3"/>
        <v/>
      </c>
    </row>
    <row r="28" spans="1:9" x14ac:dyDescent="0.2">
      <c r="A28" s="15"/>
      <c r="B28" s="21"/>
      <c r="C28" s="12">
        <f>IF(B28="",0,VLOOKUP('020302'!B28,Cenik!$C$3:$E$873,2,FALSE))</f>
        <v>0</v>
      </c>
      <c r="D28" s="12">
        <f>IF(B28="",0,VLOOKUP('020302'!B28,Cenik!$C$3:$E$873,3,FALSE))</f>
        <v>0</v>
      </c>
      <c r="E28" s="22"/>
      <c r="F28" s="20">
        <f t="shared" si="2"/>
        <v>0</v>
      </c>
      <c r="G28" s="104" t="str">
        <f t="shared" si="3"/>
        <v/>
      </c>
    </row>
    <row r="29" spans="1:9" ht="13.5" thickBot="1" x14ac:dyDescent="0.25">
      <c r="A29" s="15"/>
      <c r="B29" s="21"/>
      <c r="C29" s="12">
        <f>IF(B29="",0,VLOOKUP('020302'!B29,Cenik!$C$3:$E$873,2,FALSE))</f>
        <v>0</v>
      </c>
      <c r="D29" s="12">
        <f>IF(B29="",0,VLOOKUP('020302'!B29,Cenik!$C$3:$E$873,3,FALSE))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IF(B31="",0,VLOOKUP('020302'!B31,Cenik!$C$3:$E$873,2,FALSE))</f>
        <v>0</v>
      </c>
      <c r="D31" s="24">
        <f>IF(B31="",0,VLOOKUP('020302'!B31,Cenik!$C$3:$E$873,3,FALSE))</f>
        <v>0</v>
      </c>
      <c r="E31" s="19"/>
      <c r="F31" s="25">
        <f t="shared" ref="F31:F44" si="4">D31*E31</f>
        <v>0</v>
      </c>
      <c r="G31" s="104" t="str">
        <f t="shared" si="3"/>
        <v/>
      </c>
      <c r="I31" s="2"/>
    </row>
    <row r="32" spans="1:9" x14ac:dyDescent="0.2">
      <c r="A32" s="15"/>
      <c r="B32" s="21"/>
      <c r="C32" s="12">
        <f>IF(B32="",0,VLOOKUP('020302'!B32,Cenik!$C$3:$E$873,2,FALSE))</f>
        <v>0</v>
      </c>
      <c r="D32" s="12">
        <f>IF(B32="",0,VLOOKUP('020302'!B32,Cenik!$C$3:$E$873,3,FALSE))</f>
        <v>0</v>
      </c>
      <c r="E32" s="22"/>
      <c r="F32" s="20">
        <f t="shared" si="4"/>
        <v>0</v>
      </c>
      <c r="G32" s="104" t="str">
        <f t="shared" si="3"/>
        <v/>
      </c>
      <c r="I32" s="2"/>
    </row>
    <row r="33" spans="1:7" x14ac:dyDescent="0.2">
      <c r="A33" s="15"/>
      <c r="B33" s="21"/>
      <c r="C33" s="12">
        <f>IF(B33="",0,VLOOKUP('020302'!B33,Cenik!$C$3:$E$873,2,FALSE))</f>
        <v>0</v>
      </c>
      <c r="D33" s="12">
        <f>IF(B33="",0,VLOOKUP('020302'!B33,Cenik!$C$3:$E$873,3,FALSE))</f>
        <v>0</v>
      </c>
      <c r="E33" s="22"/>
      <c r="F33" s="20">
        <f t="shared" si="4"/>
        <v>0</v>
      </c>
      <c r="G33" s="104" t="str">
        <f t="shared" si="3"/>
        <v/>
      </c>
    </row>
    <row r="34" spans="1:7" x14ac:dyDescent="0.2">
      <c r="A34" s="15"/>
      <c r="B34" s="21"/>
      <c r="C34" s="12">
        <f>IF(B34="",0,VLOOKUP('020302'!B34,Cenik!$C$3:$E$873,2,FALSE))</f>
        <v>0</v>
      </c>
      <c r="D34" s="12">
        <f>IF(B34="",0,VLOOKUP('020302'!B34,Cenik!$C$3:$E$873,3,FALSE))</f>
        <v>0</v>
      </c>
      <c r="E34" s="22"/>
      <c r="F34" s="20">
        <f t="shared" si="4"/>
        <v>0</v>
      </c>
      <c r="G34" s="104" t="str">
        <f t="shared" si="3"/>
        <v/>
      </c>
    </row>
    <row r="35" spans="1:7" x14ac:dyDescent="0.2">
      <c r="A35" s="15"/>
      <c r="B35" s="21"/>
      <c r="C35" s="12">
        <f>IF(B35="",0,VLOOKUP('020302'!B35,Cenik!$C$3:$E$873,2,FALSE))</f>
        <v>0</v>
      </c>
      <c r="D35" s="12">
        <f>IF(B35="",0,VLOOKUP('020302'!B35,Cenik!$C$3:$E$873,3,FALSE))</f>
        <v>0</v>
      </c>
      <c r="E35" s="22"/>
      <c r="F35" s="20">
        <f t="shared" si="4"/>
        <v>0</v>
      </c>
      <c r="G35" s="104" t="str">
        <f t="shared" si="3"/>
        <v/>
      </c>
    </row>
    <row r="36" spans="1:7" x14ac:dyDescent="0.2">
      <c r="A36" s="15"/>
      <c r="B36" s="21"/>
      <c r="C36" s="12">
        <f>IF(B36="",0,VLOOKUP('020302'!B36,Cenik!$C$3:$E$873,2,FALSE))</f>
        <v>0</v>
      </c>
      <c r="D36" s="12">
        <f>IF(B36="",0,VLOOKUP('020302'!B36,Cenik!$C$3:$E$873,3,FALSE))</f>
        <v>0</v>
      </c>
      <c r="E36" s="22"/>
      <c r="F36" s="20">
        <f t="shared" si="4"/>
        <v>0</v>
      </c>
      <c r="G36" s="104" t="str">
        <f t="shared" si="3"/>
        <v/>
      </c>
    </row>
    <row r="37" spans="1:7" x14ac:dyDescent="0.2">
      <c r="A37" s="15"/>
      <c r="B37" s="21"/>
      <c r="C37" s="12">
        <f>IF(B37="",0,VLOOKUP('020302'!B37,Cenik!$C$3:$E$873,2,FALSE))</f>
        <v>0</v>
      </c>
      <c r="D37" s="12">
        <f>IF(B37="",0,VLOOKUP('020302'!B37,Cenik!$C$3:$E$873,3,FALSE))</f>
        <v>0</v>
      </c>
      <c r="E37" s="22"/>
      <c r="F37" s="20">
        <f t="shared" si="4"/>
        <v>0</v>
      </c>
      <c r="G37" s="104" t="str">
        <f t="shared" si="3"/>
        <v/>
      </c>
    </row>
    <row r="38" spans="1:7" x14ac:dyDescent="0.2">
      <c r="A38" s="15"/>
      <c r="B38" s="21"/>
      <c r="C38" s="12">
        <f>IF(B38="",0,VLOOKUP('020302'!B38,Cenik!$C$3:$E$873,2,FALSE))</f>
        <v>0</v>
      </c>
      <c r="D38" s="12">
        <f>IF(B38="",0,VLOOKUP('020302'!B38,Cenik!$C$3:$E$873,3,FALSE))</f>
        <v>0</v>
      </c>
      <c r="E38" s="22"/>
      <c r="F38" s="20">
        <f t="shared" si="4"/>
        <v>0</v>
      </c>
      <c r="G38" s="104" t="str">
        <f t="shared" si="3"/>
        <v/>
      </c>
    </row>
    <row r="39" spans="1:7" x14ac:dyDescent="0.2">
      <c r="A39" s="15"/>
      <c r="B39" s="21"/>
      <c r="C39" s="12">
        <f>IF(B39="",0,VLOOKUP('020302'!B39,Cenik!$C$3:$E$873,2,FALSE))</f>
        <v>0</v>
      </c>
      <c r="D39" s="12">
        <f>IF(B39="",0,VLOOKUP('020302'!B39,Cenik!$C$3:$E$873,3,FALSE))</f>
        <v>0</v>
      </c>
      <c r="E39" s="22"/>
      <c r="F39" s="20">
        <f t="shared" si="4"/>
        <v>0</v>
      </c>
      <c r="G39" s="104" t="str">
        <f>IF(E39="","",IF(ISNUMBER(E39),IF(E39=ROUND(E39,6),"","Napaka - poraba mora biti zaokrožena na 6 decimalk!"),"Napaka!"))</f>
        <v/>
      </c>
    </row>
    <row r="40" spans="1:7" x14ac:dyDescent="0.2">
      <c r="A40" s="15"/>
      <c r="B40" s="21"/>
      <c r="C40" s="12">
        <f>IF(B40="",0,VLOOKUP('020302'!B40,Cenik!$C$3:$E$873,2,FALSE))</f>
        <v>0</v>
      </c>
      <c r="D40" s="12">
        <f>IF(B40="",0,VLOOKUP('020302'!B40,Cenik!$C$3:$E$873,3,FALSE))</f>
        <v>0</v>
      </c>
      <c r="E40" s="22"/>
      <c r="F40" s="20">
        <f t="shared" si="4"/>
        <v>0</v>
      </c>
      <c r="G40" s="104" t="str">
        <f t="shared" si="3"/>
        <v/>
      </c>
    </row>
    <row r="41" spans="1:7" x14ac:dyDescent="0.2">
      <c r="A41" s="15"/>
      <c r="B41" s="21"/>
      <c r="C41" s="12">
        <f>IF(B41="",0,VLOOKUP('020302'!B41,Cenik!$C$3:$E$873,2,FALSE))</f>
        <v>0</v>
      </c>
      <c r="D41" s="12">
        <f>IF(B41="",0,VLOOKUP('020302'!B41,Cenik!$C$3:$E$873,3,FALSE))</f>
        <v>0</v>
      </c>
      <c r="E41" s="22"/>
      <c r="F41" s="20">
        <f t="shared" si="4"/>
        <v>0</v>
      </c>
      <c r="G41" s="104" t="str">
        <f t="shared" si="3"/>
        <v/>
      </c>
    </row>
    <row r="42" spans="1:7" x14ac:dyDescent="0.2">
      <c r="A42" s="15"/>
      <c r="B42" s="21"/>
      <c r="C42" s="12">
        <f>IF(B42="",0,VLOOKUP('020302'!B42,Cenik!$C$3:$E$873,2,FALSE))</f>
        <v>0</v>
      </c>
      <c r="D42" s="12">
        <f>IF(B42="",0,VLOOKUP('020302'!B42,Cenik!$C$3:$E$873,3,FALSE))</f>
        <v>0</v>
      </c>
      <c r="E42" s="22"/>
      <c r="F42" s="20">
        <f t="shared" si="4"/>
        <v>0</v>
      </c>
      <c r="G42" s="104" t="str">
        <f t="shared" si="3"/>
        <v/>
      </c>
    </row>
    <row r="43" spans="1:7" x14ac:dyDescent="0.2">
      <c r="A43" s="15"/>
      <c r="B43" s="21"/>
      <c r="C43" s="12">
        <f>IF(B43="",0,VLOOKUP('020302'!B43,Cenik!$C$3:$E$873,2,FALSE))</f>
        <v>0</v>
      </c>
      <c r="D43" s="12">
        <f>IF(B43="",0,VLOOKUP('020302'!B43,Cenik!$C$3:$E$873,3,FALSE))</f>
        <v>0</v>
      </c>
      <c r="E43" s="22"/>
      <c r="F43" s="20">
        <f t="shared" si="4"/>
        <v>0</v>
      </c>
      <c r="G43" s="104" t="str">
        <f t="shared" si="3"/>
        <v/>
      </c>
    </row>
    <row r="44" spans="1:7" ht="13.5" thickBot="1" x14ac:dyDescent="0.25">
      <c r="A44" s="26"/>
      <c r="B44" s="27"/>
      <c r="C44" s="28">
        <f>IF(B44="",0,VLOOKUP('020302'!B44,Cenik!$C$3:$E$873,2,FALSE))</f>
        <v>0</v>
      </c>
      <c r="D44" s="28">
        <f>IF(B44="",0,VLOOKUP('020302'!B44,Cenik!$C$3:$E$873,3,FALSE))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IF(B5="",0,VLOOKUP('070503'!B5,Cenik!$C$3:$E$873,2,FALSE))</f>
        <v>0</v>
      </c>
      <c r="D5" s="12">
        <f>IF(B5="",0,VLOOKUP('070503'!B5,Cenik!$C$3:$E$873,3,FALSE))</f>
        <v>0</v>
      </c>
      <c r="E5" s="13"/>
      <c r="F5" s="14">
        <f t="shared" ref="F5:F14" si="0">D5*E5</f>
        <v>0</v>
      </c>
      <c r="G5" s="104" t="str">
        <f>IF(E5="","",IF(ISNUMBER(E5),IF(E5=ROUND(E5,6),"","Napaka - poraba mora biti zaokrožena na 6 decimalk!"),"Napaka!"))</f>
        <v/>
      </c>
    </row>
    <row r="6" spans="1:7" x14ac:dyDescent="0.2">
      <c r="A6" s="15"/>
      <c r="B6" s="16"/>
      <c r="C6" s="12">
        <f>IF(B6="",0,VLOOKUP('070503'!B6,Cenik!$C$3:$E$873,2,FALSE))</f>
        <v>0</v>
      </c>
      <c r="D6" s="12">
        <f>IF(B6="",0,VLOOKUP('070503'!B6,Cenik!$C$3:$E$873,3,FALSE))</f>
        <v>0</v>
      </c>
      <c r="E6" s="17"/>
      <c r="F6" s="14">
        <f t="shared" si="0"/>
        <v>0</v>
      </c>
      <c r="G6" s="104" t="str">
        <f t="shared" ref="G6:G14" si="1">IF(E6="","",IF(ISNUMBER(E6),IF(E6=ROUND(E6,6),"","Napaka - poraba mora biti zaokrožena na 6 decimalk!"),"Napaka!"))</f>
        <v/>
      </c>
    </row>
    <row r="7" spans="1:7" x14ac:dyDescent="0.2">
      <c r="A7" s="15"/>
      <c r="B7" s="16"/>
      <c r="C7" s="12">
        <f>IF(B7="",0,VLOOKUP('070503'!B7,Cenik!$C$3:$E$873,2,FALSE))</f>
        <v>0</v>
      </c>
      <c r="D7" s="12">
        <f>IF(B7="",0,VLOOKUP('070503'!B7,Cenik!$C$3:$E$873,3,FALSE))</f>
        <v>0</v>
      </c>
      <c r="E7" s="17"/>
      <c r="F7" s="14">
        <f t="shared" si="0"/>
        <v>0</v>
      </c>
      <c r="G7" s="104" t="str">
        <f t="shared" si="1"/>
        <v/>
      </c>
    </row>
    <row r="8" spans="1:7" x14ac:dyDescent="0.2">
      <c r="A8" s="15"/>
      <c r="B8" s="16"/>
      <c r="C8" s="12">
        <f>IF(B8="",0,VLOOKUP('070503'!B8,Cenik!$C$3:$E$873,2,FALSE))</f>
        <v>0</v>
      </c>
      <c r="D8" s="12">
        <f>IF(B8="",0,VLOOKUP('070503'!B8,Cenik!$C$3:$E$873,3,FALSE))</f>
        <v>0</v>
      </c>
      <c r="E8" s="17"/>
      <c r="F8" s="14">
        <f t="shared" si="0"/>
        <v>0</v>
      </c>
      <c r="G8" s="104" t="str">
        <f t="shared" si="1"/>
        <v/>
      </c>
    </row>
    <row r="9" spans="1:7" x14ac:dyDescent="0.2">
      <c r="A9" s="15"/>
      <c r="B9" s="16"/>
      <c r="C9" s="12">
        <f>IF(B9="",0,VLOOKUP('070503'!B9,Cenik!$C$3:$E$873,2,FALSE))</f>
        <v>0</v>
      </c>
      <c r="D9" s="12">
        <f>IF(B9="",0,VLOOKUP('070503'!B9,Cenik!$C$3:$E$873,3,FALSE))</f>
        <v>0</v>
      </c>
      <c r="E9" s="17"/>
      <c r="F9" s="14">
        <f t="shared" si="0"/>
        <v>0</v>
      </c>
      <c r="G9" s="104" t="str">
        <f t="shared" si="1"/>
        <v/>
      </c>
    </row>
    <row r="10" spans="1:7" x14ac:dyDescent="0.2">
      <c r="A10" s="15"/>
      <c r="B10" s="16"/>
      <c r="C10" s="12">
        <f>IF(B10="",0,VLOOKUP('070503'!B10,Cenik!$C$3:$E$873,2,FALSE))</f>
        <v>0</v>
      </c>
      <c r="D10" s="12">
        <f>IF(B10="",0,VLOOKUP('070503'!B10,Cenik!$C$3:$E$873,3,FALSE))</f>
        <v>0</v>
      </c>
      <c r="E10" s="17"/>
      <c r="F10" s="14">
        <f t="shared" si="0"/>
        <v>0</v>
      </c>
      <c r="G10" s="104" t="str">
        <f t="shared" si="1"/>
        <v/>
      </c>
    </row>
    <row r="11" spans="1:7" x14ac:dyDescent="0.2">
      <c r="A11" s="15"/>
      <c r="B11" s="16"/>
      <c r="C11" s="12">
        <f>IF(B11="",0,VLOOKUP('070503'!B11,Cenik!$C$3:$E$873,2,FALSE))</f>
        <v>0</v>
      </c>
      <c r="D11" s="12">
        <f>IF(B11="",0,VLOOKUP('070503'!B11,Cenik!$C$3:$E$873,3,FALSE))</f>
        <v>0</v>
      </c>
      <c r="E11" s="17"/>
      <c r="F11" s="14">
        <f t="shared" si="0"/>
        <v>0</v>
      </c>
      <c r="G11" s="104" t="str">
        <f t="shared" si="1"/>
        <v/>
      </c>
    </row>
    <row r="12" spans="1:7" x14ac:dyDescent="0.2">
      <c r="A12" s="15"/>
      <c r="B12" s="16"/>
      <c r="C12" s="12">
        <f>IF(B12="",0,VLOOKUP('070503'!B12,Cenik!$C$3:$E$873,2,FALSE))</f>
        <v>0</v>
      </c>
      <c r="D12" s="12">
        <f>IF(B12="",0,VLOOKUP('070503'!B12,Cenik!$C$3:$E$873,3,FALSE))</f>
        <v>0</v>
      </c>
      <c r="E12" s="17"/>
      <c r="F12" s="14">
        <f t="shared" si="0"/>
        <v>0</v>
      </c>
      <c r="G12" s="104" t="str">
        <f t="shared" si="1"/>
        <v/>
      </c>
    </row>
    <row r="13" spans="1:7" x14ac:dyDescent="0.2">
      <c r="A13" s="15"/>
      <c r="B13" s="16"/>
      <c r="C13" s="12">
        <f>IF(B13="",0,VLOOKUP('070503'!B13,Cenik!$C$3:$E$873,2,FALSE))</f>
        <v>0</v>
      </c>
      <c r="D13" s="12">
        <f>IF(B13="",0,VLOOKUP('070503'!B13,Cenik!$C$3:$E$873,3,FALSE))</f>
        <v>0</v>
      </c>
      <c r="E13" s="17"/>
      <c r="F13" s="14">
        <f t="shared" si="0"/>
        <v>0</v>
      </c>
      <c r="G13" s="104" t="str">
        <f t="shared" si="1"/>
        <v/>
      </c>
    </row>
    <row r="14" spans="1:7" ht="13.5" thickBot="1" x14ac:dyDescent="0.25">
      <c r="A14" s="15"/>
      <c r="B14" s="16"/>
      <c r="C14" s="12">
        <f>IF(B14="",0,VLOOKUP('070503'!B14,Cenik!$C$3:$E$873,2,FALSE))</f>
        <v>0</v>
      </c>
      <c r="D14" s="12">
        <f>IF(B14="",0,VLOOKUP('070503'!B14,Cenik!$C$3:$E$873,3,FALSE))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IF(B16="",0,VLOOKUP('070503'!B16,Cenik!$C$3:$E$873,2,FALSE))</f>
        <v>0</v>
      </c>
      <c r="D16" s="12">
        <f>IF(B16="",0,VLOOKUP('070503'!B16,Cenik!$C$3:$E$873,3,FALSE))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IF(B17="",0,VLOOKUP('070503'!B17,Cenik!$C$3:$E$873,2,FALSE))</f>
        <v>0</v>
      </c>
      <c r="D17" s="12">
        <f>IF(B17="",0,VLOOKUP('070503'!B17,Cenik!$C$3:$E$873,3,FALSE))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IF(B18="",0,VLOOKUP('070503'!B18,Cenik!$C$3:$E$873,2,FALSE))</f>
        <v>0</v>
      </c>
      <c r="D18" s="12">
        <f>IF(B18="",0,VLOOKUP('070503'!B18,Cenik!$C$3:$E$873,3,FALSE))</f>
        <v>0</v>
      </c>
      <c r="E18" s="22"/>
      <c r="F18" s="20">
        <f t="shared" si="2"/>
        <v>0</v>
      </c>
      <c r="G18" s="104" t="str">
        <f t="shared" si="3"/>
        <v/>
      </c>
    </row>
    <row r="19" spans="1:9" x14ac:dyDescent="0.2">
      <c r="A19" s="15"/>
      <c r="B19" s="21"/>
      <c r="C19" s="12">
        <f>IF(B19="",0,VLOOKUP('070503'!B19,Cenik!$C$3:$E$873,2,FALSE))</f>
        <v>0</v>
      </c>
      <c r="D19" s="12">
        <f>IF(B19="",0,VLOOKUP('070503'!B19,Cenik!$C$3:$E$873,3,FALSE))</f>
        <v>0</v>
      </c>
      <c r="E19" s="22"/>
      <c r="F19" s="20">
        <f t="shared" si="2"/>
        <v>0</v>
      </c>
      <c r="G19" s="104" t="str">
        <f t="shared" si="3"/>
        <v/>
      </c>
    </row>
    <row r="20" spans="1:9" x14ac:dyDescent="0.2">
      <c r="A20" s="15"/>
      <c r="B20" s="21"/>
      <c r="C20" s="12">
        <f>IF(B20="",0,VLOOKUP('070503'!B20,Cenik!$C$3:$E$873,2,FALSE))</f>
        <v>0</v>
      </c>
      <c r="D20" s="12">
        <f>IF(B20="",0,VLOOKUP('070503'!B20,Cenik!$C$3:$E$873,3,FALSE))</f>
        <v>0</v>
      </c>
      <c r="E20" s="22"/>
      <c r="F20" s="20">
        <f t="shared" si="2"/>
        <v>0</v>
      </c>
      <c r="G20" s="104" t="str">
        <f t="shared" si="3"/>
        <v/>
      </c>
    </row>
    <row r="21" spans="1:9" x14ac:dyDescent="0.2">
      <c r="A21" s="15"/>
      <c r="B21" s="21"/>
      <c r="C21" s="12">
        <f>IF(B21="",0,VLOOKUP('070503'!B21,Cenik!$C$3:$E$873,2,FALSE))</f>
        <v>0</v>
      </c>
      <c r="D21" s="12">
        <f>IF(B21="",0,VLOOKUP('070503'!B21,Cenik!$C$3:$E$873,3,FALSE))</f>
        <v>0</v>
      </c>
      <c r="E21" s="22"/>
      <c r="F21" s="20">
        <f t="shared" si="2"/>
        <v>0</v>
      </c>
      <c r="G21" s="104" t="str">
        <f t="shared" si="3"/>
        <v/>
      </c>
    </row>
    <row r="22" spans="1:9" x14ac:dyDescent="0.2">
      <c r="A22" s="15"/>
      <c r="B22" s="21"/>
      <c r="C22" s="12">
        <f>IF(B22="",0,VLOOKUP('070503'!B22,Cenik!$C$3:$E$873,2,FALSE))</f>
        <v>0</v>
      </c>
      <c r="D22" s="12">
        <f>IF(B22="",0,VLOOKUP('070503'!B22,Cenik!$C$3:$E$873,3,FALSE))</f>
        <v>0</v>
      </c>
      <c r="E22" s="22"/>
      <c r="F22" s="20">
        <f t="shared" si="2"/>
        <v>0</v>
      </c>
      <c r="G22" s="104" t="str">
        <f t="shared" si="3"/>
        <v/>
      </c>
    </row>
    <row r="23" spans="1:9" x14ac:dyDescent="0.2">
      <c r="A23" s="15"/>
      <c r="B23" s="21"/>
      <c r="C23" s="12">
        <f>IF(B23="",0,VLOOKUP('070503'!B23,Cenik!$C$3:$E$873,2,FALSE))</f>
        <v>0</v>
      </c>
      <c r="D23" s="12">
        <f>IF(B23="",0,VLOOKUP('070503'!B23,Cenik!$C$3:$E$873,3,FALSE))</f>
        <v>0</v>
      </c>
      <c r="E23" s="22"/>
      <c r="F23" s="20">
        <f t="shared" si="2"/>
        <v>0</v>
      </c>
      <c r="G23" s="104" t="str">
        <f t="shared" si="3"/>
        <v/>
      </c>
    </row>
    <row r="24" spans="1:9" x14ac:dyDescent="0.2">
      <c r="A24" s="15"/>
      <c r="B24" s="21"/>
      <c r="C24" s="12">
        <f>IF(B24="",0,VLOOKUP('070503'!B24,Cenik!$C$3:$E$873,2,FALSE))</f>
        <v>0</v>
      </c>
      <c r="D24" s="12">
        <f>IF(B24="",0,VLOOKUP('070503'!B24,Cenik!$C$3:$E$873,3,FALSE))</f>
        <v>0</v>
      </c>
      <c r="E24" s="22"/>
      <c r="F24" s="20">
        <f t="shared" si="2"/>
        <v>0</v>
      </c>
      <c r="G24" s="104" t="str">
        <f t="shared" si="3"/>
        <v/>
      </c>
    </row>
    <row r="25" spans="1:9" x14ac:dyDescent="0.2">
      <c r="A25" s="15"/>
      <c r="B25" s="21"/>
      <c r="C25" s="12">
        <f>IF(B25="",0,VLOOKUP('070503'!B25,Cenik!$C$3:$E$873,2,FALSE))</f>
        <v>0</v>
      </c>
      <c r="D25" s="12">
        <f>IF(B25="",0,VLOOKUP('070503'!B25,Cenik!$C$3:$E$873,3,FALSE))</f>
        <v>0</v>
      </c>
      <c r="E25" s="22"/>
      <c r="F25" s="20">
        <f t="shared" si="2"/>
        <v>0</v>
      </c>
      <c r="G25" s="104" t="str">
        <f t="shared" si="3"/>
        <v/>
      </c>
    </row>
    <row r="26" spans="1:9" x14ac:dyDescent="0.2">
      <c r="A26" s="15"/>
      <c r="B26" s="21"/>
      <c r="C26" s="12">
        <f>IF(B26="",0,VLOOKUP('070503'!B26,Cenik!$C$3:$E$873,2,FALSE))</f>
        <v>0</v>
      </c>
      <c r="D26" s="12">
        <f>IF(B26="",0,VLOOKUP('070503'!B26,Cenik!$C$3:$E$873,3,FALSE))</f>
        <v>0</v>
      </c>
      <c r="E26" s="22"/>
      <c r="F26" s="20">
        <f t="shared" si="2"/>
        <v>0</v>
      </c>
      <c r="G26" s="104" t="str">
        <f t="shared" si="3"/>
        <v/>
      </c>
    </row>
    <row r="27" spans="1:9" x14ac:dyDescent="0.2">
      <c r="A27" s="15"/>
      <c r="B27" s="21"/>
      <c r="C27" s="12">
        <f>IF(B27="",0,VLOOKUP('070503'!B27,Cenik!$C$3:$E$873,2,FALSE))</f>
        <v>0</v>
      </c>
      <c r="D27" s="12">
        <f>IF(B27="",0,VLOOKUP('070503'!B27,Cenik!$C$3:$E$873,3,FALSE))</f>
        <v>0</v>
      </c>
      <c r="E27" s="22"/>
      <c r="F27" s="20">
        <f t="shared" si="2"/>
        <v>0</v>
      </c>
      <c r="G27" s="104" t="str">
        <f t="shared" si="3"/>
        <v/>
      </c>
    </row>
    <row r="28" spans="1:9" x14ac:dyDescent="0.2">
      <c r="A28" s="15"/>
      <c r="B28" s="21"/>
      <c r="C28" s="12">
        <f>IF(B28="",0,VLOOKUP('070503'!B28,Cenik!$C$3:$E$873,2,FALSE))</f>
        <v>0</v>
      </c>
      <c r="D28" s="12">
        <f>IF(B28="",0,VLOOKUP('070503'!B28,Cenik!$C$3:$E$873,3,FALSE))</f>
        <v>0</v>
      </c>
      <c r="E28" s="22"/>
      <c r="F28" s="20">
        <f t="shared" si="2"/>
        <v>0</v>
      </c>
      <c r="G28" s="104" t="str">
        <f t="shared" si="3"/>
        <v/>
      </c>
    </row>
    <row r="29" spans="1:9" ht="13.5" thickBot="1" x14ac:dyDescent="0.25">
      <c r="A29" s="15"/>
      <c r="B29" s="21"/>
      <c r="C29" s="12">
        <f>IF(B29="",0,VLOOKUP('070503'!B29,Cenik!$C$3:$E$873,2,FALSE))</f>
        <v>0</v>
      </c>
      <c r="D29" s="12">
        <f>IF(B29="",0,VLOOKUP('070503'!B29,Cenik!$C$3:$E$873,3,FALSE))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IF(B31="",0,VLOOKUP('070503'!B31,Cenik!$C$3:$E$873,2,FALSE))</f>
        <v>0</v>
      </c>
      <c r="D31" s="24">
        <f>IF(B31="",0,VLOOKUP('070503'!B31,Cenik!$C$3:$E$873,3,FALSE))</f>
        <v>0</v>
      </c>
      <c r="E31" s="19"/>
      <c r="F31" s="25">
        <f t="shared" ref="F31:F44" si="4">D31*E31</f>
        <v>0</v>
      </c>
      <c r="G31" s="104" t="str">
        <f t="shared" si="3"/>
        <v/>
      </c>
      <c r="I31" s="2"/>
    </row>
    <row r="32" spans="1:9" x14ac:dyDescent="0.2">
      <c r="A32" s="15"/>
      <c r="B32" s="21"/>
      <c r="C32" s="12">
        <f>IF(B32="",0,VLOOKUP('070503'!B32,Cenik!$C$3:$E$873,2,FALSE))</f>
        <v>0</v>
      </c>
      <c r="D32" s="12">
        <f>IF(B32="",0,VLOOKUP('070503'!B32,Cenik!$C$3:$E$873,3,FALSE))</f>
        <v>0</v>
      </c>
      <c r="E32" s="22"/>
      <c r="F32" s="20">
        <f t="shared" si="4"/>
        <v>0</v>
      </c>
      <c r="G32" s="104" t="str">
        <f t="shared" si="3"/>
        <v/>
      </c>
      <c r="I32" s="2"/>
    </row>
    <row r="33" spans="1:7" x14ac:dyDescent="0.2">
      <c r="A33" s="15"/>
      <c r="B33" s="21"/>
      <c r="C33" s="12">
        <f>IF(B33="",0,VLOOKUP('070503'!B33,Cenik!$C$3:$E$873,2,FALSE))</f>
        <v>0</v>
      </c>
      <c r="D33" s="12">
        <f>IF(B33="",0,VLOOKUP('070503'!B33,Cenik!$C$3:$E$873,3,FALSE))</f>
        <v>0</v>
      </c>
      <c r="E33" s="22"/>
      <c r="F33" s="20">
        <f t="shared" si="4"/>
        <v>0</v>
      </c>
      <c r="G33" s="104" t="str">
        <f t="shared" si="3"/>
        <v/>
      </c>
    </row>
    <row r="34" spans="1:7" x14ac:dyDescent="0.2">
      <c r="A34" s="15"/>
      <c r="B34" s="21"/>
      <c r="C34" s="12">
        <f>IF(B34="",0,VLOOKUP('070503'!B34,Cenik!$C$3:$E$873,2,FALSE))</f>
        <v>0</v>
      </c>
      <c r="D34" s="12">
        <f>IF(B34="",0,VLOOKUP('070503'!B34,Cenik!$C$3:$E$873,3,FALSE))</f>
        <v>0</v>
      </c>
      <c r="E34" s="22"/>
      <c r="F34" s="20">
        <f t="shared" si="4"/>
        <v>0</v>
      </c>
      <c r="G34" s="104" t="str">
        <f t="shared" si="3"/>
        <v/>
      </c>
    </row>
    <row r="35" spans="1:7" x14ac:dyDescent="0.2">
      <c r="A35" s="15"/>
      <c r="B35" s="21"/>
      <c r="C35" s="12">
        <f>IF(B35="",0,VLOOKUP('070503'!B35,Cenik!$C$3:$E$873,2,FALSE))</f>
        <v>0</v>
      </c>
      <c r="D35" s="12">
        <f>IF(B35="",0,VLOOKUP('070503'!B35,Cenik!$C$3:$E$873,3,FALSE))</f>
        <v>0</v>
      </c>
      <c r="E35" s="22"/>
      <c r="F35" s="20">
        <f t="shared" si="4"/>
        <v>0</v>
      </c>
      <c r="G35" s="104" t="str">
        <f t="shared" si="3"/>
        <v/>
      </c>
    </row>
    <row r="36" spans="1:7" x14ac:dyDescent="0.2">
      <c r="A36" s="15"/>
      <c r="B36" s="21"/>
      <c r="C36" s="12">
        <f>IF(B36="",0,VLOOKUP('070503'!B36,Cenik!$C$3:$E$873,2,FALSE))</f>
        <v>0</v>
      </c>
      <c r="D36" s="12">
        <f>IF(B36="",0,VLOOKUP('070503'!B36,Cenik!$C$3:$E$873,3,FALSE))</f>
        <v>0</v>
      </c>
      <c r="E36" s="22"/>
      <c r="F36" s="20">
        <f t="shared" si="4"/>
        <v>0</v>
      </c>
      <c r="G36" s="104" t="str">
        <f t="shared" si="3"/>
        <v/>
      </c>
    </row>
    <row r="37" spans="1:7" x14ac:dyDescent="0.2">
      <c r="A37" s="15"/>
      <c r="B37" s="21"/>
      <c r="C37" s="12">
        <f>IF(B37="",0,VLOOKUP('070503'!B37,Cenik!$C$3:$E$873,2,FALSE))</f>
        <v>0</v>
      </c>
      <c r="D37" s="12">
        <f>IF(B37="",0,VLOOKUP('070503'!B37,Cenik!$C$3:$E$873,3,FALSE))</f>
        <v>0</v>
      </c>
      <c r="E37" s="22"/>
      <c r="F37" s="20">
        <f t="shared" si="4"/>
        <v>0</v>
      </c>
      <c r="G37" s="104" t="str">
        <f t="shared" si="3"/>
        <v/>
      </c>
    </row>
    <row r="38" spans="1:7" x14ac:dyDescent="0.2">
      <c r="A38" s="15"/>
      <c r="B38" s="21"/>
      <c r="C38" s="12">
        <f>IF(B38="",0,VLOOKUP('070503'!B38,Cenik!$C$3:$E$873,2,FALSE))</f>
        <v>0</v>
      </c>
      <c r="D38" s="12">
        <f>IF(B38="",0,VLOOKUP('070503'!B38,Cenik!$C$3:$E$873,3,FALSE))</f>
        <v>0</v>
      </c>
      <c r="E38" s="22"/>
      <c r="F38" s="20">
        <f t="shared" si="4"/>
        <v>0</v>
      </c>
      <c r="G38" s="104" t="str">
        <f t="shared" si="3"/>
        <v/>
      </c>
    </row>
    <row r="39" spans="1:7" x14ac:dyDescent="0.2">
      <c r="A39" s="15"/>
      <c r="B39" s="21"/>
      <c r="C39" s="12">
        <f>IF(B39="",0,VLOOKUP('070503'!B39,Cenik!$C$3:$E$873,2,FALSE))</f>
        <v>0</v>
      </c>
      <c r="D39" s="12">
        <f>IF(B39="",0,VLOOKUP('070503'!B39,Cenik!$C$3:$E$873,3,FALSE))</f>
        <v>0</v>
      </c>
      <c r="E39" s="22"/>
      <c r="F39" s="20">
        <f t="shared" si="4"/>
        <v>0</v>
      </c>
      <c r="G39" s="104" t="str">
        <f>IF(E39="","",IF(ISNUMBER(E39),IF(E39=ROUND(E39,6),"","Napaka - poraba mora biti zaokrožena na 6 decimalk!"),"Napaka!"))</f>
        <v/>
      </c>
    </row>
    <row r="40" spans="1:7" x14ac:dyDescent="0.2">
      <c r="A40" s="15"/>
      <c r="B40" s="21"/>
      <c r="C40" s="12">
        <f>IF(B40="",0,VLOOKUP('070503'!B40,Cenik!$C$3:$E$873,2,FALSE))</f>
        <v>0</v>
      </c>
      <c r="D40" s="12">
        <f>IF(B40="",0,VLOOKUP('070503'!B40,Cenik!$C$3:$E$873,3,FALSE))</f>
        <v>0</v>
      </c>
      <c r="E40" s="22"/>
      <c r="F40" s="20">
        <f t="shared" si="4"/>
        <v>0</v>
      </c>
      <c r="G40" s="104" t="str">
        <f t="shared" si="3"/>
        <v/>
      </c>
    </row>
    <row r="41" spans="1:7" x14ac:dyDescent="0.2">
      <c r="A41" s="15"/>
      <c r="B41" s="21"/>
      <c r="C41" s="12">
        <f>IF(B41="",0,VLOOKUP('070503'!B41,Cenik!$C$3:$E$873,2,FALSE))</f>
        <v>0</v>
      </c>
      <c r="D41" s="12">
        <f>IF(B41="",0,VLOOKUP('070503'!B41,Cenik!$C$3:$E$873,3,FALSE))</f>
        <v>0</v>
      </c>
      <c r="E41" s="22"/>
      <c r="F41" s="20">
        <f t="shared" si="4"/>
        <v>0</v>
      </c>
      <c r="G41" s="104" t="str">
        <f t="shared" si="3"/>
        <v/>
      </c>
    </row>
    <row r="42" spans="1:7" x14ac:dyDescent="0.2">
      <c r="A42" s="15"/>
      <c r="B42" s="21"/>
      <c r="C42" s="12">
        <f>IF(B42="",0,VLOOKUP('070503'!B42,Cenik!$C$3:$E$873,2,FALSE))</f>
        <v>0</v>
      </c>
      <c r="D42" s="12">
        <f>IF(B42="",0,VLOOKUP('070503'!B42,Cenik!$C$3:$E$873,3,FALSE))</f>
        <v>0</v>
      </c>
      <c r="E42" s="22"/>
      <c r="F42" s="20">
        <f t="shared" si="4"/>
        <v>0</v>
      </c>
      <c r="G42" s="104" t="str">
        <f t="shared" si="3"/>
        <v/>
      </c>
    </row>
    <row r="43" spans="1:7" x14ac:dyDescent="0.2">
      <c r="A43" s="15"/>
      <c r="B43" s="21"/>
      <c r="C43" s="12">
        <f>IF(B43="",0,VLOOKUP('070503'!B43,Cenik!$C$3:$E$873,2,FALSE))</f>
        <v>0</v>
      </c>
      <c r="D43" s="12">
        <f>IF(B43="",0,VLOOKUP('070503'!B43,Cenik!$C$3:$E$873,3,FALSE))</f>
        <v>0</v>
      </c>
      <c r="E43" s="22"/>
      <c r="F43" s="20">
        <f t="shared" si="4"/>
        <v>0</v>
      </c>
      <c r="G43" s="104" t="str">
        <f t="shared" si="3"/>
        <v/>
      </c>
    </row>
    <row r="44" spans="1:7" ht="13.5" thickBot="1" x14ac:dyDescent="0.25">
      <c r="A44" s="26"/>
      <c r="B44" s="27"/>
      <c r="C44" s="28">
        <f>IF(B44="",0,VLOOKUP('070503'!B44,Cenik!$C$3:$E$873,2,FALSE))</f>
        <v>0</v>
      </c>
      <c r="D44" s="28">
        <f>IF(B44="",0,VLOOKUP('070503'!B44,Cenik!$C$3:$E$873,3,FALSE))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IF(B5="",0,VLOOKUP('070504'!B5,Cenik!$C$3:$E$873,2,FALSE))</f>
        <v>0</v>
      </c>
      <c r="D5" s="12">
        <f>IF(B5="",0,VLOOKUP('070504'!B5,Cenik!$C$3:$E$873,3,FALSE))</f>
        <v>0</v>
      </c>
      <c r="E5" s="13"/>
      <c r="F5" s="14">
        <f t="shared" ref="F5:F14" si="0">D5*E5</f>
        <v>0</v>
      </c>
      <c r="G5" s="104" t="str">
        <f>IF(E5="","",IF(ISNUMBER(E5),IF(E5=ROUND(E5,6),"","Napaka - poraba mora biti zaokrožena na 6 decimalk!"),"Napaka!"))</f>
        <v/>
      </c>
    </row>
    <row r="6" spans="1:7" x14ac:dyDescent="0.2">
      <c r="A6" s="15"/>
      <c r="B6" s="16"/>
      <c r="C6" s="12">
        <f>IF(B6="",0,VLOOKUP('070504'!B6,Cenik!$C$3:$E$873,2,FALSE))</f>
        <v>0</v>
      </c>
      <c r="D6" s="12">
        <f>IF(B6="",0,VLOOKUP('070504'!B6,Cenik!$C$3:$E$873,3,FALSE))</f>
        <v>0</v>
      </c>
      <c r="E6" s="17"/>
      <c r="F6" s="14">
        <f t="shared" si="0"/>
        <v>0</v>
      </c>
      <c r="G6" s="104" t="str">
        <f t="shared" ref="G6:G14" si="1">IF(E6="","",IF(ISNUMBER(E6),IF(E6=ROUND(E6,6),"","Napaka - poraba mora biti zaokrožena na 6 decimalk!"),"Napaka!"))</f>
        <v/>
      </c>
    </row>
    <row r="7" spans="1:7" x14ac:dyDescent="0.2">
      <c r="A7" s="15"/>
      <c r="B7" s="16"/>
      <c r="C7" s="12">
        <f>IF(B7="",0,VLOOKUP('070504'!B7,Cenik!$C$3:$E$873,2,FALSE))</f>
        <v>0</v>
      </c>
      <c r="D7" s="12">
        <f>IF(B7="",0,VLOOKUP('070504'!B7,Cenik!$C$3:$E$873,3,FALSE))</f>
        <v>0</v>
      </c>
      <c r="E7" s="17"/>
      <c r="F7" s="14">
        <f t="shared" si="0"/>
        <v>0</v>
      </c>
      <c r="G7" s="104" t="str">
        <f t="shared" si="1"/>
        <v/>
      </c>
    </row>
    <row r="8" spans="1:7" x14ac:dyDescent="0.2">
      <c r="A8" s="15"/>
      <c r="B8" s="16"/>
      <c r="C8" s="12">
        <f>IF(B8="",0,VLOOKUP('070504'!B8,Cenik!$C$3:$E$873,2,FALSE))</f>
        <v>0</v>
      </c>
      <c r="D8" s="12">
        <f>IF(B8="",0,VLOOKUP('070504'!B8,Cenik!$C$3:$E$873,3,FALSE))</f>
        <v>0</v>
      </c>
      <c r="E8" s="17"/>
      <c r="F8" s="14">
        <f t="shared" si="0"/>
        <v>0</v>
      </c>
      <c r="G8" s="104" t="str">
        <f t="shared" si="1"/>
        <v/>
      </c>
    </row>
    <row r="9" spans="1:7" x14ac:dyDescent="0.2">
      <c r="A9" s="15"/>
      <c r="B9" s="16"/>
      <c r="C9" s="12">
        <f>IF(B9="",0,VLOOKUP('070504'!B9,Cenik!$C$3:$E$873,2,FALSE))</f>
        <v>0</v>
      </c>
      <c r="D9" s="12">
        <f>IF(B9="",0,VLOOKUP('070504'!B9,Cenik!$C$3:$E$873,3,FALSE))</f>
        <v>0</v>
      </c>
      <c r="E9" s="17"/>
      <c r="F9" s="14">
        <f t="shared" si="0"/>
        <v>0</v>
      </c>
      <c r="G9" s="104" t="str">
        <f t="shared" si="1"/>
        <v/>
      </c>
    </row>
    <row r="10" spans="1:7" x14ac:dyDescent="0.2">
      <c r="A10" s="15"/>
      <c r="B10" s="16"/>
      <c r="C10" s="12">
        <f>IF(B10="",0,VLOOKUP('070504'!B10,Cenik!$C$3:$E$873,2,FALSE))</f>
        <v>0</v>
      </c>
      <c r="D10" s="12">
        <f>IF(B10="",0,VLOOKUP('070504'!B10,Cenik!$C$3:$E$873,3,FALSE))</f>
        <v>0</v>
      </c>
      <c r="E10" s="17"/>
      <c r="F10" s="14">
        <f t="shared" si="0"/>
        <v>0</v>
      </c>
      <c r="G10" s="104" t="str">
        <f t="shared" si="1"/>
        <v/>
      </c>
    </row>
    <row r="11" spans="1:7" x14ac:dyDescent="0.2">
      <c r="A11" s="15"/>
      <c r="B11" s="16"/>
      <c r="C11" s="12">
        <f>IF(B11="",0,VLOOKUP('070504'!B11,Cenik!$C$3:$E$873,2,FALSE))</f>
        <v>0</v>
      </c>
      <c r="D11" s="12">
        <f>IF(B11="",0,VLOOKUP('070504'!B11,Cenik!$C$3:$E$873,3,FALSE))</f>
        <v>0</v>
      </c>
      <c r="E11" s="17"/>
      <c r="F11" s="14">
        <f t="shared" si="0"/>
        <v>0</v>
      </c>
      <c r="G11" s="104" t="str">
        <f t="shared" si="1"/>
        <v/>
      </c>
    </row>
    <row r="12" spans="1:7" x14ac:dyDescent="0.2">
      <c r="A12" s="15"/>
      <c r="B12" s="16"/>
      <c r="C12" s="12">
        <f>IF(B12="",0,VLOOKUP('070504'!B12,Cenik!$C$3:$E$873,2,FALSE))</f>
        <v>0</v>
      </c>
      <c r="D12" s="12">
        <f>IF(B12="",0,VLOOKUP('070504'!B12,Cenik!$C$3:$E$873,3,FALSE))</f>
        <v>0</v>
      </c>
      <c r="E12" s="17"/>
      <c r="F12" s="14">
        <f t="shared" si="0"/>
        <v>0</v>
      </c>
      <c r="G12" s="104" t="str">
        <f t="shared" si="1"/>
        <v/>
      </c>
    </row>
    <row r="13" spans="1:7" x14ac:dyDescent="0.2">
      <c r="A13" s="15"/>
      <c r="B13" s="16"/>
      <c r="C13" s="12">
        <f>IF(B13="",0,VLOOKUP('070504'!B13,Cenik!$C$3:$E$873,2,FALSE))</f>
        <v>0</v>
      </c>
      <c r="D13" s="12">
        <f>IF(B13="",0,VLOOKUP('070504'!B13,Cenik!$C$3:$E$873,3,FALSE))</f>
        <v>0</v>
      </c>
      <c r="E13" s="17"/>
      <c r="F13" s="14">
        <f t="shared" si="0"/>
        <v>0</v>
      </c>
      <c r="G13" s="104" t="str">
        <f t="shared" si="1"/>
        <v/>
      </c>
    </row>
    <row r="14" spans="1:7" ht="13.5" thickBot="1" x14ac:dyDescent="0.25">
      <c r="A14" s="15"/>
      <c r="B14" s="16"/>
      <c r="C14" s="12">
        <f>IF(B14="",0,VLOOKUP('070504'!B14,Cenik!$C$3:$E$873,2,FALSE))</f>
        <v>0</v>
      </c>
      <c r="D14" s="12">
        <f>IF(B14="",0,VLOOKUP('070504'!B14,Cenik!$C$3:$E$873,3,FALSE))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IF(B16="",0,VLOOKUP('070504'!B16,Cenik!$C$3:$E$873,2,FALSE))</f>
        <v>0</v>
      </c>
      <c r="D16" s="12">
        <f>IF(B16="",0,VLOOKUP('070504'!B16,Cenik!$C$3:$E$873,3,FALSE))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IF(B17="",0,VLOOKUP('070504'!B17,Cenik!$C$3:$E$873,2,FALSE))</f>
        <v>0</v>
      </c>
      <c r="D17" s="12">
        <f>IF(B17="",0,VLOOKUP('070504'!B17,Cenik!$C$3:$E$873,3,FALSE))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IF(B18="",0,VLOOKUP('070504'!B18,Cenik!$C$3:$E$873,2,FALSE))</f>
        <v>0</v>
      </c>
      <c r="D18" s="12">
        <f>IF(B18="",0,VLOOKUP('070504'!B18,Cenik!$C$3:$E$873,3,FALSE))</f>
        <v>0</v>
      </c>
      <c r="E18" s="22"/>
      <c r="F18" s="20">
        <f t="shared" si="2"/>
        <v>0</v>
      </c>
      <c r="G18" s="104" t="str">
        <f t="shared" si="3"/>
        <v/>
      </c>
    </row>
    <row r="19" spans="1:9" x14ac:dyDescent="0.2">
      <c r="A19" s="15"/>
      <c r="B19" s="21"/>
      <c r="C19" s="12">
        <f>IF(B19="",0,VLOOKUP('070504'!B19,Cenik!$C$3:$E$873,2,FALSE))</f>
        <v>0</v>
      </c>
      <c r="D19" s="12">
        <f>IF(B19="",0,VLOOKUP('070504'!B19,Cenik!$C$3:$E$873,3,FALSE))</f>
        <v>0</v>
      </c>
      <c r="E19" s="22"/>
      <c r="F19" s="20">
        <f t="shared" si="2"/>
        <v>0</v>
      </c>
      <c r="G19" s="104" t="str">
        <f t="shared" si="3"/>
        <v/>
      </c>
    </row>
    <row r="20" spans="1:9" x14ac:dyDescent="0.2">
      <c r="A20" s="15"/>
      <c r="B20" s="21"/>
      <c r="C20" s="12">
        <f>IF(B20="",0,VLOOKUP('070504'!B20,Cenik!$C$3:$E$873,2,FALSE))</f>
        <v>0</v>
      </c>
      <c r="D20" s="12">
        <f>IF(B20="",0,VLOOKUP('070504'!B20,Cenik!$C$3:$E$873,3,FALSE))</f>
        <v>0</v>
      </c>
      <c r="E20" s="22"/>
      <c r="F20" s="20">
        <f t="shared" si="2"/>
        <v>0</v>
      </c>
      <c r="G20" s="104" t="str">
        <f t="shared" si="3"/>
        <v/>
      </c>
    </row>
    <row r="21" spans="1:9" x14ac:dyDescent="0.2">
      <c r="A21" s="15"/>
      <c r="B21" s="21"/>
      <c r="C21" s="12">
        <f>IF(B21="",0,VLOOKUP('070504'!B21,Cenik!$C$3:$E$873,2,FALSE))</f>
        <v>0</v>
      </c>
      <c r="D21" s="12">
        <f>IF(B21="",0,VLOOKUP('070504'!B21,Cenik!$C$3:$E$873,3,FALSE))</f>
        <v>0</v>
      </c>
      <c r="E21" s="22"/>
      <c r="F21" s="20">
        <f t="shared" si="2"/>
        <v>0</v>
      </c>
      <c r="G21" s="104" t="str">
        <f t="shared" si="3"/>
        <v/>
      </c>
    </row>
    <row r="22" spans="1:9" x14ac:dyDescent="0.2">
      <c r="A22" s="15"/>
      <c r="B22" s="21"/>
      <c r="C22" s="12">
        <f>IF(B22="",0,VLOOKUP('070504'!B22,Cenik!$C$3:$E$873,2,FALSE))</f>
        <v>0</v>
      </c>
      <c r="D22" s="12">
        <f>IF(B22="",0,VLOOKUP('070504'!B22,Cenik!$C$3:$E$873,3,FALSE))</f>
        <v>0</v>
      </c>
      <c r="E22" s="22"/>
      <c r="F22" s="20">
        <f t="shared" si="2"/>
        <v>0</v>
      </c>
      <c r="G22" s="104" t="str">
        <f t="shared" si="3"/>
        <v/>
      </c>
    </row>
    <row r="23" spans="1:9" x14ac:dyDescent="0.2">
      <c r="A23" s="15"/>
      <c r="B23" s="21"/>
      <c r="C23" s="12">
        <f>IF(B23="",0,VLOOKUP('070504'!B23,Cenik!$C$3:$E$873,2,FALSE))</f>
        <v>0</v>
      </c>
      <c r="D23" s="12">
        <f>IF(B23="",0,VLOOKUP('070504'!B23,Cenik!$C$3:$E$873,3,FALSE))</f>
        <v>0</v>
      </c>
      <c r="E23" s="22"/>
      <c r="F23" s="20">
        <f t="shared" si="2"/>
        <v>0</v>
      </c>
      <c r="G23" s="104" t="str">
        <f t="shared" si="3"/>
        <v/>
      </c>
    </row>
    <row r="24" spans="1:9" x14ac:dyDescent="0.2">
      <c r="A24" s="15"/>
      <c r="B24" s="21"/>
      <c r="C24" s="12">
        <f>IF(B24="",0,VLOOKUP('070504'!B24,Cenik!$C$3:$E$873,2,FALSE))</f>
        <v>0</v>
      </c>
      <c r="D24" s="12">
        <f>IF(B24="",0,VLOOKUP('070504'!B24,Cenik!$C$3:$E$873,3,FALSE))</f>
        <v>0</v>
      </c>
      <c r="E24" s="22"/>
      <c r="F24" s="20">
        <f t="shared" si="2"/>
        <v>0</v>
      </c>
      <c r="G24" s="104" t="str">
        <f t="shared" si="3"/>
        <v/>
      </c>
    </row>
    <row r="25" spans="1:9" x14ac:dyDescent="0.2">
      <c r="A25" s="15"/>
      <c r="B25" s="21"/>
      <c r="C25" s="12">
        <f>IF(B25="",0,VLOOKUP('070504'!B25,Cenik!$C$3:$E$873,2,FALSE))</f>
        <v>0</v>
      </c>
      <c r="D25" s="12">
        <f>IF(B25="",0,VLOOKUP('070504'!B25,Cenik!$C$3:$E$873,3,FALSE))</f>
        <v>0</v>
      </c>
      <c r="E25" s="22"/>
      <c r="F25" s="20">
        <f t="shared" si="2"/>
        <v>0</v>
      </c>
      <c r="G25" s="104" t="str">
        <f t="shared" si="3"/>
        <v/>
      </c>
    </row>
    <row r="26" spans="1:9" x14ac:dyDescent="0.2">
      <c r="A26" s="15"/>
      <c r="B26" s="21"/>
      <c r="C26" s="12">
        <f>IF(B26="",0,VLOOKUP('070504'!B26,Cenik!$C$3:$E$873,2,FALSE))</f>
        <v>0</v>
      </c>
      <c r="D26" s="12">
        <f>IF(B26="",0,VLOOKUP('070504'!B26,Cenik!$C$3:$E$873,3,FALSE))</f>
        <v>0</v>
      </c>
      <c r="E26" s="22"/>
      <c r="F26" s="20">
        <f t="shared" si="2"/>
        <v>0</v>
      </c>
      <c r="G26" s="104" t="str">
        <f t="shared" si="3"/>
        <v/>
      </c>
    </row>
    <row r="27" spans="1:9" x14ac:dyDescent="0.2">
      <c r="A27" s="15"/>
      <c r="B27" s="21"/>
      <c r="C27" s="12">
        <f>IF(B27="",0,VLOOKUP('070504'!B27,Cenik!$C$3:$E$873,2,FALSE))</f>
        <v>0</v>
      </c>
      <c r="D27" s="12">
        <f>IF(B27="",0,VLOOKUP('070504'!B27,Cenik!$C$3:$E$873,3,FALSE))</f>
        <v>0</v>
      </c>
      <c r="E27" s="22"/>
      <c r="F27" s="20">
        <f t="shared" si="2"/>
        <v>0</v>
      </c>
      <c r="G27" s="104" t="str">
        <f t="shared" si="3"/>
        <v/>
      </c>
    </row>
    <row r="28" spans="1:9" x14ac:dyDescent="0.2">
      <c r="A28" s="15"/>
      <c r="B28" s="21"/>
      <c r="C28" s="12">
        <f>IF(B28="",0,VLOOKUP('070504'!B28,Cenik!$C$3:$E$873,2,FALSE))</f>
        <v>0</v>
      </c>
      <c r="D28" s="12">
        <f>IF(B28="",0,VLOOKUP('070504'!B28,Cenik!$C$3:$E$873,3,FALSE))</f>
        <v>0</v>
      </c>
      <c r="E28" s="22"/>
      <c r="F28" s="20">
        <f t="shared" si="2"/>
        <v>0</v>
      </c>
      <c r="G28" s="104" t="str">
        <f t="shared" si="3"/>
        <v/>
      </c>
    </row>
    <row r="29" spans="1:9" ht="13.5" thickBot="1" x14ac:dyDescent="0.25">
      <c r="A29" s="15"/>
      <c r="B29" s="21"/>
      <c r="C29" s="12">
        <f>IF(B29="",0,VLOOKUP('070504'!B29,Cenik!$C$3:$E$873,2,FALSE))</f>
        <v>0</v>
      </c>
      <c r="D29" s="12">
        <f>IF(B29="",0,VLOOKUP('070504'!B29,Cenik!$C$3:$E$873,3,FALSE))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IF(B31="",0,VLOOKUP('070504'!B31,Cenik!$C$3:$E$873,2,FALSE))</f>
        <v>0</v>
      </c>
      <c r="D31" s="24">
        <f>IF(B31="",0,VLOOKUP('070504'!B31,Cenik!$C$3:$E$873,3,FALSE))</f>
        <v>0</v>
      </c>
      <c r="E31" s="19"/>
      <c r="F31" s="25">
        <f t="shared" ref="F31:F44" si="4">D31*E31</f>
        <v>0</v>
      </c>
      <c r="G31" s="104" t="str">
        <f t="shared" si="3"/>
        <v/>
      </c>
      <c r="I31" s="2"/>
    </row>
    <row r="32" spans="1:9" x14ac:dyDescent="0.2">
      <c r="A32" s="15"/>
      <c r="B32" s="21"/>
      <c r="C32" s="12">
        <f>IF(B32="",0,VLOOKUP('070504'!B32,Cenik!$C$3:$E$873,2,FALSE))</f>
        <v>0</v>
      </c>
      <c r="D32" s="12">
        <f>IF(B32="",0,VLOOKUP('070504'!B32,Cenik!$C$3:$E$873,3,FALSE))</f>
        <v>0</v>
      </c>
      <c r="E32" s="22"/>
      <c r="F32" s="20">
        <f t="shared" si="4"/>
        <v>0</v>
      </c>
      <c r="G32" s="104" t="str">
        <f t="shared" si="3"/>
        <v/>
      </c>
      <c r="I32" s="2"/>
    </row>
    <row r="33" spans="1:7" x14ac:dyDescent="0.2">
      <c r="A33" s="15"/>
      <c r="B33" s="21"/>
      <c r="C33" s="12">
        <f>IF(B33="",0,VLOOKUP('070504'!B33,Cenik!$C$3:$E$873,2,FALSE))</f>
        <v>0</v>
      </c>
      <c r="D33" s="12">
        <f>IF(B33="",0,VLOOKUP('070504'!B33,Cenik!$C$3:$E$873,3,FALSE))</f>
        <v>0</v>
      </c>
      <c r="E33" s="22"/>
      <c r="F33" s="20">
        <f t="shared" si="4"/>
        <v>0</v>
      </c>
      <c r="G33" s="104" t="str">
        <f t="shared" si="3"/>
        <v/>
      </c>
    </row>
    <row r="34" spans="1:7" x14ac:dyDescent="0.2">
      <c r="A34" s="15"/>
      <c r="B34" s="21"/>
      <c r="C34" s="12">
        <f>IF(B34="",0,VLOOKUP('070504'!B34,Cenik!$C$3:$E$873,2,FALSE))</f>
        <v>0</v>
      </c>
      <c r="D34" s="12">
        <f>IF(B34="",0,VLOOKUP('070504'!B34,Cenik!$C$3:$E$873,3,FALSE))</f>
        <v>0</v>
      </c>
      <c r="E34" s="22"/>
      <c r="F34" s="20">
        <f t="shared" si="4"/>
        <v>0</v>
      </c>
      <c r="G34" s="104" t="str">
        <f t="shared" si="3"/>
        <v/>
      </c>
    </row>
    <row r="35" spans="1:7" x14ac:dyDescent="0.2">
      <c r="A35" s="15"/>
      <c r="B35" s="21"/>
      <c r="C35" s="12">
        <f>IF(B35="",0,VLOOKUP('070504'!B35,Cenik!$C$3:$E$873,2,FALSE))</f>
        <v>0</v>
      </c>
      <c r="D35" s="12">
        <f>IF(B35="",0,VLOOKUP('070504'!B35,Cenik!$C$3:$E$873,3,FALSE))</f>
        <v>0</v>
      </c>
      <c r="E35" s="22"/>
      <c r="F35" s="20">
        <f t="shared" si="4"/>
        <v>0</v>
      </c>
      <c r="G35" s="104" t="str">
        <f t="shared" si="3"/>
        <v/>
      </c>
    </row>
    <row r="36" spans="1:7" x14ac:dyDescent="0.2">
      <c r="A36" s="15"/>
      <c r="B36" s="21"/>
      <c r="C36" s="12">
        <f>IF(B36="",0,VLOOKUP('070504'!B36,Cenik!$C$3:$E$873,2,FALSE))</f>
        <v>0</v>
      </c>
      <c r="D36" s="12">
        <f>IF(B36="",0,VLOOKUP('070504'!B36,Cenik!$C$3:$E$873,3,FALSE))</f>
        <v>0</v>
      </c>
      <c r="E36" s="22"/>
      <c r="F36" s="20">
        <f t="shared" si="4"/>
        <v>0</v>
      </c>
      <c r="G36" s="104" t="str">
        <f t="shared" si="3"/>
        <v/>
      </c>
    </row>
    <row r="37" spans="1:7" x14ac:dyDescent="0.2">
      <c r="A37" s="15"/>
      <c r="B37" s="21"/>
      <c r="C37" s="12">
        <f>IF(B37="",0,VLOOKUP('070504'!B37,Cenik!$C$3:$E$873,2,FALSE))</f>
        <v>0</v>
      </c>
      <c r="D37" s="12">
        <f>IF(B37="",0,VLOOKUP('070504'!B37,Cenik!$C$3:$E$873,3,FALSE))</f>
        <v>0</v>
      </c>
      <c r="E37" s="22"/>
      <c r="F37" s="20">
        <f t="shared" si="4"/>
        <v>0</v>
      </c>
      <c r="G37" s="104" t="str">
        <f t="shared" si="3"/>
        <v/>
      </c>
    </row>
    <row r="38" spans="1:7" x14ac:dyDescent="0.2">
      <c r="A38" s="15"/>
      <c r="B38" s="21"/>
      <c r="C38" s="12">
        <f>IF(B38="",0,VLOOKUP('070504'!B38,Cenik!$C$3:$E$873,2,FALSE))</f>
        <v>0</v>
      </c>
      <c r="D38" s="12">
        <f>IF(B38="",0,VLOOKUP('070504'!B38,Cenik!$C$3:$E$873,3,FALSE))</f>
        <v>0</v>
      </c>
      <c r="E38" s="22"/>
      <c r="F38" s="20">
        <f t="shared" si="4"/>
        <v>0</v>
      </c>
      <c r="G38" s="104" t="str">
        <f t="shared" si="3"/>
        <v/>
      </c>
    </row>
    <row r="39" spans="1:7" x14ac:dyDescent="0.2">
      <c r="A39" s="15"/>
      <c r="B39" s="21"/>
      <c r="C39" s="12">
        <f>IF(B39="",0,VLOOKUP('070504'!B39,Cenik!$C$3:$E$873,2,FALSE))</f>
        <v>0</v>
      </c>
      <c r="D39" s="12">
        <f>IF(B39="",0,VLOOKUP('070504'!B39,Cenik!$C$3:$E$873,3,FALSE))</f>
        <v>0</v>
      </c>
      <c r="E39" s="22"/>
      <c r="F39" s="20">
        <f t="shared" si="4"/>
        <v>0</v>
      </c>
      <c r="G39" s="104" t="str">
        <f>IF(E39="","",IF(ISNUMBER(E39),IF(E39=ROUND(E39,6),"","Napaka - poraba mora biti zaokrožena na 6 decimalk!"),"Napaka!"))</f>
        <v/>
      </c>
    </row>
    <row r="40" spans="1:7" x14ac:dyDescent="0.2">
      <c r="A40" s="15"/>
      <c r="B40" s="21"/>
      <c r="C40" s="12">
        <f>IF(B40="",0,VLOOKUP('070504'!B40,Cenik!$C$3:$E$873,2,FALSE))</f>
        <v>0</v>
      </c>
      <c r="D40" s="12">
        <f>IF(B40="",0,VLOOKUP('070504'!B40,Cenik!$C$3:$E$873,3,FALSE))</f>
        <v>0</v>
      </c>
      <c r="E40" s="22"/>
      <c r="F40" s="20">
        <f t="shared" si="4"/>
        <v>0</v>
      </c>
      <c r="G40" s="104" t="str">
        <f t="shared" si="3"/>
        <v/>
      </c>
    </row>
    <row r="41" spans="1:7" x14ac:dyDescent="0.2">
      <c r="A41" s="15"/>
      <c r="B41" s="21"/>
      <c r="C41" s="12">
        <f>IF(B41="",0,VLOOKUP('070504'!B41,Cenik!$C$3:$E$873,2,FALSE))</f>
        <v>0</v>
      </c>
      <c r="D41" s="12">
        <f>IF(B41="",0,VLOOKUP('070504'!B41,Cenik!$C$3:$E$873,3,FALSE))</f>
        <v>0</v>
      </c>
      <c r="E41" s="22"/>
      <c r="F41" s="20">
        <f t="shared" si="4"/>
        <v>0</v>
      </c>
      <c r="G41" s="104" t="str">
        <f t="shared" si="3"/>
        <v/>
      </c>
    </row>
    <row r="42" spans="1:7" x14ac:dyDescent="0.2">
      <c r="A42" s="15"/>
      <c r="B42" s="21"/>
      <c r="C42" s="12">
        <f>IF(B42="",0,VLOOKUP('070504'!B42,Cenik!$C$3:$E$873,2,FALSE))</f>
        <v>0</v>
      </c>
      <c r="D42" s="12">
        <f>IF(B42="",0,VLOOKUP('070504'!B42,Cenik!$C$3:$E$873,3,FALSE))</f>
        <v>0</v>
      </c>
      <c r="E42" s="22"/>
      <c r="F42" s="20">
        <f t="shared" si="4"/>
        <v>0</v>
      </c>
      <c r="G42" s="104" t="str">
        <f t="shared" si="3"/>
        <v/>
      </c>
    </row>
    <row r="43" spans="1:7" x14ac:dyDescent="0.2">
      <c r="A43" s="15"/>
      <c r="B43" s="21"/>
      <c r="C43" s="12">
        <f>IF(B43="",0,VLOOKUP('070504'!B43,Cenik!$C$3:$E$873,2,FALSE))</f>
        <v>0</v>
      </c>
      <c r="D43" s="12">
        <f>IF(B43="",0,VLOOKUP('070504'!B43,Cenik!$C$3:$E$873,3,FALSE))</f>
        <v>0</v>
      </c>
      <c r="E43" s="22"/>
      <c r="F43" s="20">
        <f t="shared" si="4"/>
        <v>0</v>
      </c>
      <c r="G43" s="104" t="str">
        <f t="shared" si="3"/>
        <v/>
      </c>
    </row>
    <row r="44" spans="1:7" ht="13.5" thickBot="1" x14ac:dyDescent="0.25">
      <c r="A44" s="26"/>
      <c r="B44" s="27"/>
      <c r="C44" s="28">
        <f>IF(B44="",0,VLOOKUP('070504'!B44,Cenik!$C$3:$E$873,2,FALSE))</f>
        <v>0</v>
      </c>
      <c r="D44" s="28">
        <f>IF(B44="",0,VLOOKUP('070504'!B44,Cenik!$C$3:$E$873,3,FALSE))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IF(B5="",0,VLOOKUP('070505'!B5,Cenik!$C$3:$E$873,2,FALSE))</f>
        <v>0</v>
      </c>
      <c r="D5" s="12">
        <f>IF(B5="",0,VLOOKUP('070505'!B5,Cenik!$C$3:$E$873,3,FALSE))</f>
        <v>0</v>
      </c>
      <c r="E5" s="13"/>
      <c r="F5" s="14">
        <f t="shared" ref="F5:F14" si="0">D5*E5</f>
        <v>0</v>
      </c>
      <c r="G5" s="104" t="str">
        <f>IF(E5="","",IF(ISNUMBER(E5),IF(E5=ROUND(E5,6),"","Napaka - poraba mora biti zaokrožena na 6 decimalk!"),"Napaka!"))</f>
        <v/>
      </c>
    </row>
    <row r="6" spans="1:7" x14ac:dyDescent="0.2">
      <c r="A6" s="15"/>
      <c r="B6" s="16"/>
      <c r="C6" s="12">
        <f>IF(B6="",0,VLOOKUP('070505'!B6,Cenik!$C$3:$E$873,2,FALSE))</f>
        <v>0</v>
      </c>
      <c r="D6" s="12">
        <f>IF(B6="",0,VLOOKUP('070505'!B6,Cenik!$C$3:$E$873,3,FALSE))</f>
        <v>0</v>
      </c>
      <c r="E6" s="17"/>
      <c r="F6" s="14">
        <f t="shared" si="0"/>
        <v>0</v>
      </c>
      <c r="G6" s="104" t="str">
        <f t="shared" ref="G6:G14" si="1">IF(E6="","",IF(ISNUMBER(E6),IF(E6=ROUND(E6,6),"","Napaka - poraba mora biti zaokrožena na 6 decimalk!"),"Napaka!"))</f>
        <v/>
      </c>
    </row>
    <row r="7" spans="1:7" x14ac:dyDescent="0.2">
      <c r="A7" s="15"/>
      <c r="B7" s="16"/>
      <c r="C7" s="12">
        <f>IF(B7="",0,VLOOKUP('070505'!B7,Cenik!$C$3:$E$873,2,FALSE))</f>
        <v>0</v>
      </c>
      <c r="D7" s="12">
        <f>IF(B7="",0,VLOOKUP('070505'!B7,Cenik!$C$3:$E$873,3,FALSE))</f>
        <v>0</v>
      </c>
      <c r="E7" s="17"/>
      <c r="F7" s="14">
        <f t="shared" si="0"/>
        <v>0</v>
      </c>
      <c r="G7" s="104" t="str">
        <f t="shared" si="1"/>
        <v/>
      </c>
    </row>
    <row r="8" spans="1:7" x14ac:dyDescent="0.2">
      <c r="A8" s="15"/>
      <c r="B8" s="16"/>
      <c r="C8" s="12">
        <f>IF(B8="",0,VLOOKUP('070505'!B8,Cenik!$C$3:$E$873,2,FALSE))</f>
        <v>0</v>
      </c>
      <c r="D8" s="12">
        <f>IF(B8="",0,VLOOKUP('070505'!B8,Cenik!$C$3:$E$873,3,FALSE))</f>
        <v>0</v>
      </c>
      <c r="E8" s="17"/>
      <c r="F8" s="14">
        <f t="shared" si="0"/>
        <v>0</v>
      </c>
      <c r="G8" s="104" t="str">
        <f t="shared" si="1"/>
        <v/>
      </c>
    </row>
    <row r="9" spans="1:7" x14ac:dyDescent="0.2">
      <c r="A9" s="15"/>
      <c r="B9" s="16"/>
      <c r="C9" s="12">
        <f>IF(B9="",0,VLOOKUP('070505'!B9,Cenik!$C$3:$E$873,2,FALSE))</f>
        <v>0</v>
      </c>
      <c r="D9" s="12">
        <f>IF(B9="",0,VLOOKUP('070505'!B9,Cenik!$C$3:$E$873,3,FALSE))</f>
        <v>0</v>
      </c>
      <c r="E9" s="17"/>
      <c r="F9" s="14">
        <f t="shared" si="0"/>
        <v>0</v>
      </c>
      <c r="G9" s="104" t="str">
        <f t="shared" si="1"/>
        <v/>
      </c>
    </row>
    <row r="10" spans="1:7" x14ac:dyDescent="0.2">
      <c r="A10" s="15"/>
      <c r="B10" s="16"/>
      <c r="C10" s="12">
        <f>IF(B10="",0,VLOOKUP('070505'!B10,Cenik!$C$3:$E$873,2,FALSE))</f>
        <v>0</v>
      </c>
      <c r="D10" s="12">
        <f>IF(B10="",0,VLOOKUP('070505'!B10,Cenik!$C$3:$E$873,3,FALSE))</f>
        <v>0</v>
      </c>
      <c r="E10" s="17"/>
      <c r="F10" s="14">
        <f t="shared" si="0"/>
        <v>0</v>
      </c>
      <c r="G10" s="104" t="str">
        <f t="shared" si="1"/>
        <v/>
      </c>
    </row>
    <row r="11" spans="1:7" x14ac:dyDescent="0.2">
      <c r="A11" s="15"/>
      <c r="B11" s="16"/>
      <c r="C11" s="12">
        <f>IF(B11="",0,VLOOKUP('070505'!B11,Cenik!$C$3:$E$873,2,FALSE))</f>
        <v>0</v>
      </c>
      <c r="D11" s="12">
        <f>IF(B11="",0,VLOOKUP('070505'!B11,Cenik!$C$3:$E$873,3,FALSE))</f>
        <v>0</v>
      </c>
      <c r="E11" s="17"/>
      <c r="F11" s="14">
        <f t="shared" si="0"/>
        <v>0</v>
      </c>
      <c r="G11" s="104" t="str">
        <f t="shared" si="1"/>
        <v/>
      </c>
    </row>
    <row r="12" spans="1:7" x14ac:dyDescent="0.2">
      <c r="A12" s="15"/>
      <c r="B12" s="16"/>
      <c r="C12" s="12">
        <f>IF(B12="",0,VLOOKUP('070505'!B12,Cenik!$C$3:$E$873,2,FALSE))</f>
        <v>0</v>
      </c>
      <c r="D12" s="12">
        <f>IF(B12="",0,VLOOKUP('070505'!B12,Cenik!$C$3:$E$873,3,FALSE))</f>
        <v>0</v>
      </c>
      <c r="E12" s="17"/>
      <c r="F12" s="14">
        <f t="shared" si="0"/>
        <v>0</v>
      </c>
      <c r="G12" s="104" t="str">
        <f t="shared" si="1"/>
        <v/>
      </c>
    </row>
    <row r="13" spans="1:7" x14ac:dyDescent="0.2">
      <c r="A13" s="15"/>
      <c r="B13" s="16"/>
      <c r="C13" s="12">
        <f>IF(B13="",0,VLOOKUP('070505'!B13,Cenik!$C$3:$E$873,2,FALSE))</f>
        <v>0</v>
      </c>
      <c r="D13" s="12">
        <f>IF(B13="",0,VLOOKUP('070505'!B13,Cenik!$C$3:$E$873,3,FALSE))</f>
        <v>0</v>
      </c>
      <c r="E13" s="17"/>
      <c r="F13" s="14">
        <f t="shared" si="0"/>
        <v>0</v>
      </c>
      <c r="G13" s="104" t="str">
        <f t="shared" si="1"/>
        <v/>
      </c>
    </row>
    <row r="14" spans="1:7" ht="13.5" thickBot="1" x14ac:dyDescent="0.25">
      <c r="A14" s="15"/>
      <c r="B14" s="16"/>
      <c r="C14" s="12">
        <f>IF(B14="",0,VLOOKUP('070505'!B14,Cenik!$C$3:$E$873,2,FALSE))</f>
        <v>0</v>
      </c>
      <c r="D14" s="12">
        <f>IF(B14="",0,VLOOKUP('070505'!B14,Cenik!$C$3:$E$873,3,FALSE))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IF(B16="",0,VLOOKUP('070505'!B16,Cenik!$C$3:$E$873,2,FALSE))</f>
        <v>0</v>
      </c>
      <c r="D16" s="12">
        <f>IF(B16="",0,VLOOKUP('070505'!B16,Cenik!$C$3:$E$873,3,FALSE))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IF(B17="",0,VLOOKUP('070505'!B17,Cenik!$C$3:$E$873,2,FALSE))</f>
        <v>0</v>
      </c>
      <c r="D17" s="12">
        <f>IF(B17="",0,VLOOKUP('070505'!B17,Cenik!$C$3:$E$873,3,FALSE))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IF(B18="",0,VLOOKUP('070505'!B18,Cenik!$C$3:$E$873,2,FALSE))</f>
        <v>0</v>
      </c>
      <c r="D18" s="12">
        <f>IF(B18="",0,VLOOKUP('070505'!B18,Cenik!$C$3:$E$873,3,FALSE))</f>
        <v>0</v>
      </c>
      <c r="E18" s="22"/>
      <c r="F18" s="20">
        <f t="shared" si="2"/>
        <v>0</v>
      </c>
      <c r="G18" s="104" t="str">
        <f t="shared" si="3"/>
        <v/>
      </c>
    </row>
    <row r="19" spans="1:9" x14ac:dyDescent="0.2">
      <c r="A19" s="15"/>
      <c r="B19" s="21"/>
      <c r="C19" s="12">
        <f>IF(B19="",0,VLOOKUP('070505'!B19,Cenik!$C$3:$E$873,2,FALSE))</f>
        <v>0</v>
      </c>
      <c r="D19" s="12">
        <f>IF(B19="",0,VLOOKUP('070505'!B19,Cenik!$C$3:$E$873,3,FALSE))</f>
        <v>0</v>
      </c>
      <c r="E19" s="22"/>
      <c r="F19" s="20">
        <f t="shared" si="2"/>
        <v>0</v>
      </c>
      <c r="G19" s="104" t="str">
        <f t="shared" si="3"/>
        <v/>
      </c>
    </row>
    <row r="20" spans="1:9" x14ac:dyDescent="0.2">
      <c r="A20" s="15"/>
      <c r="B20" s="21"/>
      <c r="C20" s="12">
        <f>IF(B20="",0,VLOOKUP('070505'!B20,Cenik!$C$3:$E$873,2,FALSE))</f>
        <v>0</v>
      </c>
      <c r="D20" s="12">
        <f>IF(B20="",0,VLOOKUP('070505'!B20,Cenik!$C$3:$E$873,3,FALSE))</f>
        <v>0</v>
      </c>
      <c r="E20" s="22"/>
      <c r="F20" s="20">
        <f t="shared" si="2"/>
        <v>0</v>
      </c>
      <c r="G20" s="104" t="str">
        <f t="shared" si="3"/>
        <v/>
      </c>
    </row>
    <row r="21" spans="1:9" x14ac:dyDescent="0.2">
      <c r="A21" s="15"/>
      <c r="B21" s="21"/>
      <c r="C21" s="12">
        <f>IF(B21="",0,VLOOKUP('070505'!B21,Cenik!$C$3:$E$873,2,FALSE))</f>
        <v>0</v>
      </c>
      <c r="D21" s="12">
        <f>IF(B21="",0,VLOOKUP('070505'!B21,Cenik!$C$3:$E$873,3,FALSE))</f>
        <v>0</v>
      </c>
      <c r="E21" s="22"/>
      <c r="F21" s="20">
        <f t="shared" si="2"/>
        <v>0</v>
      </c>
      <c r="G21" s="104" t="str">
        <f t="shared" si="3"/>
        <v/>
      </c>
    </row>
    <row r="22" spans="1:9" x14ac:dyDescent="0.2">
      <c r="A22" s="15"/>
      <c r="B22" s="21"/>
      <c r="C22" s="12">
        <f>IF(B22="",0,VLOOKUP('070505'!B22,Cenik!$C$3:$E$873,2,FALSE))</f>
        <v>0</v>
      </c>
      <c r="D22" s="12">
        <f>IF(B22="",0,VLOOKUP('070505'!B22,Cenik!$C$3:$E$873,3,FALSE))</f>
        <v>0</v>
      </c>
      <c r="E22" s="22"/>
      <c r="F22" s="20">
        <f t="shared" si="2"/>
        <v>0</v>
      </c>
      <c r="G22" s="104" t="str">
        <f t="shared" si="3"/>
        <v/>
      </c>
    </row>
    <row r="23" spans="1:9" x14ac:dyDescent="0.2">
      <c r="A23" s="15"/>
      <c r="B23" s="21"/>
      <c r="C23" s="12">
        <f>IF(B23="",0,VLOOKUP('070505'!B23,Cenik!$C$3:$E$873,2,FALSE))</f>
        <v>0</v>
      </c>
      <c r="D23" s="12">
        <f>IF(B23="",0,VLOOKUP('070505'!B23,Cenik!$C$3:$E$873,3,FALSE))</f>
        <v>0</v>
      </c>
      <c r="E23" s="22"/>
      <c r="F23" s="20">
        <f t="shared" si="2"/>
        <v>0</v>
      </c>
      <c r="G23" s="104" t="str">
        <f t="shared" si="3"/>
        <v/>
      </c>
    </row>
    <row r="24" spans="1:9" x14ac:dyDescent="0.2">
      <c r="A24" s="15"/>
      <c r="B24" s="21"/>
      <c r="C24" s="12">
        <f>IF(B24="",0,VLOOKUP('070505'!B24,Cenik!$C$3:$E$873,2,FALSE))</f>
        <v>0</v>
      </c>
      <c r="D24" s="12">
        <f>IF(B24="",0,VLOOKUP('070505'!B24,Cenik!$C$3:$E$873,3,FALSE))</f>
        <v>0</v>
      </c>
      <c r="E24" s="22"/>
      <c r="F24" s="20">
        <f t="shared" si="2"/>
        <v>0</v>
      </c>
      <c r="G24" s="104" t="str">
        <f t="shared" si="3"/>
        <v/>
      </c>
    </row>
    <row r="25" spans="1:9" x14ac:dyDescent="0.2">
      <c r="A25" s="15"/>
      <c r="B25" s="21"/>
      <c r="C25" s="12">
        <f>IF(B25="",0,VLOOKUP('070505'!B25,Cenik!$C$3:$E$873,2,FALSE))</f>
        <v>0</v>
      </c>
      <c r="D25" s="12">
        <f>IF(B25="",0,VLOOKUP('070505'!B25,Cenik!$C$3:$E$873,3,FALSE))</f>
        <v>0</v>
      </c>
      <c r="E25" s="22"/>
      <c r="F25" s="20">
        <f t="shared" si="2"/>
        <v>0</v>
      </c>
      <c r="G25" s="104" t="str">
        <f t="shared" si="3"/>
        <v/>
      </c>
    </row>
    <row r="26" spans="1:9" x14ac:dyDescent="0.2">
      <c r="A26" s="15"/>
      <c r="B26" s="21"/>
      <c r="C26" s="12">
        <f>IF(B26="",0,VLOOKUP('070505'!B26,Cenik!$C$3:$E$873,2,FALSE))</f>
        <v>0</v>
      </c>
      <c r="D26" s="12">
        <f>IF(B26="",0,VLOOKUP('070505'!B26,Cenik!$C$3:$E$873,3,FALSE))</f>
        <v>0</v>
      </c>
      <c r="E26" s="22"/>
      <c r="F26" s="20">
        <f t="shared" si="2"/>
        <v>0</v>
      </c>
      <c r="G26" s="104" t="str">
        <f t="shared" si="3"/>
        <v/>
      </c>
    </row>
    <row r="27" spans="1:9" x14ac:dyDescent="0.2">
      <c r="A27" s="15"/>
      <c r="B27" s="21"/>
      <c r="C27" s="12">
        <f>IF(B27="",0,VLOOKUP('070505'!B27,Cenik!$C$3:$E$873,2,FALSE))</f>
        <v>0</v>
      </c>
      <c r="D27" s="12">
        <f>IF(B27="",0,VLOOKUP('070505'!B27,Cenik!$C$3:$E$873,3,FALSE))</f>
        <v>0</v>
      </c>
      <c r="E27" s="22"/>
      <c r="F27" s="20">
        <f t="shared" si="2"/>
        <v>0</v>
      </c>
      <c r="G27" s="104" t="str">
        <f t="shared" si="3"/>
        <v/>
      </c>
    </row>
    <row r="28" spans="1:9" x14ac:dyDescent="0.2">
      <c r="A28" s="15"/>
      <c r="B28" s="21"/>
      <c r="C28" s="12">
        <f>IF(B28="",0,VLOOKUP('070505'!B28,Cenik!$C$3:$E$873,2,FALSE))</f>
        <v>0</v>
      </c>
      <c r="D28" s="12">
        <f>IF(B28="",0,VLOOKUP('070505'!B28,Cenik!$C$3:$E$873,3,FALSE))</f>
        <v>0</v>
      </c>
      <c r="E28" s="22"/>
      <c r="F28" s="20">
        <f t="shared" si="2"/>
        <v>0</v>
      </c>
      <c r="G28" s="104" t="str">
        <f t="shared" si="3"/>
        <v/>
      </c>
    </row>
    <row r="29" spans="1:9" ht="13.5" thickBot="1" x14ac:dyDescent="0.25">
      <c r="A29" s="15"/>
      <c r="B29" s="21"/>
      <c r="C29" s="12">
        <f>IF(B29="",0,VLOOKUP('070505'!B29,Cenik!$C$3:$E$873,2,FALSE))</f>
        <v>0</v>
      </c>
      <c r="D29" s="12">
        <f>IF(B29="",0,VLOOKUP('070505'!B29,Cenik!$C$3:$E$873,3,FALSE))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IF(B31="",0,VLOOKUP('070505'!B31,Cenik!$C$3:$E$873,2,FALSE))</f>
        <v>0</v>
      </c>
      <c r="D31" s="24">
        <f>IF(B31="",0,VLOOKUP('070505'!B31,Cenik!$C$3:$E$873,3,FALSE))</f>
        <v>0</v>
      </c>
      <c r="E31" s="19"/>
      <c r="F31" s="25">
        <f t="shared" ref="F31:F44" si="4">D31*E31</f>
        <v>0</v>
      </c>
      <c r="G31" s="104" t="str">
        <f t="shared" si="3"/>
        <v/>
      </c>
      <c r="I31" s="2"/>
    </row>
    <row r="32" spans="1:9" x14ac:dyDescent="0.2">
      <c r="A32" s="15"/>
      <c r="B32" s="21"/>
      <c r="C32" s="12">
        <f>IF(B32="",0,VLOOKUP('070505'!B32,Cenik!$C$3:$E$873,2,FALSE))</f>
        <v>0</v>
      </c>
      <c r="D32" s="12">
        <f>IF(B32="",0,VLOOKUP('070505'!B32,Cenik!$C$3:$E$873,3,FALSE))</f>
        <v>0</v>
      </c>
      <c r="E32" s="22"/>
      <c r="F32" s="20">
        <f t="shared" si="4"/>
        <v>0</v>
      </c>
      <c r="G32" s="104" t="str">
        <f t="shared" si="3"/>
        <v/>
      </c>
      <c r="I32" s="2"/>
    </row>
    <row r="33" spans="1:7" x14ac:dyDescent="0.2">
      <c r="A33" s="15"/>
      <c r="B33" s="21"/>
      <c r="C33" s="12">
        <f>IF(B33="",0,VLOOKUP('070505'!B33,Cenik!$C$3:$E$873,2,FALSE))</f>
        <v>0</v>
      </c>
      <c r="D33" s="12">
        <f>IF(B33="",0,VLOOKUP('070505'!B33,Cenik!$C$3:$E$873,3,FALSE))</f>
        <v>0</v>
      </c>
      <c r="E33" s="22"/>
      <c r="F33" s="20">
        <f t="shared" si="4"/>
        <v>0</v>
      </c>
      <c r="G33" s="104" t="str">
        <f t="shared" si="3"/>
        <v/>
      </c>
    </row>
    <row r="34" spans="1:7" x14ac:dyDescent="0.2">
      <c r="A34" s="15"/>
      <c r="B34" s="21"/>
      <c r="C34" s="12">
        <f>IF(B34="",0,VLOOKUP('070505'!B34,Cenik!$C$3:$E$873,2,FALSE))</f>
        <v>0</v>
      </c>
      <c r="D34" s="12">
        <f>IF(B34="",0,VLOOKUP('070505'!B34,Cenik!$C$3:$E$873,3,FALSE))</f>
        <v>0</v>
      </c>
      <c r="E34" s="22"/>
      <c r="F34" s="20">
        <f t="shared" si="4"/>
        <v>0</v>
      </c>
      <c r="G34" s="104" t="str">
        <f t="shared" si="3"/>
        <v/>
      </c>
    </row>
    <row r="35" spans="1:7" x14ac:dyDescent="0.2">
      <c r="A35" s="15"/>
      <c r="B35" s="21"/>
      <c r="C35" s="12">
        <f>IF(B35="",0,VLOOKUP('070505'!B35,Cenik!$C$3:$E$873,2,FALSE))</f>
        <v>0</v>
      </c>
      <c r="D35" s="12">
        <f>IF(B35="",0,VLOOKUP('070505'!B35,Cenik!$C$3:$E$873,3,FALSE))</f>
        <v>0</v>
      </c>
      <c r="E35" s="22"/>
      <c r="F35" s="20">
        <f t="shared" si="4"/>
        <v>0</v>
      </c>
      <c r="G35" s="104" t="str">
        <f t="shared" si="3"/>
        <v/>
      </c>
    </row>
    <row r="36" spans="1:7" x14ac:dyDescent="0.2">
      <c r="A36" s="15"/>
      <c r="B36" s="21"/>
      <c r="C36" s="12">
        <f>IF(B36="",0,VLOOKUP('070505'!B36,Cenik!$C$3:$E$873,2,FALSE))</f>
        <v>0</v>
      </c>
      <c r="D36" s="12">
        <f>IF(B36="",0,VLOOKUP('070505'!B36,Cenik!$C$3:$E$873,3,FALSE))</f>
        <v>0</v>
      </c>
      <c r="E36" s="22"/>
      <c r="F36" s="20">
        <f t="shared" si="4"/>
        <v>0</v>
      </c>
      <c r="G36" s="104" t="str">
        <f t="shared" si="3"/>
        <v/>
      </c>
    </row>
    <row r="37" spans="1:7" x14ac:dyDescent="0.2">
      <c r="A37" s="15"/>
      <c r="B37" s="21"/>
      <c r="C37" s="12">
        <f>IF(B37="",0,VLOOKUP('070505'!B37,Cenik!$C$3:$E$873,2,FALSE))</f>
        <v>0</v>
      </c>
      <c r="D37" s="12">
        <f>IF(B37="",0,VLOOKUP('070505'!B37,Cenik!$C$3:$E$873,3,FALSE))</f>
        <v>0</v>
      </c>
      <c r="E37" s="22"/>
      <c r="F37" s="20">
        <f t="shared" si="4"/>
        <v>0</v>
      </c>
      <c r="G37" s="104" t="str">
        <f t="shared" si="3"/>
        <v/>
      </c>
    </row>
    <row r="38" spans="1:7" x14ac:dyDescent="0.2">
      <c r="A38" s="15"/>
      <c r="B38" s="21"/>
      <c r="C38" s="12">
        <f>IF(B38="",0,VLOOKUP('070505'!B38,Cenik!$C$3:$E$873,2,FALSE))</f>
        <v>0</v>
      </c>
      <c r="D38" s="12">
        <f>IF(B38="",0,VLOOKUP('070505'!B38,Cenik!$C$3:$E$873,3,FALSE))</f>
        <v>0</v>
      </c>
      <c r="E38" s="22"/>
      <c r="F38" s="20">
        <f t="shared" si="4"/>
        <v>0</v>
      </c>
      <c r="G38" s="104" t="str">
        <f t="shared" si="3"/>
        <v/>
      </c>
    </row>
    <row r="39" spans="1:7" x14ac:dyDescent="0.2">
      <c r="A39" s="15"/>
      <c r="B39" s="21"/>
      <c r="C39" s="12">
        <f>IF(B39="",0,VLOOKUP('070505'!B39,Cenik!$C$3:$E$873,2,FALSE))</f>
        <v>0</v>
      </c>
      <c r="D39" s="12">
        <f>IF(B39="",0,VLOOKUP('070505'!B39,Cenik!$C$3:$E$873,3,FALSE))</f>
        <v>0</v>
      </c>
      <c r="E39" s="22"/>
      <c r="F39" s="20">
        <f t="shared" si="4"/>
        <v>0</v>
      </c>
      <c r="G39" s="104" t="str">
        <f>IF(E39="","",IF(ISNUMBER(E39),IF(E39=ROUND(E39,6),"","Napaka - poraba mora biti zaokrožena na 6 decimalk!"),"Napaka!"))</f>
        <v/>
      </c>
    </row>
    <row r="40" spans="1:7" x14ac:dyDescent="0.2">
      <c r="A40" s="15"/>
      <c r="B40" s="21"/>
      <c r="C40" s="12">
        <f>IF(B40="",0,VLOOKUP('070505'!B40,Cenik!$C$3:$E$873,2,FALSE))</f>
        <v>0</v>
      </c>
      <c r="D40" s="12">
        <f>IF(B40="",0,VLOOKUP('070505'!B40,Cenik!$C$3:$E$873,3,FALSE))</f>
        <v>0</v>
      </c>
      <c r="E40" s="22"/>
      <c r="F40" s="20">
        <f t="shared" si="4"/>
        <v>0</v>
      </c>
      <c r="G40" s="104" t="str">
        <f t="shared" si="3"/>
        <v/>
      </c>
    </row>
    <row r="41" spans="1:7" x14ac:dyDescent="0.2">
      <c r="A41" s="15"/>
      <c r="B41" s="21"/>
      <c r="C41" s="12">
        <f>IF(B41="",0,VLOOKUP('070505'!B41,Cenik!$C$3:$E$873,2,FALSE))</f>
        <v>0</v>
      </c>
      <c r="D41" s="12">
        <f>IF(B41="",0,VLOOKUP('070505'!B41,Cenik!$C$3:$E$873,3,FALSE))</f>
        <v>0</v>
      </c>
      <c r="E41" s="22"/>
      <c r="F41" s="20">
        <f t="shared" si="4"/>
        <v>0</v>
      </c>
      <c r="G41" s="104" t="str">
        <f t="shared" si="3"/>
        <v/>
      </c>
    </row>
    <row r="42" spans="1:7" x14ac:dyDescent="0.2">
      <c r="A42" s="15"/>
      <c r="B42" s="21"/>
      <c r="C42" s="12">
        <f>IF(B42="",0,VLOOKUP('070505'!B42,Cenik!$C$3:$E$873,2,FALSE))</f>
        <v>0</v>
      </c>
      <c r="D42" s="12">
        <f>IF(B42="",0,VLOOKUP('070505'!B42,Cenik!$C$3:$E$873,3,FALSE))</f>
        <v>0</v>
      </c>
      <c r="E42" s="22"/>
      <c r="F42" s="20">
        <f t="shared" si="4"/>
        <v>0</v>
      </c>
      <c r="G42" s="104" t="str">
        <f t="shared" si="3"/>
        <v/>
      </c>
    </row>
    <row r="43" spans="1:7" x14ac:dyDescent="0.2">
      <c r="A43" s="15"/>
      <c r="B43" s="21"/>
      <c r="C43" s="12">
        <f>IF(B43="",0,VLOOKUP('070505'!B43,Cenik!$C$3:$E$873,2,FALSE))</f>
        <v>0</v>
      </c>
      <c r="D43" s="12">
        <f>IF(B43="",0,VLOOKUP('070505'!B43,Cenik!$C$3:$E$873,3,FALSE))</f>
        <v>0</v>
      </c>
      <c r="E43" s="22"/>
      <c r="F43" s="20">
        <f t="shared" si="4"/>
        <v>0</v>
      </c>
      <c r="G43" s="104" t="str">
        <f t="shared" si="3"/>
        <v/>
      </c>
    </row>
    <row r="44" spans="1:7" ht="13.5" thickBot="1" x14ac:dyDescent="0.25">
      <c r="A44" s="26"/>
      <c r="B44" s="27"/>
      <c r="C44" s="28">
        <f>IF(B44="",0,VLOOKUP('070505'!B44,Cenik!$C$3:$E$873,2,FALSE))</f>
        <v>0</v>
      </c>
      <c r="D44" s="28">
        <f>IF(B44="",0,VLOOKUP('070505'!B44,Cenik!$C$3:$E$873,3,FALSE))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IF(B5="",0,VLOOKUP('070506'!B5,Cenik!$C$3:$E$873,2,FALSE))</f>
        <v>0</v>
      </c>
      <c r="D5" s="12">
        <f>IF(B5="",0,VLOOKUP('070506'!B5,Cenik!$C$3:$E$873,3,FALSE))</f>
        <v>0</v>
      </c>
      <c r="E5" s="13"/>
      <c r="F5" s="14">
        <f t="shared" ref="F5:F14" si="0">D5*E5</f>
        <v>0</v>
      </c>
      <c r="G5" s="104" t="str">
        <f>IF(E5="","",IF(ISNUMBER(E5),IF(E5=ROUND(E5,6),"","Napaka - poraba mora biti zaokrožena na 6 decimalk!"),"Napaka!"))</f>
        <v/>
      </c>
    </row>
    <row r="6" spans="1:7" x14ac:dyDescent="0.2">
      <c r="A6" s="15"/>
      <c r="B6" s="16"/>
      <c r="C6" s="12">
        <f>IF(B6="",0,VLOOKUP('070506'!B6,Cenik!$C$3:$E$873,2,FALSE))</f>
        <v>0</v>
      </c>
      <c r="D6" s="12">
        <f>IF(B6="",0,VLOOKUP('070506'!B6,Cenik!$C$3:$E$873,3,FALSE))</f>
        <v>0</v>
      </c>
      <c r="E6" s="17"/>
      <c r="F6" s="14">
        <f t="shared" si="0"/>
        <v>0</v>
      </c>
      <c r="G6" s="104" t="str">
        <f t="shared" ref="G6:G14" si="1">IF(E6="","",IF(ISNUMBER(E6),IF(E6=ROUND(E6,6),"","Napaka - poraba mora biti zaokrožena na 6 decimalk!"),"Napaka!"))</f>
        <v/>
      </c>
    </row>
    <row r="7" spans="1:7" x14ac:dyDescent="0.2">
      <c r="A7" s="15"/>
      <c r="B7" s="16"/>
      <c r="C7" s="12">
        <f>IF(B7="",0,VLOOKUP('070506'!B7,Cenik!$C$3:$E$873,2,FALSE))</f>
        <v>0</v>
      </c>
      <c r="D7" s="12">
        <f>IF(B7="",0,VLOOKUP('070506'!B7,Cenik!$C$3:$E$873,3,FALSE))</f>
        <v>0</v>
      </c>
      <c r="E7" s="17"/>
      <c r="F7" s="14">
        <f t="shared" si="0"/>
        <v>0</v>
      </c>
      <c r="G7" s="104" t="str">
        <f t="shared" si="1"/>
        <v/>
      </c>
    </row>
    <row r="8" spans="1:7" x14ac:dyDescent="0.2">
      <c r="A8" s="15"/>
      <c r="B8" s="16"/>
      <c r="C8" s="12">
        <f>IF(B8="",0,VLOOKUP('070506'!B8,Cenik!$C$3:$E$873,2,FALSE))</f>
        <v>0</v>
      </c>
      <c r="D8" s="12">
        <f>IF(B8="",0,VLOOKUP('070506'!B8,Cenik!$C$3:$E$873,3,FALSE))</f>
        <v>0</v>
      </c>
      <c r="E8" s="17"/>
      <c r="F8" s="14">
        <f t="shared" si="0"/>
        <v>0</v>
      </c>
      <c r="G8" s="104" t="str">
        <f t="shared" si="1"/>
        <v/>
      </c>
    </row>
    <row r="9" spans="1:7" x14ac:dyDescent="0.2">
      <c r="A9" s="15"/>
      <c r="B9" s="16"/>
      <c r="C9" s="12">
        <f>IF(B9="",0,VLOOKUP('070506'!B9,Cenik!$C$3:$E$873,2,FALSE))</f>
        <v>0</v>
      </c>
      <c r="D9" s="12">
        <f>IF(B9="",0,VLOOKUP('070506'!B9,Cenik!$C$3:$E$873,3,FALSE))</f>
        <v>0</v>
      </c>
      <c r="E9" s="17"/>
      <c r="F9" s="14">
        <f t="shared" si="0"/>
        <v>0</v>
      </c>
      <c r="G9" s="104" t="str">
        <f t="shared" si="1"/>
        <v/>
      </c>
    </row>
    <row r="10" spans="1:7" x14ac:dyDescent="0.2">
      <c r="A10" s="15"/>
      <c r="B10" s="16"/>
      <c r="C10" s="12">
        <f>IF(B10="",0,VLOOKUP('070506'!B10,Cenik!$C$3:$E$873,2,FALSE))</f>
        <v>0</v>
      </c>
      <c r="D10" s="12">
        <f>IF(B10="",0,VLOOKUP('070506'!B10,Cenik!$C$3:$E$873,3,FALSE))</f>
        <v>0</v>
      </c>
      <c r="E10" s="17"/>
      <c r="F10" s="14">
        <f t="shared" si="0"/>
        <v>0</v>
      </c>
      <c r="G10" s="104" t="str">
        <f t="shared" si="1"/>
        <v/>
      </c>
    </row>
    <row r="11" spans="1:7" x14ac:dyDescent="0.2">
      <c r="A11" s="15"/>
      <c r="B11" s="16"/>
      <c r="C11" s="12">
        <f>IF(B11="",0,VLOOKUP('070506'!B11,Cenik!$C$3:$E$873,2,FALSE))</f>
        <v>0</v>
      </c>
      <c r="D11" s="12">
        <f>IF(B11="",0,VLOOKUP('070506'!B11,Cenik!$C$3:$E$873,3,FALSE))</f>
        <v>0</v>
      </c>
      <c r="E11" s="17"/>
      <c r="F11" s="14">
        <f t="shared" si="0"/>
        <v>0</v>
      </c>
      <c r="G11" s="104" t="str">
        <f t="shared" si="1"/>
        <v/>
      </c>
    </row>
    <row r="12" spans="1:7" x14ac:dyDescent="0.2">
      <c r="A12" s="15"/>
      <c r="B12" s="16"/>
      <c r="C12" s="12">
        <f>IF(B12="",0,VLOOKUP('070506'!B12,Cenik!$C$3:$E$873,2,FALSE))</f>
        <v>0</v>
      </c>
      <c r="D12" s="12">
        <f>IF(B12="",0,VLOOKUP('070506'!B12,Cenik!$C$3:$E$873,3,FALSE))</f>
        <v>0</v>
      </c>
      <c r="E12" s="17"/>
      <c r="F12" s="14">
        <f t="shared" si="0"/>
        <v>0</v>
      </c>
      <c r="G12" s="104" t="str">
        <f t="shared" si="1"/>
        <v/>
      </c>
    </row>
    <row r="13" spans="1:7" x14ac:dyDescent="0.2">
      <c r="A13" s="15"/>
      <c r="B13" s="16"/>
      <c r="C13" s="12">
        <f>IF(B13="",0,VLOOKUP('070506'!B13,Cenik!$C$3:$E$873,2,FALSE))</f>
        <v>0</v>
      </c>
      <c r="D13" s="12">
        <f>IF(B13="",0,VLOOKUP('070506'!B13,Cenik!$C$3:$E$873,3,FALSE))</f>
        <v>0</v>
      </c>
      <c r="E13" s="17"/>
      <c r="F13" s="14">
        <f t="shared" si="0"/>
        <v>0</v>
      </c>
      <c r="G13" s="104" t="str">
        <f t="shared" si="1"/>
        <v/>
      </c>
    </row>
    <row r="14" spans="1:7" ht="13.5" thickBot="1" x14ac:dyDescent="0.25">
      <c r="A14" s="15"/>
      <c r="B14" s="16"/>
      <c r="C14" s="12">
        <f>IF(B14="",0,VLOOKUP('070506'!B14,Cenik!$C$3:$E$873,2,FALSE))</f>
        <v>0</v>
      </c>
      <c r="D14" s="12">
        <f>IF(B14="",0,VLOOKUP('070506'!B14,Cenik!$C$3:$E$873,3,FALSE))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IF(B16="",0,VLOOKUP('070506'!B16,Cenik!$C$3:$E$873,2,FALSE))</f>
        <v>0</v>
      </c>
      <c r="D16" s="12">
        <f>IF(B16="",0,VLOOKUP('070506'!B16,Cenik!$C$3:$E$873,3,FALSE))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IF(B17="",0,VLOOKUP('070506'!B17,Cenik!$C$3:$E$873,2,FALSE))</f>
        <v>0</v>
      </c>
      <c r="D17" s="12">
        <f>IF(B17="",0,VLOOKUP('070506'!B17,Cenik!$C$3:$E$873,3,FALSE))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IF(B18="",0,VLOOKUP('070506'!B18,Cenik!$C$3:$E$873,2,FALSE))</f>
        <v>0</v>
      </c>
      <c r="D18" s="12">
        <f>IF(B18="",0,VLOOKUP('070506'!B18,Cenik!$C$3:$E$873,3,FALSE))</f>
        <v>0</v>
      </c>
      <c r="E18" s="22"/>
      <c r="F18" s="20">
        <f t="shared" si="2"/>
        <v>0</v>
      </c>
      <c r="G18" s="104" t="str">
        <f t="shared" si="3"/>
        <v/>
      </c>
    </row>
    <row r="19" spans="1:9" x14ac:dyDescent="0.2">
      <c r="A19" s="15"/>
      <c r="B19" s="21"/>
      <c r="C19" s="12">
        <f>IF(B19="",0,VLOOKUP('070506'!B19,Cenik!$C$3:$E$873,2,FALSE))</f>
        <v>0</v>
      </c>
      <c r="D19" s="12">
        <f>IF(B19="",0,VLOOKUP('070506'!B19,Cenik!$C$3:$E$873,3,FALSE))</f>
        <v>0</v>
      </c>
      <c r="E19" s="22"/>
      <c r="F19" s="20">
        <f t="shared" si="2"/>
        <v>0</v>
      </c>
      <c r="G19" s="104" t="str">
        <f t="shared" si="3"/>
        <v/>
      </c>
    </row>
    <row r="20" spans="1:9" x14ac:dyDescent="0.2">
      <c r="A20" s="15"/>
      <c r="B20" s="21"/>
      <c r="C20" s="12">
        <f>IF(B20="",0,VLOOKUP('070506'!B20,Cenik!$C$3:$E$873,2,FALSE))</f>
        <v>0</v>
      </c>
      <c r="D20" s="12">
        <f>IF(B20="",0,VLOOKUP('070506'!B20,Cenik!$C$3:$E$873,3,FALSE))</f>
        <v>0</v>
      </c>
      <c r="E20" s="22"/>
      <c r="F20" s="20">
        <f t="shared" si="2"/>
        <v>0</v>
      </c>
      <c r="G20" s="104" t="str">
        <f t="shared" si="3"/>
        <v/>
      </c>
    </row>
    <row r="21" spans="1:9" x14ac:dyDescent="0.2">
      <c r="A21" s="15"/>
      <c r="B21" s="21"/>
      <c r="C21" s="12">
        <f>IF(B21="",0,VLOOKUP('070506'!B21,Cenik!$C$3:$E$873,2,FALSE))</f>
        <v>0</v>
      </c>
      <c r="D21" s="12">
        <f>IF(B21="",0,VLOOKUP('070506'!B21,Cenik!$C$3:$E$873,3,FALSE))</f>
        <v>0</v>
      </c>
      <c r="E21" s="22"/>
      <c r="F21" s="20">
        <f t="shared" si="2"/>
        <v>0</v>
      </c>
      <c r="G21" s="104" t="str">
        <f t="shared" si="3"/>
        <v/>
      </c>
    </row>
    <row r="22" spans="1:9" x14ac:dyDescent="0.2">
      <c r="A22" s="15"/>
      <c r="B22" s="21"/>
      <c r="C22" s="12">
        <f>IF(B22="",0,VLOOKUP('070506'!B22,Cenik!$C$3:$E$873,2,FALSE))</f>
        <v>0</v>
      </c>
      <c r="D22" s="12">
        <f>IF(B22="",0,VLOOKUP('070506'!B22,Cenik!$C$3:$E$873,3,FALSE))</f>
        <v>0</v>
      </c>
      <c r="E22" s="22"/>
      <c r="F22" s="20">
        <f t="shared" si="2"/>
        <v>0</v>
      </c>
      <c r="G22" s="104" t="str">
        <f t="shared" si="3"/>
        <v/>
      </c>
    </row>
    <row r="23" spans="1:9" x14ac:dyDescent="0.2">
      <c r="A23" s="15"/>
      <c r="B23" s="21"/>
      <c r="C23" s="12">
        <f>IF(B23="",0,VLOOKUP('070506'!B23,Cenik!$C$3:$E$873,2,FALSE))</f>
        <v>0</v>
      </c>
      <c r="D23" s="12">
        <f>IF(B23="",0,VLOOKUP('070506'!B23,Cenik!$C$3:$E$873,3,FALSE))</f>
        <v>0</v>
      </c>
      <c r="E23" s="22"/>
      <c r="F23" s="20">
        <f t="shared" si="2"/>
        <v>0</v>
      </c>
      <c r="G23" s="104" t="str">
        <f t="shared" si="3"/>
        <v/>
      </c>
    </row>
    <row r="24" spans="1:9" x14ac:dyDescent="0.2">
      <c r="A24" s="15"/>
      <c r="B24" s="21"/>
      <c r="C24" s="12">
        <f>IF(B24="",0,VLOOKUP('070506'!B24,Cenik!$C$3:$E$873,2,FALSE))</f>
        <v>0</v>
      </c>
      <c r="D24" s="12">
        <f>IF(B24="",0,VLOOKUP('070506'!B24,Cenik!$C$3:$E$873,3,FALSE))</f>
        <v>0</v>
      </c>
      <c r="E24" s="22"/>
      <c r="F24" s="20">
        <f t="shared" si="2"/>
        <v>0</v>
      </c>
      <c r="G24" s="104" t="str">
        <f t="shared" si="3"/>
        <v/>
      </c>
    </row>
    <row r="25" spans="1:9" x14ac:dyDescent="0.2">
      <c r="A25" s="15"/>
      <c r="B25" s="21"/>
      <c r="C25" s="12">
        <f>IF(B25="",0,VLOOKUP('070506'!B25,Cenik!$C$3:$E$873,2,FALSE))</f>
        <v>0</v>
      </c>
      <c r="D25" s="12">
        <f>IF(B25="",0,VLOOKUP('070506'!B25,Cenik!$C$3:$E$873,3,FALSE))</f>
        <v>0</v>
      </c>
      <c r="E25" s="22"/>
      <c r="F25" s="20">
        <f t="shared" si="2"/>
        <v>0</v>
      </c>
      <c r="G25" s="104" t="str">
        <f t="shared" si="3"/>
        <v/>
      </c>
    </row>
    <row r="26" spans="1:9" x14ac:dyDescent="0.2">
      <c r="A26" s="15"/>
      <c r="B26" s="21"/>
      <c r="C26" s="12">
        <f>IF(B26="",0,VLOOKUP('070506'!B26,Cenik!$C$3:$E$873,2,FALSE))</f>
        <v>0</v>
      </c>
      <c r="D26" s="12">
        <f>IF(B26="",0,VLOOKUP('070506'!B26,Cenik!$C$3:$E$873,3,FALSE))</f>
        <v>0</v>
      </c>
      <c r="E26" s="22"/>
      <c r="F26" s="20">
        <f t="shared" si="2"/>
        <v>0</v>
      </c>
      <c r="G26" s="104" t="str">
        <f t="shared" si="3"/>
        <v/>
      </c>
    </row>
    <row r="27" spans="1:9" x14ac:dyDescent="0.2">
      <c r="A27" s="15"/>
      <c r="B27" s="21"/>
      <c r="C27" s="12">
        <f>IF(B27="",0,VLOOKUP('070506'!B27,Cenik!$C$3:$E$873,2,FALSE))</f>
        <v>0</v>
      </c>
      <c r="D27" s="12">
        <f>IF(B27="",0,VLOOKUP('070506'!B27,Cenik!$C$3:$E$873,3,FALSE))</f>
        <v>0</v>
      </c>
      <c r="E27" s="22"/>
      <c r="F27" s="20">
        <f t="shared" si="2"/>
        <v>0</v>
      </c>
      <c r="G27" s="104" t="str">
        <f t="shared" si="3"/>
        <v/>
      </c>
    </row>
    <row r="28" spans="1:9" x14ac:dyDescent="0.2">
      <c r="A28" s="15"/>
      <c r="B28" s="21"/>
      <c r="C28" s="12">
        <f>IF(B28="",0,VLOOKUP('070506'!B28,Cenik!$C$3:$E$873,2,FALSE))</f>
        <v>0</v>
      </c>
      <c r="D28" s="12">
        <f>IF(B28="",0,VLOOKUP('070506'!B28,Cenik!$C$3:$E$873,3,FALSE))</f>
        <v>0</v>
      </c>
      <c r="E28" s="22"/>
      <c r="F28" s="20">
        <f t="shared" si="2"/>
        <v>0</v>
      </c>
      <c r="G28" s="104" t="str">
        <f t="shared" si="3"/>
        <v/>
      </c>
    </row>
    <row r="29" spans="1:9" ht="13.5" thickBot="1" x14ac:dyDescent="0.25">
      <c r="A29" s="15"/>
      <c r="B29" s="21"/>
      <c r="C29" s="12">
        <f>IF(B29="",0,VLOOKUP('070506'!B29,Cenik!$C$3:$E$873,2,FALSE))</f>
        <v>0</v>
      </c>
      <c r="D29" s="12">
        <f>IF(B29="",0,VLOOKUP('070506'!B29,Cenik!$C$3:$E$873,3,FALSE))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IF(B31="",0,VLOOKUP('070506'!B31,Cenik!$C$3:$E$873,2,FALSE))</f>
        <v>0</v>
      </c>
      <c r="D31" s="24">
        <f>IF(B31="",0,VLOOKUP('070506'!B31,Cenik!$C$3:$E$873,3,FALSE))</f>
        <v>0</v>
      </c>
      <c r="E31" s="19"/>
      <c r="F31" s="25">
        <f t="shared" ref="F31:F44" si="4">D31*E31</f>
        <v>0</v>
      </c>
      <c r="G31" s="104" t="str">
        <f t="shared" si="3"/>
        <v/>
      </c>
      <c r="I31" s="2"/>
    </row>
    <row r="32" spans="1:9" x14ac:dyDescent="0.2">
      <c r="A32" s="15"/>
      <c r="B32" s="21"/>
      <c r="C32" s="12">
        <f>IF(B32="",0,VLOOKUP('070506'!B32,Cenik!$C$3:$E$873,2,FALSE))</f>
        <v>0</v>
      </c>
      <c r="D32" s="12">
        <f>IF(B32="",0,VLOOKUP('070506'!B32,Cenik!$C$3:$E$873,3,FALSE))</f>
        <v>0</v>
      </c>
      <c r="E32" s="22"/>
      <c r="F32" s="20">
        <f t="shared" si="4"/>
        <v>0</v>
      </c>
      <c r="G32" s="104" t="str">
        <f t="shared" si="3"/>
        <v/>
      </c>
      <c r="I32" s="2"/>
    </row>
    <row r="33" spans="1:7" x14ac:dyDescent="0.2">
      <c r="A33" s="15"/>
      <c r="B33" s="21"/>
      <c r="C33" s="12">
        <f>IF(B33="",0,VLOOKUP('070506'!B33,Cenik!$C$3:$E$873,2,FALSE))</f>
        <v>0</v>
      </c>
      <c r="D33" s="12">
        <f>IF(B33="",0,VLOOKUP('070506'!B33,Cenik!$C$3:$E$873,3,FALSE))</f>
        <v>0</v>
      </c>
      <c r="E33" s="22"/>
      <c r="F33" s="20">
        <f t="shared" si="4"/>
        <v>0</v>
      </c>
      <c r="G33" s="104" t="str">
        <f t="shared" si="3"/>
        <v/>
      </c>
    </row>
    <row r="34" spans="1:7" x14ac:dyDescent="0.2">
      <c r="A34" s="15"/>
      <c r="B34" s="21"/>
      <c r="C34" s="12">
        <f>IF(B34="",0,VLOOKUP('070506'!B34,Cenik!$C$3:$E$873,2,FALSE))</f>
        <v>0</v>
      </c>
      <c r="D34" s="12">
        <f>IF(B34="",0,VLOOKUP('070506'!B34,Cenik!$C$3:$E$873,3,FALSE))</f>
        <v>0</v>
      </c>
      <c r="E34" s="22"/>
      <c r="F34" s="20">
        <f t="shared" si="4"/>
        <v>0</v>
      </c>
      <c r="G34" s="104" t="str">
        <f t="shared" si="3"/>
        <v/>
      </c>
    </row>
    <row r="35" spans="1:7" x14ac:dyDescent="0.2">
      <c r="A35" s="15"/>
      <c r="B35" s="21"/>
      <c r="C35" s="12">
        <f>IF(B35="",0,VLOOKUP('070506'!B35,Cenik!$C$3:$E$873,2,FALSE))</f>
        <v>0</v>
      </c>
      <c r="D35" s="12">
        <f>IF(B35="",0,VLOOKUP('070506'!B35,Cenik!$C$3:$E$873,3,FALSE))</f>
        <v>0</v>
      </c>
      <c r="E35" s="22"/>
      <c r="F35" s="20">
        <f t="shared" si="4"/>
        <v>0</v>
      </c>
      <c r="G35" s="104" t="str">
        <f t="shared" si="3"/>
        <v/>
      </c>
    </row>
    <row r="36" spans="1:7" x14ac:dyDescent="0.2">
      <c r="A36" s="15"/>
      <c r="B36" s="21"/>
      <c r="C36" s="12">
        <f>IF(B36="",0,VLOOKUP('070506'!B36,Cenik!$C$3:$E$873,2,FALSE))</f>
        <v>0</v>
      </c>
      <c r="D36" s="12">
        <f>IF(B36="",0,VLOOKUP('070506'!B36,Cenik!$C$3:$E$873,3,FALSE))</f>
        <v>0</v>
      </c>
      <c r="E36" s="22"/>
      <c r="F36" s="20">
        <f t="shared" si="4"/>
        <v>0</v>
      </c>
      <c r="G36" s="104" t="str">
        <f t="shared" si="3"/>
        <v/>
      </c>
    </row>
    <row r="37" spans="1:7" x14ac:dyDescent="0.2">
      <c r="A37" s="15"/>
      <c r="B37" s="21"/>
      <c r="C37" s="12">
        <f>IF(B37="",0,VLOOKUP('070506'!B37,Cenik!$C$3:$E$873,2,FALSE))</f>
        <v>0</v>
      </c>
      <c r="D37" s="12">
        <f>IF(B37="",0,VLOOKUP('070506'!B37,Cenik!$C$3:$E$873,3,FALSE))</f>
        <v>0</v>
      </c>
      <c r="E37" s="22"/>
      <c r="F37" s="20">
        <f t="shared" si="4"/>
        <v>0</v>
      </c>
      <c r="G37" s="104" t="str">
        <f t="shared" si="3"/>
        <v/>
      </c>
    </row>
    <row r="38" spans="1:7" x14ac:dyDescent="0.2">
      <c r="A38" s="15"/>
      <c r="B38" s="21"/>
      <c r="C38" s="12">
        <f>IF(B38="",0,VLOOKUP('070506'!B38,Cenik!$C$3:$E$873,2,FALSE))</f>
        <v>0</v>
      </c>
      <c r="D38" s="12">
        <f>IF(B38="",0,VLOOKUP('070506'!B38,Cenik!$C$3:$E$873,3,FALSE))</f>
        <v>0</v>
      </c>
      <c r="E38" s="22"/>
      <c r="F38" s="20">
        <f t="shared" si="4"/>
        <v>0</v>
      </c>
      <c r="G38" s="104" t="str">
        <f t="shared" si="3"/>
        <v/>
      </c>
    </row>
    <row r="39" spans="1:7" x14ac:dyDescent="0.2">
      <c r="A39" s="15"/>
      <c r="B39" s="21"/>
      <c r="C39" s="12">
        <f>IF(B39="",0,VLOOKUP('070506'!B39,Cenik!$C$3:$E$873,2,FALSE))</f>
        <v>0</v>
      </c>
      <c r="D39" s="12">
        <f>IF(B39="",0,VLOOKUP('070506'!B39,Cenik!$C$3:$E$873,3,FALSE))</f>
        <v>0</v>
      </c>
      <c r="E39" s="22"/>
      <c r="F39" s="20">
        <f t="shared" si="4"/>
        <v>0</v>
      </c>
      <c r="G39" s="104" t="str">
        <f>IF(E39="","",IF(ISNUMBER(E39),IF(E39=ROUND(E39,6),"","Napaka - poraba mora biti zaokrožena na 6 decimalk!"),"Napaka!"))</f>
        <v/>
      </c>
    </row>
    <row r="40" spans="1:7" x14ac:dyDescent="0.2">
      <c r="A40" s="15"/>
      <c r="B40" s="21"/>
      <c r="C40" s="12">
        <f>IF(B40="",0,VLOOKUP('070506'!B40,Cenik!$C$3:$E$873,2,FALSE))</f>
        <v>0</v>
      </c>
      <c r="D40" s="12">
        <f>IF(B40="",0,VLOOKUP('070506'!B40,Cenik!$C$3:$E$873,3,FALSE))</f>
        <v>0</v>
      </c>
      <c r="E40" s="22"/>
      <c r="F40" s="20">
        <f t="shared" si="4"/>
        <v>0</v>
      </c>
      <c r="G40" s="104" t="str">
        <f t="shared" si="3"/>
        <v/>
      </c>
    </row>
    <row r="41" spans="1:7" x14ac:dyDescent="0.2">
      <c r="A41" s="15"/>
      <c r="B41" s="21"/>
      <c r="C41" s="12">
        <f>IF(B41="",0,VLOOKUP('070506'!B41,Cenik!$C$3:$E$873,2,FALSE))</f>
        <v>0</v>
      </c>
      <c r="D41" s="12">
        <f>IF(B41="",0,VLOOKUP('070506'!B41,Cenik!$C$3:$E$873,3,FALSE))</f>
        <v>0</v>
      </c>
      <c r="E41" s="22"/>
      <c r="F41" s="20">
        <f t="shared" si="4"/>
        <v>0</v>
      </c>
      <c r="G41" s="104" t="str">
        <f t="shared" si="3"/>
        <v/>
      </c>
    </row>
    <row r="42" spans="1:7" x14ac:dyDescent="0.2">
      <c r="A42" s="15"/>
      <c r="B42" s="21"/>
      <c r="C42" s="12">
        <f>IF(B42="",0,VLOOKUP('070506'!B42,Cenik!$C$3:$E$873,2,FALSE))</f>
        <v>0</v>
      </c>
      <c r="D42" s="12">
        <f>IF(B42="",0,VLOOKUP('070506'!B42,Cenik!$C$3:$E$873,3,FALSE))</f>
        <v>0</v>
      </c>
      <c r="E42" s="22"/>
      <c r="F42" s="20">
        <f t="shared" si="4"/>
        <v>0</v>
      </c>
      <c r="G42" s="104" t="str">
        <f t="shared" si="3"/>
        <v/>
      </c>
    </row>
    <row r="43" spans="1:7" x14ac:dyDescent="0.2">
      <c r="A43" s="15"/>
      <c r="B43" s="21"/>
      <c r="C43" s="12">
        <f>IF(B43="",0,VLOOKUP('070506'!B43,Cenik!$C$3:$E$873,2,FALSE))</f>
        <v>0</v>
      </c>
      <c r="D43" s="12">
        <f>IF(B43="",0,VLOOKUP('070506'!B43,Cenik!$C$3:$E$873,3,FALSE))</f>
        <v>0</v>
      </c>
      <c r="E43" s="22"/>
      <c r="F43" s="20">
        <f t="shared" si="4"/>
        <v>0</v>
      </c>
      <c r="G43" s="104" t="str">
        <f t="shared" si="3"/>
        <v/>
      </c>
    </row>
    <row r="44" spans="1:7" ht="13.5" thickBot="1" x14ac:dyDescent="0.25">
      <c r="A44" s="26"/>
      <c r="B44" s="27"/>
      <c r="C44" s="28">
        <f>IF(B44="",0,VLOOKUP('070506'!B44,Cenik!$C$3:$E$873,2,FALSE))</f>
        <v>0</v>
      </c>
      <c r="D44" s="28">
        <f>IF(B44="",0,VLOOKUP('070506'!B44,Cenik!$C$3:$E$873,3,FALSE))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IF(B5="",0,VLOOKUP('070507'!B5,Cenik!$C$3:$E$873,2,FALSE))</f>
        <v>0</v>
      </c>
      <c r="D5" s="12">
        <f>IF(B5="",0,VLOOKUP('070507'!B5,Cenik!$C$3:$E$873,3,FALSE))</f>
        <v>0</v>
      </c>
      <c r="E5" s="13"/>
      <c r="F5" s="14">
        <f t="shared" ref="F5:F14" si="0">D5*E5</f>
        <v>0</v>
      </c>
      <c r="G5" s="104" t="str">
        <f>IF(E5="","",IF(ISNUMBER(E5),IF(E5=ROUND(E5,6),"","Napaka - poraba mora biti zaokrožena na 6 decimalk!"),"Napaka!"))</f>
        <v/>
      </c>
    </row>
    <row r="6" spans="1:7" x14ac:dyDescent="0.2">
      <c r="A6" s="15"/>
      <c r="B6" s="16"/>
      <c r="C6" s="12">
        <f>IF(B6="",0,VLOOKUP('070507'!B6,Cenik!$C$3:$E$873,2,FALSE))</f>
        <v>0</v>
      </c>
      <c r="D6" s="12">
        <f>IF(B6="",0,VLOOKUP('070507'!B6,Cenik!$C$3:$E$873,3,FALSE))</f>
        <v>0</v>
      </c>
      <c r="E6" s="17"/>
      <c r="F6" s="14">
        <f t="shared" si="0"/>
        <v>0</v>
      </c>
      <c r="G6" s="104" t="str">
        <f t="shared" ref="G6:G14" si="1">IF(E6="","",IF(ISNUMBER(E6),IF(E6=ROUND(E6,6),"","Napaka - poraba mora biti zaokrožena na 6 decimalk!"),"Napaka!"))</f>
        <v/>
      </c>
    </row>
    <row r="7" spans="1:7" x14ac:dyDescent="0.2">
      <c r="A7" s="15"/>
      <c r="B7" s="16"/>
      <c r="C7" s="12">
        <f>IF(B7="",0,VLOOKUP('070507'!B7,Cenik!$C$3:$E$873,2,FALSE))</f>
        <v>0</v>
      </c>
      <c r="D7" s="12">
        <f>IF(B7="",0,VLOOKUP('070507'!B7,Cenik!$C$3:$E$873,3,FALSE))</f>
        <v>0</v>
      </c>
      <c r="E7" s="17"/>
      <c r="F7" s="14">
        <f t="shared" si="0"/>
        <v>0</v>
      </c>
      <c r="G7" s="104" t="str">
        <f t="shared" si="1"/>
        <v/>
      </c>
    </row>
    <row r="8" spans="1:7" x14ac:dyDescent="0.2">
      <c r="A8" s="15"/>
      <c r="B8" s="16"/>
      <c r="C8" s="12">
        <f>IF(B8="",0,VLOOKUP('070507'!B8,Cenik!$C$3:$E$873,2,FALSE))</f>
        <v>0</v>
      </c>
      <c r="D8" s="12">
        <f>IF(B8="",0,VLOOKUP('070507'!B8,Cenik!$C$3:$E$873,3,FALSE))</f>
        <v>0</v>
      </c>
      <c r="E8" s="17"/>
      <c r="F8" s="14">
        <f t="shared" si="0"/>
        <v>0</v>
      </c>
      <c r="G8" s="104" t="str">
        <f t="shared" si="1"/>
        <v/>
      </c>
    </row>
    <row r="9" spans="1:7" x14ac:dyDescent="0.2">
      <c r="A9" s="15"/>
      <c r="B9" s="16"/>
      <c r="C9" s="12">
        <f>IF(B9="",0,VLOOKUP('070507'!B9,Cenik!$C$3:$E$873,2,FALSE))</f>
        <v>0</v>
      </c>
      <c r="D9" s="12">
        <f>IF(B9="",0,VLOOKUP('070507'!B9,Cenik!$C$3:$E$873,3,FALSE))</f>
        <v>0</v>
      </c>
      <c r="E9" s="17"/>
      <c r="F9" s="14">
        <f t="shared" si="0"/>
        <v>0</v>
      </c>
      <c r="G9" s="104" t="str">
        <f t="shared" si="1"/>
        <v/>
      </c>
    </row>
    <row r="10" spans="1:7" x14ac:dyDescent="0.2">
      <c r="A10" s="15"/>
      <c r="B10" s="16"/>
      <c r="C10" s="12">
        <f>IF(B10="",0,VLOOKUP('070507'!B10,Cenik!$C$3:$E$873,2,FALSE))</f>
        <v>0</v>
      </c>
      <c r="D10" s="12">
        <f>IF(B10="",0,VLOOKUP('070507'!B10,Cenik!$C$3:$E$873,3,FALSE))</f>
        <v>0</v>
      </c>
      <c r="E10" s="17"/>
      <c r="F10" s="14">
        <f t="shared" si="0"/>
        <v>0</v>
      </c>
      <c r="G10" s="104" t="str">
        <f t="shared" si="1"/>
        <v/>
      </c>
    </row>
    <row r="11" spans="1:7" x14ac:dyDescent="0.2">
      <c r="A11" s="15"/>
      <c r="B11" s="16"/>
      <c r="C11" s="12">
        <f>IF(B11="",0,VLOOKUP('070507'!B11,Cenik!$C$3:$E$873,2,FALSE))</f>
        <v>0</v>
      </c>
      <c r="D11" s="12">
        <f>IF(B11="",0,VLOOKUP('070507'!B11,Cenik!$C$3:$E$873,3,FALSE))</f>
        <v>0</v>
      </c>
      <c r="E11" s="17"/>
      <c r="F11" s="14">
        <f t="shared" si="0"/>
        <v>0</v>
      </c>
      <c r="G11" s="104" t="str">
        <f t="shared" si="1"/>
        <v/>
      </c>
    </row>
    <row r="12" spans="1:7" x14ac:dyDescent="0.2">
      <c r="A12" s="15"/>
      <c r="B12" s="16"/>
      <c r="C12" s="12">
        <f>IF(B12="",0,VLOOKUP('070507'!B12,Cenik!$C$3:$E$873,2,FALSE))</f>
        <v>0</v>
      </c>
      <c r="D12" s="12">
        <f>IF(B12="",0,VLOOKUP('070507'!B12,Cenik!$C$3:$E$873,3,FALSE))</f>
        <v>0</v>
      </c>
      <c r="E12" s="17"/>
      <c r="F12" s="14">
        <f t="shared" si="0"/>
        <v>0</v>
      </c>
      <c r="G12" s="104" t="str">
        <f t="shared" si="1"/>
        <v/>
      </c>
    </row>
    <row r="13" spans="1:7" x14ac:dyDescent="0.2">
      <c r="A13" s="15"/>
      <c r="B13" s="16"/>
      <c r="C13" s="12">
        <f>IF(B13="",0,VLOOKUP('070507'!B13,Cenik!$C$3:$E$873,2,FALSE))</f>
        <v>0</v>
      </c>
      <c r="D13" s="12">
        <f>IF(B13="",0,VLOOKUP('070507'!B13,Cenik!$C$3:$E$873,3,FALSE))</f>
        <v>0</v>
      </c>
      <c r="E13" s="17"/>
      <c r="F13" s="14">
        <f t="shared" si="0"/>
        <v>0</v>
      </c>
      <c r="G13" s="104" t="str">
        <f t="shared" si="1"/>
        <v/>
      </c>
    </row>
    <row r="14" spans="1:7" ht="13.5" thickBot="1" x14ac:dyDescent="0.25">
      <c r="A14" s="15"/>
      <c r="B14" s="16"/>
      <c r="C14" s="12">
        <f>IF(B14="",0,VLOOKUP('070507'!B14,Cenik!$C$3:$E$873,2,FALSE))</f>
        <v>0</v>
      </c>
      <c r="D14" s="12">
        <f>IF(B14="",0,VLOOKUP('070507'!B14,Cenik!$C$3:$E$873,3,FALSE))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IF(B16="",0,VLOOKUP('070507'!B16,Cenik!$C$3:$E$873,2,FALSE))</f>
        <v>0</v>
      </c>
      <c r="D16" s="12">
        <f>IF(B16="",0,VLOOKUP('070507'!B16,Cenik!$C$3:$E$873,3,FALSE))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IF(B17="",0,VLOOKUP('070507'!B17,Cenik!$C$3:$E$873,2,FALSE))</f>
        <v>0</v>
      </c>
      <c r="D17" s="12">
        <f>IF(B17="",0,VLOOKUP('070507'!B17,Cenik!$C$3:$E$873,3,FALSE))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IF(B18="",0,VLOOKUP('070507'!B18,Cenik!$C$3:$E$873,2,FALSE))</f>
        <v>0</v>
      </c>
      <c r="D18" s="12">
        <f>IF(B18="",0,VLOOKUP('070507'!B18,Cenik!$C$3:$E$873,3,FALSE))</f>
        <v>0</v>
      </c>
      <c r="E18" s="22"/>
      <c r="F18" s="20">
        <f t="shared" si="2"/>
        <v>0</v>
      </c>
      <c r="G18" s="104" t="str">
        <f t="shared" si="3"/>
        <v/>
      </c>
    </row>
    <row r="19" spans="1:9" x14ac:dyDescent="0.2">
      <c r="A19" s="15"/>
      <c r="B19" s="21"/>
      <c r="C19" s="12">
        <f>IF(B19="",0,VLOOKUP('070507'!B19,Cenik!$C$3:$E$873,2,FALSE))</f>
        <v>0</v>
      </c>
      <c r="D19" s="12">
        <f>IF(B19="",0,VLOOKUP('070507'!B19,Cenik!$C$3:$E$873,3,FALSE))</f>
        <v>0</v>
      </c>
      <c r="E19" s="22"/>
      <c r="F19" s="20">
        <f t="shared" si="2"/>
        <v>0</v>
      </c>
      <c r="G19" s="104" t="str">
        <f t="shared" si="3"/>
        <v/>
      </c>
    </row>
    <row r="20" spans="1:9" x14ac:dyDescent="0.2">
      <c r="A20" s="15"/>
      <c r="B20" s="21"/>
      <c r="C20" s="12">
        <f>IF(B20="",0,VLOOKUP('070507'!B20,Cenik!$C$3:$E$873,2,FALSE))</f>
        <v>0</v>
      </c>
      <c r="D20" s="12">
        <f>IF(B20="",0,VLOOKUP('070507'!B20,Cenik!$C$3:$E$873,3,FALSE))</f>
        <v>0</v>
      </c>
      <c r="E20" s="22"/>
      <c r="F20" s="20">
        <f t="shared" si="2"/>
        <v>0</v>
      </c>
      <c r="G20" s="104" t="str">
        <f t="shared" si="3"/>
        <v/>
      </c>
    </row>
    <row r="21" spans="1:9" x14ac:dyDescent="0.2">
      <c r="A21" s="15"/>
      <c r="B21" s="21"/>
      <c r="C21" s="12">
        <f>IF(B21="",0,VLOOKUP('070507'!B21,Cenik!$C$3:$E$873,2,FALSE))</f>
        <v>0</v>
      </c>
      <c r="D21" s="12">
        <f>IF(B21="",0,VLOOKUP('070507'!B21,Cenik!$C$3:$E$873,3,FALSE))</f>
        <v>0</v>
      </c>
      <c r="E21" s="22"/>
      <c r="F21" s="20">
        <f t="shared" si="2"/>
        <v>0</v>
      </c>
      <c r="G21" s="104" t="str">
        <f t="shared" si="3"/>
        <v/>
      </c>
    </row>
    <row r="22" spans="1:9" x14ac:dyDescent="0.2">
      <c r="A22" s="15"/>
      <c r="B22" s="21"/>
      <c r="C22" s="12">
        <f>IF(B22="",0,VLOOKUP('070507'!B22,Cenik!$C$3:$E$873,2,FALSE))</f>
        <v>0</v>
      </c>
      <c r="D22" s="12">
        <f>IF(B22="",0,VLOOKUP('070507'!B22,Cenik!$C$3:$E$873,3,FALSE))</f>
        <v>0</v>
      </c>
      <c r="E22" s="22"/>
      <c r="F22" s="20">
        <f t="shared" si="2"/>
        <v>0</v>
      </c>
      <c r="G22" s="104" t="str">
        <f t="shared" si="3"/>
        <v/>
      </c>
    </row>
    <row r="23" spans="1:9" x14ac:dyDescent="0.2">
      <c r="A23" s="15"/>
      <c r="B23" s="21"/>
      <c r="C23" s="12">
        <f>IF(B23="",0,VLOOKUP('070507'!B23,Cenik!$C$3:$E$873,2,FALSE))</f>
        <v>0</v>
      </c>
      <c r="D23" s="12">
        <f>IF(B23="",0,VLOOKUP('070507'!B23,Cenik!$C$3:$E$873,3,FALSE))</f>
        <v>0</v>
      </c>
      <c r="E23" s="22"/>
      <c r="F23" s="20">
        <f t="shared" si="2"/>
        <v>0</v>
      </c>
      <c r="G23" s="104" t="str">
        <f t="shared" si="3"/>
        <v/>
      </c>
    </row>
    <row r="24" spans="1:9" x14ac:dyDescent="0.2">
      <c r="A24" s="15"/>
      <c r="B24" s="21"/>
      <c r="C24" s="12">
        <f>IF(B24="",0,VLOOKUP('070507'!B24,Cenik!$C$3:$E$873,2,FALSE))</f>
        <v>0</v>
      </c>
      <c r="D24" s="12">
        <f>IF(B24="",0,VLOOKUP('070507'!B24,Cenik!$C$3:$E$873,3,FALSE))</f>
        <v>0</v>
      </c>
      <c r="E24" s="22"/>
      <c r="F24" s="20">
        <f t="shared" si="2"/>
        <v>0</v>
      </c>
      <c r="G24" s="104" t="str">
        <f t="shared" si="3"/>
        <v/>
      </c>
    </row>
    <row r="25" spans="1:9" x14ac:dyDescent="0.2">
      <c r="A25" s="15"/>
      <c r="B25" s="21"/>
      <c r="C25" s="12">
        <f>IF(B25="",0,VLOOKUP('070507'!B25,Cenik!$C$3:$E$873,2,FALSE))</f>
        <v>0</v>
      </c>
      <c r="D25" s="12">
        <f>IF(B25="",0,VLOOKUP('070507'!B25,Cenik!$C$3:$E$873,3,FALSE))</f>
        <v>0</v>
      </c>
      <c r="E25" s="22"/>
      <c r="F25" s="20">
        <f t="shared" si="2"/>
        <v>0</v>
      </c>
      <c r="G25" s="104" t="str">
        <f t="shared" si="3"/>
        <v/>
      </c>
    </row>
    <row r="26" spans="1:9" x14ac:dyDescent="0.2">
      <c r="A26" s="15"/>
      <c r="B26" s="21"/>
      <c r="C26" s="12">
        <f>IF(B26="",0,VLOOKUP('070507'!B26,Cenik!$C$3:$E$873,2,FALSE))</f>
        <v>0</v>
      </c>
      <c r="D26" s="12">
        <f>IF(B26="",0,VLOOKUP('070507'!B26,Cenik!$C$3:$E$873,3,FALSE))</f>
        <v>0</v>
      </c>
      <c r="E26" s="22"/>
      <c r="F26" s="20">
        <f t="shared" si="2"/>
        <v>0</v>
      </c>
      <c r="G26" s="104" t="str">
        <f t="shared" si="3"/>
        <v/>
      </c>
    </row>
    <row r="27" spans="1:9" x14ac:dyDescent="0.2">
      <c r="A27" s="15"/>
      <c r="B27" s="21"/>
      <c r="C27" s="12">
        <f>IF(B27="",0,VLOOKUP('070507'!B27,Cenik!$C$3:$E$873,2,FALSE))</f>
        <v>0</v>
      </c>
      <c r="D27" s="12">
        <f>IF(B27="",0,VLOOKUP('070507'!B27,Cenik!$C$3:$E$873,3,FALSE))</f>
        <v>0</v>
      </c>
      <c r="E27" s="22"/>
      <c r="F27" s="20">
        <f t="shared" si="2"/>
        <v>0</v>
      </c>
      <c r="G27" s="104" t="str">
        <f t="shared" si="3"/>
        <v/>
      </c>
    </row>
    <row r="28" spans="1:9" x14ac:dyDescent="0.2">
      <c r="A28" s="15"/>
      <c r="B28" s="21"/>
      <c r="C28" s="12">
        <f>IF(B28="",0,VLOOKUP('070507'!B28,Cenik!$C$3:$E$873,2,FALSE))</f>
        <v>0</v>
      </c>
      <c r="D28" s="12">
        <f>IF(B28="",0,VLOOKUP('070507'!B28,Cenik!$C$3:$E$873,3,FALSE))</f>
        <v>0</v>
      </c>
      <c r="E28" s="22"/>
      <c r="F28" s="20">
        <f t="shared" si="2"/>
        <v>0</v>
      </c>
      <c r="G28" s="104" t="str">
        <f t="shared" si="3"/>
        <v/>
      </c>
    </row>
    <row r="29" spans="1:9" ht="13.5" thickBot="1" x14ac:dyDescent="0.25">
      <c r="A29" s="15"/>
      <c r="B29" s="21"/>
      <c r="C29" s="12">
        <f>IF(B29="",0,VLOOKUP('070507'!B29,Cenik!$C$3:$E$873,2,FALSE))</f>
        <v>0</v>
      </c>
      <c r="D29" s="12">
        <f>IF(B29="",0,VLOOKUP('070507'!B29,Cenik!$C$3:$E$873,3,FALSE))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IF(B31="",0,VLOOKUP('070507'!B31,Cenik!$C$3:$E$873,2,FALSE))</f>
        <v>0</v>
      </c>
      <c r="D31" s="24">
        <f>IF(B31="",0,VLOOKUP('070507'!B31,Cenik!$C$3:$E$873,3,FALSE))</f>
        <v>0</v>
      </c>
      <c r="E31" s="19"/>
      <c r="F31" s="25">
        <f t="shared" ref="F31:F44" si="4">D31*E31</f>
        <v>0</v>
      </c>
      <c r="G31" s="104" t="str">
        <f t="shared" si="3"/>
        <v/>
      </c>
      <c r="I31" s="2"/>
    </row>
    <row r="32" spans="1:9" x14ac:dyDescent="0.2">
      <c r="A32" s="15"/>
      <c r="B32" s="21"/>
      <c r="C32" s="12">
        <f>IF(B32="",0,VLOOKUP('070507'!B32,Cenik!$C$3:$E$873,2,FALSE))</f>
        <v>0</v>
      </c>
      <c r="D32" s="12">
        <f>IF(B32="",0,VLOOKUP('070507'!B32,Cenik!$C$3:$E$873,3,FALSE))</f>
        <v>0</v>
      </c>
      <c r="E32" s="22"/>
      <c r="F32" s="20">
        <f t="shared" si="4"/>
        <v>0</v>
      </c>
      <c r="G32" s="104" t="str">
        <f t="shared" si="3"/>
        <v/>
      </c>
      <c r="I32" s="2"/>
    </row>
    <row r="33" spans="1:7" x14ac:dyDescent="0.2">
      <c r="A33" s="15"/>
      <c r="B33" s="21"/>
      <c r="C33" s="12">
        <f>IF(B33="",0,VLOOKUP('070507'!B33,Cenik!$C$3:$E$873,2,FALSE))</f>
        <v>0</v>
      </c>
      <c r="D33" s="12">
        <f>IF(B33="",0,VLOOKUP('070507'!B33,Cenik!$C$3:$E$873,3,FALSE))</f>
        <v>0</v>
      </c>
      <c r="E33" s="22"/>
      <c r="F33" s="20">
        <f t="shared" si="4"/>
        <v>0</v>
      </c>
      <c r="G33" s="104" t="str">
        <f t="shared" si="3"/>
        <v/>
      </c>
    </row>
    <row r="34" spans="1:7" x14ac:dyDescent="0.2">
      <c r="A34" s="15"/>
      <c r="B34" s="21"/>
      <c r="C34" s="12">
        <f>IF(B34="",0,VLOOKUP('070507'!B34,Cenik!$C$3:$E$873,2,FALSE))</f>
        <v>0</v>
      </c>
      <c r="D34" s="12">
        <f>IF(B34="",0,VLOOKUP('070507'!B34,Cenik!$C$3:$E$873,3,FALSE))</f>
        <v>0</v>
      </c>
      <c r="E34" s="22"/>
      <c r="F34" s="20">
        <f t="shared" si="4"/>
        <v>0</v>
      </c>
      <c r="G34" s="104" t="str">
        <f t="shared" si="3"/>
        <v/>
      </c>
    </row>
    <row r="35" spans="1:7" x14ac:dyDescent="0.2">
      <c r="A35" s="15"/>
      <c r="B35" s="21"/>
      <c r="C35" s="12">
        <f>IF(B35="",0,VLOOKUP('070507'!B35,Cenik!$C$3:$E$873,2,FALSE))</f>
        <v>0</v>
      </c>
      <c r="D35" s="12">
        <f>IF(B35="",0,VLOOKUP('070507'!B35,Cenik!$C$3:$E$873,3,FALSE))</f>
        <v>0</v>
      </c>
      <c r="E35" s="22"/>
      <c r="F35" s="20">
        <f t="shared" si="4"/>
        <v>0</v>
      </c>
      <c r="G35" s="104" t="str">
        <f t="shared" si="3"/>
        <v/>
      </c>
    </row>
    <row r="36" spans="1:7" x14ac:dyDescent="0.2">
      <c r="A36" s="15"/>
      <c r="B36" s="21"/>
      <c r="C36" s="12">
        <f>IF(B36="",0,VLOOKUP('070507'!B36,Cenik!$C$3:$E$873,2,FALSE))</f>
        <v>0</v>
      </c>
      <c r="D36" s="12">
        <f>IF(B36="",0,VLOOKUP('070507'!B36,Cenik!$C$3:$E$873,3,FALSE))</f>
        <v>0</v>
      </c>
      <c r="E36" s="22"/>
      <c r="F36" s="20">
        <f t="shared" si="4"/>
        <v>0</v>
      </c>
      <c r="G36" s="104" t="str">
        <f t="shared" si="3"/>
        <v/>
      </c>
    </row>
    <row r="37" spans="1:7" x14ac:dyDescent="0.2">
      <c r="A37" s="15"/>
      <c r="B37" s="21"/>
      <c r="C37" s="12">
        <f>IF(B37="",0,VLOOKUP('070507'!B37,Cenik!$C$3:$E$873,2,FALSE))</f>
        <v>0</v>
      </c>
      <c r="D37" s="12">
        <f>IF(B37="",0,VLOOKUP('070507'!B37,Cenik!$C$3:$E$873,3,FALSE))</f>
        <v>0</v>
      </c>
      <c r="E37" s="22"/>
      <c r="F37" s="20">
        <f t="shared" si="4"/>
        <v>0</v>
      </c>
      <c r="G37" s="104" t="str">
        <f t="shared" si="3"/>
        <v/>
      </c>
    </row>
    <row r="38" spans="1:7" x14ac:dyDescent="0.2">
      <c r="A38" s="15"/>
      <c r="B38" s="21"/>
      <c r="C38" s="12">
        <f>IF(B38="",0,VLOOKUP('070507'!B38,Cenik!$C$3:$E$873,2,FALSE))</f>
        <v>0</v>
      </c>
      <c r="D38" s="12">
        <f>IF(B38="",0,VLOOKUP('070507'!B38,Cenik!$C$3:$E$873,3,FALSE))</f>
        <v>0</v>
      </c>
      <c r="E38" s="22"/>
      <c r="F38" s="20">
        <f t="shared" si="4"/>
        <v>0</v>
      </c>
      <c r="G38" s="104" t="str">
        <f t="shared" si="3"/>
        <v/>
      </c>
    </row>
    <row r="39" spans="1:7" x14ac:dyDescent="0.2">
      <c r="A39" s="15"/>
      <c r="B39" s="21"/>
      <c r="C39" s="12">
        <f>IF(B39="",0,VLOOKUP('070507'!B39,Cenik!$C$3:$E$873,2,FALSE))</f>
        <v>0</v>
      </c>
      <c r="D39" s="12">
        <f>IF(B39="",0,VLOOKUP('070507'!B39,Cenik!$C$3:$E$873,3,FALSE))</f>
        <v>0</v>
      </c>
      <c r="E39" s="22"/>
      <c r="F39" s="20">
        <f t="shared" si="4"/>
        <v>0</v>
      </c>
      <c r="G39" s="104" t="str">
        <f>IF(E39="","",IF(ISNUMBER(E39),IF(E39=ROUND(E39,6),"","Napaka - poraba mora biti zaokrožena na 6 decimalk!"),"Napaka!"))</f>
        <v/>
      </c>
    </row>
    <row r="40" spans="1:7" x14ac:dyDescent="0.2">
      <c r="A40" s="15"/>
      <c r="B40" s="21"/>
      <c r="C40" s="12">
        <f>IF(B40="",0,VLOOKUP('070507'!B40,Cenik!$C$3:$E$873,2,FALSE))</f>
        <v>0</v>
      </c>
      <c r="D40" s="12">
        <f>IF(B40="",0,VLOOKUP('070507'!B40,Cenik!$C$3:$E$873,3,FALSE))</f>
        <v>0</v>
      </c>
      <c r="E40" s="22"/>
      <c r="F40" s="20">
        <f t="shared" si="4"/>
        <v>0</v>
      </c>
      <c r="G40" s="104" t="str">
        <f t="shared" si="3"/>
        <v/>
      </c>
    </row>
    <row r="41" spans="1:7" x14ac:dyDescent="0.2">
      <c r="A41" s="15"/>
      <c r="B41" s="21"/>
      <c r="C41" s="12">
        <f>IF(B41="",0,VLOOKUP('070507'!B41,Cenik!$C$3:$E$873,2,FALSE))</f>
        <v>0</v>
      </c>
      <c r="D41" s="12">
        <f>IF(B41="",0,VLOOKUP('070507'!B41,Cenik!$C$3:$E$873,3,FALSE))</f>
        <v>0</v>
      </c>
      <c r="E41" s="22"/>
      <c r="F41" s="20">
        <f t="shared" si="4"/>
        <v>0</v>
      </c>
      <c r="G41" s="104" t="str">
        <f t="shared" si="3"/>
        <v/>
      </c>
    </row>
    <row r="42" spans="1:7" x14ac:dyDescent="0.2">
      <c r="A42" s="15"/>
      <c r="B42" s="21"/>
      <c r="C42" s="12">
        <f>IF(B42="",0,VLOOKUP('070507'!B42,Cenik!$C$3:$E$873,2,FALSE))</f>
        <v>0</v>
      </c>
      <c r="D42" s="12">
        <f>IF(B42="",0,VLOOKUP('070507'!B42,Cenik!$C$3:$E$873,3,FALSE))</f>
        <v>0</v>
      </c>
      <c r="E42" s="22"/>
      <c r="F42" s="20">
        <f t="shared" si="4"/>
        <v>0</v>
      </c>
      <c r="G42" s="104" t="str">
        <f t="shared" si="3"/>
        <v/>
      </c>
    </row>
    <row r="43" spans="1:7" x14ac:dyDescent="0.2">
      <c r="A43" s="15"/>
      <c r="B43" s="21"/>
      <c r="C43" s="12">
        <f>IF(B43="",0,VLOOKUP('070507'!B43,Cenik!$C$3:$E$873,2,FALSE))</f>
        <v>0</v>
      </c>
      <c r="D43" s="12">
        <f>IF(B43="",0,VLOOKUP('070507'!B43,Cenik!$C$3:$E$873,3,FALSE))</f>
        <v>0</v>
      </c>
      <c r="E43" s="22"/>
      <c r="F43" s="20">
        <f t="shared" si="4"/>
        <v>0</v>
      </c>
      <c r="G43" s="104" t="str">
        <f t="shared" si="3"/>
        <v/>
      </c>
    </row>
    <row r="44" spans="1:7" ht="13.5" thickBot="1" x14ac:dyDescent="0.25">
      <c r="A44" s="26"/>
      <c r="B44" s="27"/>
      <c r="C44" s="28">
        <f>IF(B44="",0,VLOOKUP('070507'!B44,Cenik!$C$3:$E$873,2,FALSE))</f>
        <v>0</v>
      </c>
      <c r="D44" s="28">
        <f>IF(B44="",0,VLOOKUP('070507'!B44,Cenik!$C$3:$E$873,3,FALSE))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IF(B5="",0,VLOOKUP('070508'!B5,Cenik!$C$3:$E$873,2,FALSE))</f>
        <v>0</v>
      </c>
      <c r="D5" s="12">
        <f>IF(B5="",0,VLOOKUP('070508'!B5,Cenik!$C$3:$E$873,3,FALSE))</f>
        <v>0</v>
      </c>
      <c r="E5" s="13"/>
      <c r="F5" s="14">
        <f t="shared" ref="F5:F14" si="0">D5*E5</f>
        <v>0</v>
      </c>
      <c r="G5" s="104" t="str">
        <f>IF(E5="","",IF(ISNUMBER(E5),IF(E5=ROUND(E5,6),"","Napaka - poraba mora biti zaokrožena na 6 decimalk!"),"Napaka!"))</f>
        <v/>
      </c>
    </row>
    <row r="6" spans="1:7" x14ac:dyDescent="0.2">
      <c r="A6" s="15"/>
      <c r="B6" s="16"/>
      <c r="C6" s="12">
        <f>IF(B6="",0,VLOOKUP('070508'!B6,Cenik!$C$3:$E$873,2,FALSE))</f>
        <v>0</v>
      </c>
      <c r="D6" s="12">
        <f>IF(B6="",0,VLOOKUP('070508'!B6,Cenik!$C$3:$E$873,3,FALSE))</f>
        <v>0</v>
      </c>
      <c r="E6" s="17"/>
      <c r="F6" s="14">
        <f t="shared" si="0"/>
        <v>0</v>
      </c>
      <c r="G6" s="104" t="str">
        <f t="shared" ref="G6:G14" si="1">IF(E6="","",IF(ISNUMBER(E6),IF(E6=ROUND(E6,6),"","Napaka - poraba mora biti zaokrožena na 6 decimalk!"),"Napaka!"))</f>
        <v/>
      </c>
    </row>
    <row r="7" spans="1:7" x14ac:dyDescent="0.2">
      <c r="A7" s="15"/>
      <c r="B7" s="16"/>
      <c r="C7" s="12">
        <f>IF(B7="",0,VLOOKUP('070508'!B7,Cenik!$C$3:$E$873,2,FALSE))</f>
        <v>0</v>
      </c>
      <c r="D7" s="12">
        <f>IF(B7="",0,VLOOKUP('070508'!B7,Cenik!$C$3:$E$873,3,FALSE))</f>
        <v>0</v>
      </c>
      <c r="E7" s="17"/>
      <c r="F7" s="14">
        <f t="shared" si="0"/>
        <v>0</v>
      </c>
      <c r="G7" s="104" t="str">
        <f t="shared" si="1"/>
        <v/>
      </c>
    </row>
    <row r="8" spans="1:7" x14ac:dyDescent="0.2">
      <c r="A8" s="15"/>
      <c r="B8" s="16"/>
      <c r="C8" s="12">
        <f>IF(B8="",0,VLOOKUP('070508'!B8,Cenik!$C$3:$E$873,2,FALSE))</f>
        <v>0</v>
      </c>
      <c r="D8" s="12">
        <f>IF(B8="",0,VLOOKUP('070508'!B8,Cenik!$C$3:$E$873,3,FALSE))</f>
        <v>0</v>
      </c>
      <c r="E8" s="17"/>
      <c r="F8" s="14">
        <f t="shared" si="0"/>
        <v>0</v>
      </c>
      <c r="G8" s="104" t="str">
        <f t="shared" si="1"/>
        <v/>
      </c>
    </row>
    <row r="9" spans="1:7" x14ac:dyDescent="0.2">
      <c r="A9" s="15"/>
      <c r="B9" s="16"/>
      <c r="C9" s="12">
        <f>IF(B9="",0,VLOOKUP('070508'!B9,Cenik!$C$3:$E$873,2,FALSE))</f>
        <v>0</v>
      </c>
      <c r="D9" s="12">
        <f>IF(B9="",0,VLOOKUP('070508'!B9,Cenik!$C$3:$E$873,3,FALSE))</f>
        <v>0</v>
      </c>
      <c r="E9" s="17"/>
      <c r="F9" s="14">
        <f t="shared" si="0"/>
        <v>0</v>
      </c>
      <c r="G9" s="104" t="str">
        <f t="shared" si="1"/>
        <v/>
      </c>
    </row>
    <row r="10" spans="1:7" x14ac:dyDescent="0.2">
      <c r="A10" s="15"/>
      <c r="B10" s="16"/>
      <c r="C10" s="12">
        <f>IF(B10="",0,VLOOKUP('070508'!B10,Cenik!$C$3:$E$873,2,FALSE))</f>
        <v>0</v>
      </c>
      <c r="D10" s="12">
        <f>IF(B10="",0,VLOOKUP('070508'!B10,Cenik!$C$3:$E$873,3,FALSE))</f>
        <v>0</v>
      </c>
      <c r="E10" s="17"/>
      <c r="F10" s="14">
        <f t="shared" si="0"/>
        <v>0</v>
      </c>
      <c r="G10" s="104" t="str">
        <f t="shared" si="1"/>
        <v/>
      </c>
    </row>
    <row r="11" spans="1:7" x14ac:dyDescent="0.2">
      <c r="A11" s="15"/>
      <c r="B11" s="16"/>
      <c r="C11" s="12">
        <f>IF(B11="",0,VLOOKUP('070508'!B11,Cenik!$C$3:$E$873,2,FALSE))</f>
        <v>0</v>
      </c>
      <c r="D11" s="12">
        <f>IF(B11="",0,VLOOKUP('070508'!B11,Cenik!$C$3:$E$873,3,FALSE))</f>
        <v>0</v>
      </c>
      <c r="E11" s="17"/>
      <c r="F11" s="14">
        <f t="shared" si="0"/>
        <v>0</v>
      </c>
      <c r="G11" s="104" t="str">
        <f t="shared" si="1"/>
        <v/>
      </c>
    </row>
    <row r="12" spans="1:7" x14ac:dyDescent="0.2">
      <c r="A12" s="15"/>
      <c r="B12" s="16"/>
      <c r="C12" s="12">
        <f>IF(B12="",0,VLOOKUP('070508'!B12,Cenik!$C$3:$E$873,2,FALSE))</f>
        <v>0</v>
      </c>
      <c r="D12" s="12">
        <f>IF(B12="",0,VLOOKUP('070508'!B12,Cenik!$C$3:$E$873,3,FALSE))</f>
        <v>0</v>
      </c>
      <c r="E12" s="17"/>
      <c r="F12" s="14">
        <f t="shared" si="0"/>
        <v>0</v>
      </c>
      <c r="G12" s="104" t="str">
        <f t="shared" si="1"/>
        <v/>
      </c>
    </row>
    <row r="13" spans="1:7" x14ac:dyDescent="0.2">
      <c r="A13" s="15"/>
      <c r="B13" s="16"/>
      <c r="C13" s="12">
        <f>IF(B13="",0,VLOOKUP('070508'!B13,Cenik!$C$3:$E$873,2,FALSE))</f>
        <v>0</v>
      </c>
      <c r="D13" s="12">
        <f>IF(B13="",0,VLOOKUP('070508'!B13,Cenik!$C$3:$E$873,3,FALSE))</f>
        <v>0</v>
      </c>
      <c r="E13" s="17"/>
      <c r="F13" s="14">
        <f t="shared" si="0"/>
        <v>0</v>
      </c>
      <c r="G13" s="104" t="str">
        <f t="shared" si="1"/>
        <v/>
      </c>
    </row>
    <row r="14" spans="1:7" ht="13.5" thickBot="1" x14ac:dyDescent="0.25">
      <c r="A14" s="15"/>
      <c r="B14" s="16"/>
      <c r="C14" s="12">
        <f>IF(B14="",0,VLOOKUP('070508'!B14,Cenik!$C$3:$E$873,2,FALSE))</f>
        <v>0</v>
      </c>
      <c r="D14" s="12">
        <f>IF(B14="",0,VLOOKUP('070508'!B14,Cenik!$C$3:$E$873,3,FALSE))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IF(B16="",0,VLOOKUP('070508'!B16,Cenik!$C$3:$E$873,2,FALSE))</f>
        <v>0</v>
      </c>
      <c r="D16" s="12">
        <f>IF(B16="",0,VLOOKUP('070508'!B16,Cenik!$C$3:$E$873,3,FALSE))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IF(B17="",0,VLOOKUP('070508'!B17,Cenik!$C$3:$E$873,2,FALSE))</f>
        <v>0</v>
      </c>
      <c r="D17" s="12">
        <f>IF(B17="",0,VLOOKUP('070508'!B17,Cenik!$C$3:$E$873,3,FALSE))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IF(B18="",0,VLOOKUP('070508'!B18,Cenik!$C$3:$E$873,2,FALSE))</f>
        <v>0</v>
      </c>
      <c r="D18" s="12">
        <f>IF(B18="",0,VLOOKUP('070508'!B18,Cenik!$C$3:$E$873,3,FALSE))</f>
        <v>0</v>
      </c>
      <c r="E18" s="22"/>
      <c r="F18" s="20">
        <f t="shared" si="2"/>
        <v>0</v>
      </c>
      <c r="G18" s="104" t="str">
        <f t="shared" si="3"/>
        <v/>
      </c>
    </row>
    <row r="19" spans="1:9" x14ac:dyDescent="0.2">
      <c r="A19" s="15"/>
      <c r="B19" s="21"/>
      <c r="C19" s="12">
        <f>IF(B19="",0,VLOOKUP('070508'!B19,Cenik!$C$3:$E$873,2,FALSE))</f>
        <v>0</v>
      </c>
      <c r="D19" s="12">
        <f>IF(B19="",0,VLOOKUP('070508'!B19,Cenik!$C$3:$E$873,3,FALSE))</f>
        <v>0</v>
      </c>
      <c r="E19" s="22"/>
      <c r="F19" s="20">
        <f t="shared" si="2"/>
        <v>0</v>
      </c>
      <c r="G19" s="104" t="str">
        <f t="shared" si="3"/>
        <v/>
      </c>
    </row>
    <row r="20" spans="1:9" x14ac:dyDescent="0.2">
      <c r="A20" s="15"/>
      <c r="B20" s="21"/>
      <c r="C20" s="12">
        <f>IF(B20="",0,VLOOKUP('070508'!B20,Cenik!$C$3:$E$873,2,FALSE))</f>
        <v>0</v>
      </c>
      <c r="D20" s="12">
        <f>IF(B20="",0,VLOOKUP('070508'!B20,Cenik!$C$3:$E$873,3,FALSE))</f>
        <v>0</v>
      </c>
      <c r="E20" s="22"/>
      <c r="F20" s="20">
        <f t="shared" si="2"/>
        <v>0</v>
      </c>
      <c r="G20" s="104" t="str">
        <f t="shared" si="3"/>
        <v/>
      </c>
    </row>
    <row r="21" spans="1:9" x14ac:dyDescent="0.2">
      <c r="A21" s="15"/>
      <c r="B21" s="21"/>
      <c r="C21" s="12">
        <f>IF(B21="",0,VLOOKUP('070508'!B21,Cenik!$C$3:$E$873,2,FALSE))</f>
        <v>0</v>
      </c>
      <c r="D21" s="12">
        <f>IF(B21="",0,VLOOKUP('070508'!B21,Cenik!$C$3:$E$873,3,FALSE))</f>
        <v>0</v>
      </c>
      <c r="E21" s="22"/>
      <c r="F21" s="20">
        <f t="shared" si="2"/>
        <v>0</v>
      </c>
      <c r="G21" s="104" t="str">
        <f t="shared" si="3"/>
        <v/>
      </c>
    </row>
    <row r="22" spans="1:9" x14ac:dyDescent="0.2">
      <c r="A22" s="15"/>
      <c r="B22" s="21"/>
      <c r="C22" s="12">
        <f>IF(B22="",0,VLOOKUP('070508'!B22,Cenik!$C$3:$E$873,2,FALSE))</f>
        <v>0</v>
      </c>
      <c r="D22" s="12">
        <f>IF(B22="",0,VLOOKUP('070508'!B22,Cenik!$C$3:$E$873,3,FALSE))</f>
        <v>0</v>
      </c>
      <c r="E22" s="22"/>
      <c r="F22" s="20">
        <f t="shared" si="2"/>
        <v>0</v>
      </c>
      <c r="G22" s="104" t="str">
        <f t="shared" si="3"/>
        <v/>
      </c>
    </row>
    <row r="23" spans="1:9" x14ac:dyDescent="0.2">
      <c r="A23" s="15"/>
      <c r="B23" s="21"/>
      <c r="C23" s="12">
        <f>IF(B23="",0,VLOOKUP('070508'!B23,Cenik!$C$3:$E$873,2,FALSE))</f>
        <v>0</v>
      </c>
      <c r="D23" s="12">
        <f>IF(B23="",0,VLOOKUP('070508'!B23,Cenik!$C$3:$E$873,3,FALSE))</f>
        <v>0</v>
      </c>
      <c r="E23" s="22"/>
      <c r="F23" s="20">
        <f t="shared" si="2"/>
        <v>0</v>
      </c>
      <c r="G23" s="104" t="str">
        <f t="shared" si="3"/>
        <v/>
      </c>
    </row>
    <row r="24" spans="1:9" x14ac:dyDescent="0.2">
      <c r="A24" s="15"/>
      <c r="B24" s="21"/>
      <c r="C24" s="12">
        <f>IF(B24="",0,VLOOKUP('070508'!B24,Cenik!$C$3:$E$873,2,FALSE))</f>
        <v>0</v>
      </c>
      <c r="D24" s="12">
        <f>IF(B24="",0,VLOOKUP('070508'!B24,Cenik!$C$3:$E$873,3,FALSE))</f>
        <v>0</v>
      </c>
      <c r="E24" s="22"/>
      <c r="F24" s="20">
        <f t="shared" si="2"/>
        <v>0</v>
      </c>
      <c r="G24" s="104" t="str">
        <f t="shared" si="3"/>
        <v/>
      </c>
    </row>
    <row r="25" spans="1:9" x14ac:dyDescent="0.2">
      <c r="A25" s="15"/>
      <c r="B25" s="21"/>
      <c r="C25" s="12">
        <f>IF(B25="",0,VLOOKUP('070508'!B25,Cenik!$C$3:$E$873,2,FALSE))</f>
        <v>0</v>
      </c>
      <c r="D25" s="12">
        <f>IF(B25="",0,VLOOKUP('070508'!B25,Cenik!$C$3:$E$873,3,FALSE))</f>
        <v>0</v>
      </c>
      <c r="E25" s="22"/>
      <c r="F25" s="20">
        <f t="shared" si="2"/>
        <v>0</v>
      </c>
      <c r="G25" s="104" t="str">
        <f t="shared" si="3"/>
        <v/>
      </c>
    </row>
    <row r="26" spans="1:9" x14ac:dyDescent="0.2">
      <c r="A26" s="15"/>
      <c r="B26" s="21"/>
      <c r="C26" s="12">
        <f>IF(B26="",0,VLOOKUP('070508'!B26,Cenik!$C$3:$E$873,2,FALSE))</f>
        <v>0</v>
      </c>
      <c r="D26" s="12">
        <f>IF(B26="",0,VLOOKUP('070508'!B26,Cenik!$C$3:$E$873,3,FALSE))</f>
        <v>0</v>
      </c>
      <c r="E26" s="22"/>
      <c r="F26" s="20">
        <f t="shared" si="2"/>
        <v>0</v>
      </c>
      <c r="G26" s="104" t="str">
        <f t="shared" si="3"/>
        <v/>
      </c>
    </row>
    <row r="27" spans="1:9" x14ac:dyDescent="0.2">
      <c r="A27" s="15"/>
      <c r="B27" s="21"/>
      <c r="C27" s="12">
        <f>IF(B27="",0,VLOOKUP('070508'!B27,Cenik!$C$3:$E$873,2,FALSE))</f>
        <v>0</v>
      </c>
      <c r="D27" s="12">
        <f>IF(B27="",0,VLOOKUP('070508'!B27,Cenik!$C$3:$E$873,3,FALSE))</f>
        <v>0</v>
      </c>
      <c r="E27" s="22"/>
      <c r="F27" s="20">
        <f t="shared" si="2"/>
        <v>0</v>
      </c>
      <c r="G27" s="104" t="str">
        <f t="shared" si="3"/>
        <v/>
      </c>
    </row>
    <row r="28" spans="1:9" x14ac:dyDescent="0.2">
      <c r="A28" s="15"/>
      <c r="B28" s="21"/>
      <c r="C28" s="12">
        <f>IF(B28="",0,VLOOKUP('070508'!B28,Cenik!$C$3:$E$873,2,FALSE))</f>
        <v>0</v>
      </c>
      <c r="D28" s="12">
        <f>IF(B28="",0,VLOOKUP('070508'!B28,Cenik!$C$3:$E$873,3,FALSE))</f>
        <v>0</v>
      </c>
      <c r="E28" s="22"/>
      <c r="F28" s="20">
        <f t="shared" si="2"/>
        <v>0</v>
      </c>
      <c r="G28" s="104" t="str">
        <f t="shared" si="3"/>
        <v/>
      </c>
    </row>
    <row r="29" spans="1:9" ht="13.5" thickBot="1" x14ac:dyDescent="0.25">
      <c r="A29" s="15"/>
      <c r="B29" s="21"/>
      <c r="C29" s="12">
        <f>IF(B29="",0,VLOOKUP('070508'!B29,Cenik!$C$3:$E$873,2,FALSE))</f>
        <v>0</v>
      </c>
      <c r="D29" s="12">
        <f>IF(B29="",0,VLOOKUP('070508'!B29,Cenik!$C$3:$E$873,3,FALSE))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IF(B31="",0,VLOOKUP('070508'!B31,Cenik!$C$3:$E$873,2,FALSE))</f>
        <v>0</v>
      </c>
      <c r="D31" s="24">
        <f>IF(B31="",0,VLOOKUP('070508'!B31,Cenik!$C$3:$E$873,3,FALSE))</f>
        <v>0</v>
      </c>
      <c r="E31" s="19"/>
      <c r="F31" s="25">
        <f t="shared" ref="F31:F44" si="4">D31*E31</f>
        <v>0</v>
      </c>
      <c r="G31" s="104" t="str">
        <f t="shared" si="3"/>
        <v/>
      </c>
      <c r="I31" s="2"/>
    </row>
    <row r="32" spans="1:9" x14ac:dyDescent="0.2">
      <c r="A32" s="15"/>
      <c r="B32" s="21"/>
      <c r="C32" s="12">
        <f>IF(B32="",0,VLOOKUP('070508'!B32,Cenik!$C$3:$E$873,2,FALSE))</f>
        <v>0</v>
      </c>
      <c r="D32" s="12">
        <f>IF(B32="",0,VLOOKUP('070508'!B32,Cenik!$C$3:$E$873,3,FALSE))</f>
        <v>0</v>
      </c>
      <c r="E32" s="22"/>
      <c r="F32" s="20">
        <f t="shared" si="4"/>
        <v>0</v>
      </c>
      <c r="G32" s="104" t="str">
        <f t="shared" si="3"/>
        <v/>
      </c>
      <c r="I32" s="2"/>
    </row>
    <row r="33" spans="1:7" x14ac:dyDescent="0.2">
      <c r="A33" s="15"/>
      <c r="B33" s="21"/>
      <c r="C33" s="12">
        <f>IF(B33="",0,VLOOKUP('070508'!B33,Cenik!$C$3:$E$873,2,FALSE))</f>
        <v>0</v>
      </c>
      <c r="D33" s="12">
        <f>IF(B33="",0,VLOOKUP('070508'!B33,Cenik!$C$3:$E$873,3,FALSE))</f>
        <v>0</v>
      </c>
      <c r="E33" s="22"/>
      <c r="F33" s="20">
        <f t="shared" si="4"/>
        <v>0</v>
      </c>
      <c r="G33" s="104" t="str">
        <f t="shared" si="3"/>
        <v/>
      </c>
    </row>
    <row r="34" spans="1:7" x14ac:dyDescent="0.2">
      <c r="A34" s="15"/>
      <c r="B34" s="21"/>
      <c r="C34" s="12">
        <f>IF(B34="",0,VLOOKUP('070508'!B34,Cenik!$C$3:$E$873,2,FALSE))</f>
        <v>0</v>
      </c>
      <c r="D34" s="12">
        <f>IF(B34="",0,VLOOKUP('070508'!B34,Cenik!$C$3:$E$873,3,FALSE))</f>
        <v>0</v>
      </c>
      <c r="E34" s="22"/>
      <c r="F34" s="20">
        <f t="shared" si="4"/>
        <v>0</v>
      </c>
      <c r="G34" s="104" t="str">
        <f t="shared" si="3"/>
        <v/>
      </c>
    </row>
    <row r="35" spans="1:7" x14ac:dyDescent="0.2">
      <c r="A35" s="15"/>
      <c r="B35" s="21"/>
      <c r="C35" s="12">
        <f>IF(B35="",0,VLOOKUP('070508'!B35,Cenik!$C$3:$E$873,2,FALSE))</f>
        <v>0</v>
      </c>
      <c r="D35" s="12">
        <f>IF(B35="",0,VLOOKUP('070508'!B35,Cenik!$C$3:$E$873,3,FALSE))</f>
        <v>0</v>
      </c>
      <c r="E35" s="22"/>
      <c r="F35" s="20">
        <f t="shared" si="4"/>
        <v>0</v>
      </c>
      <c r="G35" s="104" t="str">
        <f t="shared" si="3"/>
        <v/>
      </c>
    </row>
    <row r="36" spans="1:7" x14ac:dyDescent="0.2">
      <c r="A36" s="15"/>
      <c r="B36" s="21"/>
      <c r="C36" s="12">
        <f>IF(B36="",0,VLOOKUP('070508'!B36,Cenik!$C$3:$E$873,2,FALSE))</f>
        <v>0</v>
      </c>
      <c r="D36" s="12">
        <f>IF(B36="",0,VLOOKUP('070508'!B36,Cenik!$C$3:$E$873,3,FALSE))</f>
        <v>0</v>
      </c>
      <c r="E36" s="22"/>
      <c r="F36" s="20">
        <f t="shared" si="4"/>
        <v>0</v>
      </c>
      <c r="G36" s="104" t="str">
        <f t="shared" si="3"/>
        <v/>
      </c>
    </row>
    <row r="37" spans="1:7" x14ac:dyDescent="0.2">
      <c r="A37" s="15"/>
      <c r="B37" s="21"/>
      <c r="C37" s="12">
        <f>IF(B37="",0,VLOOKUP('070508'!B37,Cenik!$C$3:$E$873,2,FALSE))</f>
        <v>0</v>
      </c>
      <c r="D37" s="12">
        <f>IF(B37="",0,VLOOKUP('070508'!B37,Cenik!$C$3:$E$873,3,FALSE))</f>
        <v>0</v>
      </c>
      <c r="E37" s="22"/>
      <c r="F37" s="20">
        <f t="shared" si="4"/>
        <v>0</v>
      </c>
      <c r="G37" s="104" t="str">
        <f t="shared" si="3"/>
        <v/>
      </c>
    </row>
    <row r="38" spans="1:7" x14ac:dyDescent="0.2">
      <c r="A38" s="15"/>
      <c r="B38" s="21"/>
      <c r="C38" s="12">
        <f>IF(B38="",0,VLOOKUP('070508'!B38,Cenik!$C$3:$E$873,2,FALSE))</f>
        <v>0</v>
      </c>
      <c r="D38" s="12">
        <f>IF(B38="",0,VLOOKUP('070508'!B38,Cenik!$C$3:$E$873,3,FALSE))</f>
        <v>0</v>
      </c>
      <c r="E38" s="22"/>
      <c r="F38" s="20">
        <f t="shared" si="4"/>
        <v>0</v>
      </c>
      <c r="G38" s="104" t="str">
        <f t="shared" si="3"/>
        <v/>
      </c>
    </row>
    <row r="39" spans="1:7" x14ac:dyDescent="0.2">
      <c r="A39" s="15"/>
      <c r="B39" s="21"/>
      <c r="C39" s="12">
        <f>IF(B39="",0,VLOOKUP('070508'!B39,Cenik!$C$3:$E$873,2,FALSE))</f>
        <v>0</v>
      </c>
      <c r="D39" s="12">
        <f>IF(B39="",0,VLOOKUP('070508'!B39,Cenik!$C$3:$E$873,3,FALSE))</f>
        <v>0</v>
      </c>
      <c r="E39" s="22"/>
      <c r="F39" s="20">
        <f t="shared" si="4"/>
        <v>0</v>
      </c>
      <c r="G39" s="104" t="str">
        <f>IF(E39="","",IF(ISNUMBER(E39),IF(E39=ROUND(E39,6),"","Napaka - poraba mora biti zaokrožena na 6 decimalk!"),"Napaka!"))</f>
        <v/>
      </c>
    </row>
    <row r="40" spans="1:7" x14ac:dyDescent="0.2">
      <c r="A40" s="15"/>
      <c r="B40" s="21"/>
      <c r="C40" s="12">
        <f>IF(B40="",0,VLOOKUP('070508'!B40,Cenik!$C$3:$E$873,2,FALSE))</f>
        <v>0</v>
      </c>
      <c r="D40" s="12">
        <f>IF(B40="",0,VLOOKUP('070508'!B40,Cenik!$C$3:$E$873,3,FALSE))</f>
        <v>0</v>
      </c>
      <c r="E40" s="22"/>
      <c r="F40" s="20">
        <f t="shared" si="4"/>
        <v>0</v>
      </c>
      <c r="G40" s="104" t="str">
        <f t="shared" si="3"/>
        <v/>
      </c>
    </row>
    <row r="41" spans="1:7" x14ac:dyDescent="0.2">
      <c r="A41" s="15"/>
      <c r="B41" s="21"/>
      <c r="C41" s="12">
        <f>IF(B41="",0,VLOOKUP('070508'!B41,Cenik!$C$3:$E$873,2,FALSE))</f>
        <v>0</v>
      </c>
      <c r="D41" s="12">
        <f>IF(B41="",0,VLOOKUP('070508'!B41,Cenik!$C$3:$E$873,3,FALSE))</f>
        <v>0</v>
      </c>
      <c r="E41" s="22"/>
      <c r="F41" s="20">
        <f t="shared" si="4"/>
        <v>0</v>
      </c>
      <c r="G41" s="104" t="str">
        <f t="shared" si="3"/>
        <v/>
      </c>
    </row>
    <row r="42" spans="1:7" x14ac:dyDescent="0.2">
      <c r="A42" s="15"/>
      <c r="B42" s="21"/>
      <c r="C42" s="12">
        <f>IF(B42="",0,VLOOKUP('070508'!B42,Cenik!$C$3:$E$873,2,FALSE))</f>
        <v>0</v>
      </c>
      <c r="D42" s="12">
        <f>IF(B42="",0,VLOOKUP('070508'!B42,Cenik!$C$3:$E$873,3,FALSE))</f>
        <v>0</v>
      </c>
      <c r="E42" s="22"/>
      <c r="F42" s="20">
        <f t="shared" si="4"/>
        <v>0</v>
      </c>
      <c r="G42" s="104" t="str">
        <f t="shared" si="3"/>
        <v/>
      </c>
    </row>
    <row r="43" spans="1:7" x14ac:dyDescent="0.2">
      <c r="A43" s="15"/>
      <c r="B43" s="21"/>
      <c r="C43" s="12">
        <f>IF(B43="",0,VLOOKUP('070508'!B43,Cenik!$C$3:$E$873,2,FALSE))</f>
        <v>0</v>
      </c>
      <c r="D43" s="12">
        <f>IF(B43="",0,VLOOKUP('070508'!B43,Cenik!$C$3:$E$873,3,FALSE))</f>
        <v>0</v>
      </c>
      <c r="E43" s="22"/>
      <c r="F43" s="20">
        <f t="shared" si="4"/>
        <v>0</v>
      </c>
      <c r="G43" s="104" t="str">
        <f t="shared" si="3"/>
        <v/>
      </c>
    </row>
    <row r="44" spans="1:7" ht="13.5" thickBot="1" x14ac:dyDescent="0.25">
      <c r="A44" s="26"/>
      <c r="B44" s="27"/>
      <c r="C44" s="28">
        <f>IF(B44="",0,VLOOKUP('070508'!B44,Cenik!$C$3:$E$873,2,FALSE))</f>
        <v>0</v>
      </c>
      <c r="D44" s="28">
        <f>IF(B44="",0,VLOOKUP('070508'!B44,Cenik!$C$3:$E$873,3,FALSE))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IF(B5="",0,VLOOKUP('070509'!B5,Cenik!$C$3:$E$873,2,FALSE))</f>
        <v>0</v>
      </c>
      <c r="D5" s="12">
        <f>IF(B5="",0,VLOOKUP('070509'!B5,Cenik!$C$3:$E$873,3,FALSE))</f>
        <v>0</v>
      </c>
      <c r="E5" s="13"/>
      <c r="F5" s="14">
        <f t="shared" ref="F5:F14" si="0">D5*E5</f>
        <v>0</v>
      </c>
      <c r="G5" s="104" t="str">
        <f>IF(E5="","",IF(ISNUMBER(E5),IF(E5=ROUND(E5,6),"","Napaka - poraba mora biti zaokrožena na 6 decimalk!"),"Napaka!"))</f>
        <v/>
      </c>
    </row>
    <row r="6" spans="1:7" x14ac:dyDescent="0.2">
      <c r="A6" s="15"/>
      <c r="B6" s="16"/>
      <c r="C6" s="12">
        <f>IF(B6="",0,VLOOKUP('070509'!B6,Cenik!$C$3:$E$873,2,FALSE))</f>
        <v>0</v>
      </c>
      <c r="D6" s="12">
        <f>IF(B6="",0,VLOOKUP('070509'!B6,Cenik!$C$3:$E$873,3,FALSE))</f>
        <v>0</v>
      </c>
      <c r="E6" s="17"/>
      <c r="F6" s="14">
        <f t="shared" si="0"/>
        <v>0</v>
      </c>
      <c r="G6" s="104" t="str">
        <f t="shared" ref="G6:G14" si="1">IF(E6="","",IF(ISNUMBER(E6),IF(E6=ROUND(E6,6),"","Napaka - poraba mora biti zaokrožena na 6 decimalk!"),"Napaka!"))</f>
        <v/>
      </c>
    </row>
    <row r="7" spans="1:7" x14ac:dyDescent="0.2">
      <c r="A7" s="15"/>
      <c r="B7" s="16"/>
      <c r="C7" s="12">
        <f>IF(B7="",0,VLOOKUP('070509'!B7,Cenik!$C$3:$E$873,2,FALSE))</f>
        <v>0</v>
      </c>
      <c r="D7" s="12">
        <f>IF(B7="",0,VLOOKUP('070509'!B7,Cenik!$C$3:$E$873,3,FALSE))</f>
        <v>0</v>
      </c>
      <c r="E7" s="17"/>
      <c r="F7" s="14">
        <f t="shared" si="0"/>
        <v>0</v>
      </c>
      <c r="G7" s="104" t="str">
        <f t="shared" si="1"/>
        <v/>
      </c>
    </row>
    <row r="8" spans="1:7" x14ac:dyDescent="0.2">
      <c r="A8" s="15"/>
      <c r="B8" s="16"/>
      <c r="C8" s="12">
        <f>IF(B8="",0,VLOOKUP('070509'!B8,Cenik!$C$3:$E$873,2,FALSE))</f>
        <v>0</v>
      </c>
      <c r="D8" s="12">
        <f>IF(B8="",0,VLOOKUP('070509'!B8,Cenik!$C$3:$E$873,3,FALSE))</f>
        <v>0</v>
      </c>
      <c r="E8" s="17"/>
      <c r="F8" s="14">
        <f t="shared" si="0"/>
        <v>0</v>
      </c>
      <c r="G8" s="104" t="str">
        <f t="shared" si="1"/>
        <v/>
      </c>
    </row>
    <row r="9" spans="1:7" x14ac:dyDescent="0.2">
      <c r="A9" s="15"/>
      <c r="B9" s="16"/>
      <c r="C9" s="12">
        <f>IF(B9="",0,VLOOKUP('070509'!B9,Cenik!$C$3:$E$873,2,FALSE))</f>
        <v>0</v>
      </c>
      <c r="D9" s="12">
        <f>IF(B9="",0,VLOOKUP('070509'!B9,Cenik!$C$3:$E$873,3,FALSE))</f>
        <v>0</v>
      </c>
      <c r="E9" s="17"/>
      <c r="F9" s="14">
        <f t="shared" si="0"/>
        <v>0</v>
      </c>
      <c r="G9" s="104" t="str">
        <f t="shared" si="1"/>
        <v/>
      </c>
    </row>
    <row r="10" spans="1:7" x14ac:dyDescent="0.2">
      <c r="A10" s="15"/>
      <c r="B10" s="16"/>
      <c r="C10" s="12">
        <f>IF(B10="",0,VLOOKUP('070509'!B10,Cenik!$C$3:$E$873,2,FALSE))</f>
        <v>0</v>
      </c>
      <c r="D10" s="12">
        <f>IF(B10="",0,VLOOKUP('070509'!B10,Cenik!$C$3:$E$873,3,FALSE))</f>
        <v>0</v>
      </c>
      <c r="E10" s="17"/>
      <c r="F10" s="14">
        <f t="shared" si="0"/>
        <v>0</v>
      </c>
      <c r="G10" s="104" t="str">
        <f t="shared" si="1"/>
        <v/>
      </c>
    </row>
    <row r="11" spans="1:7" x14ac:dyDescent="0.2">
      <c r="A11" s="15"/>
      <c r="B11" s="16"/>
      <c r="C11" s="12">
        <f>IF(B11="",0,VLOOKUP('070509'!B11,Cenik!$C$3:$E$873,2,FALSE))</f>
        <v>0</v>
      </c>
      <c r="D11" s="12">
        <f>IF(B11="",0,VLOOKUP('070509'!B11,Cenik!$C$3:$E$873,3,FALSE))</f>
        <v>0</v>
      </c>
      <c r="E11" s="17"/>
      <c r="F11" s="14">
        <f t="shared" si="0"/>
        <v>0</v>
      </c>
      <c r="G11" s="104" t="str">
        <f t="shared" si="1"/>
        <v/>
      </c>
    </row>
    <row r="12" spans="1:7" x14ac:dyDescent="0.2">
      <c r="A12" s="15"/>
      <c r="B12" s="16"/>
      <c r="C12" s="12">
        <f>IF(B12="",0,VLOOKUP('070509'!B12,Cenik!$C$3:$E$873,2,FALSE))</f>
        <v>0</v>
      </c>
      <c r="D12" s="12">
        <f>IF(B12="",0,VLOOKUP('070509'!B12,Cenik!$C$3:$E$873,3,FALSE))</f>
        <v>0</v>
      </c>
      <c r="E12" s="17"/>
      <c r="F12" s="14">
        <f t="shared" si="0"/>
        <v>0</v>
      </c>
      <c r="G12" s="104" t="str">
        <f t="shared" si="1"/>
        <v/>
      </c>
    </row>
    <row r="13" spans="1:7" x14ac:dyDescent="0.2">
      <c r="A13" s="15"/>
      <c r="B13" s="16"/>
      <c r="C13" s="12">
        <f>IF(B13="",0,VLOOKUP('070509'!B13,Cenik!$C$3:$E$873,2,FALSE))</f>
        <v>0</v>
      </c>
      <c r="D13" s="12">
        <f>IF(B13="",0,VLOOKUP('070509'!B13,Cenik!$C$3:$E$873,3,FALSE))</f>
        <v>0</v>
      </c>
      <c r="E13" s="17"/>
      <c r="F13" s="14">
        <f t="shared" si="0"/>
        <v>0</v>
      </c>
      <c r="G13" s="104" t="str">
        <f t="shared" si="1"/>
        <v/>
      </c>
    </row>
    <row r="14" spans="1:7" ht="13.5" thickBot="1" x14ac:dyDescent="0.25">
      <c r="A14" s="15"/>
      <c r="B14" s="16"/>
      <c r="C14" s="12">
        <f>IF(B14="",0,VLOOKUP('070509'!B14,Cenik!$C$3:$E$873,2,FALSE))</f>
        <v>0</v>
      </c>
      <c r="D14" s="12">
        <f>IF(B14="",0,VLOOKUP('070509'!B14,Cenik!$C$3:$E$873,3,FALSE))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IF(B16="",0,VLOOKUP('070509'!B16,Cenik!$C$3:$E$873,2,FALSE))</f>
        <v>0</v>
      </c>
      <c r="D16" s="12">
        <f>IF(B16="",0,VLOOKUP('070509'!B16,Cenik!$C$3:$E$873,3,FALSE))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IF(B17="",0,VLOOKUP('070509'!B17,Cenik!$C$3:$E$873,2,FALSE))</f>
        <v>0</v>
      </c>
      <c r="D17" s="12">
        <f>IF(B17="",0,VLOOKUP('070509'!B17,Cenik!$C$3:$E$873,3,FALSE))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IF(B18="",0,VLOOKUP('070509'!B18,Cenik!$C$3:$E$873,2,FALSE))</f>
        <v>0</v>
      </c>
      <c r="D18" s="12">
        <f>IF(B18="",0,VLOOKUP('070509'!B18,Cenik!$C$3:$E$873,3,FALSE))</f>
        <v>0</v>
      </c>
      <c r="E18" s="22"/>
      <c r="F18" s="20">
        <f t="shared" si="2"/>
        <v>0</v>
      </c>
      <c r="G18" s="104" t="str">
        <f t="shared" si="3"/>
        <v/>
      </c>
    </row>
    <row r="19" spans="1:9" x14ac:dyDescent="0.2">
      <c r="A19" s="15"/>
      <c r="B19" s="21"/>
      <c r="C19" s="12">
        <f>IF(B19="",0,VLOOKUP('070509'!B19,Cenik!$C$3:$E$873,2,FALSE))</f>
        <v>0</v>
      </c>
      <c r="D19" s="12">
        <f>IF(B19="",0,VLOOKUP('070509'!B19,Cenik!$C$3:$E$873,3,FALSE))</f>
        <v>0</v>
      </c>
      <c r="E19" s="22"/>
      <c r="F19" s="20">
        <f t="shared" si="2"/>
        <v>0</v>
      </c>
      <c r="G19" s="104" t="str">
        <f t="shared" si="3"/>
        <v/>
      </c>
    </row>
    <row r="20" spans="1:9" x14ac:dyDescent="0.2">
      <c r="A20" s="15"/>
      <c r="B20" s="21"/>
      <c r="C20" s="12">
        <f>IF(B20="",0,VLOOKUP('070509'!B20,Cenik!$C$3:$E$873,2,FALSE))</f>
        <v>0</v>
      </c>
      <c r="D20" s="12">
        <f>IF(B20="",0,VLOOKUP('070509'!B20,Cenik!$C$3:$E$873,3,FALSE))</f>
        <v>0</v>
      </c>
      <c r="E20" s="22"/>
      <c r="F20" s="20">
        <f t="shared" si="2"/>
        <v>0</v>
      </c>
      <c r="G20" s="104" t="str">
        <f t="shared" si="3"/>
        <v/>
      </c>
    </row>
    <row r="21" spans="1:9" x14ac:dyDescent="0.2">
      <c r="A21" s="15"/>
      <c r="B21" s="21"/>
      <c r="C21" s="12">
        <f>IF(B21="",0,VLOOKUP('070509'!B21,Cenik!$C$3:$E$873,2,FALSE))</f>
        <v>0</v>
      </c>
      <c r="D21" s="12">
        <f>IF(B21="",0,VLOOKUP('070509'!B21,Cenik!$C$3:$E$873,3,FALSE))</f>
        <v>0</v>
      </c>
      <c r="E21" s="22"/>
      <c r="F21" s="20">
        <f t="shared" si="2"/>
        <v>0</v>
      </c>
      <c r="G21" s="104" t="str">
        <f t="shared" si="3"/>
        <v/>
      </c>
    </row>
    <row r="22" spans="1:9" x14ac:dyDescent="0.2">
      <c r="A22" s="15"/>
      <c r="B22" s="21"/>
      <c r="C22" s="12">
        <f>IF(B22="",0,VLOOKUP('070509'!B22,Cenik!$C$3:$E$873,2,FALSE))</f>
        <v>0</v>
      </c>
      <c r="D22" s="12">
        <f>IF(B22="",0,VLOOKUP('070509'!B22,Cenik!$C$3:$E$873,3,FALSE))</f>
        <v>0</v>
      </c>
      <c r="E22" s="22"/>
      <c r="F22" s="20">
        <f t="shared" si="2"/>
        <v>0</v>
      </c>
      <c r="G22" s="104" t="str">
        <f t="shared" si="3"/>
        <v/>
      </c>
    </row>
    <row r="23" spans="1:9" x14ac:dyDescent="0.2">
      <c r="A23" s="15"/>
      <c r="B23" s="21"/>
      <c r="C23" s="12">
        <f>IF(B23="",0,VLOOKUP('070509'!B23,Cenik!$C$3:$E$873,2,FALSE))</f>
        <v>0</v>
      </c>
      <c r="D23" s="12">
        <f>IF(B23="",0,VLOOKUP('070509'!B23,Cenik!$C$3:$E$873,3,FALSE))</f>
        <v>0</v>
      </c>
      <c r="E23" s="22"/>
      <c r="F23" s="20">
        <f t="shared" si="2"/>
        <v>0</v>
      </c>
      <c r="G23" s="104" t="str">
        <f t="shared" si="3"/>
        <v/>
      </c>
    </row>
    <row r="24" spans="1:9" x14ac:dyDescent="0.2">
      <c r="A24" s="15"/>
      <c r="B24" s="21"/>
      <c r="C24" s="12">
        <f>IF(B24="",0,VLOOKUP('070509'!B24,Cenik!$C$3:$E$873,2,FALSE))</f>
        <v>0</v>
      </c>
      <c r="D24" s="12">
        <f>IF(B24="",0,VLOOKUP('070509'!B24,Cenik!$C$3:$E$873,3,FALSE))</f>
        <v>0</v>
      </c>
      <c r="E24" s="22"/>
      <c r="F24" s="20">
        <f t="shared" si="2"/>
        <v>0</v>
      </c>
      <c r="G24" s="104" t="str">
        <f t="shared" si="3"/>
        <v/>
      </c>
    </row>
    <row r="25" spans="1:9" x14ac:dyDescent="0.2">
      <c r="A25" s="15"/>
      <c r="B25" s="21"/>
      <c r="C25" s="12">
        <f>IF(B25="",0,VLOOKUP('070509'!B25,Cenik!$C$3:$E$873,2,FALSE))</f>
        <v>0</v>
      </c>
      <c r="D25" s="12">
        <f>IF(B25="",0,VLOOKUP('070509'!B25,Cenik!$C$3:$E$873,3,FALSE))</f>
        <v>0</v>
      </c>
      <c r="E25" s="22"/>
      <c r="F25" s="20">
        <f t="shared" si="2"/>
        <v>0</v>
      </c>
      <c r="G25" s="104" t="str">
        <f t="shared" si="3"/>
        <v/>
      </c>
    </row>
    <row r="26" spans="1:9" x14ac:dyDescent="0.2">
      <c r="A26" s="15"/>
      <c r="B26" s="21"/>
      <c r="C26" s="12">
        <f>IF(B26="",0,VLOOKUP('070509'!B26,Cenik!$C$3:$E$873,2,FALSE))</f>
        <v>0</v>
      </c>
      <c r="D26" s="12">
        <f>IF(B26="",0,VLOOKUP('070509'!B26,Cenik!$C$3:$E$873,3,FALSE))</f>
        <v>0</v>
      </c>
      <c r="E26" s="22"/>
      <c r="F26" s="20">
        <f t="shared" si="2"/>
        <v>0</v>
      </c>
      <c r="G26" s="104" t="str">
        <f t="shared" si="3"/>
        <v/>
      </c>
    </row>
    <row r="27" spans="1:9" x14ac:dyDescent="0.2">
      <c r="A27" s="15"/>
      <c r="B27" s="21"/>
      <c r="C27" s="12">
        <f>IF(B27="",0,VLOOKUP('070509'!B27,Cenik!$C$3:$E$873,2,FALSE))</f>
        <v>0</v>
      </c>
      <c r="D27" s="12">
        <f>IF(B27="",0,VLOOKUP('070509'!B27,Cenik!$C$3:$E$873,3,FALSE))</f>
        <v>0</v>
      </c>
      <c r="E27" s="22"/>
      <c r="F27" s="20">
        <f t="shared" si="2"/>
        <v>0</v>
      </c>
      <c r="G27" s="104" t="str">
        <f t="shared" si="3"/>
        <v/>
      </c>
    </row>
    <row r="28" spans="1:9" x14ac:dyDescent="0.2">
      <c r="A28" s="15"/>
      <c r="B28" s="21"/>
      <c r="C28" s="12">
        <f>IF(B28="",0,VLOOKUP('070509'!B28,Cenik!$C$3:$E$873,2,FALSE))</f>
        <v>0</v>
      </c>
      <c r="D28" s="12">
        <f>IF(B28="",0,VLOOKUP('070509'!B28,Cenik!$C$3:$E$873,3,FALSE))</f>
        <v>0</v>
      </c>
      <c r="E28" s="22"/>
      <c r="F28" s="20">
        <f t="shared" si="2"/>
        <v>0</v>
      </c>
      <c r="G28" s="104" t="str">
        <f t="shared" si="3"/>
        <v/>
      </c>
    </row>
    <row r="29" spans="1:9" ht="13.5" thickBot="1" x14ac:dyDescent="0.25">
      <c r="A29" s="15"/>
      <c r="B29" s="21"/>
      <c r="C29" s="12">
        <f>IF(B29="",0,VLOOKUP('070509'!B29,Cenik!$C$3:$E$873,2,FALSE))</f>
        <v>0</v>
      </c>
      <c r="D29" s="12">
        <f>IF(B29="",0,VLOOKUP('070509'!B29,Cenik!$C$3:$E$873,3,FALSE))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IF(B31="",0,VLOOKUP('070509'!B31,Cenik!$C$3:$E$873,2,FALSE))</f>
        <v>0</v>
      </c>
      <c r="D31" s="24">
        <f>IF(B31="",0,VLOOKUP('070509'!B31,Cenik!$C$3:$E$873,3,FALSE))</f>
        <v>0</v>
      </c>
      <c r="E31" s="19"/>
      <c r="F31" s="25">
        <f t="shared" ref="F31:F44" si="4">D31*E31</f>
        <v>0</v>
      </c>
      <c r="G31" s="104" t="str">
        <f t="shared" si="3"/>
        <v/>
      </c>
      <c r="I31" s="2"/>
    </row>
    <row r="32" spans="1:9" x14ac:dyDescent="0.2">
      <c r="A32" s="15"/>
      <c r="B32" s="21"/>
      <c r="C32" s="12">
        <f>IF(B32="",0,VLOOKUP('070509'!B32,Cenik!$C$3:$E$873,2,FALSE))</f>
        <v>0</v>
      </c>
      <c r="D32" s="12">
        <f>IF(B32="",0,VLOOKUP('070509'!B32,Cenik!$C$3:$E$873,3,FALSE))</f>
        <v>0</v>
      </c>
      <c r="E32" s="22"/>
      <c r="F32" s="20">
        <f t="shared" si="4"/>
        <v>0</v>
      </c>
      <c r="G32" s="104" t="str">
        <f t="shared" si="3"/>
        <v/>
      </c>
      <c r="I32" s="2"/>
    </row>
    <row r="33" spans="1:7" x14ac:dyDescent="0.2">
      <c r="A33" s="15"/>
      <c r="B33" s="21"/>
      <c r="C33" s="12">
        <f>IF(B33="",0,VLOOKUP('070509'!B33,Cenik!$C$3:$E$873,2,FALSE))</f>
        <v>0</v>
      </c>
      <c r="D33" s="12">
        <f>IF(B33="",0,VLOOKUP('070509'!B33,Cenik!$C$3:$E$873,3,FALSE))</f>
        <v>0</v>
      </c>
      <c r="E33" s="22"/>
      <c r="F33" s="20">
        <f t="shared" si="4"/>
        <v>0</v>
      </c>
      <c r="G33" s="104" t="str">
        <f t="shared" si="3"/>
        <v/>
      </c>
    </row>
    <row r="34" spans="1:7" x14ac:dyDescent="0.2">
      <c r="A34" s="15"/>
      <c r="B34" s="21"/>
      <c r="C34" s="12">
        <f>IF(B34="",0,VLOOKUP('070509'!B34,Cenik!$C$3:$E$873,2,FALSE))</f>
        <v>0</v>
      </c>
      <c r="D34" s="12">
        <f>IF(B34="",0,VLOOKUP('070509'!B34,Cenik!$C$3:$E$873,3,FALSE))</f>
        <v>0</v>
      </c>
      <c r="E34" s="22"/>
      <c r="F34" s="20">
        <f t="shared" si="4"/>
        <v>0</v>
      </c>
      <c r="G34" s="104" t="str">
        <f t="shared" si="3"/>
        <v/>
      </c>
    </row>
    <row r="35" spans="1:7" x14ac:dyDescent="0.2">
      <c r="A35" s="15"/>
      <c r="B35" s="21"/>
      <c r="C35" s="12">
        <f>IF(B35="",0,VLOOKUP('070509'!B35,Cenik!$C$3:$E$873,2,FALSE))</f>
        <v>0</v>
      </c>
      <c r="D35" s="12">
        <f>IF(B35="",0,VLOOKUP('070509'!B35,Cenik!$C$3:$E$873,3,FALSE))</f>
        <v>0</v>
      </c>
      <c r="E35" s="22"/>
      <c r="F35" s="20">
        <f t="shared" si="4"/>
        <v>0</v>
      </c>
      <c r="G35" s="104" t="str">
        <f t="shared" si="3"/>
        <v/>
      </c>
    </row>
    <row r="36" spans="1:7" x14ac:dyDescent="0.2">
      <c r="A36" s="15"/>
      <c r="B36" s="21"/>
      <c r="C36" s="12">
        <f>IF(B36="",0,VLOOKUP('070509'!B36,Cenik!$C$3:$E$873,2,FALSE))</f>
        <v>0</v>
      </c>
      <c r="D36" s="12">
        <f>IF(B36="",0,VLOOKUP('070509'!B36,Cenik!$C$3:$E$873,3,FALSE))</f>
        <v>0</v>
      </c>
      <c r="E36" s="22"/>
      <c r="F36" s="20">
        <f t="shared" si="4"/>
        <v>0</v>
      </c>
      <c r="G36" s="104" t="str">
        <f t="shared" si="3"/>
        <v/>
      </c>
    </row>
    <row r="37" spans="1:7" x14ac:dyDescent="0.2">
      <c r="A37" s="15"/>
      <c r="B37" s="21"/>
      <c r="C37" s="12">
        <f>IF(B37="",0,VLOOKUP('070509'!B37,Cenik!$C$3:$E$873,2,FALSE))</f>
        <v>0</v>
      </c>
      <c r="D37" s="12">
        <f>IF(B37="",0,VLOOKUP('070509'!B37,Cenik!$C$3:$E$873,3,FALSE))</f>
        <v>0</v>
      </c>
      <c r="E37" s="22"/>
      <c r="F37" s="20">
        <f t="shared" si="4"/>
        <v>0</v>
      </c>
      <c r="G37" s="104" t="str">
        <f t="shared" si="3"/>
        <v/>
      </c>
    </row>
    <row r="38" spans="1:7" x14ac:dyDescent="0.2">
      <c r="A38" s="15"/>
      <c r="B38" s="21"/>
      <c r="C38" s="12">
        <f>IF(B38="",0,VLOOKUP('070509'!B38,Cenik!$C$3:$E$873,2,FALSE))</f>
        <v>0</v>
      </c>
      <c r="D38" s="12">
        <f>IF(B38="",0,VLOOKUP('070509'!B38,Cenik!$C$3:$E$873,3,FALSE))</f>
        <v>0</v>
      </c>
      <c r="E38" s="22"/>
      <c r="F38" s="20">
        <f t="shared" si="4"/>
        <v>0</v>
      </c>
      <c r="G38" s="104" t="str">
        <f t="shared" si="3"/>
        <v/>
      </c>
    </row>
    <row r="39" spans="1:7" x14ac:dyDescent="0.2">
      <c r="A39" s="15"/>
      <c r="B39" s="21"/>
      <c r="C39" s="12">
        <f>IF(B39="",0,VLOOKUP('070509'!B39,Cenik!$C$3:$E$873,2,FALSE))</f>
        <v>0</v>
      </c>
      <c r="D39" s="12">
        <f>IF(B39="",0,VLOOKUP('070509'!B39,Cenik!$C$3:$E$873,3,FALSE))</f>
        <v>0</v>
      </c>
      <c r="E39" s="22"/>
      <c r="F39" s="20">
        <f t="shared" si="4"/>
        <v>0</v>
      </c>
      <c r="G39" s="104" t="str">
        <f>IF(E39="","",IF(ISNUMBER(E39),IF(E39=ROUND(E39,6),"","Napaka - poraba mora biti zaokrožena na 6 decimalk!"),"Napaka!"))</f>
        <v/>
      </c>
    </row>
    <row r="40" spans="1:7" x14ac:dyDescent="0.2">
      <c r="A40" s="15"/>
      <c r="B40" s="21"/>
      <c r="C40" s="12">
        <f>IF(B40="",0,VLOOKUP('070509'!B40,Cenik!$C$3:$E$873,2,FALSE))</f>
        <v>0</v>
      </c>
      <c r="D40" s="12">
        <f>IF(B40="",0,VLOOKUP('070509'!B40,Cenik!$C$3:$E$873,3,FALSE))</f>
        <v>0</v>
      </c>
      <c r="E40" s="22"/>
      <c r="F40" s="20">
        <f t="shared" si="4"/>
        <v>0</v>
      </c>
      <c r="G40" s="104" t="str">
        <f t="shared" si="3"/>
        <v/>
      </c>
    </row>
    <row r="41" spans="1:7" x14ac:dyDescent="0.2">
      <c r="A41" s="15"/>
      <c r="B41" s="21"/>
      <c r="C41" s="12">
        <f>IF(B41="",0,VLOOKUP('070509'!B41,Cenik!$C$3:$E$873,2,FALSE))</f>
        <v>0</v>
      </c>
      <c r="D41" s="12">
        <f>IF(B41="",0,VLOOKUP('070509'!B41,Cenik!$C$3:$E$873,3,FALSE))</f>
        <v>0</v>
      </c>
      <c r="E41" s="22"/>
      <c r="F41" s="20">
        <f t="shared" si="4"/>
        <v>0</v>
      </c>
      <c r="G41" s="104" t="str">
        <f t="shared" si="3"/>
        <v/>
      </c>
    </row>
    <row r="42" spans="1:7" x14ac:dyDescent="0.2">
      <c r="A42" s="15"/>
      <c r="B42" s="21"/>
      <c r="C42" s="12">
        <f>IF(B42="",0,VLOOKUP('070509'!B42,Cenik!$C$3:$E$873,2,FALSE))</f>
        <v>0</v>
      </c>
      <c r="D42" s="12">
        <f>IF(B42="",0,VLOOKUP('070509'!B42,Cenik!$C$3:$E$873,3,FALSE))</f>
        <v>0</v>
      </c>
      <c r="E42" s="22"/>
      <c r="F42" s="20">
        <f t="shared" si="4"/>
        <v>0</v>
      </c>
      <c r="G42" s="104" t="str">
        <f t="shared" si="3"/>
        <v/>
      </c>
    </row>
    <row r="43" spans="1:7" x14ac:dyDescent="0.2">
      <c r="A43" s="15"/>
      <c r="B43" s="21"/>
      <c r="C43" s="12">
        <f>IF(B43="",0,VLOOKUP('070509'!B43,Cenik!$C$3:$E$873,2,FALSE))</f>
        <v>0</v>
      </c>
      <c r="D43" s="12">
        <f>IF(B43="",0,VLOOKUP('070509'!B43,Cenik!$C$3:$E$873,3,FALSE))</f>
        <v>0</v>
      </c>
      <c r="E43" s="22"/>
      <c r="F43" s="20">
        <f t="shared" si="4"/>
        <v>0</v>
      </c>
      <c r="G43" s="104" t="str">
        <f t="shared" si="3"/>
        <v/>
      </c>
    </row>
    <row r="44" spans="1:7" ht="13.5" thickBot="1" x14ac:dyDescent="0.25">
      <c r="A44" s="26"/>
      <c r="B44" s="27"/>
      <c r="C44" s="28">
        <f>IF(B44="",0,VLOOKUP('070509'!B44,Cenik!$C$3:$E$873,2,FALSE))</f>
        <v>0</v>
      </c>
      <c r="D44" s="28">
        <f>IF(B44="",0,VLOOKUP('070509'!B44,Cenik!$C$3:$E$873,3,FALSE))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IF(B5="",0,VLOOKUP('070510'!B5,Cenik!$C$3:$E$873,2,FALSE))</f>
        <v>0</v>
      </c>
      <c r="D5" s="12">
        <f>IF(B5="",0,VLOOKUP('070510'!B5,Cenik!$C$3:$E$873,3,FALSE))</f>
        <v>0</v>
      </c>
      <c r="E5" s="13"/>
      <c r="F5" s="14">
        <f t="shared" ref="F5:F14" si="0">D5*E5</f>
        <v>0</v>
      </c>
      <c r="G5" s="104" t="str">
        <f>IF(E5="","",IF(ISNUMBER(E5),IF(E5=ROUND(E5,6),"","Napaka - poraba mora biti zaokrožena na 6 decimalk!"),"Napaka!"))</f>
        <v/>
      </c>
    </row>
    <row r="6" spans="1:7" x14ac:dyDescent="0.2">
      <c r="A6" s="15"/>
      <c r="B6" s="16"/>
      <c r="C6" s="12">
        <f>IF(B6="",0,VLOOKUP('070510'!B6,Cenik!$C$3:$E$873,2,FALSE))</f>
        <v>0</v>
      </c>
      <c r="D6" s="12">
        <f>IF(B6="",0,VLOOKUP('070510'!B6,Cenik!$C$3:$E$873,3,FALSE))</f>
        <v>0</v>
      </c>
      <c r="E6" s="17"/>
      <c r="F6" s="14">
        <f t="shared" si="0"/>
        <v>0</v>
      </c>
      <c r="G6" s="104" t="str">
        <f t="shared" ref="G6:G14" si="1">IF(E6="","",IF(ISNUMBER(E6),IF(E6=ROUND(E6,6),"","Napaka - poraba mora biti zaokrožena na 6 decimalk!"),"Napaka!"))</f>
        <v/>
      </c>
    </row>
    <row r="7" spans="1:7" x14ac:dyDescent="0.2">
      <c r="A7" s="15"/>
      <c r="B7" s="16"/>
      <c r="C7" s="12">
        <f>IF(B7="",0,VLOOKUP('070510'!B7,Cenik!$C$3:$E$873,2,FALSE))</f>
        <v>0</v>
      </c>
      <c r="D7" s="12">
        <f>IF(B7="",0,VLOOKUP('070510'!B7,Cenik!$C$3:$E$873,3,FALSE))</f>
        <v>0</v>
      </c>
      <c r="E7" s="17"/>
      <c r="F7" s="14">
        <f t="shared" si="0"/>
        <v>0</v>
      </c>
      <c r="G7" s="104" t="str">
        <f t="shared" si="1"/>
        <v/>
      </c>
    </row>
    <row r="8" spans="1:7" x14ac:dyDescent="0.2">
      <c r="A8" s="15"/>
      <c r="B8" s="16"/>
      <c r="C8" s="12">
        <f>IF(B8="",0,VLOOKUP('070510'!B8,Cenik!$C$3:$E$873,2,FALSE))</f>
        <v>0</v>
      </c>
      <c r="D8" s="12">
        <f>IF(B8="",0,VLOOKUP('070510'!B8,Cenik!$C$3:$E$873,3,FALSE))</f>
        <v>0</v>
      </c>
      <c r="E8" s="17"/>
      <c r="F8" s="14">
        <f t="shared" si="0"/>
        <v>0</v>
      </c>
      <c r="G8" s="104" t="str">
        <f t="shared" si="1"/>
        <v/>
      </c>
    </row>
    <row r="9" spans="1:7" x14ac:dyDescent="0.2">
      <c r="A9" s="15"/>
      <c r="B9" s="16"/>
      <c r="C9" s="12">
        <f>IF(B9="",0,VLOOKUP('070510'!B9,Cenik!$C$3:$E$873,2,FALSE))</f>
        <v>0</v>
      </c>
      <c r="D9" s="12">
        <f>IF(B9="",0,VLOOKUP('070510'!B9,Cenik!$C$3:$E$873,3,FALSE))</f>
        <v>0</v>
      </c>
      <c r="E9" s="17"/>
      <c r="F9" s="14">
        <f t="shared" si="0"/>
        <v>0</v>
      </c>
      <c r="G9" s="104" t="str">
        <f t="shared" si="1"/>
        <v/>
      </c>
    </row>
    <row r="10" spans="1:7" x14ac:dyDescent="0.2">
      <c r="A10" s="15"/>
      <c r="B10" s="16"/>
      <c r="C10" s="12">
        <f>IF(B10="",0,VLOOKUP('070510'!B10,Cenik!$C$3:$E$873,2,FALSE))</f>
        <v>0</v>
      </c>
      <c r="D10" s="12">
        <f>IF(B10="",0,VLOOKUP('070510'!B10,Cenik!$C$3:$E$873,3,FALSE))</f>
        <v>0</v>
      </c>
      <c r="E10" s="17"/>
      <c r="F10" s="14">
        <f t="shared" si="0"/>
        <v>0</v>
      </c>
      <c r="G10" s="104" t="str">
        <f t="shared" si="1"/>
        <v/>
      </c>
    </row>
    <row r="11" spans="1:7" x14ac:dyDescent="0.2">
      <c r="A11" s="15"/>
      <c r="B11" s="16"/>
      <c r="C11" s="12">
        <f>IF(B11="",0,VLOOKUP('070510'!B11,Cenik!$C$3:$E$873,2,FALSE))</f>
        <v>0</v>
      </c>
      <c r="D11" s="12">
        <f>IF(B11="",0,VLOOKUP('070510'!B11,Cenik!$C$3:$E$873,3,FALSE))</f>
        <v>0</v>
      </c>
      <c r="E11" s="17"/>
      <c r="F11" s="14">
        <f t="shared" si="0"/>
        <v>0</v>
      </c>
      <c r="G11" s="104" t="str">
        <f t="shared" si="1"/>
        <v/>
      </c>
    </row>
    <row r="12" spans="1:7" x14ac:dyDescent="0.2">
      <c r="A12" s="15"/>
      <c r="B12" s="16"/>
      <c r="C12" s="12">
        <f>IF(B12="",0,VLOOKUP('070510'!B12,Cenik!$C$3:$E$873,2,FALSE))</f>
        <v>0</v>
      </c>
      <c r="D12" s="12">
        <f>IF(B12="",0,VLOOKUP('070510'!B12,Cenik!$C$3:$E$873,3,FALSE))</f>
        <v>0</v>
      </c>
      <c r="E12" s="17"/>
      <c r="F12" s="14">
        <f t="shared" si="0"/>
        <v>0</v>
      </c>
      <c r="G12" s="104" t="str">
        <f t="shared" si="1"/>
        <v/>
      </c>
    </row>
    <row r="13" spans="1:7" x14ac:dyDescent="0.2">
      <c r="A13" s="15"/>
      <c r="B13" s="16"/>
      <c r="C13" s="12">
        <f>IF(B13="",0,VLOOKUP('070510'!B13,Cenik!$C$3:$E$873,2,FALSE))</f>
        <v>0</v>
      </c>
      <c r="D13" s="12">
        <f>IF(B13="",0,VLOOKUP('070510'!B13,Cenik!$C$3:$E$873,3,FALSE))</f>
        <v>0</v>
      </c>
      <c r="E13" s="17"/>
      <c r="F13" s="14">
        <f t="shared" si="0"/>
        <v>0</v>
      </c>
      <c r="G13" s="104" t="str">
        <f t="shared" si="1"/>
        <v/>
      </c>
    </row>
    <row r="14" spans="1:7" ht="13.5" thickBot="1" x14ac:dyDescent="0.25">
      <c r="A14" s="15"/>
      <c r="B14" s="16"/>
      <c r="C14" s="12">
        <f>IF(B14="",0,VLOOKUP('070510'!B14,Cenik!$C$3:$E$873,2,FALSE))</f>
        <v>0</v>
      </c>
      <c r="D14" s="12">
        <f>IF(B14="",0,VLOOKUP('070510'!B14,Cenik!$C$3:$E$873,3,FALSE))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IF(B16="",0,VLOOKUP('070510'!B16,Cenik!$C$3:$E$873,2,FALSE))</f>
        <v>0</v>
      </c>
      <c r="D16" s="12">
        <f>IF(B16="",0,VLOOKUP('070510'!B16,Cenik!$C$3:$E$873,3,FALSE))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IF(B17="",0,VLOOKUP('070510'!B17,Cenik!$C$3:$E$873,2,FALSE))</f>
        <v>0</v>
      </c>
      <c r="D17" s="12">
        <f>IF(B17="",0,VLOOKUP('070510'!B17,Cenik!$C$3:$E$873,3,FALSE))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IF(B18="",0,VLOOKUP('070510'!B18,Cenik!$C$3:$E$873,2,FALSE))</f>
        <v>0</v>
      </c>
      <c r="D18" s="12">
        <f>IF(B18="",0,VLOOKUP('070510'!B18,Cenik!$C$3:$E$873,3,FALSE))</f>
        <v>0</v>
      </c>
      <c r="E18" s="22"/>
      <c r="F18" s="20">
        <f t="shared" si="2"/>
        <v>0</v>
      </c>
      <c r="G18" s="104" t="str">
        <f t="shared" si="3"/>
        <v/>
      </c>
    </row>
    <row r="19" spans="1:9" x14ac:dyDescent="0.2">
      <c r="A19" s="15"/>
      <c r="B19" s="21"/>
      <c r="C19" s="12">
        <f>IF(B19="",0,VLOOKUP('070510'!B19,Cenik!$C$3:$E$873,2,FALSE))</f>
        <v>0</v>
      </c>
      <c r="D19" s="12">
        <f>IF(B19="",0,VLOOKUP('070510'!B19,Cenik!$C$3:$E$873,3,FALSE))</f>
        <v>0</v>
      </c>
      <c r="E19" s="22"/>
      <c r="F19" s="20">
        <f t="shared" si="2"/>
        <v>0</v>
      </c>
      <c r="G19" s="104" t="str">
        <f t="shared" si="3"/>
        <v/>
      </c>
    </row>
    <row r="20" spans="1:9" x14ac:dyDescent="0.2">
      <c r="A20" s="15"/>
      <c r="B20" s="21"/>
      <c r="C20" s="12">
        <f>IF(B20="",0,VLOOKUP('070510'!B20,Cenik!$C$3:$E$873,2,FALSE))</f>
        <v>0</v>
      </c>
      <c r="D20" s="12">
        <f>IF(B20="",0,VLOOKUP('070510'!B20,Cenik!$C$3:$E$873,3,FALSE))</f>
        <v>0</v>
      </c>
      <c r="E20" s="22"/>
      <c r="F20" s="20">
        <f t="shared" si="2"/>
        <v>0</v>
      </c>
      <c r="G20" s="104" t="str">
        <f t="shared" si="3"/>
        <v/>
      </c>
    </row>
    <row r="21" spans="1:9" x14ac:dyDescent="0.2">
      <c r="A21" s="15"/>
      <c r="B21" s="21"/>
      <c r="C21" s="12">
        <f>IF(B21="",0,VLOOKUP('070510'!B21,Cenik!$C$3:$E$873,2,FALSE))</f>
        <v>0</v>
      </c>
      <c r="D21" s="12">
        <f>IF(B21="",0,VLOOKUP('070510'!B21,Cenik!$C$3:$E$873,3,FALSE))</f>
        <v>0</v>
      </c>
      <c r="E21" s="22"/>
      <c r="F21" s="20">
        <f t="shared" si="2"/>
        <v>0</v>
      </c>
      <c r="G21" s="104" t="str">
        <f t="shared" si="3"/>
        <v/>
      </c>
    </row>
    <row r="22" spans="1:9" x14ac:dyDescent="0.2">
      <c r="A22" s="15"/>
      <c r="B22" s="21"/>
      <c r="C22" s="12">
        <f>IF(B22="",0,VLOOKUP('070510'!B22,Cenik!$C$3:$E$873,2,FALSE))</f>
        <v>0</v>
      </c>
      <c r="D22" s="12">
        <f>IF(B22="",0,VLOOKUP('070510'!B22,Cenik!$C$3:$E$873,3,FALSE))</f>
        <v>0</v>
      </c>
      <c r="E22" s="22"/>
      <c r="F22" s="20">
        <f t="shared" si="2"/>
        <v>0</v>
      </c>
      <c r="G22" s="104" t="str">
        <f t="shared" si="3"/>
        <v/>
      </c>
    </row>
    <row r="23" spans="1:9" x14ac:dyDescent="0.2">
      <c r="A23" s="15"/>
      <c r="B23" s="21"/>
      <c r="C23" s="12">
        <f>IF(B23="",0,VLOOKUP('070510'!B23,Cenik!$C$3:$E$873,2,FALSE))</f>
        <v>0</v>
      </c>
      <c r="D23" s="12">
        <f>IF(B23="",0,VLOOKUP('070510'!B23,Cenik!$C$3:$E$873,3,FALSE))</f>
        <v>0</v>
      </c>
      <c r="E23" s="22"/>
      <c r="F23" s="20">
        <f t="shared" si="2"/>
        <v>0</v>
      </c>
      <c r="G23" s="104" t="str">
        <f t="shared" si="3"/>
        <v/>
      </c>
    </row>
    <row r="24" spans="1:9" x14ac:dyDescent="0.2">
      <c r="A24" s="15"/>
      <c r="B24" s="21"/>
      <c r="C24" s="12">
        <f>IF(B24="",0,VLOOKUP('070510'!B24,Cenik!$C$3:$E$873,2,FALSE))</f>
        <v>0</v>
      </c>
      <c r="D24" s="12">
        <f>IF(B24="",0,VLOOKUP('070510'!B24,Cenik!$C$3:$E$873,3,FALSE))</f>
        <v>0</v>
      </c>
      <c r="E24" s="22"/>
      <c r="F24" s="20">
        <f t="shared" si="2"/>
        <v>0</v>
      </c>
      <c r="G24" s="104" t="str">
        <f t="shared" si="3"/>
        <v/>
      </c>
    </row>
    <row r="25" spans="1:9" x14ac:dyDescent="0.2">
      <c r="A25" s="15"/>
      <c r="B25" s="21"/>
      <c r="C25" s="12">
        <f>IF(B25="",0,VLOOKUP('070510'!B25,Cenik!$C$3:$E$873,2,FALSE))</f>
        <v>0</v>
      </c>
      <c r="D25" s="12">
        <f>IF(B25="",0,VLOOKUP('070510'!B25,Cenik!$C$3:$E$873,3,FALSE))</f>
        <v>0</v>
      </c>
      <c r="E25" s="22"/>
      <c r="F25" s="20">
        <f t="shared" si="2"/>
        <v>0</v>
      </c>
      <c r="G25" s="104" t="str">
        <f t="shared" si="3"/>
        <v/>
      </c>
    </row>
    <row r="26" spans="1:9" x14ac:dyDescent="0.2">
      <c r="A26" s="15"/>
      <c r="B26" s="21"/>
      <c r="C26" s="12">
        <f>IF(B26="",0,VLOOKUP('070510'!B26,Cenik!$C$3:$E$873,2,FALSE))</f>
        <v>0</v>
      </c>
      <c r="D26" s="12">
        <f>IF(B26="",0,VLOOKUP('070510'!B26,Cenik!$C$3:$E$873,3,FALSE))</f>
        <v>0</v>
      </c>
      <c r="E26" s="22"/>
      <c r="F26" s="20">
        <f t="shared" si="2"/>
        <v>0</v>
      </c>
      <c r="G26" s="104" t="str">
        <f t="shared" si="3"/>
        <v/>
      </c>
    </row>
    <row r="27" spans="1:9" x14ac:dyDescent="0.2">
      <c r="A27" s="15"/>
      <c r="B27" s="21"/>
      <c r="C27" s="12">
        <f>IF(B27="",0,VLOOKUP('070510'!B27,Cenik!$C$3:$E$873,2,FALSE))</f>
        <v>0</v>
      </c>
      <c r="D27" s="12">
        <f>IF(B27="",0,VLOOKUP('070510'!B27,Cenik!$C$3:$E$873,3,FALSE))</f>
        <v>0</v>
      </c>
      <c r="E27" s="22"/>
      <c r="F27" s="20">
        <f t="shared" si="2"/>
        <v>0</v>
      </c>
      <c r="G27" s="104" t="str">
        <f t="shared" si="3"/>
        <v/>
      </c>
    </row>
    <row r="28" spans="1:9" x14ac:dyDescent="0.2">
      <c r="A28" s="15"/>
      <c r="B28" s="21"/>
      <c r="C28" s="12">
        <f>IF(B28="",0,VLOOKUP('070510'!B28,Cenik!$C$3:$E$873,2,FALSE))</f>
        <v>0</v>
      </c>
      <c r="D28" s="12">
        <f>IF(B28="",0,VLOOKUP('070510'!B28,Cenik!$C$3:$E$873,3,FALSE))</f>
        <v>0</v>
      </c>
      <c r="E28" s="22"/>
      <c r="F28" s="20">
        <f t="shared" si="2"/>
        <v>0</v>
      </c>
      <c r="G28" s="104" t="str">
        <f t="shared" si="3"/>
        <v/>
      </c>
    </row>
    <row r="29" spans="1:9" ht="13.5" thickBot="1" x14ac:dyDescent="0.25">
      <c r="A29" s="15"/>
      <c r="B29" s="21"/>
      <c r="C29" s="12">
        <f>IF(B29="",0,VLOOKUP('070510'!B29,Cenik!$C$3:$E$873,2,FALSE))</f>
        <v>0</v>
      </c>
      <c r="D29" s="12">
        <f>IF(B29="",0,VLOOKUP('070510'!B29,Cenik!$C$3:$E$873,3,FALSE))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IF(B31="",0,VLOOKUP('070510'!B31,Cenik!$C$3:$E$873,2,FALSE))</f>
        <v>0</v>
      </c>
      <c r="D31" s="24">
        <f>IF(B31="",0,VLOOKUP('070510'!B31,Cenik!$C$3:$E$873,3,FALSE))</f>
        <v>0</v>
      </c>
      <c r="E31" s="19"/>
      <c r="F31" s="25">
        <f t="shared" ref="F31:F44" si="4">D31*E31</f>
        <v>0</v>
      </c>
      <c r="G31" s="104" t="str">
        <f t="shared" si="3"/>
        <v/>
      </c>
      <c r="I31" s="2"/>
    </row>
    <row r="32" spans="1:9" x14ac:dyDescent="0.2">
      <c r="A32" s="15"/>
      <c r="B32" s="21"/>
      <c r="C32" s="12">
        <f>IF(B32="",0,VLOOKUP('070510'!B32,Cenik!$C$3:$E$873,2,FALSE))</f>
        <v>0</v>
      </c>
      <c r="D32" s="12">
        <f>IF(B32="",0,VLOOKUP('070510'!B32,Cenik!$C$3:$E$873,3,FALSE))</f>
        <v>0</v>
      </c>
      <c r="E32" s="22"/>
      <c r="F32" s="20">
        <f t="shared" si="4"/>
        <v>0</v>
      </c>
      <c r="G32" s="104" t="str">
        <f t="shared" si="3"/>
        <v/>
      </c>
      <c r="I32" s="2"/>
    </row>
    <row r="33" spans="1:7" x14ac:dyDescent="0.2">
      <c r="A33" s="15"/>
      <c r="B33" s="21"/>
      <c r="C33" s="12">
        <f>IF(B33="",0,VLOOKUP('070510'!B33,Cenik!$C$3:$E$873,2,FALSE))</f>
        <v>0</v>
      </c>
      <c r="D33" s="12">
        <f>IF(B33="",0,VLOOKUP('070510'!B33,Cenik!$C$3:$E$873,3,FALSE))</f>
        <v>0</v>
      </c>
      <c r="E33" s="22"/>
      <c r="F33" s="20">
        <f t="shared" si="4"/>
        <v>0</v>
      </c>
      <c r="G33" s="104" t="str">
        <f t="shared" si="3"/>
        <v/>
      </c>
    </row>
    <row r="34" spans="1:7" x14ac:dyDescent="0.2">
      <c r="A34" s="15"/>
      <c r="B34" s="21"/>
      <c r="C34" s="12">
        <f>IF(B34="",0,VLOOKUP('070510'!B34,Cenik!$C$3:$E$873,2,FALSE))</f>
        <v>0</v>
      </c>
      <c r="D34" s="12">
        <f>IF(B34="",0,VLOOKUP('070510'!B34,Cenik!$C$3:$E$873,3,FALSE))</f>
        <v>0</v>
      </c>
      <c r="E34" s="22"/>
      <c r="F34" s="20">
        <f t="shared" si="4"/>
        <v>0</v>
      </c>
      <c r="G34" s="104" t="str">
        <f t="shared" si="3"/>
        <v/>
      </c>
    </row>
    <row r="35" spans="1:7" x14ac:dyDescent="0.2">
      <c r="A35" s="15"/>
      <c r="B35" s="21"/>
      <c r="C35" s="12">
        <f>IF(B35="",0,VLOOKUP('070510'!B35,Cenik!$C$3:$E$873,2,FALSE))</f>
        <v>0</v>
      </c>
      <c r="D35" s="12">
        <f>IF(B35="",0,VLOOKUP('070510'!B35,Cenik!$C$3:$E$873,3,FALSE))</f>
        <v>0</v>
      </c>
      <c r="E35" s="22"/>
      <c r="F35" s="20">
        <f t="shared" si="4"/>
        <v>0</v>
      </c>
      <c r="G35" s="104" t="str">
        <f t="shared" si="3"/>
        <v/>
      </c>
    </row>
    <row r="36" spans="1:7" x14ac:dyDescent="0.2">
      <c r="A36" s="15"/>
      <c r="B36" s="21"/>
      <c r="C36" s="12">
        <f>IF(B36="",0,VLOOKUP('070510'!B36,Cenik!$C$3:$E$873,2,FALSE))</f>
        <v>0</v>
      </c>
      <c r="D36" s="12">
        <f>IF(B36="",0,VLOOKUP('070510'!B36,Cenik!$C$3:$E$873,3,FALSE))</f>
        <v>0</v>
      </c>
      <c r="E36" s="22"/>
      <c r="F36" s="20">
        <f t="shared" si="4"/>
        <v>0</v>
      </c>
      <c r="G36" s="104" t="str">
        <f t="shared" si="3"/>
        <v/>
      </c>
    </row>
    <row r="37" spans="1:7" x14ac:dyDescent="0.2">
      <c r="A37" s="15"/>
      <c r="B37" s="21"/>
      <c r="C37" s="12">
        <f>IF(B37="",0,VLOOKUP('070510'!B37,Cenik!$C$3:$E$873,2,FALSE))</f>
        <v>0</v>
      </c>
      <c r="D37" s="12">
        <f>IF(B37="",0,VLOOKUP('070510'!B37,Cenik!$C$3:$E$873,3,FALSE))</f>
        <v>0</v>
      </c>
      <c r="E37" s="22"/>
      <c r="F37" s="20">
        <f t="shared" si="4"/>
        <v>0</v>
      </c>
      <c r="G37" s="104" t="str">
        <f t="shared" si="3"/>
        <v/>
      </c>
    </row>
    <row r="38" spans="1:7" x14ac:dyDescent="0.2">
      <c r="A38" s="15"/>
      <c r="B38" s="21"/>
      <c r="C38" s="12">
        <f>IF(B38="",0,VLOOKUP('070510'!B38,Cenik!$C$3:$E$873,2,FALSE))</f>
        <v>0</v>
      </c>
      <c r="D38" s="12">
        <f>IF(B38="",0,VLOOKUP('070510'!B38,Cenik!$C$3:$E$873,3,FALSE))</f>
        <v>0</v>
      </c>
      <c r="E38" s="22"/>
      <c r="F38" s="20">
        <f t="shared" si="4"/>
        <v>0</v>
      </c>
      <c r="G38" s="104" t="str">
        <f t="shared" si="3"/>
        <v/>
      </c>
    </row>
    <row r="39" spans="1:7" x14ac:dyDescent="0.2">
      <c r="A39" s="15"/>
      <c r="B39" s="21"/>
      <c r="C39" s="12">
        <f>IF(B39="",0,VLOOKUP('070510'!B39,Cenik!$C$3:$E$873,2,FALSE))</f>
        <v>0</v>
      </c>
      <c r="D39" s="12">
        <f>IF(B39="",0,VLOOKUP('070510'!B39,Cenik!$C$3:$E$873,3,FALSE))</f>
        <v>0</v>
      </c>
      <c r="E39" s="22"/>
      <c r="F39" s="20">
        <f t="shared" si="4"/>
        <v>0</v>
      </c>
      <c r="G39" s="104" t="str">
        <f>IF(E39="","",IF(ISNUMBER(E39),IF(E39=ROUND(E39,6),"","Napaka - poraba mora biti zaokrožena na 6 decimalk!"),"Napaka!"))</f>
        <v/>
      </c>
    </row>
    <row r="40" spans="1:7" x14ac:dyDescent="0.2">
      <c r="A40" s="15"/>
      <c r="B40" s="21"/>
      <c r="C40" s="12">
        <f>IF(B40="",0,VLOOKUP('070510'!B40,Cenik!$C$3:$E$873,2,FALSE))</f>
        <v>0</v>
      </c>
      <c r="D40" s="12">
        <f>IF(B40="",0,VLOOKUP('070510'!B40,Cenik!$C$3:$E$873,3,FALSE))</f>
        <v>0</v>
      </c>
      <c r="E40" s="22"/>
      <c r="F40" s="20">
        <f t="shared" si="4"/>
        <v>0</v>
      </c>
      <c r="G40" s="104" t="str">
        <f t="shared" si="3"/>
        <v/>
      </c>
    </row>
    <row r="41" spans="1:7" x14ac:dyDescent="0.2">
      <c r="A41" s="15"/>
      <c r="B41" s="21"/>
      <c r="C41" s="12">
        <f>IF(B41="",0,VLOOKUP('070510'!B41,Cenik!$C$3:$E$873,2,FALSE))</f>
        <v>0</v>
      </c>
      <c r="D41" s="12">
        <f>IF(B41="",0,VLOOKUP('070510'!B41,Cenik!$C$3:$E$873,3,FALSE))</f>
        <v>0</v>
      </c>
      <c r="E41" s="22"/>
      <c r="F41" s="20">
        <f t="shared" si="4"/>
        <v>0</v>
      </c>
      <c r="G41" s="104" t="str">
        <f t="shared" si="3"/>
        <v/>
      </c>
    </row>
    <row r="42" spans="1:7" x14ac:dyDescent="0.2">
      <c r="A42" s="15"/>
      <c r="B42" s="21"/>
      <c r="C42" s="12">
        <f>IF(B42="",0,VLOOKUP('070510'!B42,Cenik!$C$3:$E$873,2,FALSE))</f>
        <v>0</v>
      </c>
      <c r="D42" s="12">
        <f>IF(B42="",0,VLOOKUP('070510'!B42,Cenik!$C$3:$E$873,3,FALSE))</f>
        <v>0</v>
      </c>
      <c r="E42" s="22"/>
      <c r="F42" s="20">
        <f t="shared" si="4"/>
        <v>0</v>
      </c>
      <c r="G42" s="104" t="str">
        <f t="shared" si="3"/>
        <v/>
      </c>
    </row>
    <row r="43" spans="1:7" x14ac:dyDescent="0.2">
      <c r="A43" s="15"/>
      <c r="B43" s="21"/>
      <c r="C43" s="12">
        <f>IF(B43="",0,VLOOKUP('070510'!B43,Cenik!$C$3:$E$873,2,FALSE))</f>
        <v>0</v>
      </c>
      <c r="D43" s="12">
        <f>IF(B43="",0,VLOOKUP('070510'!B43,Cenik!$C$3:$E$873,3,FALSE))</f>
        <v>0</v>
      </c>
      <c r="E43" s="22"/>
      <c r="F43" s="20">
        <f t="shared" si="4"/>
        <v>0</v>
      </c>
      <c r="G43" s="104" t="str">
        <f t="shared" si="3"/>
        <v/>
      </c>
    </row>
    <row r="44" spans="1:7" ht="13.5" thickBot="1" x14ac:dyDescent="0.25">
      <c r="A44" s="26"/>
      <c r="B44" s="27"/>
      <c r="C44" s="28">
        <f>IF(B44="",0,VLOOKUP('070510'!B44,Cenik!$C$3:$E$873,2,FALSE))</f>
        <v>0</v>
      </c>
      <c r="D44" s="28">
        <f>IF(B44="",0,VLOOKUP('070510'!B44,Cenik!$C$3:$E$873,3,FALSE))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IF(B5="",0,VLOOKUP('070511'!B5,Cenik!$C$3:$E$873,2,FALSE))</f>
        <v>0</v>
      </c>
      <c r="D5" s="12">
        <f>IF(B5="",0,VLOOKUP('070511'!B5,Cenik!$C$3:$E$873,3,FALSE))</f>
        <v>0</v>
      </c>
      <c r="E5" s="13"/>
      <c r="F5" s="14">
        <f t="shared" ref="F5:F14" si="0">D5*E5</f>
        <v>0</v>
      </c>
      <c r="G5" s="104" t="str">
        <f>IF(E5="","",IF(ISNUMBER(E5),IF(E5=ROUND(E5,6),"","Napaka - poraba mora biti zaokrožena na 6 decimalk!"),"Napaka!"))</f>
        <v/>
      </c>
    </row>
    <row r="6" spans="1:7" x14ac:dyDescent="0.2">
      <c r="A6" s="15"/>
      <c r="B6" s="16"/>
      <c r="C6" s="12">
        <f>IF(B6="",0,VLOOKUP('070511'!B6,Cenik!$C$3:$E$873,2,FALSE))</f>
        <v>0</v>
      </c>
      <c r="D6" s="12">
        <f>IF(B6="",0,VLOOKUP('070511'!B6,Cenik!$C$3:$E$873,3,FALSE))</f>
        <v>0</v>
      </c>
      <c r="E6" s="17"/>
      <c r="F6" s="14">
        <f t="shared" si="0"/>
        <v>0</v>
      </c>
      <c r="G6" s="104" t="str">
        <f t="shared" ref="G6:G14" si="1">IF(E6="","",IF(ISNUMBER(E6),IF(E6=ROUND(E6,6),"","Napaka - poraba mora biti zaokrožena na 6 decimalk!"),"Napaka!"))</f>
        <v/>
      </c>
    </row>
    <row r="7" spans="1:7" x14ac:dyDescent="0.2">
      <c r="A7" s="15"/>
      <c r="B7" s="16"/>
      <c r="C7" s="12">
        <f>IF(B7="",0,VLOOKUP('070511'!B7,Cenik!$C$3:$E$873,2,FALSE))</f>
        <v>0</v>
      </c>
      <c r="D7" s="12">
        <f>IF(B7="",0,VLOOKUP('070511'!B7,Cenik!$C$3:$E$873,3,FALSE))</f>
        <v>0</v>
      </c>
      <c r="E7" s="17"/>
      <c r="F7" s="14">
        <f t="shared" si="0"/>
        <v>0</v>
      </c>
      <c r="G7" s="104" t="str">
        <f t="shared" si="1"/>
        <v/>
      </c>
    </row>
    <row r="8" spans="1:7" x14ac:dyDescent="0.2">
      <c r="A8" s="15"/>
      <c r="B8" s="16"/>
      <c r="C8" s="12">
        <f>IF(B8="",0,VLOOKUP('070511'!B8,Cenik!$C$3:$E$873,2,FALSE))</f>
        <v>0</v>
      </c>
      <c r="D8" s="12">
        <f>IF(B8="",0,VLOOKUP('070511'!B8,Cenik!$C$3:$E$873,3,FALSE))</f>
        <v>0</v>
      </c>
      <c r="E8" s="17"/>
      <c r="F8" s="14">
        <f t="shared" si="0"/>
        <v>0</v>
      </c>
      <c r="G8" s="104" t="str">
        <f t="shared" si="1"/>
        <v/>
      </c>
    </row>
    <row r="9" spans="1:7" x14ac:dyDescent="0.2">
      <c r="A9" s="15"/>
      <c r="B9" s="16"/>
      <c r="C9" s="12">
        <f>IF(B9="",0,VLOOKUP('070511'!B9,Cenik!$C$3:$E$873,2,FALSE))</f>
        <v>0</v>
      </c>
      <c r="D9" s="12">
        <f>IF(B9="",0,VLOOKUP('070511'!B9,Cenik!$C$3:$E$873,3,FALSE))</f>
        <v>0</v>
      </c>
      <c r="E9" s="17"/>
      <c r="F9" s="14">
        <f t="shared" si="0"/>
        <v>0</v>
      </c>
      <c r="G9" s="104" t="str">
        <f t="shared" si="1"/>
        <v/>
      </c>
    </row>
    <row r="10" spans="1:7" x14ac:dyDescent="0.2">
      <c r="A10" s="15"/>
      <c r="B10" s="16"/>
      <c r="C10" s="12">
        <f>IF(B10="",0,VLOOKUP('070511'!B10,Cenik!$C$3:$E$873,2,FALSE))</f>
        <v>0</v>
      </c>
      <c r="D10" s="12">
        <f>IF(B10="",0,VLOOKUP('070511'!B10,Cenik!$C$3:$E$873,3,FALSE))</f>
        <v>0</v>
      </c>
      <c r="E10" s="17"/>
      <c r="F10" s="14">
        <f t="shared" si="0"/>
        <v>0</v>
      </c>
      <c r="G10" s="104" t="str">
        <f t="shared" si="1"/>
        <v/>
      </c>
    </row>
    <row r="11" spans="1:7" x14ac:dyDescent="0.2">
      <c r="A11" s="15"/>
      <c r="B11" s="16"/>
      <c r="C11" s="12">
        <f>IF(B11="",0,VLOOKUP('070511'!B11,Cenik!$C$3:$E$873,2,FALSE))</f>
        <v>0</v>
      </c>
      <c r="D11" s="12">
        <f>IF(B11="",0,VLOOKUP('070511'!B11,Cenik!$C$3:$E$873,3,FALSE))</f>
        <v>0</v>
      </c>
      <c r="E11" s="17"/>
      <c r="F11" s="14">
        <f t="shared" si="0"/>
        <v>0</v>
      </c>
      <c r="G11" s="104" t="str">
        <f t="shared" si="1"/>
        <v/>
      </c>
    </row>
    <row r="12" spans="1:7" x14ac:dyDescent="0.2">
      <c r="A12" s="15"/>
      <c r="B12" s="16"/>
      <c r="C12" s="12">
        <f>IF(B12="",0,VLOOKUP('070511'!B12,Cenik!$C$3:$E$873,2,FALSE))</f>
        <v>0</v>
      </c>
      <c r="D12" s="12">
        <f>IF(B12="",0,VLOOKUP('070511'!B12,Cenik!$C$3:$E$873,3,FALSE))</f>
        <v>0</v>
      </c>
      <c r="E12" s="17"/>
      <c r="F12" s="14">
        <f t="shared" si="0"/>
        <v>0</v>
      </c>
      <c r="G12" s="104" t="str">
        <f t="shared" si="1"/>
        <v/>
      </c>
    </row>
    <row r="13" spans="1:7" x14ac:dyDescent="0.2">
      <c r="A13" s="15"/>
      <c r="B13" s="16"/>
      <c r="C13" s="12">
        <f>IF(B13="",0,VLOOKUP('070511'!B13,Cenik!$C$3:$E$873,2,FALSE))</f>
        <v>0</v>
      </c>
      <c r="D13" s="12">
        <f>IF(B13="",0,VLOOKUP('070511'!B13,Cenik!$C$3:$E$873,3,FALSE))</f>
        <v>0</v>
      </c>
      <c r="E13" s="17"/>
      <c r="F13" s="14">
        <f t="shared" si="0"/>
        <v>0</v>
      </c>
      <c r="G13" s="104" t="str">
        <f t="shared" si="1"/>
        <v/>
      </c>
    </row>
    <row r="14" spans="1:7" ht="13.5" thickBot="1" x14ac:dyDescent="0.25">
      <c r="A14" s="15"/>
      <c r="B14" s="16"/>
      <c r="C14" s="12">
        <f>IF(B14="",0,VLOOKUP('070511'!B14,Cenik!$C$3:$E$873,2,FALSE))</f>
        <v>0</v>
      </c>
      <c r="D14" s="12">
        <f>IF(B14="",0,VLOOKUP('070511'!B14,Cenik!$C$3:$E$873,3,FALSE))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IF(B16="",0,VLOOKUP('070511'!B16,Cenik!$C$3:$E$873,2,FALSE))</f>
        <v>0</v>
      </c>
      <c r="D16" s="12">
        <f>IF(B16="",0,VLOOKUP('070511'!B16,Cenik!$C$3:$E$873,3,FALSE))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IF(B17="",0,VLOOKUP('070511'!B17,Cenik!$C$3:$E$873,2,FALSE))</f>
        <v>0</v>
      </c>
      <c r="D17" s="12">
        <f>IF(B17="",0,VLOOKUP('070511'!B17,Cenik!$C$3:$E$873,3,FALSE))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IF(B18="",0,VLOOKUP('070511'!B18,Cenik!$C$3:$E$873,2,FALSE))</f>
        <v>0</v>
      </c>
      <c r="D18" s="12">
        <f>IF(B18="",0,VLOOKUP('070511'!B18,Cenik!$C$3:$E$873,3,FALSE))</f>
        <v>0</v>
      </c>
      <c r="E18" s="22"/>
      <c r="F18" s="20">
        <f t="shared" si="2"/>
        <v>0</v>
      </c>
      <c r="G18" s="104" t="str">
        <f t="shared" si="3"/>
        <v/>
      </c>
    </row>
    <row r="19" spans="1:9" x14ac:dyDescent="0.2">
      <c r="A19" s="15"/>
      <c r="B19" s="21"/>
      <c r="C19" s="12">
        <f>IF(B19="",0,VLOOKUP('070511'!B19,Cenik!$C$3:$E$873,2,FALSE))</f>
        <v>0</v>
      </c>
      <c r="D19" s="12">
        <f>IF(B19="",0,VLOOKUP('070511'!B19,Cenik!$C$3:$E$873,3,FALSE))</f>
        <v>0</v>
      </c>
      <c r="E19" s="22"/>
      <c r="F19" s="20">
        <f t="shared" si="2"/>
        <v>0</v>
      </c>
      <c r="G19" s="104" t="str">
        <f t="shared" si="3"/>
        <v/>
      </c>
    </row>
    <row r="20" spans="1:9" x14ac:dyDescent="0.2">
      <c r="A20" s="15"/>
      <c r="B20" s="21"/>
      <c r="C20" s="12">
        <f>IF(B20="",0,VLOOKUP('070511'!B20,Cenik!$C$3:$E$873,2,FALSE))</f>
        <v>0</v>
      </c>
      <c r="D20" s="12">
        <f>IF(B20="",0,VLOOKUP('070511'!B20,Cenik!$C$3:$E$873,3,FALSE))</f>
        <v>0</v>
      </c>
      <c r="E20" s="22"/>
      <c r="F20" s="20">
        <f t="shared" si="2"/>
        <v>0</v>
      </c>
      <c r="G20" s="104" t="str">
        <f t="shared" si="3"/>
        <v/>
      </c>
    </row>
    <row r="21" spans="1:9" x14ac:dyDescent="0.2">
      <c r="A21" s="15"/>
      <c r="B21" s="21"/>
      <c r="C21" s="12">
        <f>IF(B21="",0,VLOOKUP('070511'!B21,Cenik!$C$3:$E$873,2,FALSE))</f>
        <v>0</v>
      </c>
      <c r="D21" s="12">
        <f>IF(B21="",0,VLOOKUP('070511'!B21,Cenik!$C$3:$E$873,3,FALSE))</f>
        <v>0</v>
      </c>
      <c r="E21" s="22"/>
      <c r="F21" s="20">
        <f t="shared" si="2"/>
        <v>0</v>
      </c>
      <c r="G21" s="104" t="str">
        <f t="shared" si="3"/>
        <v/>
      </c>
    </row>
    <row r="22" spans="1:9" x14ac:dyDescent="0.2">
      <c r="A22" s="15"/>
      <c r="B22" s="21"/>
      <c r="C22" s="12">
        <f>IF(B22="",0,VLOOKUP('070511'!B22,Cenik!$C$3:$E$873,2,FALSE))</f>
        <v>0</v>
      </c>
      <c r="D22" s="12">
        <f>IF(B22="",0,VLOOKUP('070511'!B22,Cenik!$C$3:$E$873,3,FALSE))</f>
        <v>0</v>
      </c>
      <c r="E22" s="22"/>
      <c r="F22" s="20">
        <f t="shared" si="2"/>
        <v>0</v>
      </c>
      <c r="G22" s="104" t="str">
        <f t="shared" si="3"/>
        <v/>
      </c>
    </row>
    <row r="23" spans="1:9" x14ac:dyDescent="0.2">
      <c r="A23" s="15"/>
      <c r="B23" s="21"/>
      <c r="C23" s="12">
        <f>IF(B23="",0,VLOOKUP('070511'!B23,Cenik!$C$3:$E$873,2,FALSE))</f>
        <v>0</v>
      </c>
      <c r="D23" s="12">
        <f>IF(B23="",0,VLOOKUP('070511'!B23,Cenik!$C$3:$E$873,3,FALSE))</f>
        <v>0</v>
      </c>
      <c r="E23" s="22"/>
      <c r="F23" s="20">
        <f t="shared" si="2"/>
        <v>0</v>
      </c>
      <c r="G23" s="104" t="str">
        <f t="shared" si="3"/>
        <v/>
      </c>
    </row>
    <row r="24" spans="1:9" x14ac:dyDescent="0.2">
      <c r="A24" s="15"/>
      <c r="B24" s="21"/>
      <c r="C24" s="12">
        <f>IF(B24="",0,VLOOKUP('070511'!B24,Cenik!$C$3:$E$873,2,FALSE))</f>
        <v>0</v>
      </c>
      <c r="D24" s="12">
        <f>IF(B24="",0,VLOOKUP('070511'!B24,Cenik!$C$3:$E$873,3,FALSE))</f>
        <v>0</v>
      </c>
      <c r="E24" s="22"/>
      <c r="F24" s="20">
        <f t="shared" si="2"/>
        <v>0</v>
      </c>
      <c r="G24" s="104" t="str">
        <f t="shared" si="3"/>
        <v/>
      </c>
    </row>
    <row r="25" spans="1:9" x14ac:dyDescent="0.2">
      <c r="A25" s="15"/>
      <c r="B25" s="21"/>
      <c r="C25" s="12">
        <f>IF(B25="",0,VLOOKUP('070511'!B25,Cenik!$C$3:$E$873,2,FALSE))</f>
        <v>0</v>
      </c>
      <c r="D25" s="12">
        <f>IF(B25="",0,VLOOKUP('070511'!B25,Cenik!$C$3:$E$873,3,FALSE))</f>
        <v>0</v>
      </c>
      <c r="E25" s="22"/>
      <c r="F25" s="20">
        <f t="shared" si="2"/>
        <v>0</v>
      </c>
      <c r="G25" s="104" t="str">
        <f t="shared" si="3"/>
        <v/>
      </c>
    </row>
    <row r="26" spans="1:9" x14ac:dyDescent="0.2">
      <c r="A26" s="15"/>
      <c r="B26" s="21"/>
      <c r="C26" s="12">
        <f>IF(B26="",0,VLOOKUP('070511'!B26,Cenik!$C$3:$E$873,2,FALSE))</f>
        <v>0</v>
      </c>
      <c r="D26" s="12">
        <f>IF(B26="",0,VLOOKUP('070511'!B26,Cenik!$C$3:$E$873,3,FALSE))</f>
        <v>0</v>
      </c>
      <c r="E26" s="22"/>
      <c r="F26" s="20">
        <f t="shared" si="2"/>
        <v>0</v>
      </c>
      <c r="G26" s="104" t="str">
        <f t="shared" si="3"/>
        <v/>
      </c>
    </row>
    <row r="27" spans="1:9" x14ac:dyDescent="0.2">
      <c r="A27" s="15"/>
      <c r="B27" s="21"/>
      <c r="C27" s="12">
        <f>IF(B27="",0,VLOOKUP('070511'!B27,Cenik!$C$3:$E$873,2,FALSE))</f>
        <v>0</v>
      </c>
      <c r="D27" s="12">
        <f>IF(B27="",0,VLOOKUP('070511'!B27,Cenik!$C$3:$E$873,3,FALSE))</f>
        <v>0</v>
      </c>
      <c r="E27" s="22"/>
      <c r="F27" s="20">
        <f t="shared" si="2"/>
        <v>0</v>
      </c>
      <c r="G27" s="104" t="str">
        <f t="shared" si="3"/>
        <v/>
      </c>
    </row>
    <row r="28" spans="1:9" x14ac:dyDescent="0.2">
      <c r="A28" s="15"/>
      <c r="B28" s="21"/>
      <c r="C28" s="12">
        <f>IF(B28="",0,VLOOKUP('070511'!B28,Cenik!$C$3:$E$873,2,FALSE))</f>
        <v>0</v>
      </c>
      <c r="D28" s="12">
        <f>IF(B28="",0,VLOOKUP('070511'!B28,Cenik!$C$3:$E$873,3,FALSE))</f>
        <v>0</v>
      </c>
      <c r="E28" s="22"/>
      <c r="F28" s="20">
        <f t="shared" si="2"/>
        <v>0</v>
      </c>
      <c r="G28" s="104" t="str">
        <f t="shared" si="3"/>
        <v/>
      </c>
    </row>
    <row r="29" spans="1:9" ht="13.5" thickBot="1" x14ac:dyDescent="0.25">
      <c r="A29" s="15"/>
      <c r="B29" s="21"/>
      <c r="C29" s="12">
        <f>IF(B29="",0,VLOOKUP('070511'!B29,Cenik!$C$3:$E$873,2,FALSE))</f>
        <v>0</v>
      </c>
      <c r="D29" s="12">
        <f>IF(B29="",0,VLOOKUP('070511'!B29,Cenik!$C$3:$E$873,3,FALSE))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IF(B31="",0,VLOOKUP('070511'!B31,Cenik!$C$3:$E$873,2,FALSE))</f>
        <v>0</v>
      </c>
      <c r="D31" s="24">
        <f>IF(B31="",0,VLOOKUP('070511'!B31,Cenik!$C$3:$E$873,3,FALSE))</f>
        <v>0</v>
      </c>
      <c r="E31" s="19"/>
      <c r="F31" s="25">
        <f t="shared" ref="F31:F44" si="4">D31*E31</f>
        <v>0</v>
      </c>
      <c r="G31" s="104" t="str">
        <f t="shared" si="3"/>
        <v/>
      </c>
      <c r="I31" s="2"/>
    </row>
    <row r="32" spans="1:9" x14ac:dyDescent="0.2">
      <c r="A32" s="15"/>
      <c r="B32" s="21"/>
      <c r="C32" s="12">
        <f>IF(B32="",0,VLOOKUP('070511'!B32,Cenik!$C$3:$E$873,2,FALSE))</f>
        <v>0</v>
      </c>
      <c r="D32" s="12">
        <f>IF(B32="",0,VLOOKUP('070511'!B32,Cenik!$C$3:$E$873,3,FALSE))</f>
        <v>0</v>
      </c>
      <c r="E32" s="22"/>
      <c r="F32" s="20">
        <f t="shared" si="4"/>
        <v>0</v>
      </c>
      <c r="G32" s="104" t="str">
        <f t="shared" si="3"/>
        <v/>
      </c>
      <c r="I32" s="2"/>
    </row>
    <row r="33" spans="1:7" x14ac:dyDescent="0.2">
      <c r="A33" s="15"/>
      <c r="B33" s="21"/>
      <c r="C33" s="12">
        <f>IF(B33="",0,VLOOKUP('070511'!B33,Cenik!$C$3:$E$873,2,FALSE))</f>
        <v>0</v>
      </c>
      <c r="D33" s="12">
        <f>IF(B33="",0,VLOOKUP('070511'!B33,Cenik!$C$3:$E$873,3,FALSE))</f>
        <v>0</v>
      </c>
      <c r="E33" s="22"/>
      <c r="F33" s="20">
        <f t="shared" si="4"/>
        <v>0</v>
      </c>
      <c r="G33" s="104" t="str">
        <f t="shared" si="3"/>
        <v/>
      </c>
    </row>
    <row r="34" spans="1:7" x14ac:dyDescent="0.2">
      <c r="A34" s="15"/>
      <c r="B34" s="21"/>
      <c r="C34" s="12">
        <f>IF(B34="",0,VLOOKUP('070511'!B34,Cenik!$C$3:$E$873,2,FALSE))</f>
        <v>0</v>
      </c>
      <c r="D34" s="12">
        <f>IF(B34="",0,VLOOKUP('070511'!B34,Cenik!$C$3:$E$873,3,FALSE))</f>
        <v>0</v>
      </c>
      <c r="E34" s="22"/>
      <c r="F34" s="20">
        <f t="shared" si="4"/>
        <v>0</v>
      </c>
      <c r="G34" s="104" t="str">
        <f t="shared" si="3"/>
        <v/>
      </c>
    </row>
    <row r="35" spans="1:7" x14ac:dyDescent="0.2">
      <c r="A35" s="15"/>
      <c r="B35" s="21"/>
      <c r="C35" s="12">
        <f>IF(B35="",0,VLOOKUP('070511'!B35,Cenik!$C$3:$E$873,2,FALSE))</f>
        <v>0</v>
      </c>
      <c r="D35" s="12">
        <f>IF(B35="",0,VLOOKUP('070511'!B35,Cenik!$C$3:$E$873,3,FALSE))</f>
        <v>0</v>
      </c>
      <c r="E35" s="22"/>
      <c r="F35" s="20">
        <f t="shared" si="4"/>
        <v>0</v>
      </c>
      <c r="G35" s="104" t="str">
        <f t="shared" si="3"/>
        <v/>
      </c>
    </row>
    <row r="36" spans="1:7" x14ac:dyDescent="0.2">
      <c r="A36" s="15"/>
      <c r="B36" s="21"/>
      <c r="C36" s="12">
        <f>IF(B36="",0,VLOOKUP('070511'!B36,Cenik!$C$3:$E$873,2,FALSE))</f>
        <v>0</v>
      </c>
      <c r="D36" s="12">
        <f>IF(B36="",0,VLOOKUP('070511'!B36,Cenik!$C$3:$E$873,3,FALSE))</f>
        <v>0</v>
      </c>
      <c r="E36" s="22"/>
      <c r="F36" s="20">
        <f t="shared" si="4"/>
        <v>0</v>
      </c>
      <c r="G36" s="104" t="str">
        <f t="shared" si="3"/>
        <v/>
      </c>
    </row>
    <row r="37" spans="1:7" x14ac:dyDescent="0.2">
      <c r="A37" s="15"/>
      <c r="B37" s="21"/>
      <c r="C37" s="12">
        <f>IF(B37="",0,VLOOKUP('070511'!B37,Cenik!$C$3:$E$873,2,FALSE))</f>
        <v>0</v>
      </c>
      <c r="D37" s="12">
        <f>IF(B37="",0,VLOOKUP('070511'!B37,Cenik!$C$3:$E$873,3,FALSE))</f>
        <v>0</v>
      </c>
      <c r="E37" s="22"/>
      <c r="F37" s="20">
        <f t="shared" si="4"/>
        <v>0</v>
      </c>
      <c r="G37" s="104" t="str">
        <f t="shared" si="3"/>
        <v/>
      </c>
    </row>
    <row r="38" spans="1:7" x14ac:dyDescent="0.2">
      <c r="A38" s="15"/>
      <c r="B38" s="21"/>
      <c r="C38" s="12">
        <f>IF(B38="",0,VLOOKUP('070511'!B38,Cenik!$C$3:$E$873,2,FALSE))</f>
        <v>0</v>
      </c>
      <c r="D38" s="12">
        <f>IF(B38="",0,VLOOKUP('070511'!B38,Cenik!$C$3:$E$873,3,FALSE))</f>
        <v>0</v>
      </c>
      <c r="E38" s="22"/>
      <c r="F38" s="20">
        <f t="shared" si="4"/>
        <v>0</v>
      </c>
      <c r="G38" s="104" t="str">
        <f t="shared" si="3"/>
        <v/>
      </c>
    </row>
    <row r="39" spans="1:7" x14ac:dyDescent="0.2">
      <c r="A39" s="15"/>
      <c r="B39" s="21"/>
      <c r="C39" s="12">
        <f>IF(B39="",0,VLOOKUP('070511'!B39,Cenik!$C$3:$E$873,2,FALSE))</f>
        <v>0</v>
      </c>
      <c r="D39" s="12">
        <f>IF(B39="",0,VLOOKUP('070511'!B39,Cenik!$C$3:$E$873,3,FALSE))</f>
        <v>0</v>
      </c>
      <c r="E39" s="22"/>
      <c r="F39" s="20">
        <f t="shared" si="4"/>
        <v>0</v>
      </c>
      <c r="G39" s="104" t="str">
        <f>IF(E39="","",IF(ISNUMBER(E39),IF(E39=ROUND(E39,6),"","Napaka - poraba mora biti zaokrožena na 6 decimalk!"),"Napaka!"))</f>
        <v/>
      </c>
    </row>
    <row r="40" spans="1:7" x14ac:dyDescent="0.2">
      <c r="A40" s="15"/>
      <c r="B40" s="21"/>
      <c r="C40" s="12">
        <f>IF(B40="",0,VLOOKUP('070511'!B40,Cenik!$C$3:$E$873,2,FALSE))</f>
        <v>0</v>
      </c>
      <c r="D40" s="12">
        <f>IF(B40="",0,VLOOKUP('070511'!B40,Cenik!$C$3:$E$873,3,FALSE))</f>
        <v>0</v>
      </c>
      <c r="E40" s="22"/>
      <c r="F40" s="20">
        <f t="shared" si="4"/>
        <v>0</v>
      </c>
      <c r="G40" s="104" t="str">
        <f t="shared" si="3"/>
        <v/>
      </c>
    </row>
    <row r="41" spans="1:7" x14ac:dyDescent="0.2">
      <c r="A41" s="15"/>
      <c r="B41" s="21"/>
      <c r="C41" s="12">
        <f>IF(B41="",0,VLOOKUP('070511'!B41,Cenik!$C$3:$E$873,2,FALSE))</f>
        <v>0</v>
      </c>
      <c r="D41" s="12">
        <f>IF(B41="",0,VLOOKUP('070511'!B41,Cenik!$C$3:$E$873,3,FALSE))</f>
        <v>0</v>
      </c>
      <c r="E41" s="22"/>
      <c r="F41" s="20">
        <f t="shared" si="4"/>
        <v>0</v>
      </c>
      <c r="G41" s="104" t="str">
        <f t="shared" si="3"/>
        <v/>
      </c>
    </row>
    <row r="42" spans="1:7" x14ac:dyDescent="0.2">
      <c r="A42" s="15"/>
      <c r="B42" s="21"/>
      <c r="C42" s="12">
        <f>IF(B42="",0,VLOOKUP('070511'!B42,Cenik!$C$3:$E$873,2,FALSE))</f>
        <v>0</v>
      </c>
      <c r="D42" s="12">
        <f>IF(B42="",0,VLOOKUP('070511'!B42,Cenik!$C$3:$E$873,3,FALSE))</f>
        <v>0</v>
      </c>
      <c r="E42" s="22"/>
      <c r="F42" s="20">
        <f t="shared" si="4"/>
        <v>0</v>
      </c>
      <c r="G42" s="104" t="str">
        <f t="shared" si="3"/>
        <v/>
      </c>
    </row>
    <row r="43" spans="1:7" x14ac:dyDescent="0.2">
      <c r="A43" s="15"/>
      <c r="B43" s="21"/>
      <c r="C43" s="12">
        <f>IF(B43="",0,VLOOKUP('070511'!B43,Cenik!$C$3:$E$873,2,FALSE))</f>
        <v>0</v>
      </c>
      <c r="D43" s="12">
        <f>IF(B43="",0,VLOOKUP('070511'!B43,Cenik!$C$3:$E$873,3,FALSE))</f>
        <v>0</v>
      </c>
      <c r="E43" s="22"/>
      <c r="F43" s="20">
        <f t="shared" si="4"/>
        <v>0</v>
      </c>
      <c r="G43" s="104" t="str">
        <f t="shared" si="3"/>
        <v/>
      </c>
    </row>
    <row r="44" spans="1:7" ht="13.5" thickBot="1" x14ac:dyDescent="0.25">
      <c r="A44" s="26"/>
      <c r="B44" s="27"/>
      <c r="C44" s="28">
        <f>IF(B44="",0,VLOOKUP('070511'!B44,Cenik!$C$3:$E$873,2,FALSE))</f>
        <v>0</v>
      </c>
      <c r="D44" s="28">
        <f>IF(B44="",0,VLOOKUP('070511'!B44,Cenik!$C$3:$E$873,3,FALSE))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IF(B5="",0,VLOOKUP('070512'!B5,Cenik!$C$3:$E$873,2,FALSE))</f>
        <v>0</v>
      </c>
      <c r="D5" s="12">
        <f>IF(B5="",0,VLOOKUP('070512'!B5,Cenik!$C$3:$E$873,3,FALSE))</f>
        <v>0</v>
      </c>
      <c r="E5" s="13"/>
      <c r="F5" s="14">
        <f t="shared" ref="F5:F14" si="0">D5*E5</f>
        <v>0</v>
      </c>
      <c r="G5" s="104" t="str">
        <f>IF(E5="","",IF(ISNUMBER(E5),IF(E5=ROUND(E5,6),"","Napaka - poraba mora biti zaokrožena na 6 decimalk!"),"Napaka!"))</f>
        <v/>
      </c>
    </row>
    <row r="6" spans="1:7" x14ac:dyDescent="0.2">
      <c r="A6" s="15"/>
      <c r="B6" s="16"/>
      <c r="C6" s="12">
        <f>IF(B6="",0,VLOOKUP('070512'!B6,Cenik!$C$3:$E$873,2,FALSE))</f>
        <v>0</v>
      </c>
      <c r="D6" s="12">
        <f>IF(B6="",0,VLOOKUP('070512'!B6,Cenik!$C$3:$E$873,3,FALSE))</f>
        <v>0</v>
      </c>
      <c r="E6" s="17"/>
      <c r="F6" s="14">
        <f t="shared" si="0"/>
        <v>0</v>
      </c>
      <c r="G6" s="104" t="str">
        <f t="shared" ref="G6:G14" si="1">IF(E6="","",IF(ISNUMBER(E6),IF(E6=ROUND(E6,6),"","Napaka - poraba mora biti zaokrožena na 6 decimalk!"),"Napaka!"))</f>
        <v/>
      </c>
    </row>
    <row r="7" spans="1:7" x14ac:dyDescent="0.2">
      <c r="A7" s="15"/>
      <c r="B7" s="16"/>
      <c r="C7" s="12">
        <f>IF(B7="",0,VLOOKUP('070512'!B7,Cenik!$C$3:$E$873,2,FALSE))</f>
        <v>0</v>
      </c>
      <c r="D7" s="12">
        <f>IF(B7="",0,VLOOKUP('070512'!B7,Cenik!$C$3:$E$873,3,FALSE))</f>
        <v>0</v>
      </c>
      <c r="E7" s="17"/>
      <c r="F7" s="14">
        <f t="shared" si="0"/>
        <v>0</v>
      </c>
      <c r="G7" s="104" t="str">
        <f t="shared" si="1"/>
        <v/>
      </c>
    </row>
    <row r="8" spans="1:7" x14ac:dyDescent="0.2">
      <c r="A8" s="15"/>
      <c r="B8" s="16"/>
      <c r="C8" s="12">
        <f>IF(B8="",0,VLOOKUP('070512'!B8,Cenik!$C$3:$E$873,2,FALSE))</f>
        <v>0</v>
      </c>
      <c r="D8" s="12">
        <f>IF(B8="",0,VLOOKUP('070512'!B8,Cenik!$C$3:$E$873,3,FALSE))</f>
        <v>0</v>
      </c>
      <c r="E8" s="17"/>
      <c r="F8" s="14">
        <f t="shared" si="0"/>
        <v>0</v>
      </c>
      <c r="G8" s="104" t="str">
        <f t="shared" si="1"/>
        <v/>
      </c>
    </row>
    <row r="9" spans="1:7" x14ac:dyDescent="0.2">
      <c r="A9" s="15"/>
      <c r="B9" s="16"/>
      <c r="C9" s="12">
        <f>IF(B9="",0,VLOOKUP('070512'!B9,Cenik!$C$3:$E$873,2,FALSE))</f>
        <v>0</v>
      </c>
      <c r="D9" s="12">
        <f>IF(B9="",0,VLOOKUP('070512'!B9,Cenik!$C$3:$E$873,3,FALSE))</f>
        <v>0</v>
      </c>
      <c r="E9" s="17"/>
      <c r="F9" s="14">
        <f t="shared" si="0"/>
        <v>0</v>
      </c>
      <c r="G9" s="104" t="str">
        <f t="shared" si="1"/>
        <v/>
      </c>
    </row>
    <row r="10" spans="1:7" x14ac:dyDescent="0.2">
      <c r="A10" s="15"/>
      <c r="B10" s="16"/>
      <c r="C10" s="12">
        <f>IF(B10="",0,VLOOKUP('070512'!B10,Cenik!$C$3:$E$873,2,FALSE))</f>
        <v>0</v>
      </c>
      <c r="D10" s="12">
        <f>IF(B10="",0,VLOOKUP('070512'!B10,Cenik!$C$3:$E$873,3,FALSE))</f>
        <v>0</v>
      </c>
      <c r="E10" s="17"/>
      <c r="F10" s="14">
        <f t="shared" si="0"/>
        <v>0</v>
      </c>
      <c r="G10" s="104" t="str">
        <f t="shared" si="1"/>
        <v/>
      </c>
    </row>
    <row r="11" spans="1:7" x14ac:dyDescent="0.2">
      <c r="A11" s="15"/>
      <c r="B11" s="16"/>
      <c r="C11" s="12">
        <f>IF(B11="",0,VLOOKUP('070512'!B11,Cenik!$C$3:$E$873,2,FALSE))</f>
        <v>0</v>
      </c>
      <c r="D11" s="12">
        <f>IF(B11="",0,VLOOKUP('070512'!B11,Cenik!$C$3:$E$873,3,FALSE))</f>
        <v>0</v>
      </c>
      <c r="E11" s="17"/>
      <c r="F11" s="14">
        <f t="shared" si="0"/>
        <v>0</v>
      </c>
      <c r="G11" s="104" t="str">
        <f t="shared" si="1"/>
        <v/>
      </c>
    </row>
    <row r="12" spans="1:7" x14ac:dyDescent="0.2">
      <c r="A12" s="15"/>
      <c r="B12" s="16"/>
      <c r="C12" s="12">
        <f>IF(B12="",0,VLOOKUP('070512'!B12,Cenik!$C$3:$E$873,2,FALSE))</f>
        <v>0</v>
      </c>
      <c r="D12" s="12">
        <f>IF(B12="",0,VLOOKUP('070512'!B12,Cenik!$C$3:$E$873,3,FALSE))</f>
        <v>0</v>
      </c>
      <c r="E12" s="17"/>
      <c r="F12" s="14">
        <f t="shared" si="0"/>
        <v>0</v>
      </c>
      <c r="G12" s="104" t="str">
        <f t="shared" si="1"/>
        <v/>
      </c>
    </row>
    <row r="13" spans="1:7" x14ac:dyDescent="0.2">
      <c r="A13" s="15"/>
      <c r="B13" s="16"/>
      <c r="C13" s="12">
        <f>IF(B13="",0,VLOOKUP('070512'!B13,Cenik!$C$3:$E$873,2,FALSE))</f>
        <v>0</v>
      </c>
      <c r="D13" s="12">
        <f>IF(B13="",0,VLOOKUP('070512'!B13,Cenik!$C$3:$E$873,3,FALSE))</f>
        <v>0</v>
      </c>
      <c r="E13" s="17"/>
      <c r="F13" s="14">
        <f t="shared" si="0"/>
        <v>0</v>
      </c>
      <c r="G13" s="104" t="str">
        <f t="shared" si="1"/>
        <v/>
      </c>
    </row>
    <row r="14" spans="1:7" ht="13.5" thickBot="1" x14ac:dyDescent="0.25">
      <c r="A14" s="15"/>
      <c r="B14" s="16"/>
      <c r="C14" s="12">
        <f>IF(B14="",0,VLOOKUP('070512'!B14,Cenik!$C$3:$E$873,2,FALSE))</f>
        <v>0</v>
      </c>
      <c r="D14" s="12">
        <f>IF(B14="",0,VLOOKUP('070512'!B14,Cenik!$C$3:$E$873,3,FALSE))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IF(B16="",0,VLOOKUP('070512'!B16,Cenik!$C$3:$E$873,2,FALSE))</f>
        <v>0</v>
      </c>
      <c r="D16" s="12">
        <f>IF(B16="",0,VLOOKUP('070512'!B16,Cenik!$C$3:$E$873,3,FALSE))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IF(B17="",0,VLOOKUP('070512'!B17,Cenik!$C$3:$E$873,2,FALSE))</f>
        <v>0</v>
      </c>
      <c r="D17" s="12">
        <f>IF(B17="",0,VLOOKUP('070512'!B17,Cenik!$C$3:$E$873,3,FALSE))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IF(B18="",0,VLOOKUP('070512'!B18,Cenik!$C$3:$E$873,2,FALSE))</f>
        <v>0</v>
      </c>
      <c r="D18" s="12">
        <f>IF(B18="",0,VLOOKUP('070512'!B18,Cenik!$C$3:$E$873,3,FALSE))</f>
        <v>0</v>
      </c>
      <c r="E18" s="22"/>
      <c r="F18" s="20">
        <f t="shared" si="2"/>
        <v>0</v>
      </c>
      <c r="G18" s="104" t="str">
        <f t="shared" si="3"/>
        <v/>
      </c>
    </row>
    <row r="19" spans="1:9" x14ac:dyDescent="0.2">
      <c r="A19" s="15"/>
      <c r="B19" s="21"/>
      <c r="C19" s="12">
        <f>IF(B19="",0,VLOOKUP('070512'!B19,Cenik!$C$3:$E$873,2,FALSE))</f>
        <v>0</v>
      </c>
      <c r="D19" s="12">
        <f>IF(B19="",0,VLOOKUP('070512'!B19,Cenik!$C$3:$E$873,3,FALSE))</f>
        <v>0</v>
      </c>
      <c r="E19" s="22"/>
      <c r="F19" s="20">
        <f t="shared" si="2"/>
        <v>0</v>
      </c>
      <c r="G19" s="104" t="str">
        <f t="shared" si="3"/>
        <v/>
      </c>
    </row>
    <row r="20" spans="1:9" x14ac:dyDescent="0.2">
      <c r="A20" s="15"/>
      <c r="B20" s="21"/>
      <c r="C20" s="12">
        <f>IF(B20="",0,VLOOKUP('070512'!B20,Cenik!$C$3:$E$873,2,FALSE))</f>
        <v>0</v>
      </c>
      <c r="D20" s="12">
        <f>IF(B20="",0,VLOOKUP('070512'!B20,Cenik!$C$3:$E$873,3,FALSE))</f>
        <v>0</v>
      </c>
      <c r="E20" s="22"/>
      <c r="F20" s="20">
        <f t="shared" si="2"/>
        <v>0</v>
      </c>
      <c r="G20" s="104" t="str">
        <f t="shared" si="3"/>
        <v/>
      </c>
    </row>
    <row r="21" spans="1:9" x14ac:dyDescent="0.2">
      <c r="A21" s="15"/>
      <c r="B21" s="21"/>
      <c r="C21" s="12">
        <f>IF(B21="",0,VLOOKUP('070512'!B21,Cenik!$C$3:$E$873,2,FALSE))</f>
        <v>0</v>
      </c>
      <c r="D21" s="12">
        <f>IF(B21="",0,VLOOKUP('070512'!B21,Cenik!$C$3:$E$873,3,FALSE))</f>
        <v>0</v>
      </c>
      <c r="E21" s="22"/>
      <c r="F21" s="20">
        <f t="shared" si="2"/>
        <v>0</v>
      </c>
      <c r="G21" s="104" t="str">
        <f t="shared" si="3"/>
        <v/>
      </c>
    </row>
    <row r="22" spans="1:9" x14ac:dyDescent="0.2">
      <c r="A22" s="15"/>
      <c r="B22" s="21"/>
      <c r="C22" s="12">
        <f>IF(B22="",0,VLOOKUP('070512'!B22,Cenik!$C$3:$E$873,2,FALSE))</f>
        <v>0</v>
      </c>
      <c r="D22" s="12">
        <f>IF(B22="",0,VLOOKUP('070512'!B22,Cenik!$C$3:$E$873,3,FALSE))</f>
        <v>0</v>
      </c>
      <c r="E22" s="22"/>
      <c r="F22" s="20">
        <f t="shared" si="2"/>
        <v>0</v>
      </c>
      <c r="G22" s="104" t="str">
        <f t="shared" si="3"/>
        <v/>
      </c>
    </row>
    <row r="23" spans="1:9" x14ac:dyDescent="0.2">
      <c r="A23" s="15"/>
      <c r="B23" s="21"/>
      <c r="C23" s="12">
        <f>IF(B23="",0,VLOOKUP('070512'!B23,Cenik!$C$3:$E$873,2,FALSE))</f>
        <v>0</v>
      </c>
      <c r="D23" s="12">
        <f>IF(B23="",0,VLOOKUP('070512'!B23,Cenik!$C$3:$E$873,3,FALSE))</f>
        <v>0</v>
      </c>
      <c r="E23" s="22"/>
      <c r="F23" s="20">
        <f t="shared" si="2"/>
        <v>0</v>
      </c>
      <c r="G23" s="104" t="str">
        <f t="shared" si="3"/>
        <v/>
      </c>
    </row>
    <row r="24" spans="1:9" x14ac:dyDescent="0.2">
      <c r="A24" s="15"/>
      <c r="B24" s="21"/>
      <c r="C24" s="12">
        <f>IF(B24="",0,VLOOKUP('070512'!B24,Cenik!$C$3:$E$873,2,FALSE))</f>
        <v>0</v>
      </c>
      <c r="D24" s="12">
        <f>IF(B24="",0,VLOOKUP('070512'!B24,Cenik!$C$3:$E$873,3,FALSE))</f>
        <v>0</v>
      </c>
      <c r="E24" s="22"/>
      <c r="F24" s="20">
        <f t="shared" si="2"/>
        <v>0</v>
      </c>
      <c r="G24" s="104" t="str">
        <f t="shared" si="3"/>
        <v/>
      </c>
    </row>
    <row r="25" spans="1:9" x14ac:dyDescent="0.2">
      <c r="A25" s="15"/>
      <c r="B25" s="21"/>
      <c r="C25" s="12">
        <f>IF(B25="",0,VLOOKUP('070512'!B25,Cenik!$C$3:$E$873,2,FALSE))</f>
        <v>0</v>
      </c>
      <c r="D25" s="12">
        <f>IF(B25="",0,VLOOKUP('070512'!B25,Cenik!$C$3:$E$873,3,FALSE))</f>
        <v>0</v>
      </c>
      <c r="E25" s="22"/>
      <c r="F25" s="20">
        <f t="shared" si="2"/>
        <v>0</v>
      </c>
      <c r="G25" s="104" t="str">
        <f t="shared" si="3"/>
        <v/>
      </c>
    </row>
    <row r="26" spans="1:9" x14ac:dyDescent="0.2">
      <c r="A26" s="15"/>
      <c r="B26" s="21"/>
      <c r="C26" s="12">
        <f>IF(B26="",0,VLOOKUP('070512'!B26,Cenik!$C$3:$E$873,2,FALSE))</f>
        <v>0</v>
      </c>
      <c r="D26" s="12">
        <f>IF(B26="",0,VLOOKUP('070512'!B26,Cenik!$C$3:$E$873,3,FALSE))</f>
        <v>0</v>
      </c>
      <c r="E26" s="22"/>
      <c r="F26" s="20">
        <f t="shared" si="2"/>
        <v>0</v>
      </c>
      <c r="G26" s="104" t="str">
        <f t="shared" si="3"/>
        <v/>
      </c>
    </row>
    <row r="27" spans="1:9" x14ac:dyDescent="0.2">
      <c r="A27" s="15"/>
      <c r="B27" s="21"/>
      <c r="C27" s="12">
        <f>IF(B27="",0,VLOOKUP('070512'!B27,Cenik!$C$3:$E$873,2,FALSE))</f>
        <v>0</v>
      </c>
      <c r="D27" s="12">
        <f>IF(B27="",0,VLOOKUP('070512'!B27,Cenik!$C$3:$E$873,3,FALSE))</f>
        <v>0</v>
      </c>
      <c r="E27" s="22"/>
      <c r="F27" s="20">
        <f t="shared" si="2"/>
        <v>0</v>
      </c>
      <c r="G27" s="104" t="str">
        <f t="shared" si="3"/>
        <v/>
      </c>
    </row>
    <row r="28" spans="1:9" x14ac:dyDescent="0.2">
      <c r="A28" s="15"/>
      <c r="B28" s="21"/>
      <c r="C28" s="12">
        <f>IF(B28="",0,VLOOKUP('070512'!B28,Cenik!$C$3:$E$873,2,FALSE))</f>
        <v>0</v>
      </c>
      <c r="D28" s="12">
        <f>IF(B28="",0,VLOOKUP('070512'!B28,Cenik!$C$3:$E$873,3,FALSE))</f>
        <v>0</v>
      </c>
      <c r="E28" s="22"/>
      <c r="F28" s="20">
        <f t="shared" si="2"/>
        <v>0</v>
      </c>
      <c r="G28" s="104" t="str">
        <f t="shared" si="3"/>
        <v/>
      </c>
    </row>
    <row r="29" spans="1:9" ht="13.5" thickBot="1" x14ac:dyDescent="0.25">
      <c r="A29" s="15"/>
      <c r="B29" s="21"/>
      <c r="C29" s="12">
        <f>IF(B29="",0,VLOOKUP('070512'!B29,Cenik!$C$3:$E$873,2,FALSE))</f>
        <v>0</v>
      </c>
      <c r="D29" s="12">
        <f>IF(B29="",0,VLOOKUP('070512'!B29,Cenik!$C$3:$E$873,3,FALSE))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IF(B31="",0,VLOOKUP('070512'!B31,Cenik!$C$3:$E$873,2,FALSE))</f>
        <v>0</v>
      </c>
      <c r="D31" s="24">
        <f>IF(B31="",0,VLOOKUP('070512'!B31,Cenik!$C$3:$E$873,3,FALSE))</f>
        <v>0</v>
      </c>
      <c r="E31" s="19"/>
      <c r="F31" s="25">
        <f t="shared" ref="F31:F44" si="4">D31*E31</f>
        <v>0</v>
      </c>
      <c r="G31" s="104" t="str">
        <f t="shared" si="3"/>
        <v/>
      </c>
      <c r="I31" s="2"/>
    </row>
    <row r="32" spans="1:9" x14ac:dyDescent="0.2">
      <c r="A32" s="15"/>
      <c r="B32" s="21"/>
      <c r="C32" s="12">
        <f>IF(B32="",0,VLOOKUP('070512'!B32,Cenik!$C$3:$E$873,2,FALSE))</f>
        <v>0</v>
      </c>
      <c r="D32" s="12">
        <f>IF(B32="",0,VLOOKUP('070512'!B32,Cenik!$C$3:$E$873,3,FALSE))</f>
        <v>0</v>
      </c>
      <c r="E32" s="22"/>
      <c r="F32" s="20">
        <f t="shared" si="4"/>
        <v>0</v>
      </c>
      <c r="G32" s="104" t="str">
        <f t="shared" si="3"/>
        <v/>
      </c>
      <c r="I32" s="2"/>
    </row>
    <row r="33" spans="1:7" x14ac:dyDescent="0.2">
      <c r="A33" s="15"/>
      <c r="B33" s="21"/>
      <c r="C33" s="12">
        <f>IF(B33="",0,VLOOKUP('070512'!B33,Cenik!$C$3:$E$873,2,FALSE))</f>
        <v>0</v>
      </c>
      <c r="D33" s="12">
        <f>IF(B33="",0,VLOOKUP('070512'!B33,Cenik!$C$3:$E$873,3,FALSE))</f>
        <v>0</v>
      </c>
      <c r="E33" s="22"/>
      <c r="F33" s="20">
        <f t="shared" si="4"/>
        <v>0</v>
      </c>
      <c r="G33" s="104" t="str">
        <f t="shared" si="3"/>
        <v/>
      </c>
    </row>
    <row r="34" spans="1:7" x14ac:dyDescent="0.2">
      <c r="A34" s="15"/>
      <c r="B34" s="21"/>
      <c r="C34" s="12">
        <f>IF(B34="",0,VLOOKUP('070512'!B34,Cenik!$C$3:$E$873,2,FALSE))</f>
        <v>0</v>
      </c>
      <c r="D34" s="12">
        <f>IF(B34="",0,VLOOKUP('070512'!B34,Cenik!$C$3:$E$873,3,FALSE))</f>
        <v>0</v>
      </c>
      <c r="E34" s="22"/>
      <c r="F34" s="20">
        <f t="shared" si="4"/>
        <v>0</v>
      </c>
      <c r="G34" s="104" t="str">
        <f t="shared" si="3"/>
        <v/>
      </c>
    </row>
    <row r="35" spans="1:7" x14ac:dyDescent="0.2">
      <c r="A35" s="15"/>
      <c r="B35" s="21"/>
      <c r="C35" s="12">
        <f>IF(B35="",0,VLOOKUP('070512'!B35,Cenik!$C$3:$E$873,2,FALSE))</f>
        <v>0</v>
      </c>
      <c r="D35" s="12">
        <f>IF(B35="",0,VLOOKUP('070512'!B35,Cenik!$C$3:$E$873,3,FALSE))</f>
        <v>0</v>
      </c>
      <c r="E35" s="22"/>
      <c r="F35" s="20">
        <f t="shared" si="4"/>
        <v>0</v>
      </c>
      <c r="G35" s="104" t="str">
        <f t="shared" si="3"/>
        <v/>
      </c>
    </row>
    <row r="36" spans="1:7" x14ac:dyDescent="0.2">
      <c r="A36" s="15"/>
      <c r="B36" s="21"/>
      <c r="C36" s="12">
        <f>IF(B36="",0,VLOOKUP('070512'!B36,Cenik!$C$3:$E$873,2,FALSE))</f>
        <v>0</v>
      </c>
      <c r="D36" s="12">
        <f>IF(B36="",0,VLOOKUP('070512'!B36,Cenik!$C$3:$E$873,3,FALSE))</f>
        <v>0</v>
      </c>
      <c r="E36" s="22"/>
      <c r="F36" s="20">
        <f t="shared" si="4"/>
        <v>0</v>
      </c>
      <c r="G36" s="104" t="str">
        <f t="shared" si="3"/>
        <v/>
      </c>
    </row>
    <row r="37" spans="1:7" x14ac:dyDescent="0.2">
      <c r="A37" s="15"/>
      <c r="B37" s="21"/>
      <c r="C37" s="12">
        <f>IF(B37="",0,VLOOKUP('070512'!B37,Cenik!$C$3:$E$873,2,FALSE))</f>
        <v>0</v>
      </c>
      <c r="D37" s="12">
        <f>IF(B37="",0,VLOOKUP('070512'!B37,Cenik!$C$3:$E$873,3,FALSE))</f>
        <v>0</v>
      </c>
      <c r="E37" s="22"/>
      <c r="F37" s="20">
        <f t="shared" si="4"/>
        <v>0</v>
      </c>
      <c r="G37" s="104" t="str">
        <f t="shared" si="3"/>
        <v/>
      </c>
    </row>
    <row r="38" spans="1:7" x14ac:dyDescent="0.2">
      <c r="A38" s="15"/>
      <c r="B38" s="21"/>
      <c r="C38" s="12">
        <f>IF(B38="",0,VLOOKUP('070512'!B38,Cenik!$C$3:$E$873,2,FALSE))</f>
        <v>0</v>
      </c>
      <c r="D38" s="12">
        <f>IF(B38="",0,VLOOKUP('070512'!B38,Cenik!$C$3:$E$873,3,FALSE))</f>
        <v>0</v>
      </c>
      <c r="E38" s="22"/>
      <c r="F38" s="20">
        <f t="shared" si="4"/>
        <v>0</v>
      </c>
      <c r="G38" s="104" t="str">
        <f t="shared" si="3"/>
        <v/>
      </c>
    </row>
    <row r="39" spans="1:7" x14ac:dyDescent="0.2">
      <c r="A39" s="15"/>
      <c r="B39" s="21"/>
      <c r="C39" s="12">
        <f>IF(B39="",0,VLOOKUP('070512'!B39,Cenik!$C$3:$E$873,2,FALSE))</f>
        <v>0</v>
      </c>
      <c r="D39" s="12">
        <f>IF(B39="",0,VLOOKUP('070512'!B39,Cenik!$C$3:$E$873,3,FALSE))</f>
        <v>0</v>
      </c>
      <c r="E39" s="22"/>
      <c r="F39" s="20">
        <f t="shared" si="4"/>
        <v>0</v>
      </c>
      <c r="G39" s="104" t="str">
        <f>IF(E39="","",IF(ISNUMBER(E39),IF(E39=ROUND(E39,6),"","Napaka - poraba mora biti zaokrožena na 6 decimalk!"),"Napaka!"))</f>
        <v/>
      </c>
    </row>
    <row r="40" spans="1:7" x14ac:dyDescent="0.2">
      <c r="A40" s="15"/>
      <c r="B40" s="21"/>
      <c r="C40" s="12">
        <f>IF(B40="",0,VLOOKUP('070512'!B40,Cenik!$C$3:$E$873,2,FALSE))</f>
        <v>0</v>
      </c>
      <c r="D40" s="12">
        <f>IF(B40="",0,VLOOKUP('070512'!B40,Cenik!$C$3:$E$873,3,FALSE))</f>
        <v>0</v>
      </c>
      <c r="E40" s="22"/>
      <c r="F40" s="20">
        <f t="shared" si="4"/>
        <v>0</v>
      </c>
      <c r="G40" s="104" t="str">
        <f t="shared" si="3"/>
        <v/>
      </c>
    </row>
    <row r="41" spans="1:7" x14ac:dyDescent="0.2">
      <c r="A41" s="15"/>
      <c r="B41" s="21"/>
      <c r="C41" s="12">
        <f>IF(B41="",0,VLOOKUP('070512'!B41,Cenik!$C$3:$E$873,2,FALSE))</f>
        <v>0</v>
      </c>
      <c r="D41" s="12">
        <f>IF(B41="",0,VLOOKUP('070512'!B41,Cenik!$C$3:$E$873,3,FALSE))</f>
        <v>0</v>
      </c>
      <c r="E41" s="22"/>
      <c r="F41" s="20">
        <f t="shared" si="4"/>
        <v>0</v>
      </c>
      <c r="G41" s="104" t="str">
        <f t="shared" si="3"/>
        <v/>
      </c>
    </row>
    <row r="42" spans="1:7" x14ac:dyDescent="0.2">
      <c r="A42" s="15"/>
      <c r="B42" s="21"/>
      <c r="C42" s="12">
        <f>IF(B42="",0,VLOOKUP('070512'!B42,Cenik!$C$3:$E$873,2,FALSE))</f>
        <v>0</v>
      </c>
      <c r="D42" s="12">
        <f>IF(B42="",0,VLOOKUP('070512'!B42,Cenik!$C$3:$E$873,3,FALSE))</f>
        <v>0</v>
      </c>
      <c r="E42" s="22"/>
      <c r="F42" s="20">
        <f t="shared" si="4"/>
        <v>0</v>
      </c>
      <c r="G42" s="104" t="str">
        <f t="shared" si="3"/>
        <v/>
      </c>
    </row>
    <row r="43" spans="1:7" x14ac:dyDescent="0.2">
      <c r="A43" s="15"/>
      <c r="B43" s="21"/>
      <c r="C43" s="12">
        <f>IF(B43="",0,VLOOKUP('070512'!B43,Cenik!$C$3:$E$873,2,FALSE))</f>
        <v>0</v>
      </c>
      <c r="D43" s="12">
        <f>IF(B43="",0,VLOOKUP('070512'!B43,Cenik!$C$3:$E$873,3,FALSE))</f>
        <v>0</v>
      </c>
      <c r="E43" s="22"/>
      <c r="F43" s="20">
        <f t="shared" si="4"/>
        <v>0</v>
      </c>
      <c r="G43" s="104" t="str">
        <f t="shared" si="3"/>
        <v/>
      </c>
    </row>
    <row r="44" spans="1:7" ht="13.5" thickBot="1" x14ac:dyDescent="0.25">
      <c r="A44" s="26"/>
      <c r="B44" s="27"/>
      <c r="C44" s="28">
        <f>IF(B44="",0,VLOOKUP('070512'!B44,Cenik!$C$3:$E$873,2,FALSE))</f>
        <v>0</v>
      </c>
      <c r="D44" s="28">
        <f>IF(B44="",0,VLOOKUP('070512'!B44,Cenik!$C$3:$E$873,3,FALSE))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IF(B5="",0,VLOOKUP('020401'!B5,Cenik!$C$3:$E$873,2,FALSE))</f>
        <v>0</v>
      </c>
      <c r="D5" s="12">
        <f>IF(B5="",0,VLOOKUP('020401'!B5,Cenik!$C$3:$E$873,3,FALSE))</f>
        <v>0</v>
      </c>
      <c r="E5" s="13"/>
      <c r="F5" s="14">
        <f t="shared" ref="F5:F14" si="0">D5*E5</f>
        <v>0</v>
      </c>
      <c r="G5" s="104" t="str">
        <f>IF(E5="","",IF(ISNUMBER(E5),IF(E5=ROUND(E5,6),"","Napaka - poraba mora biti zaokrožena na 6 decimalk!"),"Napaka!"))</f>
        <v/>
      </c>
    </row>
    <row r="6" spans="1:7" x14ac:dyDescent="0.2">
      <c r="A6" s="15"/>
      <c r="B6" s="16"/>
      <c r="C6" s="12">
        <f>IF(B6="",0,VLOOKUP('020401'!B6,Cenik!$C$3:$E$873,2,FALSE))</f>
        <v>0</v>
      </c>
      <c r="D6" s="12">
        <f>IF(B6="",0,VLOOKUP('020401'!B6,Cenik!$C$3:$E$873,3,FALSE))</f>
        <v>0</v>
      </c>
      <c r="E6" s="17"/>
      <c r="F6" s="14">
        <f t="shared" si="0"/>
        <v>0</v>
      </c>
      <c r="G6" s="104" t="str">
        <f t="shared" ref="G6:G14" si="1">IF(E6="","",IF(ISNUMBER(E6),IF(E6=ROUND(E6,6),"","Napaka - poraba mora biti zaokrožena na 6 decimalk!"),"Napaka!"))</f>
        <v/>
      </c>
    </row>
    <row r="7" spans="1:7" x14ac:dyDescent="0.2">
      <c r="A7" s="15"/>
      <c r="B7" s="16"/>
      <c r="C7" s="12">
        <f>IF(B7="",0,VLOOKUP('020401'!B7,Cenik!$C$3:$E$873,2,FALSE))</f>
        <v>0</v>
      </c>
      <c r="D7" s="12">
        <f>IF(B7="",0,VLOOKUP('020401'!B7,Cenik!$C$3:$E$873,3,FALSE))</f>
        <v>0</v>
      </c>
      <c r="E7" s="17"/>
      <c r="F7" s="14">
        <f t="shared" si="0"/>
        <v>0</v>
      </c>
      <c r="G7" s="104" t="str">
        <f t="shared" si="1"/>
        <v/>
      </c>
    </row>
    <row r="8" spans="1:7" x14ac:dyDescent="0.2">
      <c r="A8" s="15"/>
      <c r="B8" s="16"/>
      <c r="C8" s="12">
        <f>IF(B8="",0,VLOOKUP('020401'!B8,Cenik!$C$3:$E$873,2,FALSE))</f>
        <v>0</v>
      </c>
      <c r="D8" s="12">
        <f>IF(B8="",0,VLOOKUP('020401'!B8,Cenik!$C$3:$E$873,3,FALSE))</f>
        <v>0</v>
      </c>
      <c r="E8" s="17"/>
      <c r="F8" s="14">
        <f t="shared" si="0"/>
        <v>0</v>
      </c>
      <c r="G8" s="104" t="str">
        <f t="shared" si="1"/>
        <v/>
      </c>
    </row>
    <row r="9" spans="1:7" x14ac:dyDescent="0.2">
      <c r="A9" s="15"/>
      <c r="B9" s="16"/>
      <c r="C9" s="12">
        <f>IF(B9="",0,VLOOKUP('020401'!B9,Cenik!$C$3:$E$873,2,FALSE))</f>
        <v>0</v>
      </c>
      <c r="D9" s="12">
        <f>IF(B9="",0,VLOOKUP('020401'!B9,Cenik!$C$3:$E$873,3,FALSE))</f>
        <v>0</v>
      </c>
      <c r="E9" s="17"/>
      <c r="F9" s="14">
        <f t="shared" si="0"/>
        <v>0</v>
      </c>
      <c r="G9" s="104" t="str">
        <f t="shared" si="1"/>
        <v/>
      </c>
    </row>
    <row r="10" spans="1:7" x14ac:dyDescent="0.2">
      <c r="A10" s="15"/>
      <c r="B10" s="16"/>
      <c r="C10" s="12">
        <f>IF(B10="",0,VLOOKUP('020401'!B10,Cenik!$C$3:$E$873,2,FALSE))</f>
        <v>0</v>
      </c>
      <c r="D10" s="12">
        <f>IF(B10="",0,VLOOKUP('020401'!B10,Cenik!$C$3:$E$873,3,FALSE))</f>
        <v>0</v>
      </c>
      <c r="E10" s="17"/>
      <c r="F10" s="14">
        <f t="shared" si="0"/>
        <v>0</v>
      </c>
      <c r="G10" s="104" t="str">
        <f t="shared" si="1"/>
        <v/>
      </c>
    </row>
    <row r="11" spans="1:7" x14ac:dyDescent="0.2">
      <c r="A11" s="15"/>
      <c r="B11" s="16"/>
      <c r="C11" s="12">
        <f>IF(B11="",0,VLOOKUP('020401'!B11,Cenik!$C$3:$E$873,2,FALSE))</f>
        <v>0</v>
      </c>
      <c r="D11" s="12">
        <f>IF(B11="",0,VLOOKUP('020401'!B11,Cenik!$C$3:$E$873,3,FALSE))</f>
        <v>0</v>
      </c>
      <c r="E11" s="17"/>
      <c r="F11" s="14">
        <f t="shared" si="0"/>
        <v>0</v>
      </c>
      <c r="G11" s="104" t="str">
        <f t="shared" si="1"/>
        <v/>
      </c>
    </row>
    <row r="12" spans="1:7" x14ac:dyDescent="0.2">
      <c r="A12" s="15"/>
      <c r="B12" s="16"/>
      <c r="C12" s="12">
        <f>IF(B12="",0,VLOOKUP('020401'!B12,Cenik!$C$3:$E$873,2,FALSE))</f>
        <v>0</v>
      </c>
      <c r="D12" s="12">
        <f>IF(B12="",0,VLOOKUP('020401'!B12,Cenik!$C$3:$E$873,3,FALSE))</f>
        <v>0</v>
      </c>
      <c r="E12" s="17"/>
      <c r="F12" s="14">
        <f t="shared" si="0"/>
        <v>0</v>
      </c>
      <c r="G12" s="104" t="str">
        <f t="shared" si="1"/>
        <v/>
      </c>
    </row>
    <row r="13" spans="1:7" x14ac:dyDescent="0.2">
      <c r="A13" s="15"/>
      <c r="B13" s="16"/>
      <c r="C13" s="12">
        <f>IF(B13="",0,VLOOKUP('020401'!B13,Cenik!$C$3:$E$873,2,FALSE))</f>
        <v>0</v>
      </c>
      <c r="D13" s="12">
        <f>IF(B13="",0,VLOOKUP('020401'!B13,Cenik!$C$3:$E$873,3,FALSE))</f>
        <v>0</v>
      </c>
      <c r="E13" s="17"/>
      <c r="F13" s="14">
        <f t="shared" si="0"/>
        <v>0</v>
      </c>
      <c r="G13" s="104" t="str">
        <f t="shared" si="1"/>
        <v/>
      </c>
    </row>
    <row r="14" spans="1:7" ht="13.5" thickBot="1" x14ac:dyDescent="0.25">
      <c r="A14" s="15"/>
      <c r="B14" s="16"/>
      <c r="C14" s="12">
        <f>IF(B14="",0,VLOOKUP('020401'!B14,Cenik!$C$3:$E$873,2,FALSE))</f>
        <v>0</v>
      </c>
      <c r="D14" s="12">
        <f>IF(B14="",0,VLOOKUP('020401'!B14,Cenik!$C$3:$E$873,3,FALSE))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IF(B16="",0,VLOOKUP('020401'!B16,Cenik!$C$3:$E$873,2,FALSE))</f>
        <v>0</v>
      </c>
      <c r="D16" s="12">
        <f>IF(B16="",0,VLOOKUP('020401'!B16,Cenik!$C$3:$E$873,3,FALSE))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IF(B17="",0,VLOOKUP('020401'!B17,Cenik!$C$3:$E$873,2,FALSE))</f>
        <v>0</v>
      </c>
      <c r="D17" s="12">
        <f>IF(B17="",0,VLOOKUP('020401'!B17,Cenik!$C$3:$E$873,3,FALSE))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IF(B18="",0,VLOOKUP('020401'!B18,Cenik!$C$3:$E$873,2,FALSE))</f>
        <v>0</v>
      </c>
      <c r="D18" s="12">
        <f>IF(B18="",0,VLOOKUP('020401'!B18,Cenik!$C$3:$E$873,3,FALSE))</f>
        <v>0</v>
      </c>
      <c r="E18" s="22"/>
      <c r="F18" s="20">
        <f t="shared" si="2"/>
        <v>0</v>
      </c>
      <c r="G18" s="104" t="str">
        <f t="shared" si="3"/>
        <v/>
      </c>
    </row>
    <row r="19" spans="1:9" x14ac:dyDescent="0.2">
      <c r="A19" s="15"/>
      <c r="B19" s="21"/>
      <c r="C19" s="12">
        <f>IF(B19="",0,VLOOKUP('020401'!B19,Cenik!$C$3:$E$873,2,FALSE))</f>
        <v>0</v>
      </c>
      <c r="D19" s="12">
        <f>IF(B19="",0,VLOOKUP('020401'!B19,Cenik!$C$3:$E$873,3,FALSE))</f>
        <v>0</v>
      </c>
      <c r="E19" s="22"/>
      <c r="F19" s="20">
        <f t="shared" si="2"/>
        <v>0</v>
      </c>
      <c r="G19" s="104" t="str">
        <f t="shared" si="3"/>
        <v/>
      </c>
    </row>
    <row r="20" spans="1:9" x14ac:dyDescent="0.2">
      <c r="A20" s="15"/>
      <c r="B20" s="21"/>
      <c r="C20" s="12">
        <f>IF(B20="",0,VLOOKUP('020401'!B20,Cenik!$C$3:$E$873,2,FALSE))</f>
        <v>0</v>
      </c>
      <c r="D20" s="12">
        <f>IF(B20="",0,VLOOKUP('020401'!B20,Cenik!$C$3:$E$873,3,FALSE))</f>
        <v>0</v>
      </c>
      <c r="E20" s="22"/>
      <c r="F20" s="20">
        <f t="shared" si="2"/>
        <v>0</v>
      </c>
      <c r="G20" s="104" t="str">
        <f t="shared" si="3"/>
        <v/>
      </c>
    </row>
    <row r="21" spans="1:9" x14ac:dyDescent="0.2">
      <c r="A21" s="15"/>
      <c r="B21" s="21"/>
      <c r="C21" s="12">
        <f>IF(B21="",0,VLOOKUP('020401'!B21,Cenik!$C$3:$E$873,2,FALSE))</f>
        <v>0</v>
      </c>
      <c r="D21" s="12">
        <f>IF(B21="",0,VLOOKUP('020401'!B21,Cenik!$C$3:$E$873,3,FALSE))</f>
        <v>0</v>
      </c>
      <c r="E21" s="22"/>
      <c r="F21" s="20">
        <f t="shared" si="2"/>
        <v>0</v>
      </c>
      <c r="G21" s="104" t="str">
        <f t="shared" si="3"/>
        <v/>
      </c>
    </row>
    <row r="22" spans="1:9" x14ac:dyDescent="0.2">
      <c r="A22" s="15"/>
      <c r="B22" s="21"/>
      <c r="C22" s="12">
        <f>IF(B22="",0,VLOOKUP('020401'!B22,Cenik!$C$3:$E$873,2,FALSE))</f>
        <v>0</v>
      </c>
      <c r="D22" s="12">
        <f>IF(B22="",0,VLOOKUP('020401'!B22,Cenik!$C$3:$E$873,3,FALSE))</f>
        <v>0</v>
      </c>
      <c r="E22" s="22"/>
      <c r="F22" s="20">
        <f t="shared" si="2"/>
        <v>0</v>
      </c>
      <c r="G22" s="104" t="str">
        <f t="shared" si="3"/>
        <v/>
      </c>
    </row>
    <row r="23" spans="1:9" x14ac:dyDescent="0.2">
      <c r="A23" s="15"/>
      <c r="B23" s="21"/>
      <c r="C23" s="12">
        <f>IF(B23="",0,VLOOKUP('020401'!B23,Cenik!$C$3:$E$873,2,FALSE))</f>
        <v>0</v>
      </c>
      <c r="D23" s="12">
        <f>IF(B23="",0,VLOOKUP('020401'!B23,Cenik!$C$3:$E$873,3,FALSE))</f>
        <v>0</v>
      </c>
      <c r="E23" s="22"/>
      <c r="F23" s="20">
        <f t="shared" si="2"/>
        <v>0</v>
      </c>
      <c r="G23" s="104" t="str">
        <f t="shared" si="3"/>
        <v/>
      </c>
    </row>
    <row r="24" spans="1:9" x14ac:dyDescent="0.2">
      <c r="A24" s="15"/>
      <c r="B24" s="21"/>
      <c r="C24" s="12">
        <f>IF(B24="",0,VLOOKUP('020401'!B24,Cenik!$C$3:$E$873,2,FALSE))</f>
        <v>0</v>
      </c>
      <c r="D24" s="12">
        <f>IF(B24="",0,VLOOKUP('020401'!B24,Cenik!$C$3:$E$873,3,FALSE))</f>
        <v>0</v>
      </c>
      <c r="E24" s="22"/>
      <c r="F24" s="20">
        <f t="shared" si="2"/>
        <v>0</v>
      </c>
      <c r="G24" s="104" t="str">
        <f t="shared" si="3"/>
        <v/>
      </c>
    </row>
    <row r="25" spans="1:9" x14ac:dyDescent="0.2">
      <c r="A25" s="15"/>
      <c r="B25" s="21"/>
      <c r="C25" s="12">
        <f>IF(B25="",0,VLOOKUP('020401'!B25,Cenik!$C$3:$E$873,2,FALSE))</f>
        <v>0</v>
      </c>
      <c r="D25" s="12">
        <f>IF(B25="",0,VLOOKUP('020401'!B25,Cenik!$C$3:$E$873,3,FALSE))</f>
        <v>0</v>
      </c>
      <c r="E25" s="22"/>
      <c r="F25" s="20">
        <f t="shared" si="2"/>
        <v>0</v>
      </c>
      <c r="G25" s="104" t="str">
        <f t="shared" si="3"/>
        <v/>
      </c>
    </row>
    <row r="26" spans="1:9" x14ac:dyDescent="0.2">
      <c r="A26" s="15"/>
      <c r="B26" s="21"/>
      <c r="C26" s="12">
        <f>IF(B26="",0,VLOOKUP('020401'!B26,Cenik!$C$3:$E$873,2,FALSE))</f>
        <v>0</v>
      </c>
      <c r="D26" s="12">
        <f>IF(B26="",0,VLOOKUP('020401'!B26,Cenik!$C$3:$E$873,3,FALSE))</f>
        <v>0</v>
      </c>
      <c r="E26" s="22"/>
      <c r="F26" s="20">
        <f t="shared" si="2"/>
        <v>0</v>
      </c>
      <c r="G26" s="104" t="str">
        <f t="shared" si="3"/>
        <v/>
      </c>
    </row>
    <row r="27" spans="1:9" x14ac:dyDescent="0.2">
      <c r="A27" s="15"/>
      <c r="B27" s="21"/>
      <c r="C27" s="12">
        <f>IF(B27="",0,VLOOKUP('020401'!B27,Cenik!$C$3:$E$873,2,FALSE))</f>
        <v>0</v>
      </c>
      <c r="D27" s="12">
        <f>IF(B27="",0,VLOOKUP('020401'!B27,Cenik!$C$3:$E$873,3,FALSE))</f>
        <v>0</v>
      </c>
      <c r="E27" s="22"/>
      <c r="F27" s="20">
        <f t="shared" si="2"/>
        <v>0</v>
      </c>
      <c r="G27" s="104" t="str">
        <f t="shared" si="3"/>
        <v/>
      </c>
    </row>
    <row r="28" spans="1:9" x14ac:dyDescent="0.2">
      <c r="A28" s="15"/>
      <c r="B28" s="21"/>
      <c r="C28" s="12">
        <f>IF(B28="",0,VLOOKUP('020401'!B28,Cenik!$C$3:$E$873,2,FALSE))</f>
        <v>0</v>
      </c>
      <c r="D28" s="12">
        <f>IF(B28="",0,VLOOKUP('020401'!B28,Cenik!$C$3:$E$873,3,FALSE))</f>
        <v>0</v>
      </c>
      <c r="E28" s="22"/>
      <c r="F28" s="20">
        <f t="shared" si="2"/>
        <v>0</v>
      </c>
      <c r="G28" s="104" t="str">
        <f t="shared" si="3"/>
        <v/>
      </c>
    </row>
    <row r="29" spans="1:9" ht="13.5" thickBot="1" x14ac:dyDescent="0.25">
      <c r="A29" s="15"/>
      <c r="B29" s="21"/>
      <c r="C29" s="12">
        <f>IF(B29="",0,VLOOKUP('020401'!B29,Cenik!$C$3:$E$873,2,FALSE))</f>
        <v>0</v>
      </c>
      <c r="D29" s="12">
        <f>IF(B29="",0,VLOOKUP('020401'!B29,Cenik!$C$3:$E$873,3,FALSE))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IF(B31="",0,VLOOKUP('020401'!B31,Cenik!$C$3:$E$873,2,FALSE))</f>
        <v>0</v>
      </c>
      <c r="D31" s="24">
        <f>IF(B31="",0,VLOOKUP('020401'!B31,Cenik!$C$3:$E$873,3,FALSE))</f>
        <v>0</v>
      </c>
      <c r="E31" s="19"/>
      <c r="F31" s="25">
        <f t="shared" ref="F31:F44" si="4">D31*E31</f>
        <v>0</v>
      </c>
      <c r="G31" s="104" t="str">
        <f t="shared" si="3"/>
        <v/>
      </c>
      <c r="I31" s="2"/>
    </row>
    <row r="32" spans="1:9" x14ac:dyDescent="0.2">
      <c r="A32" s="15"/>
      <c r="B32" s="21"/>
      <c r="C32" s="12">
        <f>IF(B32="",0,VLOOKUP('020401'!B32,Cenik!$C$3:$E$873,2,FALSE))</f>
        <v>0</v>
      </c>
      <c r="D32" s="12">
        <f>IF(B32="",0,VLOOKUP('020401'!B32,Cenik!$C$3:$E$873,3,FALSE))</f>
        <v>0</v>
      </c>
      <c r="E32" s="22"/>
      <c r="F32" s="20">
        <f t="shared" si="4"/>
        <v>0</v>
      </c>
      <c r="G32" s="104" t="str">
        <f t="shared" si="3"/>
        <v/>
      </c>
      <c r="I32" s="2"/>
    </row>
    <row r="33" spans="1:7" x14ac:dyDescent="0.2">
      <c r="A33" s="15"/>
      <c r="B33" s="21"/>
      <c r="C33" s="12">
        <f>IF(B33="",0,VLOOKUP('020401'!B33,Cenik!$C$3:$E$873,2,FALSE))</f>
        <v>0</v>
      </c>
      <c r="D33" s="12">
        <f>IF(B33="",0,VLOOKUP('020401'!B33,Cenik!$C$3:$E$873,3,FALSE))</f>
        <v>0</v>
      </c>
      <c r="E33" s="22"/>
      <c r="F33" s="20">
        <f t="shared" si="4"/>
        <v>0</v>
      </c>
      <c r="G33" s="104" t="str">
        <f t="shared" si="3"/>
        <v/>
      </c>
    </row>
    <row r="34" spans="1:7" x14ac:dyDescent="0.2">
      <c r="A34" s="15"/>
      <c r="B34" s="21"/>
      <c r="C34" s="12">
        <f>IF(B34="",0,VLOOKUP('020401'!B34,Cenik!$C$3:$E$873,2,FALSE))</f>
        <v>0</v>
      </c>
      <c r="D34" s="12">
        <f>IF(B34="",0,VLOOKUP('020401'!B34,Cenik!$C$3:$E$873,3,FALSE))</f>
        <v>0</v>
      </c>
      <c r="E34" s="22"/>
      <c r="F34" s="20">
        <f t="shared" si="4"/>
        <v>0</v>
      </c>
      <c r="G34" s="104" t="str">
        <f t="shared" si="3"/>
        <v/>
      </c>
    </row>
    <row r="35" spans="1:7" x14ac:dyDescent="0.2">
      <c r="A35" s="15"/>
      <c r="B35" s="21"/>
      <c r="C35" s="12">
        <f>IF(B35="",0,VLOOKUP('020401'!B35,Cenik!$C$3:$E$873,2,FALSE))</f>
        <v>0</v>
      </c>
      <c r="D35" s="12">
        <f>IF(B35="",0,VLOOKUP('020401'!B35,Cenik!$C$3:$E$873,3,FALSE))</f>
        <v>0</v>
      </c>
      <c r="E35" s="22"/>
      <c r="F35" s="20">
        <f t="shared" si="4"/>
        <v>0</v>
      </c>
      <c r="G35" s="104" t="str">
        <f t="shared" si="3"/>
        <v/>
      </c>
    </row>
    <row r="36" spans="1:7" x14ac:dyDescent="0.2">
      <c r="A36" s="15"/>
      <c r="B36" s="21"/>
      <c r="C36" s="12">
        <f>IF(B36="",0,VLOOKUP('020401'!B36,Cenik!$C$3:$E$873,2,FALSE))</f>
        <v>0</v>
      </c>
      <c r="D36" s="12">
        <f>IF(B36="",0,VLOOKUP('020401'!B36,Cenik!$C$3:$E$873,3,FALSE))</f>
        <v>0</v>
      </c>
      <c r="E36" s="22"/>
      <c r="F36" s="20">
        <f t="shared" si="4"/>
        <v>0</v>
      </c>
      <c r="G36" s="104" t="str">
        <f t="shared" si="3"/>
        <v/>
      </c>
    </row>
    <row r="37" spans="1:7" x14ac:dyDescent="0.2">
      <c r="A37" s="15"/>
      <c r="B37" s="21"/>
      <c r="C37" s="12">
        <f>IF(B37="",0,VLOOKUP('020401'!B37,Cenik!$C$3:$E$873,2,FALSE))</f>
        <v>0</v>
      </c>
      <c r="D37" s="12">
        <f>IF(B37="",0,VLOOKUP('020401'!B37,Cenik!$C$3:$E$873,3,FALSE))</f>
        <v>0</v>
      </c>
      <c r="E37" s="22"/>
      <c r="F37" s="20">
        <f t="shared" si="4"/>
        <v>0</v>
      </c>
      <c r="G37" s="104" t="str">
        <f t="shared" si="3"/>
        <v/>
      </c>
    </row>
    <row r="38" spans="1:7" x14ac:dyDescent="0.2">
      <c r="A38" s="15"/>
      <c r="B38" s="21"/>
      <c r="C38" s="12">
        <f>IF(B38="",0,VLOOKUP('020401'!B38,Cenik!$C$3:$E$873,2,FALSE))</f>
        <v>0</v>
      </c>
      <c r="D38" s="12">
        <f>IF(B38="",0,VLOOKUP('020401'!B38,Cenik!$C$3:$E$873,3,FALSE))</f>
        <v>0</v>
      </c>
      <c r="E38" s="22"/>
      <c r="F38" s="20">
        <f t="shared" si="4"/>
        <v>0</v>
      </c>
      <c r="G38" s="104" t="str">
        <f t="shared" si="3"/>
        <v/>
      </c>
    </row>
    <row r="39" spans="1:7" x14ac:dyDescent="0.2">
      <c r="A39" s="15"/>
      <c r="B39" s="21"/>
      <c r="C39" s="12">
        <f>IF(B39="",0,VLOOKUP('020401'!B39,Cenik!$C$3:$E$873,2,FALSE))</f>
        <v>0</v>
      </c>
      <c r="D39" s="12">
        <f>IF(B39="",0,VLOOKUP('020401'!B39,Cenik!$C$3:$E$873,3,FALSE))</f>
        <v>0</v>
      </c>
      <c r="E39" s="22"/>
      <c r="F39" s="20">
        <f t="shared" si="4"/>
        <v>0</v>
      </c>
      <c r="G39" s="104" t="str">
        <f>IF(E39="","",IF(ISNUMBER(E39),IF(E39=ROUND(E39,6),"","Napaka - poraba mora biti zaokrožena na 6 decimalk!"),"Napaka!"))</f>
        <v/>
      </c>
    </row>
    <row r="40" spans="1:7" x14ac:dyDescent="0.2">
      <c r="A40" s="15"/>
      <c r="B40" s="21"/>
      <c r="C40" s="12">
        <f>IF(B40="",0,VLOOKUP('020401'!B40,Cenik!$C$3:$E$873,2,FALSE))</f>
        <v>0</v>
      </c>
      <c r="D40" s="12">
        <f>IF(B40="",0,VLOOKUP('020401'!B40,Cenik!$C$3:$E$873,3,FALSE))</f>
        <v>0</v>
      </c>
      <c r="E40" s="22"/>
      <c r="F40" s="20">
        <f t="shared" si="4"/>
        <v>0</v>
      </c>
      <c r="G40" s="104" t="str">
        <f t="shared" si="3"/>
        <v/>
      </c>
    </row>
    <row r="41" spans="1:7" x14ac:dyDescent="0.2">
      <c r="A41" s="15"/>
      <c r="B41" s="21"/>
      <c r="C41" s="12">
        <f>IF(B41="",0,VLOOKUP('020401'!B41,Cenik!$C$3:$E$873,2,FALSE))</f>
        <v>0</v>
      </c>
      <c r="D41" s="12">
        <f>IF(B41="",0,VLOOKUP('020401'!B41,Cenik!$C$3:$E$873,3,FALSE))</f>
        <v>0</v>
      </c>
      <c r="E41" s="22"/>
      <c r="F41" s="20">
        <f t="shared" si="4"/>
        <v>0</v>
      </c>
      <c r="G41" s="104" t="str">
        <f t="shared" si="3"/>
        <v/>
      </c>
    </row>
    <row r="42" spans="1:7" x14ac:dyDescent="0.2">
      <c r="A42" s="15"/>
      <c r="B42" s="21"/>
      <c r="C42" s="12">
        <f>IF(B42="",0,VLOOKUP('020401'!B42,Cenik!$C$3:$E$873,2,FALSE))</f>
        <v>0</v>
      </c>
      <c r="D42" s="12">
        <f>IF(B42="",0,VLOOKUP('020401'!B42,Cenik!$C$3:$E$873,3,FALSE))</f>
        <v>0</v>
      </c>
      <c r="E42" s="22"/>
      <c r="F42" s="20">
        <f t="shared" si="4"/>
        <v>0</v>
      </c>
      <c r="G42" s="104" t="str">
        <f t="shared" si="3"/>
        <v/>
      </c>
    </row>
    <row r="43" spans="1:7" x14ac:dyDescent="0.2">
      <c r="A43" s="15"/>
      <c r="B43" s="21"/>
      <c r="C43" s="12">
        <f>IF(B43="",0,VLOOKUP('020401'!B43,Cenik!$C$3:$E$873,2,FALSE))</f>
        <v>0</v>
      </c>
      <c r="D43" s="12">
        <f>IF(B43="",0,VLOOKUP('020401'!B43,Cenik!$C$3:$E$873,3,FALSE))</f>
        <v>0</v>
      </c>
      <c r="E43" s="22"/>
      <c r="F43" s="20">
        <f t="shared" si="4"/>
        <v>0</v>
      </c>
      <c r="G43" s="104" t="str">
        <f t="shared" si="3"/>
        <v/>
      </c>
    </row>
    <row r="44" spans="1:7" ht="13.5" thickBot="1" x14ac:dyDescent="0.25">
      <c r="A44" s="26"/>
      <c r="B44" s="27"/>
      <c r="C44" s="28">
        <f>IF(B44="",0,VLOOKUP('020401'!B44,Cenik!$C$3:$E$873,2,FALSE))</f>
        <v>0</v>
      </c>
      <c r="D44" s="28">
        <f>IF(B44="",0,VLOOKUP('020401'!B44,Cenik!$C$3:$E$873,3,FALSE))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IF(B5="",0,VLOOKUP('070601'!B5,Cenik!$C$3:$E$873,2,FALSE))</f>
        <v>0</v>
      </c>
      <c r="D5" s="12">
        <f>IF(B5="",0,VLOOKUP('070601'!B5,Cenik!$C$3:$E$873,3,FALSE))</f>
        <v>0</v>
      </c>
      <c r="E5" s="13"/>
      <c r="F5" s="14">
        <f t="shared" ref="F5:F14" si="0">D5*E5</f>
        <v>0</v>
      </c>
      <c r="G5" s="104" t="str">
        <f>IF(E5="","",IF(ISNUMBER(E5),IF(E5=ROUND(E5,6),"","Napaka - poraba mora biti zaokrožena na 6 decimalk!"),"Napaka!"))</f>
        <v/>
      </c>
    </row>
    <row r="6" spans="1:7" x14ac:dyDescent="0.2">
      <c r="A6" s="15"/>
      <c r="B6" s="16"/>
      <c r="C6" s="12">
        <f>IF(B6="",0,VLOOKUP('070601'!B6,Cenik!$C$3:$E$873,2,FALSE))</f>
        <v>0</v>
      </c>
      <c r="D6" s="12">
        <f>IF(B6="",0,VLOOKUP('070601'!B6,Cenik!$C$3:$E$873,3,FALSE))</f>
        <v>0</v>
      </c>
      <c r="E6" s="17"/>
      <c r="F6" s="14">
        <f t="shared" si="0"/>
        <v>0</v>
      </c>
      <c r="G6" s="104" t="str">
        <f t="shared" ref="G6:G14" si="1">IF(E6="","",IF(ISNUMBER(E6),IF(E6=ROUND(E6,6),"","Napaka - poraba mora biti zaokrožena na 6 decimalk!"),"Napaka!"))</f>
        <v/>
      </c>
    </row>
    <row r="7" spans="1:7" x14ac:dyDescent="0.2">
      <c r="A7" s="15"/>
      <c r="B7" s="16"/>
      <c r="C7" s="12">
        <f>IF(B7="",0,VLOOKUP('070601'!B7,Cenik!$C$3:$E$873,2,FALSE))</f>
        <v>0</v>
      </c>
      <c r="D7" s="12">
        <f>IF(B7="",0,VLOOKUP('070601'!B7,Cenik!$C$3:$E$873,3,FALSE))</f>
        <v>0</v>
      </c>
      <c r="E7" s="17"/>
      <c r="F7" s="14">
        <f t="shared" si="0"/>
        <v>0</v>
      </c>
      <c r="G7" s="104" t="str">
        <f t="shared" si="1"/>
        <v/>
      </c>
    </row>
    <row r="8" spans="1:7" x14ac:dyDescent="0.2">
      <c r="A8" s="15"/>
      <c r="B8" s="16"/>
      <c r="C8" s="12">
        <f>IF(B8="",0,VLOOKUP('070601'!B8,Cenik!$C$3:$E$873,2,FALSE))</f>
        <v>0</v>
      </c>
      <c r="D8" s="12">
        <f>IF(B8="",0,VLOOKUP('070601'!B8,Cenik!$C$3:$E$873,3,FALSE))</f>
        <v>0</v>
      </c>
      <c r="E8" s="17"/>
      <c r="F8" s="14">
        <f t="shared" si="0"/>
        <v>0</v>
      </c>
      <c r="G8" s="104" t="str">
        <f t="shared" si="1"/>
        <v/>
      </c>
    </row>
    <row r="9" spans="1:7" x14ac:dyDescent="0.2">
      <c r="A9" s="15"/>
      <c r="B9" s="16"/>
      <c r="C9" s="12">
        <f>IF(B9="",0,VLOOKUP('070601'!B9,Cenik!$C$3:$E$873,2,FALSE))</f>
        <v>0</v>
      </c>
      <c r="D9" s="12">
        <f>IF(B9="",0,VLOOKUP('070601'!B9,Cenik!$C$3:$E$873,3,FALSE))</f>
        <v>0</v>
      </c>
      <c r="E9" s="17"/>
      <c r="F9" s="14">
        <f t="shared" si="0"/>
        <v>0</v>
      </c>
      <c r="G9" s="104" t="str">
        <f t="shared" si="1"/>
        <v/>
      </c>
    </row>
    <row r="10" spans="1:7" x14ac:dyDescent="0.2">
      <c r="A10" s="15"/>
      <c r="B10" s="16"/>
      <c r="C10" s="12">
        <f>IF(B10="",0,VLOOKUP('070601'!B10,Cenik!$C$3:$E$873,2,FALSE))</f>
        <v>0</v>
      </c>
      <c r="D10" s="12">
        <f>IF(B10="",0,VLOOKUP('070601'!B10,Cenik!$C$3:$E$873,3,FALSE))</f>
        <v>0</v>
      </c>
      <c r="E10" s="17"/>
      <c r="F10" s="14">
        <f t="shared" si="0"/>
        <v>0</v>
      </c>
      <c r="G10" s="104" t="str">
        <f t="shared" si="1"/>
        <v/>
      </c>
    </row>
    <row r="11" spans="1:7" x14ac:dyDescent="0.2">
      <c r="A11" s="15"/>
      <c r="B11" s="16"/>
      <c r="C11" s="12">
        <f>IF(B11="",0,VLOOKUP('070601'!B11,Cenik!$C$3:$E$873,2,FALSE))</f>
        <v>0</v>
      </c>
      <c r="D11" s="12">
        <f>IF(B11="",0,VLOOKUP('070601'!B11,Cenik!$C$3:$E$873,3,FALSE))</f>
        <v>0</v>
      </c>
      <c r="E11" s="17"/>
      <c r="F11" s="14">
        <f t="shared" si="0"/>
        <v>0</v>
      </c>
      <c r="G11" s="104" t="str">
        <f t="shared" si="1"/>
        <v/>
      </c>
    </row>
    <row r="12" spans="1:7" x14ac:dyDescent="0.2">
      <c r="A12" s="15"/>
      <c r="B12" s="16"/>
      <c r="C12" s="12">
        <f>IF(B12="",0,VLOOKUP('070601'!B12,Cenik!$C$3:$E$873,2,FALSE))</f>
        <v>0</v>
      </c>
      <c r="D12" s="12">
        <f>IF(B12="",0,VLOOKUP('070601'!B12,Cenik!$C$3:$E$873,3,FALSE))</f>
        <v>0</v>
      </c>
      <c r="E12" s="17"/>
      <c r="F12" s="14">
        <f t="shared" si="0"/>
        <v>0</v>
      </c>
      <c r="G12" s="104" t="str">
        <f t="shared" si="1"/>
        <v/>
      </c>
    </row>
    <row r="13" spans="1:7" x14ac:dyDescent="0.2">
      <c r="A13" s="15"/>
      <c r="B13" s="16"/>
      <c r="C13" s="12">
        <f>IF(B13="",0,VLOOKUP('070601'!B13,Cenik!$C$3:$E$873,2,FALSE))</f>
        <v>0</v>
      </c>
      <c r="D13" s="12">
        <f>IF(B13="",0,VLOOKUP('070601'!B13,Cenik!$C$3:$E$873,3,FALSE))</f>
        <v>0</v>
      </c>
      <c r="E13" s="17"/>
      <c r="F13" s="14">
        <f t="shared" si="0"/>
        <v>0</v>
      </c>
      <c r="G13" s="104" t="str">
        <f t="shared" si="1"/>
        <v/>
      </c>
    </row>
    <row r="14" spans="1:7" ht="13.5" thickBot="1" x14ac:dyDescent="0.25">
      <c r="A14" s="15"/>
      <c r="B14" s="16"/>
      <c r="C14" s="12">
        <f>IF(B14="",0,VLOOKUP('070601'!B14,Cenik!$C$3:$E$873,2,FALSE))</f>
        <v>0</v>
      </c>
      <c r="D14" s="12">
        <f>IF(B14="",0,VLOOKUP('070601'!B14,Cenik!$C$3:$E$873,3,FALSE))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IF(B16="",0,VLOOKUP('070601'!B16,Cenik!$C$3:$E$873,2,FALSE))</f>
        <v>0</v>
      </c>
      <c r="D16" s="12">
        <f>IF(B16="",0,VLOOKUP('070601'!B16,Cenik!$C$3:$E$873,3,FALSE))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IF(B17="",0,VLOOKUP('070601'!B17,Cenik!$C$3:$E$873,2,FALSE))</f>
        <v>0</v>
      </c>
      <c r="D17" s="12">
        <f>IF(B17="",0,VLOOKUP('070601'!B17,Cenik!$C$3:$E$873,3,FALSE))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IF(B18="",0,VLOOKUP('070601'!B18,Cenik!$C$3:$E$873,2,FALSE))</f>
        <v>0</v>
      </c>
      <c r="D18" s="12">
        <f>IF(B18="",0,VLOOKUP('070601'!B18,Cenik!$C$3:$E$873,3,FALSE))</f>
        <v>0</v>
      </c>
      <c r="E18" s="22"/>
      <c r="F18" s="20">
        <f t="shared" si="2"/>
        <v>0</v>
      </c>
      <c r="G18" s="104" t="str">
        <f t="shared" si="3"/>
        <v/>
      </c>
    </row>
    <row r="19" spans="1:9" x14ac:dyDescent="0.2">
      <c r="A19" s="15"/>
      <c r="B19" s="21"/>
      <c r="C19" s="12">
        <f>IF(B19="",0,VLOOKUP('070601'!B19,Cenik!$C$3:$E$873,2,FALSE))</f>
        <v>0</v>
      </c>
      <c r="D19" s="12">
        <f>IF(B19="",0,VLOOKUP('070601'!B19,Cenik!$C$3:$E$873,3,FALSE))</f>
        <v>0</v>
      </c>
      <c r="E19" s="22"/>
      <c r="F19" s="20">
        <f t="shared" si="2"/>
        <v>0</v>
      </c>
      <c r="G19" s="104" t="str">
        <f t="shared" si="3"/>
        <v/>
      </c>
    </row>
    <row r="20" spans="1:9" x14ac:dyDescent="0.2">
      <c r="A20" s="15"/>
      <c r="B20" s="21"/>
      <c r="C20" s="12">
        <f>IF(B20="",0,VLOOKUP('070601'!B20,Cenik!$C$3:$E$873,2,FALSE))</f>
        <v>0</v>
      </c>
      <c r="D20" s="12">
        <f>IF(B20="",0,VLOOKUP('070601'!B20,Cenik!$C$3:$E$873,3,FALSE))</f>
        <v>0</v>
      </c>
      <c r="E20" s="22"/>
      <c r="F20" s="20">
        <f t="shared" si="2"/>
        <v>0</v>
      </c>
      <c r="G20" s="104" t="str">
        <f t="shared" si="3"/>
        <v/>
      </c>
    </row>
    <row r="21" spans="1:9" x14ac:dyDescent="0.2">
      <c r="A21" s="15"/>
      <c r="B21" s="21"/>
      <c r="C21" s="12">
        <f>IF(B21="",0,VLOOKUP('070601'!B21,Cenik!$C$3:$E$873,2,FALSE))</f>
        <v>0</v>
      </c>
      <c r="D21" s="12">
        <f>IF(B21="",0,VLOOKUP('070601'!B21,Cenik!$C$3:$E$873,3,FALSE))</f>
        <v>0</v>
      </c>
      <c r="E21" s="22"/>
      <c r="F21" s="20">
        <f t="shared" si="2"/>
        <v>0</v>
      </c>
      <c r="G21" s="104" t="str">
        <f t="shared" si="3"/>
        <v/>
      </c>
    </row>
    <row r="22" spans="1:9" x14ac:dyDescent="0.2">
      <c r="A22" s="15"/>
      <c r="B22" s="21"/>
      <c r="C22" s="12">
        <f>IF(B22="",0,VLOOKUP('070601'!B22,Cenik!$C$3:$E$873,2,FALSE))</f>
        <v>0</v>
      </c>
      <c r="D22" s="12">
        <f>IF(B22="",0,VLOOKUP('070601'!B22,Cenik!$C$3:$E$873,3,FALSE))</f>
        <v>0</v>
      </c>
      <c r="E22" s="22"/>
      <c r="F22" s="20">
        <f t="shared" si="2"/>
        <v>0</v>
      </c>
      <c r="G22" s="104" t="str">
        <f t="shared" si="3"/>
        <v/>
      </c>
    </row>
    <row r="23" spans="1:9" x14ac:dyDescent="0.2">
      <c r="A23" s="15"/>
      <c r="B23" s="21"/>
      <c r="C23" s="12">
        <f>IF(B23="",0,VLOOKUP('070601'!B23,Cenik!$C$3:$E$873,2,FALSE))</f>
        <v>0</v>
      </c>
      <c r="D23" s="12">
        <f>IF(B23="",0,VLOOKUP('070601'!B23,Cenik!$C$3:$E$873,3,FALSE))</f>
        <v>0</v>
      </c>
      <c r="E23" s="22"/>
      <c r="F23" s="20">
        <f t="shared" si="2"/>
        <v>0</v>
      </c>
      <c r="G23" s="104" t="str">
        <f t="shared" si="3"/>
        <v/>
      </c>
    </row>
    <row r="24" spans="1:9" x14ac:dyDescent="0.2">
      <c r="A24" s="15"/>
      <c r="B24" s="21"/>
      <c r="C24" s="12">
        <f>IF(B24="",0,VLOOKUP('070601'!B24,Cenik!$C$3:$E$873,2,FALSE))</f>
        <v>0</v>
      </c>
      <c r="D24" s="12">
        <f>IF(B24="",0,VLOOKUP('070601'!B24,Cenik!$C$3:$E$873,3,FALSE))</f>
        <v>0</v>
      </c>
      <c r="E24" s="22"/>
      <c r="F24" s="20">
        <f t="shared" si="2"/>
        <v>0</v>
      </c>
      <c r="G24" s="104" t="str">
        <f t="shared" si="3"/>
        <v/>
      </c>
    </row>
    <row r="25" spans="1:9" x14ac:dyDescent="0.2">
      <c r="A25" s="15"/>
      <c r="B25" s="21"/>
      <c r="C25" s="12">
        <f>IF(B25="",0,VLOOKUP('070601'!B25,Cenik!$C$3:$E$873,2,FALSE))</f>
        <v>0</v>
      </c>
      <c r="D25" s="12">
        <f>IF(B25="",0,VLOOKUP('070601'!B25,Cenik!$C$3:$E$873,3,FALSE))</f>
        <v>0</v>
      </c>
      <c r="E25" s="22"/>
      <c r="F25" s="20">
        <f t="shared" si="2"/>
        <v>0</v>
      </c>
      <c r="G25" s="104" t="str">
        <f t="shared" si="3"/>
        <v/>
      </c>
    </row>
    <row r="26" spans="1:9" x14ac:dyDescent="0.2">
      <c r="A26" s="15"/>
      <c r="B26" s="21"/>
      <c r="C26" s="12">
        <f>IF(B26="",0,VLOOKUP('070601'!B26,Cenik!$C$3:$E$873,2,FALSE))</f>
        <v>0</v>
      </c>
      <c r="D26" s="12">
        <f>IF(B26="",0,VLOOKUP('070601'!B26,Cenik!$C$3:$E$873,3,FALSE))</f>
        <v>0</v>
      </c>
      <c r="E26" s="22"/>
      <c r="F26" s="20">
        <f t="shared" si="2"/>
        <v>0</v>
      </c>
      <c r="G26" s="104" t="str">
        <f t="shared" si="3"/>
        <v/>
      </c>
    </row>
    <row r="27" spans="1:9" x14ac:dyDescent="0.2">
      <c r="A27" s="15"/>
      <c r="B27" s="21"/>
      <c r="C27" s="12">
        <f>IF(B27="",0,VLOOKUP('070601'!B27,Cenik!$C$3:$E$873,2,FALSE))</f>
        <v>0</v>
      </c>
      <c r="D27" s="12">
        <f>IF(B27="",0,VLOOKUP('070601'!B27,Cenik!$C$3:$E$873,3,FALSE))</f>
        <v>0</v>
      </c>
      <c r="E27" s="22"/>
      <c r="F27" s="20">
        <f t="shared" si="2"/>
        <v>0</v>
      </c>
      <c r="G27" s="104" t="str">
        <f t="shared" si="3"/>
        <v/>
      </c>
    </row>
    <row r="28" spans="1:9" x14ac:dyDescent="0.2">
      <c r="A28" s="15"/>
      <c r="B28" s="21"/>
      <c r="C28" s="12">
        <f>IF(B28="",0,VLOOKUP('070601'!B28,Cenik!$C$3:$E$873,2,FALSE))</f>
        <v>0</v>
      </c>
      <c r="D28" s="12">
        <f>IF(B28="",0,VLOOKUP('070601'!B28,Cenik!$C$3:$E$873,3,FALSE))</f>
        <v>0</v>
      </c>
      <c r="E28" s="22"/>
      <c r="F28" s="20">
        <f t="shared" si="2"/>
        <v>0</v>
      </c>
      <c r="G28" s="104" t="str">
        <f t="shared" si="3"/>
        <v/>
      </c>
    </row>
    <row r="29" spans="1:9" ht="13.5" thickBot="1" x14ac:dyDescent="0.25">
      <c r="A29" s="15"/>
      <c r="B29" s="21"/>
      <c r="C29" s="12">
        <f>IF(B29="",0,VLOOKUP('070601'!B29,Cenik!$C$3:$E$873,2,FALSE))</f>
        <v>0</v>
      </c>
      <c r="D29" s="12">
        <f>IF(B29="",0,VLOOKUP('070601'!B29,Cenik!$C$3:$E$873,3,FALSE))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IF(B31="",0,VLOOKUP('070601'!B31,Cenik!$C$3:$E$873,2,FALSE))</f>
        <v>0</v>
      </c>
      <c r="D31" s="24">
        <f>IF(B31="",0,VLOOKUP('070601'!B31,Cenik!$C$3:$E$873,3,FALSE))</f>
        <v>0</v>
      </c>
      <c r="E31" s="19"/>
      <c r="F31" s="25">
        <f t="shared" ref="F31:F44" si="4">D31*E31</f>
        <v>0</v>
      </c>
      <c r="G31" s="104" t="str">
        <f t="shared" si="3"/>
        <v/>
      </c>
      <c r="I31" s="2"/>
    </row>
    <row r="32" spans="1:9" x14ac:dyDescent="0.2">
      <c r="A32" s="15"/>
      <c r="B32" s="21"/>
      <c r="C32" s="12">
        <f>IF(B32="",0,VLOOKUP('070601'!B32,Cenik!$C$3:$E$873,2,FALSE))</f>
        <v>0</v>
      </c>
      <c r="D32" s="12">
        <f>IF(B32="",0,VLOOKUP('070601'!B32,Cenik!$C$3:$E$873,3,FALSE))</f>
        <v>0</v>
      </c>
      <c r="E32" s="22"/>
      <c r="F32" s="20">
        <f t="shared" si="4"/>
        <v>0</v>
      </c>
      <c r="G32" s="104" t="str">
        <f t="shared" si="3"/>
        <v/>
      </c>
      <c r="I32" s="2"/>
    </row>
    <row r="33" spans="1:7" x14ac:dyDescent="0.2">
      <c r="A33" s="15"/>
      <c r="B33" s="21"/>
      <c r="C33" s="12">
        <f>IF(B33="",0,VLOOKUP('070601'!B33,Cenik!$C$3:$E$873,2,FALSE))</f>
        <v>0</v>
      </c>
      <c r="D33" s="12">
        <f>IF(B33="",0,VLOOKUP('070601'!B33,Cenik!$C$3:$E$873,3,FALSE))</f>
        <v>0</v>
      </c>
      <c r="E33" s="22"/>
      <c r="F33" s="20">
        <f t="shared" si="4"/>
        <v>0</v>
      </c>
      <c r="G33" s="104" t="str">
        <f t="shared" si="3"/>
        <v/>
      </c>
    </row>
    <row r="34" spans="1:7" x14ac:dyDescent="0.2">
      <c r="A34" s="15"/>
      <c r="B34" s="21"/>
      <c r="C34" s="12">
        <f>IF(B34="",0,VLOOKUP('070601'!B34,Cenik!$C$3:$E$873,2,FALSE))</f>
        <v>0</v>
      </c>
      <c r="D34" s="12">
        <f>IF(B34="",0,VLOOKUP('070601'!B34,Cenik!$C$3:$E$873,3,FALSE))</f>
        <v>0</v>
      </c>
      <c r="E34" s="22"/>
      <c r="F34" s="20">
        <f t="shared" si="4"/>
        <v>0</v>
      </c>
      <c r="G34" s="104" t="str">
        <f t="shared" si="3"/>
        <v/>
      </c>
    </row>
    <row r="35" spans="1:7" x14ac:dyDescent="0.2">
      <c r="A35" s="15"/>
      <c r="B35" s="21"/>
      <c r="C35" s="12">
        <f>IF(B35="",0,VLOOKUP('070601'!B35,Cenik!$C$3:$E$873,2,FALSE))</f>
        <v>0</v>
      </c>
      <c r="D35" s="12">
        <f>IF(B35="",0,VLOOKUP('070601'!B35,Cenik!$C$3:$E$873,3,FALSE))</f>
        <v>0</v>
      </c>
      <c r="E35" s="22"/>
      <c r="F35" s="20">
        <f t="shared" si="4"/>
        <v>0</v>
      </c>
      <c r="G35" s="104" t="str">
        <f t="shared" si="3"/>
        <v/>
      </c>
    </row>
    <row r="36" spans="1:7" x14ac:dyDescent="0.2">
      <c r="A36" s="15"/>
      <c r="B36" s="21"/>
      <c r="C36" s="12">
        <f>IF(B36="",0,VLOOKUP('070601'!B36,Cenik!$C$3:$E$873,2,FALSE))</f>
        <v>0</v>
      </c>
      <c r="D36" s="12">
        <f>IF(B36="",0,VLOOKUP('070601'!B36,Cenik!$C$3:$E$873,3,FALSE))</f>
        <v>0</v>
      </c>
      <c r="E36" s="22"/>
      <c r="F36" s="20">
        <f t="shared" si="4"/>
        <v>0</v>
      </c>
      <c r="G36" s="104" t="str">
        <f t="shared" si="3"/>
        <v/>
      </c>
    </row>
    <row r="37" spans="1:7" x14ac:dyDescent="0.2">
      <c r="A37" s="15"/>
      <c r="B37" s="21"/>
      <c r="C37" s="12">
        <f>IF(B37="",0,VLOOKUP('070601'!B37,Cenik!$C$3:$E$873,2,FALSE))</f>
        <v>0</v>
      </c>
      <c r="D37" s="12">
        <f>IF(B37="",0,VLOOKUP('070601'!B37,Cenik!$C$3:$E$873,3,FALSE))</f>
        <v>0</v>
      </c>
      <c r="E37" s="22"/>
      <c r="F37" s="20">
        <f t="shared" si="4"/>
        <v>0</v>
      </c>
      <c r="G37" s="104" t="str">
        <f t="shared" si="3"/>
        <v/>
      </c>
    </row>
    <row r="38" spans="1:7" x14ac:dyDescent="0.2">
      <c r="A38" s="15"/>
      <c r="B38" s="21"/>
      <c r="C38" s="12">
        <f>IF(B38="",0,VLOOKUP('070601'!B38,Cenik!$C$3:$E$873,2,FALSE))</f>
        <v>0</v>
      </c>
      <c r="D38" s="12">
        <f>IF(B38="",0,VLOOKUP('070601'!B38,Cenik!$C$3:$E$873,3,FALSE))</f>
        <v>0</v>
      </c>
      <c r="E38" s="22"/>
      <c r="F38" s="20">
        <f t="shared" si="4"/>
        <v>0</v>
      </c>
      <c r="G38" s="104" t="str">
        <f t="shared" si="3"/>
        <v/>
      </c>
    </row>
    <row r="39" spans="1:7" x14ac:dyDescent="0.2">
      <c r="A39" s="15"/>
      <c r="B39" s="21"/>
      <c r="C39" s="12">
        <f>IF(B39="",0,VLOOKUP('070601'!B39,Cenik!$C$3:$E$873,2,FALSE))</f>
        <v>0</v>
      </c>
      <c r="D39" s="12">
        <f>IF(B39="",0,VLOOKUP('070601'!B39,Cenik!$C$3:$E$873,3,FALSE))</f>
        <v>0</v>
      </c>
      <c r="E39" s="22"/>
      <c r="F39" s="20">
        <f t="shared" si="4"/>
        <v>0</v>
      </c>
      <c r="G39" s="104" t="str">
        <f>IF(E39="","",IF(ISNUMBER(E39),IF(E39=ROUND(E39,6),"","Napaka - poraba mora biti zaokrožena na 6 decimalk!"),"Napaka!"))</f>
        <v/>
      </c>
    </row>
    <row r="40" spans="1:7" x14ac:dyDescent="0.2">
      <c r="A40" s="15"/>
      <c r="B40" s="21"/>
      <c r="C40" s="12">
        <f>IF(B40="",0,VLOOKUP('070601'!B40,Cenik!$C$3:$E$873,2,FALSE))</f>
        <v>0</v>
      </c>
      <c r="D40" s="12">
        <f>IF(B40="",0,VLOOKUP('070601'!B40,Cenik!$C$3:$E$873,3,FALSE))</f>
        <v>0</v>
      </c>
      <c r="E40" s="22"/>
      <c r="F40" s="20">
        <f t="shared" si="4"/>
        <v>0</v>
      </c>
      <c r="G40" s="104" t="str">
        <f t="shared" si="3"/>
        <v/>
      </c>
    </row>
    <row r="41" spans="1:7" x14ac:dyDescent="0.2">
      <c r="A41" s="15"/>
      <c r="B41" s="21"/>
      <c r="C41" s="12">
        <f>IF(B41="",0,VLOOKUP('070601'!B41,Cenik!$C$3:$E$873,2,FALSE))</f>
        <v>0</v>
      </c>
      <c r="D41" s="12">
        <f>IF(B41="",0,VLOOKUP('070601'!B41,Cenik!$C$3:$E$873,3,FALSE))</f>
        <v>0</v>
      </c>
      <c r="E41" s="22"/>
      <c r="F41" s="20">
        <f t="shared" si="4"/>
        <v>0</v>
      </c>
      <c r="G41" s="104" t="str">
        <f t="shared" si="3"/>
        <v/>
      </c>
    </row>
    <row r="42" spans="1:7" x14ac:dyDescent="0.2">
      <c r="A42" s="15"/>
      <c r="B42" s="21"/>
      <c r="C42" s="12">
        <f>IF(B42="",0,VLOOKUP('070601'!B42,Cenik!$C$3:$E$873,2,FALSE))</f>
        <v>0</v>
      </c>
      <c r="D42" s="12">
        <f>IF(B42="",0,VLOOKUP('070601'!B42,Cenik!$C$3:$E$873,3,FALSE))</f>
        <v>0</v>
      </c>
      <c r="E42" s="22"/>
      <c r="F42" s="20">
        <f t="shared" si="4"/>
        <v>0</v>
      </c>
      <c r="G42" s="104" t="str">
        <f t="shared" si="3"/>
        <v/>
      </c>
    </row>
    <row r="43" spans="1:7" x14ac:dyDescent="0.2">
      <c r="A43" s="15"/>
      <c r="B43" s="21"/>
      <c r="C43" s="12">
        <f>IF(B43="",0,VLOOKUP('070601'!B43,Cenik!$C$3:$E$873,2,FALSE))</f>
        <v>0</v>
      </c>
      <c r="D43" s="12">
        <f>IF(B43="",0,VLOOKUP('070601'!B43,Cenik!$C$3:$E$873,3,FALSE))</f>
        <v>0</v>
      </c>
      <c r="E43" s="22"/>
      <c r="F43" s="20">
        <f t="shared" si="4"/>
        <v>0</v>
      </c>
      <c r="G43" s="104" t="str">
        <f t="shared" si="3"/>
        <v/>
      </c>
    </row>
    <row r="44" spans="1:7" ht="13.5" thickBot="1" x14ac:dyDescent="0.25">
      <c r="A44" s="26"/>
      <c r="B44" s="27"/>
      <c r="C44" s="28">
        <f>IF(B44="",0,VLOOKUP('070601'!B44,Cenik!$C$3:$E$873,2,FALSE))</f>
        <v>0</v>
      </c>
      <c r="D44" s="28">
        <f>IF(B44="",0,VLOOKUP('070601'!B44,Cenik!$C$3:$E$873,3,FALSE))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IF(B5="",0,VLOOKUP('070602'!B5,Cenik!$C$3:$E$873,2,FALSE))</f>
        <v>0</v>
      </c>
      <c r="D5" s="12">
        <f>IF(B5="",0,VLOOKUP('070602'!B5,Cenik!$C$3:$E$873,3,FALSE))</f>
        <v>0</v>
      </c>
      <c r="E5" s="13"/>
      <c r="F5" s="14">
        <f t="shared" ref="F5:F14" si="0">D5*E5</f>
        <v>0</v>
      </c>
      <c r="G5" s="104" t="str">
        <f>IF(E5="","",IF(ISNUMBER(E5),IF(E5=ROUND(E5,6),"","Napaka - poraba mora biti zaokrožena na 6 decimalk!"),"Napaka!"))</f>
        <v/>
      </c>
    </row>
    <row r="6" spans="1:7" x14ac:dyDescent="0.2">
      <c r="A6" s="15"/>
      <c r="B6" s="16"/>
      <c r="C6" s="12">
        <f>IF(B6="",0,VLOOKUP('070602'!B6,Cenik!$C$3:$E$873,2,FALSE))</f>
        <v>0</v>
      </c>
      <c r="D6" s="12">
        <f>IF(B6="",0,VLOOKUP('070602'!B6,Cenik!$C$3:$E$873,3,FALSE))</f>
        <v>0</v>
      </c>
      <c r="E6" s="17"/>
      <c r="F6" s="14">
        <f t="shared" si="0"/>
        <v>0</v>
      </c>
      <c r="G6" s="104" t="str">
        <f t="shared" ref="G6:G14" si="1">IF(E6="","",IF(ISNUMBER(E6),IF(E6=ROUND(E6,6),"","Napaka - poraba mora biti zaokrožena na 6 decimalk!"),"Napaka!"))</f>
        <v/>
      </c>
    </row>
    <row r="7" spans="1:7" x14ac:dyDescent="0.2">
      <c r="A7" s="15"/>
      <c r="B7" s="16"/>
      <c r="C7" s="12">
        <f>IF(B7="",0,VLOOKUP('070602'!B7,Cenik!$C$3:$E$873,2,FALSE))</f>
        <v>0</v>
      </c>
      <c r="D7" s="12">
        <f>IF(B7="",0,VLOOKUP('070602'!B7,Cenik!$C$3:$E$873,3,FALSE))</f>
        <v>0</v>
      </c>
      <c r="E7" s="17"/>
      <c r="F7" s="14">
        <f t="shared" si="0"/>
        <v>0</v>
      </c>
      <c r="G7" s="104" t="str">
        <f t="shared" si="1"/>
        <v/>
      </c>
    </row>
    <row r="8" spans="1:7" x14ac:dyDescent="0.2">
      <c r="A8" s="15"/>
      <c r="B8" s="16"/>
      <c r="C8" s="12">
        <f>IF(B8="",0,VLOOKUP('070602'!B8,Cenik!$C$3:$E$873,2,FALSE))</f>
        <v>0</v>
      </c>
      <c r="D8" s="12">
        <f>IF(B8="",0,VLOOKUP('070602'!B8,Cenik!$C$3:$E$873,3,FALSE))</f>
        <v>0</v>
      </c>
      <c r="E8" s="17"/>
      <c r="F8" s="14">
        <f t="shared" si="0"/>
        <v>0</v>
      </c>
      <c r="G8" s="104" t="str">
        <f t="shared" si="1"/>
        <v/>
      </c>
    </row>
    <row r="9" spans="1:7" x14ac:dyDescent="0.2">
      <c r="A9" s="15"/>
      <c r="B9" s="16"/>
      <c r="C9" s="12">
        <f>IF(B9="",0,VLOOKUP('070602'!B9,Cenik!$C$3:$E$873,2,FALSE))</f>
        <v>0</v>
      </c>
      <c r="D9" s="12">
        <f>IF(B9="",0,VLOOKUP('070602'!B9,Cenik!$C$3:$E$873,3,FALSE))</f>
        <v>0</v>
      </c>
      <c r="E9" s="17"/>
      <c r="F9" s="14">
        <f t="shared" si="0"/>
        <v>0</v>
      </c>
      <c r="G9" s="104" t="str">
        <f t="shared" si="1"/>
        <v/>
      </c>
    </row>
    <row r="10" spans="1:7" x14ac:dyDescent="0.2">
      <c r="A10" s="15"/>
      <c r="B10" s="16"/>
      <c r="C10" s="12">
        <f>IF(B10="",0,VLOOKUP('070602'!B10,Cenik!$C$3:$E$873,2,FALSE))</f>
        <v>0</v>
      </c>
      <c r="D10" s="12">
        <f>IF(B10="",0,VLOOKUP('070602'!B10,Cenik!$C$3:$E$873,3,FALSE))</f>
        <v>0</v>
      </c>
      <c r="E10" s="17"/>
      <c r="F10" s="14">
        <f t="shared" si="0"/>
        <v>0</v>
      </c>
      <c r="G10" s="104" t="str">
        <f t="shared" si="1"/>
        <v/>
      </c>
    </row>
    <row r="11" spans="1:7" x14ac:dyDescent="0.2">
      <c r="A11" s="15"/>
      <c r="B11" s="16"/>
      <c r="C11" s="12">
        <f>IF(B11="",0,VLOOKUP('070602'!B11,Cenik!$C$3:$E$873,2,FALSE))</f>
        <v>0</v>
      </c>
      <c r="D11" s="12">
        <f>IF(B11="",0,VLOOKUP('070602'!B11,Cenik!$C$3:$E$873,3,FALSE))</f>
        <v>0</v>
      </c>
      <c r="E11" s="17"/>
      <c r="F11" s="14">
        <f t="shared" si="0"/>
        <v>0</v>
      </c>
      <c r="G11" s="104" t="str">
        <f t="shared" si="1"/>
        <v/>
      </c>
    </row>
    <row r="12" spans="1:7" x14ac:dyDescent="0.2">
      <c r="A12" s="15"/>
      <c r="B12" s="16"/>
      <c r="C12" s="12">
        <f>IF(B12="",0,VLOOKUP('070602'!B12,Cenik!$C$3:$E$873,2,FALSE))</f>
        <v>0</v>
      </c>
      <c r="D12" s="12">
        <f>IF(B12="",0,VLOOKUP('070602'!B12,Cenik!$C$3:$E$873,3,FALSE))</f>
        <v>0</v>
      </c>
      <c r="E12" s="17"/>
      <c r="F12" s="14">
        <f t="shared" si="0"/>
        <v>0</v>
      </c>
      <c r="G12" s="104" t="str">
        <f t="shared" si="1"/>
        <v/>
      </c>
    </row>
    <row r="13" spans="1:7" x14ac:dyDescent="0.2">
      <c r="A13" s="15"/>
      <c r="B13" s="16"/>
      <c r="C13" s="12">
        <f>IF(B13="",0,VLOOKUP('070602'!B13,Cenik!$C$3:$E$873,2,FALSE))</f>
        <v>0</v>
      </c>
      <c r="D13" s="12">
        <f>IF(B13="",0,VLOOKUP('070602'!B13,Cenik!$C$3:$E$873,3,FALSE))</f>
        <v>0</v>
      </c>
      <c r="E13" s="17"/>
      <c r="F13" s="14">
        <f t="shared" si="0"/>
        <v>0</v>
      </c>
      <c r="G13" s="104" t="str">
        <f t="shared" si="1"/>
        <v/>
      </c>
    </row>
    <row r="14" spans="1:7" ht="13.5" thickBot="1" x14ac:dyDescent="0.25">
      <c r="A14" s="15"/>
      <c r="B14" s="16"/>
      <c r="C14" s="12">
        <f>IF(B14="",0,VLOOKUP('070602'!B14,Cenik!$C$3:$E$873,2,FALSE))</f>
        <v>0</v>
      </c>
      <c r="D14" s="12">
        <f>IF(B14="",0,VLOOKUP('070602'!B14,Cenik!$C$3:$E$873,3,FALSE))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IF(B16="",0,VLOOKUP('070602'!B16,Cenik!$C$3:$E$873,2,FALSE))</f>
        <v>0</v>
      </c>
      <c r="D16" s="12">
        <f>IF(B16="",0,VLOOKUP('070602'!B16,Cenik!$C$3:$E$873,3,FALSE))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IF(B17="",0,VLOOKUP('070602'!B17,Cenik!$C$3:$E$873,2,FALSE))</f>
        <v>0</v>
      </c>
      <c r="D17" s="12">
        <f>IF(B17="",0,VLOOKUP('070602'!B17,Cenik!$C$3:$E$873,3,FALSE))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IF(B18="",0,VLOOKUP('070602'!B18,Cenik!$C$3:$E$873,2,FALSE))</f>
        <v>0</v>
      </c>
      <c r="D18" s="12">
        <f>IF(B18="",0,VLOOKUP('070602'!B18,Cenik!$C$3:$E$873,3,FALSE))</f>
        <v>0</v>
      </c>
      <c r="E18" s="22"/>
      <c r="F18" s="20">
        <f t="shared" si="2"/>
        <v>0</v>
      </c>
      <c r="G18" s="104" t="str">
        <f t="shared" si="3"/>
        <v/>
      </c>
    </row>
    <row r="19" spans="1:9" x14ac:dyDescent="0.2">
      <c r="A19" s="15"/>
      <c r="B19" s="21"/>
      <c r="C19" s="12">
        <f>IF(B19="",0,VLOOKUP('070602'!B19,Cenik!$C$3:$E$873,2,FALSE))</f>
        <v>0</v>
      </c>
      <c r="D19" s="12">
        <f>IF(B19="",0,VLOOKUP('070602'!B19,Cenik!$C$3:$E$873,3,FALSE))</f>
        <v>0</v>
      </c>
      <c r="E19" s="22"/>
      <c r="F19" s="20">
        <f t="shared" si="2"/>
        <v>0</v>
      </c>
      <c r="G19" s="104" t="str">
        <f t="shared" si="3"/>
        <v/>
      </c>
    </row>
    <row r="20" spans="1:9" x14ac:dyDescent="0.2">
      <c r="A20" s="15"/>
      <c r="B20" s="21"/>
      <c r="C20" s="12">
        <f>IF(B20="",0,VLOOKUP('070602'!B20,Cenik!$C$3:$E$873,2,FALSE))</f>
        <v>0</v>
      </c>
      <c r="D20" s="12">
        <f>IF(B20="",0,VLOOKUP('070602'!B20,Cenik!$C$3:$E$873,3,FALSE))</f>
        <v>0</v>
      </c>
      <c r="E20" s="22"/>
      <c r="F20" s="20">
        <f t="shared" si="2"/>
        <v>0</v>
      </c>
      <c r="G20" s="104" t="str">
        <f t="shared" si="3"/>
        <v/>
      </c>
    </row>
    <row r="21" spans="1:9" x14ac:dyDescent="0.2">
      <c r="A21" s="15"/>
      <c r="B21" s="21"/>
      <c r="C21" s="12">
        <f>IF(B21="",0,VLOOKUP('070602'!B21,Cenik!$C$3:$E$873,2,FALSE))</f>
        <v>0</v>
      </c>
      <c r="D21" s="12">
        <f>IF(B21="",0,VLOOKUP('070602'!B21,Cenik!$C$3:$E$873,3,FALSE))</f>
        <v>0</v>
      </c>
      <c r="E21" s="22"/>
      <c r="F21" s="20">
        <f t="shared" si="2"/>
        <v>0</v>
      </c>
      <c r="G21" s="104" t="str">
        <f t="shared" si="3"/>
        <v/>
      </c>
    </row>
    <row r="22" spans="1:9" x14ac:dyDescent="0.2">
      <c r="A22" s="15"/>
      <c r="B22" s="21"/>
      <c r="C22" s="12">
        <f>IF(B22="",0,VLOOKUP('070602'!B22,Cenik!$C$3:$E$873,2,FALSE))</f>
        <v>0</v>
      </c>
      <c r="D22" s="12">
        <f>IF(B22="",0,VLOOKUP('070602'!B22,Cenik!$C$3:$E$873,3,FALSE))</f>
        <v>0</v>
      </c>
      <c r="E22" s="22"/>
      <c r="F22" s="20">
        <f t="shared" si="2"/>
        <v>0</v>
      </c>
      <c r="G22" s="104" t="str">
        <f t="shared" si="3"/>
        <v/>
      </c>
    </row>
    <row r="23" spans="1:9" x14ac:dyDescent="0.2">
      <c r="A23" s="15"/>
      <c r="B23" s="21"/>
      <c r="C23" s="12">
        <f>IF(B23="",0,VLOOKUP('070602'!B23,Cenik!$C$3:$E$873,2,FALSE))</f>
        <v>0</v>
      </c>
      <c r="D23" s="12">
        <f>IF(B23="",0,VLOOKUP('070602'!B23,Cenik!$C$3:$E$873,3,FALSE))</f>
        <v>0</v>
      </c>
      <c r="E23" s="22"/>
      <c r="F23" s="20">
        <f t="shared" si="2"/>
        <v>0</v>
      </c>
      <c r="G23" s="104" t="str">
        <f t="shared" si="3"/>
        <v/>
      </c>
    </row>
    <row r="24" spans="1:9" x14ac:dyDescent="0.2">
      <c r="A24" s="15"/>
      <c r="B24" s="21"/>
      <c r="C24" s="12">
        <f>IF(B24="",0,VLOOKUP('070602'!B24,Cenik!$C$3:$E$873,2,FALSE))</f>
        <v>0</v>
      </c>
      <c r="D24" s="12">
        <f>IF(B24="",0,VLOOKUP('070602'!B24,Cenik!$C$3:$E$873,3,FALSE))</f>
        <v>0</v>
      </c>
      <c r="E24" s="22"/>
      <c r="F24" s="20">
        <f t="shared" si="2"/>
        <v>0</v>
      </c>
      <c r="G24" s="104" t="str">
        <f t="shared" si="3"/>
        <v/>
      </c>
    </row>
    <row r="25" spans="1:9" x14ac:dyDescent="0.2">
      <c r="A25" s="15"/>
      <c r="B25" s="21"/>
      <c r="C25" s="12">
        <f>IF(B25="",0,VLOOKUP('070602'!B25,Cenik!$C$3:$E$873,2,FALSE))</f>
        <v>0</v>
      </c>
      <c r="D25" s="12">
        <f>IF(B25="",0,VLOOKUP('070602'!B25,Cenik!$C$3:$E$873,3,FALSE))</f>
        <v>0</v>
      </c>
      <c r="E25" s="22"/>
      <c r="F25" s="20">
        <f t="shared" si="2"/>
        <v>0</v>
      </c>
      <c r="G25" s="104" t="str">
        <f t="shared" si="3"/>
        <v/>
      </c>
    </row>
    <row r="26" spans="1:9" x14ac:dyDescent="0.2">
      <c r="A26" s="15"/>
      <c r="B26" s="21"/>
      <c r="C26" s="12">
        <f>IF(B26="",0,VLOOKUP('070602'!B26,Cenik!$C$3:$E$873,2,FALSE))</f>
        <v>0</v>
      </c>
      <c r="D26" s="12">
        <f>IF(B26="",0,VLOOKUP('070602'!B26,Cenik!$C$3:$E$873,3,FALSE))</f>
        <v>0</v>
      </c>
      <c r="E26" s="22"/>
      <c r="F26" s="20">
        <f t="shared" si="2"/>
        <v>0</v>
      </c>
      <c r="G26" s="104" t="str">
        <f t="shared" si="3"/>
        <v/>
      </c>
    </row>
    <row r="27" spans="1:9" x14ac:dyDescent="0.2">
      <c r="A27" s="15"/>
      <c r="B27" s="21"/>
      <c r="C27" s="12">
        <f>IF(B27="",0,VLOOKUP('070602'!B27,Cenik!$C$3:$E$873,2,FALSE))</f>
        <v>0</v>
      </c>
      <c r="D27" s="12">
        <f>IF(B27="",0,VLOOKUP('070602'!B27,Cenik!$C$3:$E$873,3,FALSE))</f>
        <v>0</v>
      </c>
      <c r="E27" s="22"/>
      <c r="F27" s="20">
        <f t="shared" si="2"/>
        <v>0</v>
      </c>
      <c r="G27" s="104" t="str">
        <f t="shared" si="3"/>
        <v/>
      </c>
    </row>
    <row r="28" spans="1:9" x14ac:dyDescent="0.2">
      <c r="A28" s="15"/>
      <c r="B28" s="21"/>
      <c r="C28" s="12">
        <f>IF(B28="",0,VLOOKUP('070602'!B28,Cenik!$C$3:$E$873,2,FALSE))</f>
        <v>0</v>
      </c>
      <c r="D28" s="12">
        <f>IF(B28="",0,VLOOKUP('070602'!B28,Cenik!$C$3:$E$873,3,FALSE))</f>
        <v>0</v>
      </c>
      <c r="E28" s="22"/>
      <c r="F28" s="20">
        <f t="shared" si="2"/>
        <v>0</v>
      </c>
      <c r="G28" s="104" t="str">
        <f t="shared" si="3"/>
        <v/>
      </c>
    </row>
    <row r="29" spans="1:9" ht="13.5" thickBot="1" x14ac:dyDescent="0.25">
      <c r="A29" s="15"/>
      <c r="B29" s="21"/>
      <c r="C29" s="12">
        <f>IF(B29="",0,VLOOKUP('070602'!B29,Cenik!$C$3:$E$873,2,FALSE))</f>
        <v>0</v>
      </c>
      <c r="D29" s="12">
        <f>IF(B29="",0,VLOOKUP('070602'!B29,Cenik!$C$3:$E$873,3,FALSE))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IF(B31="",0,VLOOKUP('070602'!B31,Cenik!$C$3:$E$873,2,FALSE))</f>
        <v>0</v>
      </c>
      <c r="D31" s="24">
        <f>IF(B31="",0,VLOOKUP('070602'!B31,Cenik!$C$3:$E$873,3,FALSE))</f>
        <v>0</v>
      </c>
      <c r="E31" s="19"/>
      <c r="F31" s="25">
        <f t="shared" ref="F31:F44" si="4">D31*E31</f>
        <v>0</v>
      </c>
      <c r="G31" s="104" t="str">
        <f t="shared" si="3"/>
        <v/>
      </c>
      <c r="I31" s="2"/>
    </row>
    <row r="32" spans="1:9" x14ac:dyDescent="0.2">
      <c r="A32" s="15"/>
      <c r="B32" s="21"/>
      <c r="C32" s="12">
        <f>IF(B32="",0,VLOOKUP('070602'!B32,Cenik!$C$3:$E$873,2,FALSE))</f>
        <v>0</v>
      </c>
      <c r="D32" s="12">
        <f>IF(B32="",0,VLOOKUP('070602'!B32,Cenik!$C$3:$E$873,3,FALSE))</f>
        <v>0</v>
      </c>
      <c r="E32" s="22"/>
      <c r="F32" s="20">
        <f t="shared" si="4"/>
        <v>0</v>
      </c>
      <c r="G32" s="104" t="str">
        <f t="shared" si="3"/>
        <v/>
      </c>
      <c r="I32" s="2"/>
    </row>
    <row r="33" spans="1:7" x14ac:dyDescent="0.2">
      <c r="A33" s="15"/>
      <c r="B33" s="21"/>
      <c r="C33" s="12">
        <f>IF(B33="",0,VLOOKUP('070602'!B33,Cenik!$C$3:$E$873,2,FALSE))</f>
        <v>0</v>
      </c>
      <c r="D33" s="12">
        <f>IF(B33="",0,VLOOKUP('070602'!B33,Cenik!$C$3:$E$873,3,FALSE))</f>
        <v>0</v>
      </c>
      <c r="E33" s="22"/>
      <c r="F33" s="20">
        <f t="shared" si="4"/>
        <v>0</v>
      </c>
      <c r="G33" s="104" t="str">
        <f t="shared" si="3"/>
        <v/>
      </c>
    </row>
    <row r="34" spans="1:7" x14ac:dyDescent="0.2">
      <c r="A34" s="15"/>
      <c r="B34" s="21"/>
      <c r="C34" s="12">
        <f>IF(B34="",0,VLOOKUP('070602'!B34,Cenik!$C$3:$E$873,2,FALSE))</f>
        <v>0</v>
      </c>
      <c r="D34" s="12">
        <f>IF(B34="",0,VLOOKUP('070602'!B34,Cenik!$C$3:$E$873,3,FALSE))</f>
        <v>0</v>
      </c>
      <c r="E34" s="22"/>
      <c r="F34" s="20">
        <f t="shared" si="4"/>
        <v>0</v>
      </c>
      <c r="G34" s="104" t="str">
        <f t="shared" si="3"/>
        <v/>
      </c>
    </row>
    <row r="35" spans="1:7" x14ac:dyDescent="0.2">
      <c r="A35" s="15"/>
      <c r="B35" s="21"/>
      <c r="C35" s="12">
        <f>IF(B35="",0,VLOOKUP('070602'!B35,Cenik!$C$3:$E$873,2,FALSE))</f>
        <v>0</v>
      </c>
      <c r="D35" s="12">
        <f>IF(B35="",0,VLOOKUP('070602'!B35,Cenik!$C$3:$E$873,3,FALSE))</f>
        <v>0</v>
      </c>
      <c r="E35" s="22"/>
      <c r="F35" s="20">
        <f t="shared" si="4"/>
        <v>0</v>
      </c>
      <c r="G35" s="104" t="str">
        <f t="shared" si="3"/>
        <v/>
      </c>
    </row>
    <row r="36" spans="1:7" x14ac:dyDescent="0.2">
      <c r="A36" s="15"/>
      <c r="B36" s="21"/>
      <c r="C36" s="12">
        <f>IF(B36="",0,VLOOKUP('070602'!B36,Cenik!$C$3:$E$873,2,FALSE))</f>
        <v>0</v>
      </c>
      <c r="D36" s="12">
        <f>IF(B36="",0,VLOOKUP('070602'!B36,Cenik!$C$3:$E$873,3,FALSE))</f>
        <v>0</v>
      </c>
      <c r="E36" s="22"/>
      <c r="F36" s="20">
        <f t="shared" si="4"/>
        <v>0</v>
      </c>
      <c r="G36" s="104" t="str">
        <f t="shared" si="3"/>
        <v/>
      </c>
    </row>
    <row r="37" spans="1:7" x14ac:dyDescent="0.2">
      <c r="A37" s="15"/>
      <c r="B37" s="21"/>
      <c r="C37" s="12">
        <f>IF(B37="",0,VLOOKUP('070602'!B37,Cenik!$C$3:$E$873,2,FALSE))</f>
        <v>0</v>
      </c>
      <c r="D37" s="12">
        <f>IF(B37="",0,VLOOKUP('070602'!B37,Cenik!$C$3:$E$873,3,FALSE))</f>
        <v>0</v>
      </c>
      <c r="E37" s="22"/>
      <c r="F37" s="20">
        <f t="shared" si="4"/>
        <v>0</v>
      </c>
      <c r="G37" s="104" t="str">
        <f t="shared" si="3"/>
        <v/>
      </c>
    </row>
    <row r="38" spans="1:7" x14ac:dyDescent="0.2">
      <c r="A38" s="15"/>
      <c r="B38" s="21"/>
      <c r="C38" s="12">
        <f>IF(B38="",0,VLOOKUP('070602'!B38,Cenik!$C$3:$E$873,2,FALSE))</f>
        <v>0</v>
      </c>
      <c r="D38" s="12">
        <f>IF(B38="",0,VLOOKUP('070602'!B38,Cenik!$C$3:$E$873,3,FALSE))</f>
        <v>0</v>
      </c>
      <c r="E38" s="22"/>
      <c r="F38" s="20">
        <f t="shared" si="4"/>
        <v>0</v>
      </c>
      <c r="G38" s="104" t="str">
        <f t="shared" si="3"/>
        <v/>
      </c>
    </row>
    <row r="39" spans="1:7" x14ac:dyDescent="0.2">
      <c r="A39" s="15"/>
      <c r="B39" s="21"/>
      <c r="C39" s="12">
        <f>IF(B39="",0,VLOOKUP('070602'!B39,Cenik!$C$3:$E$873,2,FALSE))</f>
        <v>0</v>
      </c>
      <c r="D39" s="12">
        <f>IF(B39="",0,VLOOKUP('070602'!B39,Cenik!$C$3:$E$873,3,FALSE))</f>
        <v>0</v>
      </c>
      <c r="E39" s="22"/>
      <c r="F39" s="20">
        <f t="shared" si="4"/>
        <v>0</v>
      </c>
      <c r="G39" s="104" t="str">
        <f>IF(E39="","",IF(ISNUMBER(E39),IF(E39=ROUND(E39,6),"","Napaka - poraba mora biti zaokrožena na 6 decimalk!"),"Napaka!"))</f>
        <v/>
      </c>
    </row>
    <row r="40" spans="1:7" x14ac:dyDescent="0.2">
      <c r="A40" s="15"/>
      <c r="B40" s="21"/>
      <c r="C40" s="12">
        <f>IF(B40="",0,VLOOKUP('070602'!B40,Cenik!$C$3:$E$873,2,FALSE))</f>
        <v>0</v>
      </c>
      <c r="D40" s="12">
        <f>IF(B40="",0,VLOOKUP('070602'!B40,Cenik!$C$3:$E$873,3,FALSE))</f>
        <v>0</v>
      </c>
      <c r="E40" s="22"/>
      <c r="F40" s="20">
        <f t="shared" si="4"/>
        <v>0</v>
      </c>
      <c r="G40" s="104" t="str">
        <f t="shared" si="3"/>
        <v/>
      </c>
    </row>
    <row r="41" spans="1:7" x14ac:dyDescent="0.2">
      <c r="A41" s="15"/>
      <c r="B41" s="21"/>
      <c r="C41" s="12">
        <f>IF(B41="",0,VLOOKUP('070602'!B41,Cenik!$C$3:$E$873,2,FALSE))</f>
        <v>0</v>
      </c>
      <c r="D41" s="12">
        <f>IF(B41="",0,VLOOKUP('070602'!B41,Cenik!$C$3:$E$873,3,FALSE))</f>
        <v>0</v>
      </c>
      <c r="E41" s="22"/>
      <c r="F41" s="20">
        <f t="shared" si="4"/>
        <v>0</v>
      </c>
      <c r="G41" s="104" t="str">
        <f t="shared" si="3"/>
        <v/>
      </c>
    </row>
    <row r="42" spans="1:7" x14ac:dyDescent="0.2">
      <c r="A42" s="15"/>
      <c r="B42" s="21"/>
      <c r="C42" s="12">
        <f>IF(B42="",0,VLOOKUP('070602'!B42,Cenik!$C$3:$E$873,2,FALSE))</f>
        <v>0</v>
      </c>
      <c r="D42" s="12">
        <f>IF(B42="",0,VLOOKUP('070602'!B42,Cenik!$C$3:$E$873,3,FALSE))</f>
        <v>0</v>
      </c>
      <c r="E42" s="22"/>
      <c r="F42" s="20">
        <f t="shared" si="4"/>
        <v>0</v>
      </c>
      <c r="G42" s="104" t="str">
        <f t="shared" si="3"/>
        <v/>
      </c>
    </row>
    <row r="43" spans="1:7" x14ac:dyDescent="0.2">
      <c r="A43" s="15"/>
      <c r="B43" s="21"/>
      <c r="C43" s="12">
        <f>IF(B43="",0,VLOOKUP('070602'!B43,Cenik!$C$3:$E$873,2,FALSE))</f>
        <v>0</v>
      </c>
      <c r="D43" s="12">
        <f>IF(B43="",0,VLOOKUP('070602'!B43,Cenik!$C$3:$E$873,3,FALSE))</f>
        <v>0</v>
      </c>
      <c r="E43" s="22"/>
      <c r="F43" s="20">
        <f t="shared" si="4"/>
        <v>0</v>
      </c>
      <c r="G43" s="104" t="str">
        <f t="shared" si="3"/>
        <v/>
      </c>
    </row>
    <row r="44" spans="1:7" ht="13.5" thickBot="1" x14ac:dyDescent="0.25">
      <c r="A44" s="26"/>
      <c r="B44" s="27"/>
      <c r="C44" s="28">
        <f>IF(B44="",0,VLOOKUP('070602'!B44,Cenik!$C$3:$E$873,2,FALSE))</f>
        <v>0</v>
      </c>
      <c r="D44" s="28">
        <f>IF(B44="",0,VLOOKUP('070602'!B44,Cenik!$C$3:$E$873,3,FALSE))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IF(B5="",0,VLOOKUP('070603'!B5,Cenik!$C$3:$E$873,2,FALSE))</f>
        <v>0</v>
      </c>
      <c r="D5" s="12">
        <f>IF(B5="",0,VLOOKUP('070603'!B5,Cenik!$C$3:$E$873,3,FALSE))</f>
        <v>0</v>
      </c>
      <c r="E5" s="13"/>
      <c r="F5" s="14">
        <f t="shared" ref="F5:F14" si="0">D5*E5</f>
        <v>0</v>
      </c>
      <c r="G5" s="104" t="str">
        <f>IF(E5="","",IF(ISNUMBER(E5),IF(E5=ROUND(E5,6),"","Napaka - poraba mora biti zaokrožena na 6 decimalk!"),"Napaka!"))</f>
        <v/>
      </c>
    </row>
    <row r="6" spans="1:7" x14ac:dyDescent="0.2">
      <c r="A6" s="15"/>
      <c r="B6" s="16"/>
      <c r="C6" s="12">
        <f>IF(B6="",0,VLOOKUP('070603'!B6,Cenik!$C$3:$E$873,2,FALSE))</f>
        <v>0</v>
      </c>
      <c r="D6" s="12">
        <f>IF(B6="",0,VLOOKUP('070603'!B6,Cenik!$C$3:$E$873,3,FALSE))</f>
        <v>0</v>
      </c>
      <c r="E6" s="17"/>
      <c r="F6" s="14">
        <f t="shared" si="0"/>
        <v>0</v>
      </c>
      <c r="G6" s="104" t="str">
        <f t="shared" ref="G6:G14" si="1">IF(E6="","",IF(ISNUMBER(E6),IF(E6=ROUND(E6,6),"","Napaka - poraba mora biti zaokrožena na 6 decimalk!"),"Napaka!"))</f>
        <v/>
      </c>
    </row>
    <row r="7" spans="1:7" x14ac:dyDescent="0.2">
      <c r="A7" s="15"/>
      <c r="B7" s="16"/>
      <c r="C7" s="12">
        <f>IF(B7="",0,VLOOKUP('070603'!B7,Cenik!$C$3:$E$873,2,FALSE))</f>
        <v>0</v>
      </c>
      <c r="D7" s="12">
        <f>IF(B7="",0,VLOOKUP('070603'!B7,Cenik!$C$3:$E$873,3,FALSE))</f>
        <v>0</v>
      </c>
      <c r="E7" s="17"/>
      <c r="F7" s="14">
        <f t="shared" si="0"/>
        <v>0</v>
      </c>
      <c r="G7" s="104" t="str">
        <f t="shared" si="1"/>
        <v/>
      </c>
    </row>
    <row r="8" spans="1:7" x14ac:dyDescent="0.2">
      <c r="A8" s="15"/>
      <c r="B8" s="16"/>
      <c r="C8" s="12">
        <f>IF(B8="",0,VLOOKUP('070603'!B8,Cenik!$C$3:$E$873,2,FALSE))</f>
        <v>0</v>
      </c>
      <c r="D8" s="12">
        <f>IF(B8="",0,VLOOKUP('070603'!B8,Cenik!$C$3:$E$873,3,FALSE))</f>
        <v>0</v>
      </c>
      <c r="E8" s="17"/>
      <c r="F8" s="14">
        <f t="shared" si="0"/>
        <v>0</v>
      </c>
      <c r="G8" s="104" t="str">
        <f t="shared" si="1"/>
        <v/>
      </c>
    </row>
    <row r="9" spans="1:7" x14ac:dyDescent="0.2">
      <c r="A9" s="15"/>
      <c r="B9" s="16"/>
      <c r="C9" s="12">
        <f>IF(B9="",0,VLOOKUP('070603'!B9,Cenik!$C$3:$E$873,2,FALSE))</f>
        <v>0</v>
      </c>
      <c r="D9" s="12">
        <f>IF(B9="",0,VLOOKUP('070603'!B9,Cenik!$C$3:$E$873,3,FALSE))</f>
        <v>0</v>
      </c>
      <c r="E9" s="17"/>
      <c r="F9" s="14">
        <f t="shared" si="0"/>
        <v>0</v>
      </c>
      <c r="G9" s="104" t="str">
        <f t="shared" si="1"/>
        <v/>
      </c>
    </row>
    <row r="10" spans="1:7" x14ac:dyDescent="0.2">
      <c r="A10" s="15"/>
      <c r="B10" s="16"/>
      <c r="C10" s="12">
        <f>IF(B10="",0,VLOOKUP('070603'!B10,Cenik!$C$3:$E$873,2,FALSE))</f>
        <v>0</v>
      </c>
      <c r="D10" s="12">
        <f>IF(B10="",0,VLOOKUP('070603'!B10,Cenik!$C$3:$E$873,3,FALSE))</f>
        <v>0</v>
      </c>
      <c r="E10" s="17"/>
      <c r="F10" s="14">
        <f t="shared" si="0"/>
        <v>0</v>
      </c>
      <c r="G10" s="104" t="str">
        <f t="shared" si="1"/>
        <v/>
      </c>
    </row>
    <row r="11" spans="1:7" x14ac:dyDescent="0.2">
      <c r="A11" s="15"/>
      <c r="B11" s="16"/>
      <c r="C11" s="12">
        <f>IF(B11="",0,VLOOKUP('070603'!B11,Cenik!$C$3:$E$873,2,FALSE))</f>
        <v>0</v>
      </c>
      <c r="D11" s="12">
        <f>IF(B11="",0,VLOOKUP('070603'!B11,Cenik!$C$3:$E$873,3,FALSE))</f>
        <v>0</v>
      </c>
      <c r="E11" s="17"/>
      <c r="F11" s="14">
        <f t="shared" si="0"/>
        <v>0</v>
      </c>
      <c r="G11" s="104" t="str">
        <f t="shared" si="1"/>
        <v/>
      </c>
    </row>
    <row r="12" spans="1:7" x14ac:dyDescent="0.2">
      <c r="A12" s="15"/>
      <c r="B12" s="16"/>
      <c r="C12" s="12">
        <f>IF(B12="",0,VLOOKUP('070603'!B12,Cenik!$C$3:$E$873,2,FALSE))</f>
        <v>0</v>
      </c>
      <c r="D12" s="12">
        <f>IF(B12="",0,VLOOKUP('070603'!B12,Cenik!$C$3:$E$873,3,FALSE))</f>
        <v>0</v>
      </c>
      <c r="E12" s="17"/>
      <c r="F12" s="14">
        <f t="shared" si="0"/>
        <v>0</v>
      </c>
      <c r="G12" s="104" t="str">
        <f t="shared" si="1"/>
        <v/>
      </c>
    </row>
    <row r="13" spans="1:7" x14ac:dyDescent="0.2">
      <c r="A13" s="15"/>
      <c r="B13" s="16"/>
      <c r="C13" s="12">
        <f>IF(B13="",0,VLOOKUP('070603'!B13,Cenik!$C$3:$E$873,2,FALSE))</f>
        <v>0</v>
      </c>
      <c r="D13" s="12">
        <f>IF(B13="",0,VLOOKUP('070603'!B13,Cenik!$C$3:$E$873,3,FALSE))</f>
        <v>0</v>
      </c>
      <c r="E13" s="17"/>
      <c r="F13" s="14">
        <f t="shared" si="0"/>
        <v>0</v>
      </c>
      <c r="G13" s="104" t="str">
        <f t="shared" si="1"/>
        <v/>
      </c>
    </row>
    <row r="14" spans="1:7" ht="13.5" thickBot="1" x14ac:dyDescent="0.25">
      <c r="A14" s="15"/>
      <c r="B14" s="16"/>
      <c r="C14" s="12">
        <f>IF(B14="",0,VLOOKUP('070603'!B14,Cenik!$C$3:$E$873,2,FALSE))</f>
        <v>0</v>
      </c>
      <c r="D14" s="12">
        <f>IF(B14="",0,VLOOKUP('070603'!B14,Cenik!$C$3:$E$873,3,FALSE))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IF(B16="",0,VLOOKUP('070603'!B16,Cenik!$C$3:$E$873,2,FALSE))</f>
        <v>0</v>
      </c>
      <c r="D16" s="12">
        <f>IF(B16="",0,VLOOKUP('070603'!B16,Cenik!$C$3:$E$873,3,FALSE))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IF(B17="",0,VLOOKUP('070603'!B17,Cenik!$C$3:$E$873,2,FALSE))</f>
        <v>0</v>
      </c>
      <c r="D17" s="12">
        <f>IF(B17="",0,VLOOKUP('070603'!B17,Cenik!$C$3:$E$873,3,FALSE))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IF(B18="",0,VLOOKUP('070603'!B18,Cenik!$C$3:$E$873,2,FALSE))</f>
        <v>0</v>
      </c>
      <c r="D18" s="12">
        <f>IF(B18="",0,VLOOKUP('070603'!B18,Cenik!$C$3:$E$873,3,FALSE))</f>
        <v>0</v>
      </c>
      <c r="E18" s="22"/>
      <c r="F18" s="20">
        <f t="shared" si="2"/>
        <v>0</v>
      </c>
      <c r="G18" s="104" t="str">
        <f t="shared" si="3"/>
        <v/>
      </c>
    </row>
    <row r="19" spans="1:9" x14ac:dyDescent="0.2">
      <c r="A19" s="15"/>
      <c r="B19" s="21"/>
      <c r="C19" s="12">
        <f>IF(B19="",0,VLOOKUP('070603'!B19,Cenik!$C$3:$E$873,2,FALSE))</f>
        <v>0</v>
      </c>
      <c r="D19" s="12">
        <f>IF(B19="",0,VLOOKUP('070603'!B19,Cenik!$C$3:$E$873,3,FALSE))</f>
        <v>0</v>
      </c>
      <c r="E19" s="22"/>
      <c r="F19" s="20">
        <f t="shared" si="2"/>
        <v>0</v>
      </c>
      <c r="G19" s="104" t="str">
        <f t="shared" si="3"/>
        <v/>
      </c>
    </row>
    <row r="20" spans="1:9" x14ac:dyDescent="0.2">
      <c r="A20" s="15"/>
      <c r="B20" s="21"/>
      <c r="C20" s="12">
        <f>IF(B20="",0,VLOOKUP('070603'!B20,Cenik!$C$3:$E$873,2,FALSE))</f>
        <v>0</v>
      </c>
      <c r="D20" s="12">
        <f>IF(B20="",0,VLOOKUP('070603'!B20,Cenik!$C$3:$E$873,3,FALSE))</f>
        <v>0</v>
      </c>
      <c r="E20" s="22"/>
      <c r="F20" s="20">
        <f t="shared" si="2"/>
        <v>0</v>
      </c>
      <c r="G20" s="104" t="str">
        <f t="shared" si="3"/>
        <v/>
      </c>
    </row>
    <row r="21" spans="1:9" x14ac:dyDescent="0.2">
      <c r="A21" s="15"/>
      <c r="B21" s="21"/>
      <c r="C21" s="12">
        <f>IF(B21="",0,VLOOKUP('070603'!B21,Cenik!$C$3:$E$873,2,FALSE))</f>
        <v>0</v>
      </c>
      <c r="D21" s="12">
        <f>IF(B21="",0,VLOOKUP('070603'!B21,Cenik!$C$3:$E$873,3,FALSE))</f>
        <v>0</v>
      </c>
      <c r="E21" s="22"/>
      <c r="F21" s="20">
        <f t="shared" si="2"/>
        <v>0</v>
      </c>
      <c r="G21" s="104" t="str">
        <f t="shared" si="3"/>
        <v/>
      </c>
    </row>
    <row r="22" spans="1:9" x14ac:dyDescent="0.2">
      <c r="A22" s="15"/>
      <c r="B22" s="21"/>
      <c r="C22" s="12">
        <f>IF(B22="",0,VLOOKUP('070603'!B22,Cenik!$C$3:$E$873,2,FALSE))</f>
        <v>0</v>
      </c>
      <c r="D22" s="12">
        <f>IF(B22="",0,VLOOKUP('070603'!B22,Cenik!$C$3:$E$873,3,FALSE))</f>
        <v>0</v>
      </c>
      <c r="E22" s="22"/>
      <c r="F22" s="20">
        <f t="shared" si="2"/>
        <v>0</v>
      </c>
      <c r="G22" s="104" t="str">
        <f t="shared" si="3"/>
        <v/>
      </c>
    </row>
    <row r="23" spans="1:9" x14ac:dyDescent="0.2">
      <c r="A23" s="15"/>
      <c r="B23" s="21"/>
      <c r="C23" s="12">
        <f>IF(B23="",0,VLOOKUP('070603'!B23,Cenik!$C$3:$E$873,2,FALSE))</f>
        <v>0</v>
      </c>
      <c r="D23" s="12">
        <f>IF(B23="",0,VLOOKUP('070603'!B23,Cenik!$C$3:$E$873,3,FALSE))</f>
        <v>0</v>
      </c>
      <c r="E23" s="22"/>
      <c r="F23" s="20">
        <f t="shared" si="2"/>
        <v>0</v>
      </c>
      <c r="G23" s="104" t="str">
        <f t="shared" si="3"/>
        <v/>
      </c>
    </row>
    <row r="24" spans="1:9" x14ac:dyDescent="0.2">
      <c r="A24" s="15"/>
      <c r="B24" s="21"/>
      <c r="C24" s="12">
        <f>IF(B24="",0,VLOOKUP('070603'!B24,Cenik!$C$3:$E$873,2,FALSE))</f>
        <v>0</v>
      </c>
      <c r="D24" s="12">
        <f>IF(B24="",0,VLOOKUP('070603'!B24,Cenik!$C$3:$E$873,3,FALSE))</f>
        <v>0</v>
      </c>
      <c r="E24" s="22"/>
      <c r="F24" s="20">
        <f t="shared" si="2"/>
        <v>0</v>
      </c>
      <c r="G24" s="104" t="str">
        <f t="shared" si="3"/>
        <v/>
      </c>
    </row>
    <row r="25" spans="1:9" x14ac:dyDescent="0.2">
      <c r="A25" s="15"/>
      <c r="B25" s="21"/>
      <c r="C25" s="12">
        <f>IF(B25="",0,VLOOKUP('070603'!B25,Cenik!$C$3:$E$873,2,FALSE))</f>
        <v>0</v>
      </c>
      <c r="D25" s="12">
        <f>IF(B25="",0,VLOOKUP('070603'!B25,Cenik!$C$3:$E$873,3,FALSE))</f>
        <v>0</v>
      </c>
      <c r="E25" s="22"/>
      <c r="F25" s="20">
        <f t="shared" si="2"/>
        <v>0</v>
      </c>
      <c r="G25" s="104" t="str">
        <f t="shared" si="3"/>
        <v/>
      </c>
    </row>
    <row r="26" spans="1:9" x14ac:dyDescent="0.2">
      <c r="A26" s="15"/>
      <c r="B26" s="21"/>
      <c r="C26" s="12">
        <f>IF(B26="",0,VLOOKUP('070603'!B26,Cenik!$C$3:$E$873,2,FALSE))</f>
        <v>0</v>
      </c>
      <c r="D26" s="12">
        <f>IF(B26="",0,VLOOKUP('070603'!B26,Cenik!$C$3:$E$873,3,FALSE))</f>
        <v>0</v>
      </c>
      <c r="E26" s="22"/>
      <c r="F26" s="20">
        <f t="shared" si="2"/>
        <v>0</v>
      </c>
      <c r="G26" s="104" t="str">
        <f t="shared" si="3"/>
        <v/>
      </c>
    </row>
    <row r="27" spans="1:9" x14ac:dyDescent="0.2">
      <c r="A27" s="15"/>
      <c r="B27" s="21"/>
      <c r="C27" s="12">
        <f>IF(B27="",0,VLOOKUP('070603'!B27,Cenik!$C$3:$E$873,2,FALSE))</f>
        <v>0</v>
      </c>
      <c r="D27" s="12">
        <f>IF(B27="",0,VLOOKUP('070603'!B27,Cenik!$C$3:$E$873,3,FALSE))</f>
        <v>0</v>
      </c>
      <c r="E27" s="22"/>
      <c r="F27" s="20">
        <f t="shared" si="2"/>
        <v>0</v>
      </c>
      <c r="G27" s="104" t="str">
        <f t="shared" si="3"/>
        <v/>
      </c>
    </row>
    <row r="28" spans="1:9" x14ac:dyDescent="0.2">
      <c r="A28" s="15"/>
      <c r="B28" s="21"/>
      <c r="C28" s="12">
        <f>IF(B28="",0,VLOOKUP('070603'!B28,Cenik!$C$3:$E$873,2,FALSE))</f>
        <v>0</v>
      </c>
      <c r="D28" s="12">
        <f>IF(B28="",0,VLOOKUP('070603'!B28,Cenik!$C$3:$E$873,3,FALSE))</f>
        <v>0</v>
      </c>
      <c r="E28" s="22"/>
      <c r="F28" s="20">
        <f t="shared" si="2"/>
        <v>0</v>
      </c>
      <c r="G28" s="104" t="str">
        <f t="shared" si="3"/>
        <v/>
      </c>
    </row>
    <row r="29" spans="1:9" ht="13.5" thickBot="1" x14ac:dyDescent="0.25">
      <c r="A29" s="15"/>
      <c r="B29" s="21"/>
      <c r="C29" s="12">
        <f>IF(B29="",0,VLOOKUP('070603'!B29,Cenik!$C$3:$E$873,2,FALSE))</f>
        <v>0</v>
      </c>
      <c r="D29" s="12">
        <f>IF(B29="",0,VLOOKUP('070603'!B29,Cenik!$C$3:$E$873,3,FALSE))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IF(B31="",0,VLOOKUP('070603'!B31,Cenik!$C$3:$E$873,2,FALSE))</f>
        <v>0</v>
      </c>
      <c r="D31" s="24">
        <f>IF(B31="",0,VLOOKUP('070603'!B31,Cenik!$C$3:$E$873,3,FALSE))</f>
        <v>0</v>
      </c>
      <c r="E31" s="19"/>
      <c r="F31" s="25">
        <f t="shared" ref="F31:F44" si="4">D31*E31</f>
        <v>0</v>
      </c>
      <c r="G31" s="104" t="str">
        <f t="shared" si="3"/>
        <v/>
      </c>
      <c r="I31" s="2"/>
    </row>
    <row r="32" spans="1:9" x14ac:dyDescent="0.2">
      <c r="A32" s="15"/>
      <c r="B32" s="21"/>
      <c r="C32" s="12">
        <f>IF(B32="",0,VLOOKUP('070603'!B32,Cenik!$C$3:$E$873,2,FALSE))</f>
        <v>0</v>
      </c>
      <c r="D32" s="12">
        <f>IF(B32="",0,VLOOKUP('070603'!B32,Cenik!$C$3:$E$873,3,FALSE))</f>
        <v>0</v>
      </c>
      <c r="E32" s="22"/>
      <c r="F32" s="20">
        <f t="shared" si="4"/>
        <v>0</v>
      </c>
      <c r="G32" s="104" t="str">
        <f t="shared" si="3"/>
        <v/>
      </c>
      <c r="I32" s="2"/>
    </row>
    <row r="33" spans="1:7" x14ac:dyDescent="0.2">
      <c r="A33" s="15"/>
      <c r="B33" s="21"/>
      <c r="C33" s="12">
        <f>IF(B33="",0,VLOOKUP('070603'!B33,Cenik!$C$3:$E$873,2,FALSE))</f>
        <v>0</v>
      </c>
      <c r="D33" s="12">
        <f>IF(B33="",0,VLOOKUP('070603'!B33,Cenik!$C$3:$E$873,3,FALSE))</f>
        <v>0</v>
      </c>
      <c r="E33" s="22"/>
      <c r="F33" s="20">
        <f t="shared" si="4"/>
        <v>0</v>
      </c>
      <c r="G33" s="104" t="str">
        <f t="shared" si="3"/>
        <v/>
      </c>
    </row>
    <row r="34" spans="1:7" x14ac:dyDescent="0.2">
      <c r="A34" s="15"/>
      <c r="B34" s="21"/>
      <c r="C34" s="12">
        <f>IF(B34="",0,VLOOKUP('070603'!B34,Cenik!$C$3:$E$873,2,FALSE))</f>
        <v>0</v>
      </c>
      <c r="D34" s="12">
        <f>IF(B34="",0,VLOOKUP('070603'!B34,Cenik!$C$3:$E$873,3,FALSE))</f>
        <v>0</v>
      </c>
      <c r="E34" s="22"/>
      <c r="F34" s="20">
        <f t="shared" si="4"/>
        <v>0</v>
      </c>
      <c r="G34" s="104" t="str">
        <f t="shared" si="3"/>
        <v/>
      </c>
    </row>
    <row r="35" spans="1:7" x14ac:dyDescent="0.2">
      <c r="A35" s="15"/>
      <c r="B35" s="21"/>
      <c r="C35" s="12">
        <f>IF(B35="",0,VLOOKUP('070603'!B35,Cenik!$C$3:$E$873,2,FALSE))</f>
        <v>0</v>
      </c>
      <c r="D35" s="12">
        <f>IF(B35="",0,VLOOKUP('070603'!B35,Cenik!$C$3:$E$873,3,FALSE))</f>
        <v>0</v>
      </c>
      <c r="E35" s="22"/>
      <c r="F35" s="20">
        <f t="shared" si="4"/>
        <v>0</v>
      </c>
      <c r="G35" s="104" t="str">
        <f t="shared" si="3"/>
        <v/>
      </c>
    </row>
    <row r="36" spans="1:7" x14ac:dyDescent="0.2">
      <c r="A36" s="15"/>
      <c r="B36" s="21"/>
      <c r="C36" s="12">
        <f>IF(B36="",0,VLOOKUP('070603'!B36,Cenik!$C$3:$E$873,2,FALSE))</f>
        <v>0</v>
      </c>
      <c r="D36" s="12">
        <f>IF(B36="",0,VLOOKUP('070603'!B36,Cenik!$C$3:$E$873,3,FALSE))</f>
        <v>0</v>
      </c>
      <c r="E36" s="22"/>
      <c r="F36" s="20">
        <f t="shared" si="4"/>
        <v>0</v>
      </c>
      <c r="G36" s="104" t="str">
        <f t="shared" si="3"/>
        <v/>
      </c>
    </row>
    <row r="37" spans="1:7" x14ac:dyDescent="0.2">
      <c r="A37" s="15"/>
      <c r="B37" s="21"/>
      <c r="C37" s="12">
        <f>IF(B37="",0,VLOOKUP('070603'!B37,Cenik!$C$3:$E$873,2,FALSE))</f>
        <v>0</v>
      </c>
      <c r="D37" s="12">
        <f>IF(B37="",0,VLOOKUP('070603'!B37,Cenik!$C$3:$E$873,3,FALSE))</f>
        <v>0</v>
      </c>
      <c r="E37" s="22"/>
      <c r="F37" s="20">
        <f t="shared" si="4"/>
        <v>0</v>
      </c>
      <c r="G37" s="104" t="str">
        <f t="shared" si="3"/>
        <v/>
      </c>
    </row>
    <row r="38" spans="1:7" x14ac:dyDescent="0.2">
      <c r="A38" s="15"/>
      <c r="B38" s="21"/>
      <c r="C38" s="12">
        <f>IF(B38="",0,VLOOKUP('070603'!B38,Cenik!$C$3:$E$873,2,FALSE))</f>
        <v>0</v>
      </c>
      <c r="D38" s="12">
        <f>IF(B38="",0,VLOOKUP('070603'!B38,Cenik!$C$3:$E$873,3,FALSE))</f>
        <v>0</v>
      </c>
      <c r="E38" s="22"/>
      <c r="F38" s="20">
        <f t="shared" si="4"/>
        <v>0</v>
      </c>
      <c r="G38" s="104" t="str">
        <f t="shared" si="3"/>
        <v/>
      </c>
    </row>
    <row r="39" spans="1:7" x14ac:dyDescent="0.2">
      <c r="A39" s="15"/>
      <c r="B39" s="21"/>
      <c r="C39" s="12">
        <f>IF(B39="",0,VLOOKUP('070603'!B39,Cenik!$C$3:$E$873,2,FALSE))</f>
        <v>0</v>
      </c>
      <c r="D39" s="12">
        <f>IF(B39="",0,VLOOKUP('070603'!B39,Cenik!$C$3:$E$873,3,FALSE))</f>
        <v>0</v>
      </c>
      <c r="E39" s="22"/>
      <c r="F39" s="20">
        <f t="shared" si="4"/>
        <v>0</v>
      </c>
      <c r="G39" s="104" t="str">
        <f>IF(E39="","",IF(ISNUMBER(E39),IF(E39=ROUND(E39,6),"","Napaka - poraba mora biti zaokrožena na 6 decimalk!"),"Napaka!"))</f>
        <v/>
      </c>
    </row>
    <row r="40" spans="1:7" x14ac:dyDescent="0.2">
      <c r="A40" s="15"/>
      <c r="B40" s="21"/>
      <c r="C40" s="12">
        <f>IF(B40="",0,VLOOKUP('070603'!B40,Cenik!$C$3:$E$873,2,FALSE))</f>
        <v>0</v>
      </c>
      <c r="D40" s="12">
        <f>IF(B40="",0,VLOOKUP('070603'!B40,Cenik!$C$3:$E$873,3,FALSE))</f>
        <v>0</v>
      </c>
      <c r="E40" s="22"/>
      <c r="F40" s="20">
        <f t="shared" si="4"/>
        <v>0</v>
      </c>
      <c r="G40" s="104" t="str">
        <f t="shared" si="3"/>
        <v/>
      </c>
    </row>
    <row r="41" spans="1:7" x14ac:dyDescent="0.2">
      <c r="A41" s="15"/>
      <c r="B41" s="21"/>
      <c r="C41" s="12">
        <f>IF(B41="",0,VLOOKUP('070603'!B41,Cenik!$C$3:$E$873,2,FALSE))</f>
        <v>0</v>
      </c>
      <c r="D41" s="12">
        <f>IF(B41="",0,VLOOKUP('070603'!B41,Cenik!$C$3:$E$873,3,FALSE))</f>
        <v>0</v>
      </c>
      <c r="E41" s="22"/>
      <c r="F41" s="20">
        <f t="shared" si="4"/>
        <v>0</v>
      </c>
      <c r="G41" s="104" t="str">
        <f t="shared" si="3"/>
        <v/>
      </c>
    </row>
    <row r="42" spans="1:7" x14ac:dyDescent="0.2">
      <c r="A42" s="15"/>
      <c r="B42" s="21"/>
      <c r="C42" s="12">
        <f>IF(B42="",0,VLOOKUP('070603'!B42,Cenik!$C$3:$E$873,2,FALSE))</f>
        <v>0</v>
      </c>
      <c r="D42" s="12">
        <f>IF(B42="",0,VLOOKUP('070603'!B42,Cenik!$C$3:$E$873,3,FALSE))</f>
        <v>0</v>
      </c>
      <c r="E42" s="22"/>
      <c r="F42" s="20">
        <f t="shared" si="4"/>
        <v>0</v>
      </c>
      <c r="G42" s="104" t="str">
        <f t="shared" si="3"/>
        <v/>
      </c>
    </row>
    <row r="43" spans="1:7" x14ac:dyDescent="0.2">
      <c r="A43" s="15"/>
      <c r="B43" s="21"/>
      <c r="C43" s="12">
        <f>IF(B43="",0,VLOOKUP('070603'!B43,Cenik!$C$3:$E$873,2,FALSE))</f>
        <v>0</v>
      </c>
      <c r="D43" s="12">
        <f>IF(B43="",0,VLOOKUP('070603'!B43,Cenik!$C$3:$E$873,3,FALSE))</f>
        <v>0</v>
      </c>
      <c r="E43" s="22"/>
      <c r="F43" s="20">
        <f t="shared" si="4"/>
        <v>0</v>
      </c>
      <c r="G43" s="104" t="str">
        <f t="shared" si="3"/>
        <v/>
      </c>
    </row>
    <row r="44" spans="1:7" ht="13.5" thickBot="1" x14ac:dyDescent="0.25">
      <c r="A44" s="26"/>
      <c r="B44" s="27"/>
      <c r="C44" s="28">
        <f>IF(B44="",0,VLOOKUP('070603'!B44,Cenik!$C$3:$E$873,2,FALSE))</f>
        <v>0</v>
      </c>
      <c r="D44" s="28">
        <f>IF(B44="",0,VLOOKUP('070603'!B44,Cenik!$C$3:$E$873,3,FALSE))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IF(B5="",0,VLOOKUP('070604'!B5,Cenik!$C$3:$E$873,2,FALSE))</f>
        <v>0</v>
      </c>
      <c r="D5" s="12">
        <f>IF(B5="",0,VLOOKUP('070604'!B5,Cenik!$C$3:$E$873,3,FALSE))</f>
        <v>0</v>
      </c>
      <c r="E5" s="13"/>
      <c r="F5" s="14">
        <f t="shared" ref="F5:F14" si="0">D5*E5</f>
        <v>0</v>
      </c>
      <c r="G5" s="104" t="str">
        <f>IF(E5="","",IF(ISNUMBER(E5),IF(E5=ROUND(E5,6),"","Napaka - poraba mora biti zaokrožena na 6 decimalk!"),"Napaka!"))</f>
        <v/>
      </c>
    </row>
    <row r="6" spans="1:7" x14ac:dyDescent="0.2">
      <c r="A6" s="15"/>
      <c r="B6" s="16"/>
      <c r="C6" s="12">
        <f>IF(B6="",0,VLOOKUP('070604'!B6,Cenik!$C$3:$E$873,2,FALSE))</f>
        <v>0</v>
      </c>
      <c r="D6" s="12">
        <f>IF(B6="",0,VLOOKUP('070604'!B6,Cenik!$C$3:$E$873,3,FALSE))</f>
        <v>0</v>
      </c>
      <c r="E6" s="17"/>
      <c r="F6" s="14">
        <f t="shared" si="0"/>
        <v>0</v>
      </c>
      <c r="G6" s="104" t="str">
        <f t="shared" ref="G6:G14" si="1">IF(E6="","",IF(ISNUMBER(E6),IF(E6=ROUND(E6,6),"","Napaka - poraba mora biti zaokrožena na 6 decimalk!"),"Napaka!"))</f>
        <v/>
      </c>
    </row>
    <row r="7" spans="1:7" x14ac:dyDescent="0.2">
      <c r="A7" s="15"/>
      <c r="B7" s="16"/>
      <c r="C7" s="12">
        <f>IF(B7="",0,VLOOKUP('070604'!B7,Cenik!$C$3:$E$873,2,FALSE))</f>
        <v>0</v>
      </c>
      <c r="D7" s="12">
        <f>IF(B7="",0,VLOOKUP('070604'!B7,Cenik!$C$3:$E$873,3,FALSE))</f>
        <v>0</v>
      </c>
      <c r="E7" s="17"/>
      <c r="F7" s="14">
        <f t="shared" si="0"/>
        <v>0</v>
      </c>
      <c r="G7" s="104" t="str">
        <f t="shared" si="1"/>
        <v/>
      </c>
    </row>
    <row r="8" spans="1:7" x14ac:dyDescent="0.2">
      <c r="A8" s="15"/>
      <c r="B8" s="16"/>
      <c r="C8" s="12">
        <f>IF(B8="",0,VLOOKUP('070604'!B8,Cenik!$C$3:$E$873,2,FALSE))</f>
        <v>0</v>
      </c>
      <c r="D8" s="12">
        <f>IF(B8="",0,VLOOKUP('070604'!B8,Cenik!$C$3:$E$873,3,FALSE))</f>
        <v>0</v>
      </c>
      <c r="E8" s="17"/>
      <c r="F8" s="14">
        <f t="shared" si="0"/>
        <v>0</v>
      </c>
      <c r="G8" s="104" t="str">
        <f t="shared" si="1"/>
        <v/>
      </c>
    </row>
    <row r="9" spans="1:7" x14ac:dyDescent="0.2">
      <c r="A9" s="15"/>
      <c r="B9" s="16"/>
      <c r="C9" s="12">
        <f>IF(B9="",0,VLOOKUP('070604'!B9,Cenik!$C$3:$E$873,2,FALSE))</f>
        <v>0</v>
      </c>
      <c r="D9" s="12">
        <f>IF(B9="",0,VLOOKUP('070604'!B9,Cenik!$C$3:$E$873,3,FALSE))</f>
        <v>0</v>
      </c>
      <c r="E9" s="17"/>
      <c r="F9" s="14">
        <f t="shared" si="0"/>
        <v>0</v>
      </c>
      <c r="G9" s="104" t="str">
        <f t="shared" si="1"/>
        <v/>
      </c>
    </row>
    <row r="10" spans="1:7" x14ac:dyDescent="0.2">
      <c r="A10" s="15"/>
      <c r="B10" s="16"/>
      <c r="C10" s="12">
        <f>IF(B10="",0,VLOOKUP('070604'!B10,Cenik!$C$3:$E$873,2,FALSE))</f>
        <v>0</v>
      </c>
      <c r="D10" s="12">
        <f>IF(B10="",0,VLOOKUP('070604'!B10,Cenik!$C$3:$E$873,3,FALSE))</f>
        <v>0</v>
      </c>
      <c r="E10" s="17"/>
      <c r="F10" s="14">
        <f t="shared" si="0"/>
        <v>0</v>
      </c>
      <c r="G10" s="104" t="str">
        <f t="shared" si="1"/>
        <v/>
      </c>
    </row>
    <row r="11" spans="1:7" x14ac:dyDescent="0.2">
      <c r="A11" s="15"/>
      <c r="B11" s="16"/>
      <c r="C11" s="12">
        <f>IF(B11="",0,VLOOKUP('070604'!B11,Cenik!$C$3:$E$873,2,FALSE))</f>
        <v>0</v>
      </c>
      <c r="D11" s="12">
        <f>IF(B11="",0,VLOOKUP('070604'!B11,Cenik!$C$3:$E$873,3,FALSE))</f>
        <v>0</v>
      </c>
      <c r="E11" s="17"/>
      <c r="F11" s="14">
        <f t="shared" si="0"/>
        <v>0</v>
      </c>
      <c r="G11" s="104" t="str">
        <f t="shared" si="1"/>
        <v/>
      </c>
    </row>
    <row r="12" spans="1:7" x14ac:dyDescent="0.2">
      <c r="A12" s="15"/>
      <c r="B12" s="16"/>
      <c r="C12" s="12">
        <f>IF(B12="",0,VLOOKUP('070604'!B12,Cenik!$C$3:$E$873,2,FALSE))</f>
        <v>0</v>
      </c>
      <c r="D12" s="12">
        <f>IF(B12="",0,VLOOKUP('070604'!B12,Cenik!$C$3:$E$873,3,FALSE))</f>
        <v>0</v>
      </c>
      <c r="E12" s="17"/>
      <c r="F12" s="14">
        <f t="shared" si="0"/>
        <v>0</v>
      </c>
      <c r="G12" s="104" t="str">
        <f t="shared" si="1"/>
        <v/>
      </c>
    </row>
    <row r="13" spans="1:7" x14ac:dyDescent="0.2">
      <c r="A13" s="15"/>
      <c r="B13" s="16"/>
      <c r="C13" s="12">
        <f>IF(B13="",0,VLOOKUP('070604'!B13,Cenik!$C$3:$E$873,2,FALSE))</f>
        <v>0</v>
      </c>
      <c r="D13" s="12">
        <f>IF(B13="",0,VLOOKUP('070604'!B13,Cenik!$C$3:$E$873,3,FALSE))</f>
        <v>0</v>
      </c>
      <c r="E13" s="17"/>
      <c r="F13" s="14">
        <f t="shared" si="0"/>
        <v>0</v>
      </c>
      <c r="G13" s="104" t="str">
        <f t="shared" si="1"/>
        <v/>
      </c>
    </row>
    <row r="14" spans="1:7" ht="13.5" thickBot="1" x14ac:dyDescent="0.25">
      <c r="A14" s="15"/>
      <c r="B14" s="16"/>
      <c r="C14" s="12">
        <f>IF(B14="",0,VLOOKUP('070604'!B14,Cenik!$C$3:$E$873,2,FALSE))</f>
        <v>0</v>
      </c>
      <c r="D14" s="12">
        <f>IF(B14="",0,VLOOKUP('070604'!B14,Cenik!$C$3:$E$873,3,FALSE))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IF(B16="",0,VLOOKUP('070604'!B16,Cenik!$C$3:$E$873,2,FALSE))</f>
        <v>0</v>
      </c>
      <c r="D16" s="12">
        <f>IF(B16="",0,VLOOKUP('070604'!B16,Cenik!$C$3:$E$873,3,FALSE))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IF(B17="",0,VLOOKUP('070604'!B17,Cenik!$C$3:$E$873,2,FALSE))</f>
        <v>0</v>
      </c>
      <c r="D17" s="12">
        <f>IF(B17="",0,VLOOKUP('070604'!B17,Cenik!$C$3:$E$873,3,FALSE))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IF(B18="",0,VLOOKUP('070604'!B18,Cenik!$C$3:$E$873,2,FALSE))</f>
        <v>0</v>
      </c>
      <c r="D18" s="12">
        <f>IF(B18="",0,VLOOKUP('070604'!B18,Cenik!$C$3:$E$873,3,FALSE))</f>
        <v>0</v>
      </c>
      <c r="E18" s="22"/>
      <c r="F18" s="20">
        <f t="shared" si="2"/>
        <v>0</v>
      </c>
      <c r="G18" s="104" t="str">
        <f t="shared" si="3"/>
        <v/>
      </c>
    </row>
    <row r="19" spans="1:9" x14ac:dyDescent="0.2">
      <c r="A19" s="15"/>
      <c r="B19" s="21"/>
      <c r="C19" s="12">
        <f>IF(B19="",0,VLOOKUP('070604'!B19,Cenik!$C$3:$E$873,2,FALSE))</f>
        <v>0</v>
      </c>
      <c r="D19" s="12">
        <f>IF(B19="",0,VLOOKUP('070604'!B19,Cenik!$C$3:$E$873,3,FALSE))</f>
        <v>0</v>
      </c>
      <c r="E19" s="22"/>
      <c r="F19" s="20">
        <f t="shared" si="2"/>
        <v>0</v>
      </c>
      <c r="G19" s="104" t="str">
        <f t="shared" si="3"/>
        <v/>
      </c>
    </row>
    <row r="20" spans="1:9" x14ac:dyDescent="0.2">
      <c r="A20" s="15"/>
      <c r="B20" s="21"/>
      <c r="C20" s="12">
        <f>IF(B20="",0,VLOOKUP('070604'!B20,Cenik!$C$3:$E$873,2,FALSE))</f>
        <v>0</v>
      </c>
      <c r="D20" s="12">
        <f>IF(B20="",0,VLOOKUP('070604'!B20,Cenik!$C$3:$E$873,3,FALSE))</f>
        <v>0</v>
      </c>
      <c r="E20" s="22"/>
      <c r="F20" s="20">
        <f t="shared" si="2"/>
        <v>0</v>
      </c>
      <c r="G20" s="104" t="str">
        <f t="shared" si="3"/>
        <v/>
      </c>
    </row>
    <row r="21" spans="1:9" x14ac:dyDescent="0.2">
      <c r="A21" s="15"/>
      <c r="B21" s="21"/>
      <c r="C21" s="12">
        <f>IF(B21="",0,VLOOKUP('070604'!B21,Cenik!$C$3:$E$873,2,FALSE))</f>
        <v>0</v>
      </c>
      <c r="D21" s="12">
        <f>IF(B21="",0,VLOOKUP('070604'!B21,Cenik!$C$3:$E$873,3,FALSE))</f>
        <v>0</v>
      </c>
      <c r="E21" s="22"/>
      <c r="F21" s="20">
        <f t="shared" si="2"/>
        <v>0</v>
      </c>
      <c r="G21" s="104" t="str">
        <f t="shared" si="3"/>
        <v/>
      </c>
    </row>
    <row r="22" spans="1:9" x14ac:dyDescent="0.2">
      <c r="A22" s="15"/>
      <c r="B22" s="21"/>
      <c r="C22" s="12">
        <f>IF(B22="",0,VLOOKUP('070604'!B22,Cenik!$C$3:$E$873,2,FALSE))</f>
        <v>0</v>
      </c>
      <c r="D22" s="12">
        <f>IF(B22="",0,VLOOKUP('070604'!B22,Cenik!$C$3:$E$873,3,FALSE))</f>
        <v>0</v>
      </c>
      <c r="E22" s="22"/>
      <c r="F22" s="20">
        <f t="shared" si="2"/>
        <v>0</v>
      </c>
      <c r="G22" s="104" t="str">
        <f t="shared" si="3"/>
        <v/>
      </c>
    </row>
    <row r="23" spans="1:9" x14ac:dyDescent="0.2">
      <c r="A23" s="15"/>
      <c r="B23" s="21"/>
      <c r="C23" s="12">
        <f>IF(B23="",0,VLOOKUP('070604'!B23,Cenik!$C$3:$E$873,2,FALSE))</f>
        <v>0</v>
      </c>
      <c r="D23" s="12">
        <f>IF(B23="",0,VLOOKUP('070604'!B23,Cenik!$C$3:$E$873,3,FALSE))</f>
        <v>0</v>
      </c>
      <c r="E23" s="22"/>
      <c r="F23" s="20">
        <f t="shared" si="2"/>
        <v>0</v>
      </c>
      <c r="G23" s="104" t="str">
        <f t="shared" si="3"/>
        <v/>
      </c>
    </row>
    <row r="24" spans="1:9" x14ac:dyDescent="0.2">
      <c r="A24" s="15"/>
      <c r="B24" s="21"/>
      <c r="C24" s="12">
        <f>IF(B24="",0,VLOOKUP('070604'!B24,Cenik!$C$3:$E$873,2,FALSE))</f>
        <v>0</v>
      </c>
      <c r="D24" s="12">
        <f>IF(B24="",0,VLOOKUP('070604'!B24,Cenik!$C$3:$E$873,3,FALSE))</f>
        <v>0</v>
      </c>
      <c r="E24" s="22"/>
      <c r="F24" s="20">
        <f t="shared" si="2"/>
        <v>0</v>
      </c>
      <c r="G24" s="104" t="str">
        <f t="shared" si="3"/>
        <v/>
      </c>
    </row>
    <row r="25" spans="1:9" x14ac:dyDescent="0.2">
      <c r="A25" s="15"/>
      <c r="B25" s="21"/>
      <c r="C25" s="12">
        <f>IF(B25="",0,VLOOKUP('070604'!B25,Cenik!$C$3:$E$873,2,FALSE))</f>
        <v>0</v>
      </c>
      <c r="D25" s="12">
        <f>IF(B25="",0,VLOOKUP('070604'!B25,Cenik!$C$3:$E$873,3,FALSE))</f>
        <v>0</v>
      </c>
      <c r="E25" s="22"/>
      <c r="F25" s="20">
        <f t="shared" si="2"/>
        <v>0</v>
      </c>
      <c r="G25" s="104" t="str">
        <f t="shared" si="3"/>
        <v/>
      </c>
    </row>
    <row r="26" spans="1:9" x14ac:dyDescent="0.2">
      <c r="A26" s="15"/>
      <c r="B26" s="21"/>
      <c r="C26" s="12">
        <f>IF(B26="",0,VLOOKUP('070604'!B26,Cenik!$C$3:$E$873,2,FALSE))</f>
        <v>0</v>
      </c>
      <c r="D26" s="12">
        <f>IF(B26="",0,VLOOKUP('070604'!B26,Cenik!$C$3:$E$873,3,FALSE))</f>
        <v>0</v>
      </c>
      <c r="E26" s="22"/>
      <c r="F26" s="20">
        <f t="shared" si="2"/>
        <v>0</v>
      </c>
      <c r="G26" s="104" t="str">
        <f t="shared" si="3"/>
        <v/>
      </c>
    </row>
    <row r="27" spans="1:9" x14ac:dyDescent="0.2">
      <c r="A27" s="15"/>
      <c r="B27" s="21"/>
      <c r="C27" s="12">
        <f>IF(B27="",0,VLOOKUP('070604'!B27,Cenik!$C$3:$E$873,2,FALSE))</f>
        <v>0</v>
      </c>
      <c r="D27" s="12">
        <f>IF(B27="",0,VLOOKUP('070604'!B27,Cenik!$C$3:$E$873,3,FALSE))</f>
        <v>0</v>
      </c>
      <c r="E27" s="22"/>
      <c r="F27" s="20">
        <f t="shared" si="2"/>
        <v>0</v>
      </c>
      <c r="G27" s="104" t="str">
        <f t="shared" si="3"/>
        <v/>
      </c>
    </row>
    <row r="28" spans="1:9" x14ac:dyDescent="0.2">
      <c r="A28" s="15"/>
      <c r="B28" s="21"/>
      <c r="C28" s="12">
        <f>IF(B28="",0,VLOOKUP('070604'!B28,Cenik!$C$3:$E$873,2,FALSE))</f>
        <v>0</v>
      </c>
      <c r="D28" s="12">
        <f>IF(B28="",0,VLOOKUP('070604'!B28,Cenik!$C$3:$E$873,3,FALSE))</f>
        <v>0</v>
      </c>
      <c r="E28" s="22"/>
      <c r="F28" s="20">
        <f t="shared" si="2"/>
        <v>0</v>
      </c>
      <c r="G28" s="104" t="str">
        <f t="shared" si="3"/>
        <v/>
      </c>
    </row>
    <row r="29" spans="1:9" ht="13.5" thickBot="1" x14ac:dyDescent="0.25">
      <c r="A29" s="15"/>
      <c r="B29" s="21"/>
      <c r="C29" s="12">
        <f>IF(B29="",0,VLOOKUP('070604'!B29,Cenik!$C$3:$E$873,2,FALSE))</f>
        <v>0</v>
      </c>
      <c r="D29" s="12">
        <f>IF(B29="",0,VLOOKUP('070604'!B29,Cenik!$C$3:$E$873,3,FALSE))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IF(B31="",0,VLOOKUP('070604'!B31,Cenik!$C$3:$E$873,2,FALSE))</f>
        <v>0</v>
      </c>
      <c r="D31" s="24">
        <f>IF(B31="",0,VLOOKUP('070604'!B31,Cenik!$C$3:$E$873,3,FALSE))</f>
        <v>0</v>
      </c>
      <c r="E31" s="19"/>
      <c r="F31" s="25">
        <f t="shared" ref="F31:F44" si="4">D31*E31</f>
        <v>0</v>
      </c>
      <c r="G31" s="104" t="str">
        <f t="shared" si="3"/>
        <v/>
      </c>
      <c r="I31" s="2"/>
    </row>
    <row r="32" spans="1:9" x14ac:dyDescent="0.2">
      <c r="A32" s="15"/>
      <c r="B32" s="21"/>
      <c r="C32" s="12">
        <f>IF(B32="",0,VLOOKUP('070604'!B32,Cenik!$C$3:$E$873,2,FALSE))</f>
        <v>0</v>
      </c>
      <c r="D32" s="12">
        <f>IF(B32="",0,VLOOKUP('070604'!B32,Cenik!$C$3:$E$873,3,FALSE))</f>
        <v>0</v>
      </c>
      <c r="E32" s="22"/>
      <c r="F32" s="20">
        <f t="shared" si="4"/>
        <v>0</v>
      </c>
      <c r="G32" s="104" t="str">
        <f t="shared" si="3"/>
        <v/>
      </c>
      <c r="I32" s="2"/>
    </row>
    <row r="33" spans="1:7" x14ac:dyDescent="0.2">
      <c r="A33" s="15"/>
      <c r="B33" s="21"/>
      <c r="C33" s="12">
        <f>IF(B33="",0,VLOOKUP('070604'!B33,Cenik!$C$3:$E$873,2,FALSE))</f>
        <v>0</v>
      </c>
      <c r="D33" s="12">
        <f>IF(B33="",0,VLOOKUP('070604'!B33,Cenik!$C$3:$E$873,3,FALSE))</f>
        <v>0</v>
      </c>
      <c r="E33" s="22"/>
      <c r="F33" s="20">
        <f t="shared" si="4"/>
        <v>0</v>
      </c>
      <c r="G33" s="104" t="str">
        <f t="shared" si="3"/>
        <v/>
      </c>
    </row>
    <row r="34" spans="1:7" x14ac:dyDescent="0.2">
      <c r="A34" s="15"/>
      <c r="B34" s="21"/>
      <c r="C34" s="12">
        <f>IF(B34="",0,VLOOKUP('070604'!B34,Cenik!$C$3:$E$873,2,FALSE))</f>
        <v>0</v>
      </c>
      <c r="D34" s="12">
        <f>IF(B34="",0,VLOOKUP('070604'!B34,Cenik!$C$3:$E$873,3,FALSE))</f>
        <v>0</v>
      </c>
      <c r="E34" s="22"/>
      <c r="F34" s="20">
        <f t="shared" si="4"/>
        <v>0</v>
      </c>
      <c r="G34" s="104" t="str">
        <f t="shared" si="3"/>
        <v/>
      </c>
    </row>
    <row r="35" spans="1:7" x14ac:dyDescent="0.2">
      <c r="A35" s="15"/>
      <c r="B35" s="21"/>
      <c r="C35" s="12">
        <f>IF(B35="",0,VLOOKUP('070604'!B35,Cenik!$C$3:$E$873,2,FALSE))</f>
        <v>0</v>
      </c>
      <c r="D35" s="12">
        <f>IF(B35="",0,VLOOKUP('070604'!B35,Cenik!$C$3:$E$873,3,FALSE))</f>
        <v>0</v>
      </c>
      <c r="E35" s="22"/>
      <c r="F35" s="20">
        <f t="shared" si="4"/>
        <v>0</v>
      </c>
      <c r="G35" s="104" t="str">
        <f t="shared" si="3"/>
        <v/>
      </c>
    </row>
    <row r="36" spans="1:7" x14ac:dyDescent="0.2">
      <c r="A36" s="15"/>
      <c r="B36" s="21"/>
      <c r="C36" s="12">
        <f>IF(B36="",0,VLOOKUP('070604'!B36,Cenik!$C$3:$E$873,2,FALSE))</f>
        <v>0</v>
      </c>
      <c r="D36" s="12">
        <f>IF(B36="",0,VLOOKUP('070604'!B36,Cenik!$C$3:$E$873,3,FALSE))</f>
        <v>0</v>
      </c>
      <c r="E36" s="22"/>
      <c r="F36" s="20">
        <f t="shared" si="4"/>
        <v>0</v>
      </c>
      <c r="G36" s="104" t="str">
        <f t="shared" si="3"/>
        <v/>
      </c>
    </row>
    <row r="37" spans="1:7" x14ac:dyDescent="0.2">
      <c r="A37" s="15"/>
      <c r="B37" s="21"/>
      <c r="C37" s="12">
        <f>IF(B37="",0,VLOOKUP('070604'!B37,Cenik!$C$3:$E$873,2,FALSE))</f>
        <v>0</v>
      </c>
      <c r="D37" s="12">
        <f>IF(B37="",0,VLOOKUP('070604'!B37,Cenik!$C$3:$E$873,3,FALSE))</f>
        <v>0</v>
      </c>
      <c r="E37" s="22"/>
      <c r="F37" s="20">
        <f t="shared" si="4"/>
        <v>0</v>
      </c>
      <c r="G37" s="104" t="str">
        <f t="shared" si="3"/>
        <v/>
      </c>
    </row>
    <row r="38" spans="1:7" x14ac:dyDescent="0.2">
      <c r="A38" s="15"/>
      <c r="B38" s="21"/>
      <c r="C38" s="12">
        <f>IF(B38="",0,VLOOKUP('070604'!B38,Cenik!$C$3:$E$873,2,FALSE))</f>
        <v>0</v>
      </c>
      <c r="D38" s="12">
        <f>IF(B38="",0,VLOOKUP('070604'!B38,Cenik!$C$3:$E$873,3,FALSE))</f>
        <v>0</v>
      </c>
      <c r="E38" s="22"/>
      <c r="F38" s="20">
        <f t="shared" si="4"/>
        <v>0</v>
      </c>
      <c r="G38" s="104" t="str">
        <f t="shared" si="3"/>
        <v/>
      </c>
    </row>
    <row r="39" spans="1:7" x14ac:dyDescent="0.2">
      <c r="A39" s="15"/>
      <c r="B39" s="21"/>
      <c r="C39" s="12">
        <f>IF(B39="",0,VLOOKUP('070604'!B39,Cenik!$C$3:$E$873,2,FALSE))</f>
        <v>0</v>
      </c>
      <c r="D39" s="12">
        <f>IF(B39="",0,VLOOKUP('070604'!B39,Cenik!$C$3:$E$873,3,FALSE))</f>
        <v>0</v>
      </c>
      <c r="E39" s="22"/>
      <c r="F39" s="20">
        <f t="shared" si="4"/>
        <v>0</v>
      </c>
      <c r="G39" s="104" t="str">
        <f>IF(E39="","",IF(ISNUMBER(E39),IF(E39=ROUND(E39,6),"","Napaka - poraba mora biti zaokrožena na 6 decimalk!"),"Napaka!"))</f>
        <v/>
      </c>
    </row>
    <row r="40" spans="1:7" x14ac:dyDescent="0.2">
      <c r="A40" s="15"/>
      <c r="B40" s="21"/>
      <c r="C40" s="12">
        <f>IF(B40="",0,VLOOKUP('070604'!B40,Cenik!$C$3:$E$873,2,FALSE))</f>
        <v>0</v>
      </c>
      <c r="D40" s="12">
        <f>IF(B40="",0,VLOOKUP('070604'!B40,Cenik!$C$3:$E$873,3,FALSE))</f>
        <v>0</v>
      </c>
      <c r="E40" s="22"/>
      <c r="F40" s="20">
        <f t="shared" si="4"/>
        <v>0</v>
      </c>
      <c r="G40" s="104" t="str">
        <f t="shared" si="3"/>
        <v/>
      </c>
    </row>
    <row r="41" spans="1:7" x14ac:dyDescent="0.2">
      <c r="A41" s="15"/>
      <c r="B41" s="21"/>
      <c r="C41" s="12">
        <f>IF(B41="",0,VLOOKUP('070604'!B41,Cenik!$C$3:$E$873,2,FALSE))</f>
        <v>0</v>
      </c>
      <c r="D41" s="12">
        <f>IF(B41="",0,VLOOKUP('070604'!B41,Cenik!$C$3:$E$873,3,FALSE))</f>
        <v>0</v>
      </c>
      <c r="E41" s="22"/>
      <c r="F41" s="20">
        <f t="shared" si="4"/>
        <v>0</v>
      </c>
      <c r="G41" s="104" t="str">
        <f t="shared" si="3"/>
        <v/>
      </c>
    </row>
    <row r="42" spans="1:7" x14ac:dyDescent="0.2">
      <c r="A42" s="15"/>
      <c r="B42" s="21"/>
      <c r="C42" s="12">
        <f>IF(B42="",0,VLOOKUP('070604'!B42,Cenik!$C$3:$E$873,2,FALSE))</f>
        <v>0</v>
      </c>
      <c r="D42" s="12">
        <f>IF(B42="",0,VLOOKUP('070604'!B42,Cenik!$C$3:$E$873,3,FALSE))</f>
        <v>0</v>
      </c>
      <c r="E42" s="22"/>
      <c r="F42" s="20">
        <f t="shared" si="4"/>
        <v>0</v>
      </c>
      <c r="G42" s="104" t="str">
        <f t="shared" si="3"/>
        <v/>
      </c>
    </row>
    <row r="43" spans="1:7" x14ac:dyDescent="0.2">
      <c r="A43" s="15"/>
      <c r="B43" s="21"/>
      <c r="C43" s="12">
        <f>IF(B43="",0,VLOOKUP('070604'!B43,Cenik!$C$3:$E$873,2,FALSE))</f>
        <v>0</v>
      </c>
      <c r="D43" s="12">
        <f>IF(B43="",0,VLOOKUP('070604'!B43,Cenik!$C$3:$E$873,3,FALSE))</f>
        <v>0</v>
      </c>
      <c r="E43" s="22"/>
      <c r="F43" s="20">
        <f t="shared" si="4"/>
        <v>0</v>
      </c>
      <c r="G43" s="104" t="str">
        <f t="shared" si="3"/>
        <v/>
      </c>
    </row>
    <row r="44" spans="1:7" ht="13.5" thickBot="1" x14ac:dyDescent="0.25">
      <c r="A44" s="26"/>
      <c r="B44" s="27"/>
      <c r="C44" s="28">
        <f>IF(B44="",0,VLOOKUP('070604'!B44,Cenik!$C$3:$E$873,2,FALSE))</f>
        <v>0</v>
      </c>
      <c r="D44" s="28">
        <f>IF(B44="",0,VLOOKUP('070604'!B44,Cenik!$C$3:$E$873,3,FALSE))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IF(B5="",0,VLOOKUP('070701'!B5,Cenik!$C$3:$E$873,2,FALSE))</f>
        <v>0</v>
      </c>
      <c r="D5" s="12">
        <f>IF(B5="",0,VLOOKUP('070701'!B5,Cenik!$C$3:$E$873,3,FALSE))</f>
        <v>0</v>
      </c>
      <c r="E5" s="13"/>
      <c r="F5" s="14">
        <f t="shared" ref="F5:F14" si="0">D5*E5</f>
        <v>0</v>
      </c>
      <c r="G5" s="104" t="str">
        <f>IF(E5="","",IF(ISNUMBER(E5),IF(E5=ROUND(E5,6),"","Napaka - poraba mora biti zaokrožena na 6 decimalk!"),"Napaka!"))</f>
        <v/>
      </c>
    </row>
    <row r="6" spans="1:7" x14ac:dyDescent="0.2">
      <c r="A6" s="15"/>
      <c r="B6" s="16"/>
      <c r="C6" s="12">
        <f>IF(B6="",0,VLOOKUP('070701'!B6,Cenik!$C$3:$E$873,2,FALSE))</f>
        <v>0</v>
      </c>
      <c r="D6" s="12">
        <f>IF(B6="",0,VLOOKUP('070701'!B6,Cenik!$C$3:$E$873,3,FALSE))</f>
        <v>0</v>
      </c>
      <c r="E6" s="17"/>
      <c r="F6" s="14">
        <f t="shared" si="0"/>
        <v>0</v>
      </c>
      <c r="G6" s="104" t="str">
        <f t="shared" ref="G6:G14" si="1">IF(E6="","",IF(ISNUMBER(E6),IF(E6=ROUND(E6,6),"","Napaka - poraba mora biti zaokrožena na 6 decimalk!"),"Napaka!"))</f>
        <v/>
      </c>
    </row>
    <row r="7" spans="1:7" x14ac:dyDescent="0.2">
      <c r="A7" s="15"/>
      <c r="B7" s="16"/>
      <c r="C7" s="12">
        <f>IF(B7="",0,VLOOKUP('070701'!B7,Cenik!$C$3:$E$873,2,FALSE))</f>
        <v>0</v>
      </c>
      <c r="D7" s="12">
        <f>IF(B7="",0,VLOOKUP('070701'!B7,Cenik!$C$3:$E$873,3,FALSE))</f>
        <v>0</v>
      </c>
      <c r="E7" s="17"/>
      <c r="F7" s="14">
        <f t="shared" si="0"/>
        <v>0</v>
      </c>
      <c r="G7" s="104" t="str">
        <f t="shared" si="1"/>
        <v/>
      </c>
    </row>
    <row r="8" spans="1:7" x14ac:dyDescent="0.2">
      <c r="A8" s="15"/>
      <c r="B8" s="16"/>
      <c r="C8" s="12">
        <f>IF(B8="",0,VLOOKUP('070701'!B8,Cenik!$C$3:$E$873,2,FALSE))</f>
        <v>0</v>
      </c>
      <c r="D8" s="12">
        <f>IF(B8="",0,VLOOKUP('070701'!B8,Cenik!$C$3:$E$873,3,FALSE))</f>
        <v>0</v>
      </c>
      <c r="E8" s="17"/>
      <c r="F8" s="14">
        <f t="shared" si="0"/>
        <v>0</v>
      </c>
      <c r="G8" s="104" t="str">
        <f t="shared" si="1"/>
        <v/>
      </c>
    </row>
    <row r="9" spans="1:7" x14ac:dyDescent="0.2">
      <c r="A9" s="15"/>
      <c r="B9" s="16"/>
      <c r="C9" s="12">
        <f>IF(B9="",0,VLOOKUP('070701'!B9,Cenik!$C$3:$E$873,2,FALSE))</f>
        <v>0</v>
      </c>
      <c r="D9" s="12">
        <f>IF(B9="",0,VLOOKUP('070701'!B9,Cenik!$C$3:$E$873,3,FALSE))</f>
        <v>0</v>
      </c>
      <c r="E9" s="17"/>
      <c r="F9" s="14">
        <f t="shared" si="0"/>
        <v>0</v>
      </c>
      <c r="G9" s="104" t="str">
        <f t="shared" si="1"/>
        <v/>
      </c>
    </row>
    <row r="10" spans="1:7" x14ac:dyDescent="0.2">
      <c r="A10" s="15"/>
      <c r="B10" s="16"/>
      <c r="C10" s="12">
        <f>IF(B10="",0,VLOOKUP('070701'!B10,Cenik!$C$3:$E$873,2,FALSE))</f>
        <v>0</v>
      </c>
      <c r="D10" s="12">
        <f>IF(B10="",0,VLOOKUP('070701'!B10,Cenik!$C$3:$E$873,3,FALSE))</f>
        <v>0</v>
      </c>
      <c r="E10" s="17"/>
      <c r="F10" s="14">
        <f t="shared" si="0"/>
        <v>0</v>
      </c>
      <c r="G10" s="104" t="str">
        <f t="shared" si="1"/>
        <v/>
      </c>
    </row>
    <row r="11" spans="1:7" x14ac:dyDescent="0.2">
      <c r="A11" s="15"/>
      <c r="B11" s="16"/>
      <c r="C11" s="12">
        <f>IF(B11="",0,VLOOKUP('070701'!B11,Cenik!$C$3:$E$873,2,FALSE))</f>
        <v>0</v>
      </c>
      <c r="D11" s="12">
        <f>IF(B11="",0,VLOOKUP('070701'!B11,Cenik!$C$3:$E$873,3,FALSE))</f>
        <v>0</v>
      </c>
      <c r="E11" s="17"/>
      <c r="F11" s="14">
        <f t="shared" si="0"/>
        <v>0</v>
      </c>
      <c r="G11" s="104" t="str">
        <f t="shared" si="1"/>
        <v/>
      </c>
    </row>
    <row r="12" spans="1:7" x14ac:dyDescent="0.2">
      <c r="A12" s="15"/>
      <c r="B12" s="16"/>
      <c r="C12" s="12">
        <f>IF(B12="",0,VLOOKUP('070701'!B12,Cenik!$C$3:$E$873,2,FALSE))</f>
        <v>0</v>
      </c>
      <c r="D12" s="12">
        <f>IF(B12="",0,VLOOKUP('070701'!B12,Cenik!$C$3:$E$873,3,FALSE))</f>
        <v>0</v>
      </c>
      <c r="E12" s="17"/>
      <c r="F12" s="14">
        <f t="shared" si="0"/>
        <v>0</v>
      </c>
      <c r="G12" s="104" t="str">
        <f t="shared" si="1"/>
        <v/>
      </c>
    </row>
    <row r="13" spans="1:7" x14ac:dyDescent="0.2">
      <c r="A13" s="15"/>
      <c r="B13" s="16"/>
      <c r="C13" s="12">
        <f>IF(B13="",0,VLOOKUP('070701'!B13,Cenik!$C$3:$E$873,2,FALSE))</f>
        <v>0</v>
      </c>
      <c r="D13" s="12">
        <f>IF(B13="",0,VLOOKUP('070701'!B13,Cenik!$C$3:$E$873,3,FALSE))</f>
        <v>0</v>
      </c>
      <c r="E13" s="17"/>
      <c r="F13" s="14">
        <f t="shared" si="0"/>
        <v>0</v>
      </c>
      <c r="G13" s="104" t="str">
        <f t="shared" si="1"/>
        <v/>
      </c>
    </row>
    <row r="14" spans="1:7" ht="13.5" thickBot="1" x14ac:dyDescent="0.25">
      <c r="A14" s="15"/>
      <c r="B14" s="16"/>
      <c r="C14" s="12">
        <f>IF(B14="",0,VLOOKUP('070701'!B14,Cenik!$C$3:$E$873,2,FALSE))</f>
        <v>0</v>
      </c>
      <c r="D14" s="12">
        <f>IF(B14="",0,VLOOKUP('070701'!B14,Cenik!$C$3:$E$873,3,FALSE))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IF(B16="",0,VLOOKUP('070701'!B16,Cenik!$C$3:$E$873,2,FALSE))</f>
        <v>0</v>
      </c>
      <c r="D16" s="12">
        <f>IF(B16="",0,VLOOKUP('070701'!B16,Cenik!$C$3:$E$873,3,FALSE))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IF(B17="",0,VLOOKUP('070701'!B17,Cenik!$C$3:$E$873,2,FALSE))</f>
        <v>0</v>
      </c>
      <c r="D17" s="12">
        <f>IF(B17="",0,VLOOKUP('070701'!B17,Cenik!$C$3:$E$873,3,FALSE))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IF(B18="",0,VLOOKUP('070701'!B18,Cenik!$C$3:$E$873,2,FALSE))</f>
        <v>0</v>
      </c>
      <c r="D18" s="12">
        <f>IF(B18="",0,VLOOKUP('070701'!B18,Cenik!$C$3:$E$873,3,FALSE))</f>
        <v>0</v>
      </c>
      <c r="E18" s="22"/>
      <c r="F18" s="20">
        <f t="shared" si="2"/>
        <v>0</v>
      </c>
      <c r="G18" s="104" t="str">
        <f t="shared" si="3"/>
        <v/>
      </c>
    </row>
    <row r="19" spans="1:9" x14ac:dyDescent="0.2">
      <c r="A19" s="15"/>
      <c r="B19" s="21"/>
      <c r="C19" s="12">
        <f>IF(B19="",0,VLOOKUP('070701'!B19,Cenik!$C$3:$E$873,2,FALSE))</f>
        <v>0</v>
      </c>
      <c r="D19" s="12">
        <f>IF(B19="",0,VLOOKUP('070701'!B19,Cenik!$C$3:$E$873,3,FALSE))</f>
        <v>0</v>
      </c>
      <c r="E19" s="22"/>
      <c r="F19" s="20">
        <f t="shared" si="2"/>
        <v>0</v>
      </c>
      <c r="G19" s="104" t="str">
        <f t="shared" si="3"/>
        <v/>
      </c>
    </row>
    <row r="20" spans="1:9" x14ac:dyDescent="0.2">
      <c r="A20" s="15"/>
      <c r="B20" s="21"/>
      <c r="C20" s="12">
        <f>IF(B20="",0,VLOOKUP('070701'!B20,Cenik!$C$3:$E$873,2,FALSE))</f>
        <v>0</v>
      </c>
      <c r="D20" s="12">
        <f>IF(B20="",0,VLOOKUP('070701'!B20,Cenik!$C$3:$E$873,3,FALSE))</f>
        <v>0</v>
      </c>
      <c r="E20" s="22"/>
      <c r="F20" s="20">
        <f t="shared" si="2"/>
        <v>0</v>
      </c>
      <c r="G20" s="104" t="str">
        <f t="shared" si="3"/>
        <v/>
      </c>
    </row>
    <row r="21" spans="1:9" x14ac:dyDescent="0.2">
      <c r="A21" s="15"/>
      <c r="B21" s="21"/>
      <c r="C21" s="12">
        <f>IF(B21="",0,VLOOKUP('070701'!B21,Cenik!$C$3:$E$873,2,FALSE))</f>
        <v>0</v>
      </c>
      <c r="D21" s="12">
        <f>IF(B21="",0,VLOOKUP('070701'!B21,Cenik!$C$3:$E$873,3,FALSE))</f>
        <v>0</v>
      </c>
      <c r="E21" s="22"/>
      <c r="F21" s="20">
        <f t="shared" si="2"/>
        <v>0</v>
      </c>
      <c r="G21" s="104" t="str">
        <f t="shared" si="3"/>
        <v/>
      </c>
    </row>
    <row r="22" spans="1:9" x14ac:dyDescent="0.2">
      <c r="A22" s="15"/>
      <c r="B22" s="21"/>
      <c r="C22" s="12">
        <f>IF(B22="",0,VLOOKUP('070701'!B22,Cenik!$C$3:$E$873,2,FALSE))</f>
        <v>0</v>
      </c>
      <c r="D22" s="12">
        <f>IF(B22="",0,VLOOKUP('070701'!B22,Cenik!$C$3:$E$873,3,FALSE))</f>
        <v>0</v>
      </c>
      <c r="E22" s="22"/>
      <c r="F22" s="20">
        <f t="shared" si="2"/>
        <v>0</v>
      </c>
      <c r="G22" s="104" t="str">
        <f t="shared" si="3"/>
        <v/>
      </c>
    </row>
    <row r="23" spans="1:9" x14ac:dyDescent="0.2">
      <c r="A23" s="15"/>
      <c r="B23" s="21"/>
      <c r="C23" s="12">
        <f>IF(B23="",0,VLOOKUP('070701'!B23,Cenik!$C$3:$E$873,2,FALSE))</f>
        <v>0</v>
      </c>
      <c r="D23" s="12">
        <f>IF(B23="",0,VLOOKUP('070701'!B23,Cenik!$C$3:$E$873,3,FALSE))</f>
        <v>0</v>
      </c>
      <c r="E23" s="22"/>
      <c r="F23" s="20">
        <f t="shared" si="2"/>
        <v>0</v>
      </c>
      <c r="G23" s="104" t="str">
        <f t="shared" si="3"/>
        <v/>
      </c>
    </row>
    <row r="24" spans="1:9" x14ac:dyDescent="0.2">
      <c r="A24" s="15"/>
      <c r="B24" s="21"/>
      <c r="C24" s="12">
        <f>IF(B24="",0,VLOOKUP('070701'!B24,Cenik!$C$3:$E$873,2,FALSE))</f>
        <v>0</v>
      </c>
      <c r="D24" s="12">
        <f>IF(B24="",0,VLOOKUP('070701'!B24,Cenik!$C$3:$E$873,3,FALSE))</f>
        <v>0</v>
      </c>
      <c r="E24" s="22"/>
      <c r="F24" s="20">
        <f t="shared" si="2"/>
        <v>0</v>
      </c>
      <c r="G24" s="104" t="str">
        <f t="shared" si="3"/>
        <v/>
      </c>
    </row>
    <row r="25" spans="1:9" x14ac:dyDescent="0.2">
      <c r="A25" s="15"/>
      <c r="B25" s="21"/>
      <c r="C25" s="12">
        <f>IF(B25="",0,VLOOKUP('070701'!B25,Cenik!$C$3:$E$873,2,FALSE))</f>
        <v>0</v>
      </c>
      <c r="D25" s="12">
        <f>IF(B25="",0,VLOOKUP('070701'!B25,Cenik!$C$3:$E$873,3,FALSE))</f>
        <v>0</v>
      </c>
      <c r="E25" s="22"/>
      <c r="F25" s="20">
        <f t="shared" si="2"/>
        <v>0</v>
      </c>
      <c r="G25" s="104" t="str">
        <f t="shared" si="3"/>
        <v/>
      </c>
    </row>
    <row r="26" spans="1:9" x14ac:dyDescent="0.2">
      <c r="A26" s="15"/>
      <c r="B26" s="21"/>
      <c r="C26" s="12">
        <f>IF(B26="",0,VLOOKUP('070701'!B26,Cenik!$C$3:$E$873,2,FALSE))</f>
        <v>0</v>
      </c>
      <c r="D26" s="12">
        <f>IF(B26="",0,VLOOKUP('070701'!B26,Cenik!$C$3:$E$873,3,FALSE))</f>
        <v>0</v>
      </c>
      <c r="E26" s="22"/>
      <c r="F26" s="20">
        <f t="shared" si="2"/>
        <v>0</v>
      </c>
      <c r="G26" s="104" t="str">
        <f t="shared" si="3"/>
        <v/>
      </c>
    </row>
    <row r="27" spans="1:9" x14ac:dyDescent="0.2">
      <c r="A27" s="15"/>
      <c r="B27" s="21"/>
      <c r="C27" s="12">
        <f>IF(B27="",0,VLOOKUP('070701'!B27,Cenik!$C$3:$E$873,2,FALSE))</f>
        <v>0</v>
      </c>
      <c r="D27" s="12">
        <f>IF(B27="",0,VLOOKUP('070701'!B27,Cenik!$C$3:$E$873,3,FALSE))</f>
        <v>0</v>
      </c>
      <c r="E27" s="22"/>
      <c r="F27" s="20">
        <f t="shared" si="2"/>
        <v>0</v>
      </c>
      <c r="G27" s="104" t="str">
        <f t="shared" si="3"/>
        <v/>
      </c>
    </row>
    <row r="28" spans="1:9" x14ac:dyDescent="0.2">
      <c r="A28" s="15"/>
      <c r="B28" s="21"/>
      <c r="C28" s="12">
        <f>IF(B28="",0,VLOOKUP('070701'!B28,Cenik!$C$3:$E$873,2,FALSE))</f>
        <v>0</v>
      </c>
      <c r="D28" s="12">
        <f>IF(B28="",0,VLOOKUP('070701'!B28,Cenik!$C$3:$E$873,3,FALSE))</f>
        <v>0</v>
      </c>
      <c r="E28" s="22"/>
      <c r="F28" s="20">
        <f t="shared" si="2"/>
        <v>0</v>
      </c>
      <c r="G28" s="104" t="str">
        <f t="shared" si="3"/>
        <v/>
      </c>
    </row>
    <row r="29" spans="1:9" ht="13.5" thickBot="1" x14ac:dyDescent="0.25">
      <c r="A29" s="15"/>
      <c r="B29" s="21"/>
      <c r="C29" s="12">
        <f>IF(B29="",0,VLOOKUP('070701'!B29,Cenik!$C$3:$E$873,2,FALSE))</f>
        <v>0</v>
      </c>
      <c r="D29" s="12">
        <f>IF(B29="",0,VLOOKUP('070701'!B29,Cenik!$C$3:$E$873,3,FALSE))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IF(B31="",0,VLOOKUP('070701'!B31,Cenik!$C$3:$E$873,2,FALSE))</f>
        <v>0</v>
      </c>
      <c r="D31" s="24">
        <f>IF(B31="",0,VLOOKUP('070701'!B31,Cenik!$C$3:$E$873,3,FALSE))</f>
        <v>0</v>
      </c>
      <c r="E31" s="19"/>
      <c r="F31" s="25">
        <f t="shared" ref="F31:F44" si="4">D31*E31</f>
        <v>0</v>
      </c>
      <c r="G31" s="104" t="str">
        <f t="shared" si="3"/>
        <v/>
      </c>
      <c r="I31" s="2"/>
    </row>
    <row r="32" spans="1:9" x14ac:dyDescent="0.2">
      <c r="A32" s="15"/>
      <c r="B32" s="21"/>
      <c r="C32" s="12">
        <f>IF(B32="",0,VLOOKUP('070701'!B32,Cenik!$C$3:$E$873,2,FALSE))</f>
        <v>0</v>
      </c>
      <c r="D32" s="12">
        <f>IF(B32="",0,VLOOKUP('070701'!B32,Cenik!$C$3:$E$873,3,FALSE))</f>
        <v>0</v>
      </c>
      <c r="E32" s="22"/>
      <c r="F32" s="20">
        <f t="shared" si="4"/>
        <v>0</v>
      </c>
      <c r="G32" s="104" t="str">
        <f t="shared" si="3"/>
        <v/>
      </c>
      <c r="I32" s="2"/>
    </row>
    <row r="33" spans="1:7" x14ac:dyDescent="0.2">
      <c r="A33" s="15"/>
      <c r="B33" s="21"/>
      <c r="C33" s="12">
        <f>IF(B33="",0,VLOOKUP('070701'!B33,Cenik!$C$3:$E$873,2,FALSE))</f>
        <v>0</v>
      </c>
      <c r="D33" s="12">
        <f>IF(B33="",0,VLOOKUP('070701'!B33,Cenik!$C$3:$E$873,3,FALSE))</f>
        <v>0</v>
      </c>
      <c r="E33" s="22"/>
      <c r="F33" s="20">
        <f t="shared" si="4"/>
        <v>0</v>
      </c>
      <c r="G33" s="104" t="str">
        <f t="shared" si="3"/>
        <v/>
      </c>
    </row>
    <row r="34" spans="1:7" x14ac:dyDescent="0.2">
      <c r="A34" s="15"/>
      <c r="B34" s="21"/>
      <c r="C34" s="12">
        <f>IF(B34="",0,VLOOKUP('070701'!B34,Cenik!$C$3:$E$873,2,FALSE))</f>
        <v>0</v>
      </c>
      <c r="D34" s="12">
        <f>IF(B34="",0,VLOOKUP('070701'!B34,Cenik!$C$3:$E$873,3,FALSE))</f>
        <v>0</v>
      </c>
      <c r="E34" s="22"/>
      <c r="F34" s="20">
        <f t="shared" si="4"/>
        <v>0</v>
      </c>
      <c r="G34" s="104" t="str">
        <f t="shared" si="3"/>
        <v/>
      </c>
    </row>
    <row r="35" spans="1:7" x14ac:dyDescent="0.2">
      <c r="A35" s="15"/>
      <c r="B35" s="21"/>
      <c r="C35" s="12">
        <f>IF(B35="",0,VLOOKUP('070701'!B35,Cenik!$C$3:$E$873,2,FALSE))</f>
        <v>0</v>
      </c>
      <c r="D35" s="12">
        <f>IF(B35="",0,VLOOKUP('070701'!B35,Cenik!$C$3:$E$873,3,FALSE))</f>
        <v>0</v>
      </c>
      <c r="E35" s="22"/>
      <c r="F35" s="20">
        <f t="shared" si="4"/>
        <v>0</v>
      </c>
      <c r="G35" s="104" t="str">
        <f t="shared" si="3"/>
        <v/>
      </c>
    </row>
    <row r="36" spans="1:7" x14ac:dyDescent="0.2">
      <c r="A36" s="15"/>
      <c r="B36" s="21"/>
      <c r="C36" s="12">
        <f>IF(B36="",0,VLOOKUP('070701'!B36,Cenik!$C$3:$E$873,2,FALSE))</f>
        <v>0</v>
      </c>
      <c r="D36" s="12">
        <f>IF(B36="",0,VLOOKUP('070701'!B36,Cenik!$C$3:$E$873,3,FALSE))</f>
        <v>0</v>
      </c>
      <c r="E36" s="22"/>
      <c r="F36" s="20">
        <f t="shared" si="4"/>
        <v>0</v>
      </c>
      <c r="G36" s="104" t="str">
        <f t="shared" si="3"/>
        <v/>
      </c>
    </row>
    <row r="37" spans="1:7" x14ac:dyDescent="0.2">
      <c r="A37" s="15"/>
      <c r="B37" s="21"/>
      <c r="C37" s="12">
        <f>IF(B37="",0,VLOOKUP('070701'!B37,Cenik!$C$3:$E$873,2,FALSE))</f>
        <v>0</v>
      </c>
      <c r="D37" s="12">
        <f>IF(B37="",0,VLOOKUP('070701'!B37,Cenik!$C$3:$E$873,3,FALSE))</f>
        <v>0</v>
      </c>
      <c r="E37" s="22"/>
      <c r="F37" s="20">
        <f t="shared" si="4"/>
        <v>0</v>
      </c>
      <c r="G37" s="104" t="str">
        <f t="shared" si="3"/>
        <v/>
      </c>
    </row>
    <row r="38" spans="1:7" x14ac:dyDescent="0.2">
      <c r="A38" s="15"/>
      <c r="B38" s="21"/>
      <c r="C38" s="12">
        <f>IF(B38="",0,VLOOKUP('070701'!B38,Cenik!$C$3:$E$873,2,FALSE))</f>
        <v>0</v>
      </c>
      <c r="D38" s="12">
        <f>IF(B38="",0,VLOOKUP('070701'!B38,Cenik!$C$3:$E$873,3,FALSE))</f>
        <v>0</v>
      </c>
      <c r="E38" s="22"/>
      <c r="F38" s="20">
        <f t="shared" si="4"/>
        <v>0</v>
      </c>
      <c r="G38" s="104" t="str">
        <f t="shared" si="3"/>
        <v/>
      </c>
    </row>
    <row r="39" spans="1:7" x14ac:dyDescent="0.2">
      <c r="A39" s="15"/>
      <c r="B39" s="21"/>
      <c r="C39" s="12">
        <f>IF(B39="",0,VLOOKUP('070701'!B39,Cenik!$C$3:$E$873,2,FALSE))</f>
        <v>0</v>
      </c>
      <c r="D39" s="12">
        <f>IF(B39="",0,VLOOKUP('070701'!B39,Cenik!$C$3:$E$873,3,FALSE))</f>
        <v>0</v>
      </c>
      <c r="E39" s="22"/>
      <c r="F39" s="20">
        <f t="shared" si="4"/>
        <v>0</v>
      </c>
      <c r="G39" s="104" t="str">
        <f>IF(E39="","",IF(ISNUMBER(E39),IF(E39=ROUND(E39,6),"","Napaka - poraba mora biti zaokrožena na 6 decimalk!"),"Napaka!"))</f>
        <v/>
      </c>
    </row>
    <row r="40" spans="1:7" x14ac:dyDescent="0.2">
      <c r="A40" s="15"/>
      <c r="B40" s="21"/>
      <c r="C40" s="12">
        <f>IF(B40="",0,VLOOKUP('070701'!B40,Cenik!$C$3:$E$873,2,FALSE))</f>
        <v>0</v>
      </c>
      <c r="D40" s="12">
        <f>IF(B40="",0,VLOOKUP('070701'!B40,Cenik!$C$3:$E$873,3,FALSE))</f>
        <v>0</v>
      </c>
      <c r="E40" s="22"/>
      <c r="F40" s="20">
        <f t="shared" si="4"/>
        <v>0</v>
      </c>
      <c r="G40" s="104" t="str">
        <f t="shared" si="3"/>
        <v/>
      </c>
    </row>
    <row r="41" spans="1:7" x14ac:dyDescent="0.2">
      <c r="A41" s="15"/>
      <c r="B41" s="21"/>
      <c r="C41" s="12">
        <f>IF(B41="",0,VLOOKUP('070701'!B41,Cenik!$C$3:$E$873,2,FALSE))</f>
        <v>0</v>
      </c>
      <c r="D41" s="12">
        <f>IF(B41="",0,VLOOKUP('070701'!B41,Cenik!$C$3:$E$873,3,FALSE))</f>
        <v>0</v>
      </c>
      <c r="E41" s="22"/>
      <c r="F41" s="20">
        <f t="shared" si="4"/>
        <v>0</v>
      </c>
      <c r="G41" s="104" t="str">
        <f t="shared" si="3"/>
        <v/>
      </c>
    </row>
    <row r="42" spans="1:7" x14ac:dyDescent="0.2">
      <c r="A42" s="15"/>
      <c r="B42" s="21"/>
      <c r="C42" s="12">
        <f>IF(B42="",0,VLOOKUP('070701'!B42,Cenik!$C$3:$E$873,2,FALSE))</f>
        <v>0</v>
      </c>
      <c r="D42" s="12">
        <f>IF(B42="",0,VLOOKUP('070701'!B42,Cenik!$C$3:$E$873,3,FALSE))</f>
        <v>0</v>
      </c>
      <c r="E42" s="22"/>
      <c r="F42" s="20">
        <f t="shared" si="4"/>
        <v>0</v>
      </c>
      <c r="G42" s="104" t="str">
        <f t="shared" si="3"/>
        <v/>
      </c>
    </row>
    <row r="43" spans="1:7" x14ac:dyDescent="0.2">
      <c r="A43" s="15"/>
      <c r="B43" s="21"/>
      <c r="C43" s="12">
        <f>IF(B43="",0,VLOOKUP('070701'!B43,Cenik!$C$3:$E$873,2,FALSE))</f>
        <v>0</v>
      </c>
      <c r="D43" s="12">
        <f>IF(B43="",0,VLOOKUP('070701'!B43,Cenik!$C$3:$E$873,3,FALSE))</f>
        <v>0</v>
      </c>
      <c r="E43" s="22"/>
      <c r="F43" s="20">
        <f t="shared" si="4"/>
        <v>0</v>
      </c>
      <c r="G43" s="104" t="str">
        <f t="shared" si="3"/>
        <v/>
      </c>
    </row>
    <row r="44" spans="1:7" ht="13.5" thickBot="1" x14ac:dyDescent="0.25">
      <c r="A44" s="26"/>
      <c r="B44" s="27"/>
      <c r="C44" s="28">
        <f>IF(B44="",0,VLOOKUP('070701'!B44,Cenik!$C$3:$E$873,2,FALSE))</f>
        <v>0</v>
      </c>
      <c r="D44" s="28">
        <f>IF(B44="",0,VLOOKUP('070701'!B44,Cenik!$C$3:$E$873,3,FALSE))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IF(B5="",0,VLOOKUP('070702'!B5,Cenik!$C$3:$E$873,2,FALSE))</f>
        <v>0</v>
      </c>
      <c r="D5" s="12">
        <f>IF(B5="",0,VLOOKUP('070702'!B5,Cenik!$C$3:$E$873,3,FALSE))</f>
        <v>0</v>
      </c>
      <c r="E5" s="13"/>
      <c r="F5" s="14">
        <f t="shared" ref="F5:F14" si="0">D5*E5</f>
        <v>0</v>
      </c>
      <c r="G5" s="104" t="str">
        <f>IF(E5="","",IF(ISNUMBER(E5),IF(E5=ROUND(E5,6),"","Napaka - poraba mora biti zaokrožena na 6 decimalk!"),"Napaka!"))</f>
        <v/>
      </c>
    </row>
    <row r="6" spans="1:7" x14ac:dyDescent="0.2">
      <c r="A6" s="15"/>
      <c r="B6" s="16"/>
      <c r="C6" s="12">
        <f>IF(B6="",0,VLOOKUP('070702'!B6,Cenik!$C$3:$E$873,2,FALSE))</f>
        <v>0</v>
      </c>
      <c r="D6" s="12">
        <f>IF(B6="",0,VLOOKUP('070702'!B6,Cenik!$C$3:$E$873,3,FALSE))</f>
        <v>0</v>
      </c>
      <c r="E6" s="17"/>
      <c r="F6" s="14">
        <f t="shared" si="0"/>
        <v>0</v>
      </c>
      <c r="G6" s="104" t="str">
        <f t="shared" ref="G6:G14" si="1">IF(E6="","",IF(ISNUMBER(E6),IF(E6=ROUND(E6,6),"","Napaka - poraba mora biti zaokrožena na 6 decimalk!"),"Napaka!"))</f>
        <v/>
      </c>
    </row>
    <row r="7" spans="1:7" x14ac:dyDescent="0.2">
      <c r="A7" s="15"/>
      <c r="B7" s="16"/>
      <c r="C7" s="12">
        <f>IF(B7="",0,VLOOKUP('070702'!B7,Cenik!$C$3:$E$873,2,FALSE))</f>
        <v>0</v>
      </c>
      <c r="D7" s="12">
        <f>IF(B7="",0,VLOOKUP('070702'!B7,Cenik!$C$3:$E$873,3,FALSE))</f>
        <v>0</v>
      </c>
      <c r="E7" s="17"/>
      <c r="F7" s="14">
        <f t="shared" si="0"/>
        <v>0</v>
      </c>
      <c r="G7" s="104" t="str">
        <f t="shared" si="1"/>
        <v/>
      </c>
    </row>
    <row r="8" spans="1:7" x14ac:dyDescent="0.2">
      <c r="A8" s="15"/>
      <c r="B8" s="16"/>
      <c r="C8" s="12">
        <f>IF(B8="",0,VLOOKUP('070702'!B8,Cenik!$C$3:$E$873,2,FALSE))</f>
        <v>0</v>
      </c>
      <c r="D8" s="12">
        <f>IF(B8="",0,VLOOKUP('070702'!B8,Cenik!$C$3:$E$873,3,FALSE))</f>
        <v>0</v>
      </c>
      <c r="E8" s="17"/>
      <c r="F8" s="14">
        <f t="shared" si="0"/>
        <v>0</v>
      </c>
      <c r="G8" s="104" t="str">
        <f t="shared" si="1"/>
        <v/>
      </c>
    </row>
    <row r="9" spans="1:7" x14ac:dyDescent="0.2">
      <c r="A9" s="15"/>
      <c r="B9" s="16"/>
      <c r="C9" s="12">
        <f>IF(B9="",0,VLOOKUP('070702'!B9,Cenik!$C$3:$E$873,2,FALSE))</f>
        <v>0</v>
      </c>
      <c r="D9" s="12">
        <f>IF(B9="",0,VLOOKUP('070702'!B9,Cenik!$C$3:$E$873,3,FALSE))</f>
        <v>0</v>
      </c>
      <c r="E9" s="17"/>
      <c r="F9" s="14">
        <f t="shared" si="0"/>
        <v>0</v>
      </c>
      <c r="G9" s="104" t="str">
        <f t="shared" si="1"/>
        <v/>
      </c>
    </row>
    <row r="10" spans="1:7" x14ac:dyDescent="0.2">
      <c r="A10" s="15"/>
      <c r="B10" s="16"/>
      <c r="C10" s="12">
        <f>IF(B10="",0,VLOOKUP('070702'!B10,Cenik!$C$3:$E$873,2,FALSE))</f>
        <v>0</v>
      </c>
      <c r="D10" s="12">
        <f>IF(B10="",0,VLOOKUP('070702'!B10,Cenik!$C$3:$E$873,3,FALSE))</f>
        <v>0</v>
      </c>
      <c r="E10" s="17"/>
      <c r="F10" s="14">
        <f t="shared" si="0"/>
        <v>0</v>
      </c>
      <c r="G10" s="104" t="str">
        <f t="shared" si="1"/>
        <v/>
      </c>
    </row>
    <row r="11" spans="1:7" x14ac:dyDescent="0.2">
      <c r="A11" s="15"/>
      <c r="B11" s="16"/>
      <c r="C11" s="12">
        <f>IF(B11="",0,VLOOKUP('070702'!B11,Cenik!$C$3:$E$873,2,FALSE))</f>
        <v>0</v>
      </c>
      <c r="D11" s="12">
        <f>IF(B11="",0,VLOOKUP('070702'!B11,Cenik!$C$3:$E$873,3,FALSE))</f>
        <v>0</v>
      </c>
      <c r="E11" s="17"/>
      <c r="F11" s="14">
        <f t="shared" si="0"/>
        <v>0</v>
      </c>
      <c r="G11" s="104" t="str">
        <f t="shared" si="1"/>
        <v/>
      </c>
    </row>
    <row r="12" spans="1:7" x14ac:dyDescent="0.2">
      <c r="A12" s="15"/>
      <c r="B12" s="16"/>
      <c r="C12" s="12">
        <f>IF(B12="",0,VLOOKUP('070702'!B12,Cenik!$C$3:$E$873,2,FALSE))</f>
        <v>0</v>
      </c>
      <c r="D12" s="12">
        <f>IF(B12="",0,VLOOKUP('070702'!B12,Cenik!$C$3:$E$873,3,FALSE))</f>
        <v>0</v>
      </c>
      <c r="E12" s="17"/>
      <c r="F12" s="14">
        <f t="shared" si="0"/>
        <v>0</v>
      </c>
      <c r="G12" s="104" t="str">
        <f t="shared" si="1"/>
        <v/>
      </c>
    </row>
    <row r="13" spans="1:7" x14ac:dyDescent="0.2">
      <c r="A13" s="15"/>
      <c r="B13" s="16"/>
      <c r="C13" s="12">
        <f>IF(B13="",0,VLOOKUP('070702'!B13,Cenik!$C$3:$E$873,2,FALSE))</f>
        <v>0</v>
      </c>
      <c r="D13" s="12">
        <f>IF(B13="",0,VLOOKUP('070702'!B13,Cenik!$C$3:$E$873,3,FALSE))</f>
        <v>0</v>
      </c>
      <c r="E13" s="17"/>
      <c r="F13" s="14">
        <f t="shared" si="0"/>
        <v>0</v>
      </c>
      <c r="G13" s="104" t="str">
        <f t="shared" si="1"/>
        <v/>
      </c>
    </row>
    <row r="14" spans="1:7" ht="13.5" thickBot="1" x14ac:dyDescent="0.25">
      <c r="A14" s="15"/>
      <c r="B14" s="16"/>
      <c r="C14" s="12">
        <f>IF(B14="",0,VLOOKUP('070702'!B14,Cenik!$C$3:$E$873,2,FALSE))</f>
        <v>0</v>
      </c>
      <c r="D14" s="12">
        <f>IF(B14="",0,VLOOKUP('070702'!B14,Cenik!$C$3:$E$873,3,FALSE))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IF(B16="",0,VLOOKUP('070702'!B16,Cenik!$C$3:$E$873,2,FALSE))</f>
        <v>0</v>
      </c>
      <c r="D16" s="12">
        <f>IF(B16="",0,VLOOKUP('070702'!B16,Cenik!$C$3:$E$873,3,FALSE))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IF(B17="",0,VLOOKUP('070702'!B17,Cenik!$C$3:$E$873,2,FALSE))</f>
        <v>0</v>
      </c>
      <c r="D17" s="12">
        <f>IF(B17="",0,VLOOKUP('070702'!B17,Cenik!$C$3:$E$873,3,FALSE))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IF(B18="",0,VLOOKUP('070702'!B18,Cenik!$C$3:$E$873,2,FALSE))</f>
        <v>0</v>
      </c>
      <c r="D18" s="12">
        <f>IF(B18="",0,VLOOKUP('070702'!B18,Cenik!$C$3:$E$873,3,FALSE))</f>
        <v>0</v>
      </c>
      <c r="E18" s="22"/>
      <c r="F18" s="20">
        <f t="shared" si="2"/>
        <v>0</v>
      </c>
      <c r="G18" s="104" t="str">
        <f t="shared" si="3"/>
        <v/>
      </c>
    </row>
    <row r="19" spans="1:9" x14ac:dyDescent="0.2">
      <c r="A19" s="15"/>
      <c r="B19" s="21"/>
      <c r="C19" s="12">
        <f>IF(B19="",0,VLOOKUP('070702'!B19,Cenik!$C$3:$E$873,2,FALSE))</f>
        <v>0</v>
      </c>
      <c r="D19" s="12">
        <f>IF(B19="",0,VLOOKUP('070702'!B19,Cenik!$C$3:$E$873,3,FALSE))</f>
        <v>0</v>
      </c>
      <c r="E19" s="22"/>
      <c r="F19" s="20">
        <f t="shared" si="2"/>
        <v>0</v>
      </c>
      <c r="G19" s="104" t="str">
        <f t="shared" si="3"/>
        <v/>
      </c>
    </row>
    <row r="20" spans="1:9" x14ac:dyDescent="0.2">
      <c r="A20" s="15"/>
      <c r="B20" s="21"/>
      <c r="C20" s="12">
        <f>IF(B20="",0,VLOOKUP('070702'!B20,Cenik!$C$3:$E$873,2,FALSE))</f>
        <v>0</v>
      </c>
      <c r="D20" s="12">
        <f>IF(B20="",0,VLOOKUP('070702'!B20,Cenik!$C$3:$E$873,3,FALSE))</f>
        <v>0</v>
      </c>
      <c r="E20" s="22"/>
      <c r="F20" s="20">
        <f t="shared" si="2"/>
        <v>0</v>
      </c>
      <c r="G20" s="104" t="str">
        <f t="shared" si="3"/>
        <v/>
      </c>
    </row>
    <row r="21" spans="1:9" x14ac:dyDescent="0.2">
      <c r="A21" s="15"/>
      <c r="B21" s="21"/>
      <c r="C21" s="12">
        <f>IF(B21="",0,VLOOKUP('070702'!B21,Cenik!$C$3:$E$873,2,FALSE))</f>
        <v>0</v>
      </c>
      <c r="D21" s="12">
        <f>IF(B21="",0,VLOOKUP('070702'!B21,Cenik!$C$3:$E$873,3,FALSE))</f>
        <v>0</v>
      </c>
      <c r="E21" s="22"/>
      <c r="F21" s="20">
        <f t="shared" si="2"/>
        <v>0</v>
      </c>
      <c r="G21" s="104" t="str">
        <f t="shared" si="3"/>
        <v/>
      </c>
    </row>
    <row r="22" spans="1:9" x14ac:dyDescent="0.2">
      <c r="A22" s="15"/>
      <c r="B22" s="21"/>
      <c r="C22" s="12">
        <f>IF(B22="",0,VLOOKUP('070702'!B22,Cenik!$C$3:$E$873,2,FALSE))</f>
        <v>0</v>
      </c>
      <c r="D22" s="12">
        <f>IF(B22="",0,VLOOKUP('070702'!B22,Cenik!$C$3:$E$873,3,FALSE))</f>
        <v>0</v>
      </c>
      <c r="E22" s="22"/>
      <c r="F22" s="20">
        <f t="shared" si="2"/>
        <v>0</v>
      </c>
      <c r="G22" s="104" t="str">
        <f t="shared" si="3"/>
        <v/>
      </c>
    </row>
    <row r="23" spans="1:9" x14ac:dyDescent="0.2">
      <c r="A23" s="15"/>
      <c r="B23" s="21"/>
      <c r="C23" s="12">
        <f>IF(B23="",0,VLOOKUP('070702'!B23,Cenik!$C$3:$E$873,2,FALSE))</f>
        <v>0</v>
      </c>
      <c r="D23" s="12">
        <f>IF(B23="",0,VLOOKUP('070702'!B23,Cenik!$C$3:$E$873,3,FALSE))</f>
        <v>0</v>
      </c>
      <c r="E23" s="22"/>
      <c r="F23" s="20">
        <f t="shared" si="2"/>
        <v>0</v>
      </c>
      <c r="G23" s="104" t="str">
        <f t="shared" si="3"/>
        <v/>
      </c>
    </row>
    <row r="24" spans="1:9" x14ac:dyDescent="0.2">
      <c r="A24" s="15"/>
      <c r="B24" s="21"/>
      <c r="C24" s="12">
        <f>IF(B24="",0,VLOOKUP('070702'!B24,Cenik!$C$3:$E$873,2,FALSE))</f>
        <v>0</v>
      </c>
      <c r="D24" s="12">
        <f>IF(B24="",0,VLOOKUP('070702'!B24,Cenik!$C$3:$E$873,3,FALSE))</f>
        <v>0</v>
      </c>
      <c r="E24" s="22"/>
      <c r="F24" s="20">
        <f t="shared" si="2"/>
        <v>0</v>
      </c>
      <c r="G24" s="104" t="str">
        <f t="shared" si="3"/>
        <v/>
      </c>
    </row>
    <row r="25" spans="1:9" x14ac:dyDescent="0.2">
      <c r="A25" s="15"/>
      <c r="B25" s="21"/>
      <c r="C25" s="12">
        <f>IF(B25="",0,VLOOKUP('070702'!B25,Cenik!$C$3:$E$873,2,FALSE))</f>
        <v>0</v>
      </c>
      <c r="D25" s="12">
        <f>IF(B25="",0,VLOOKUP('070702'!B25,Cenik!$C$3:$E$873,3,FALSE))</f>
        <v>0</v>
      </c>
      <c r="E25" s="22"/>
      <c r="F25" s="20">
        <f t="shared" si="2"/>
        <v>0</v>
      </c>
      <c r="G25" s="104" t="str">
        <f t="shared" si="3"/>
        <v/>
      </c>
    </row>
    <row r="26" spans="1:9" x14ac:dyDescent="0.2">
      <c r="A26" s="15"/>
      <c r="B26" s="21"/>
      <c r="C26" s="12">
        <f>IF(B26="",0,VLOOKUP('070702'!B26,Cenik!$C$3:$E$873,2,FALSE))</f>
        <v>0</v>
      </c>
      <c r="D26" s="12">
        <f>IF(B26="",0,VLOOKUP('070702'!B26,Cenik!$C$3:$E$873,3,FALSE))</f>
        <v>0</v>
      </c>
      <c r="E26" s="22"/>
      <c r="F26" s="20">
        <f t="shared" si="2"/>
        <v>0</v>
      </c>
      <c r="G26" s="104" t="str">
        <f t="shared" si="3"/>
        <v/>
      </c>
    </row>
    <row r="27" spans="1:9" x14ac:dyDescent="0.2">
      <c r="A27" s="15"/>
      <c r="B27" s="21"/>
      <c r="C27" s="12">
        <f>IF(B27="",0,VLOOKUP('070702'!B27,Cenik!$C$3:$E$873,2,FALSE))</f>
        <v>0</v>
      </c>
      <c r="D27" s="12">
        <f>IF(B27="",0,VLOOKUP('070702'!B27,Cenik!$C$3:$E$873,3,FALSE))</f>
        <v>0</v>
      </c>
      <c r="E27" s="22"/>
      <c r="F27" s="20">
        <f t="shared" si="2"/>
        <v>0</v>
      </c>
      <c r="G27" s="104" t="str">
        <f t="shared" si="3"/>
        <v/>
      </c>
    </row>
    <row r="28" spans="1:9" x14ac:dyDescent="0.2">
      <c r="A28" s="15"/>
      <c r="B28" s="21"/>
      <c r="C28" s="12">
        <f>IF(B28="",0,VLOOKUP('070702'!B28,Cenik!$C$3:$E$873,2,FALSE))</f>
        <v>0</v>
      </c>
      <c r="D28" s="12">
        <f>IF(B28="",0,VLOOKUP('070702'!B28,Cenik!$C$3:$E$873,3,FALSE))</f>
        <v>0</v>
      </c>
      <c r="E28" s="22"/>
      <c r="F28" s="20">
        <f t="shared" si="2"/>
        <v>0</v>
      </c>
      <c r="G28" s="104" t="str">
        <f t="shared" si="3"/>
        <v/>
      </c>
    </row>
    <row r="29" spans="1:9" ht="13.5" thickBot="1" x14ac:dyDescent="0.25">
      <c r="A29" s="15"/>
      <c r="B29" s="21"/>
      <c r="C29" s="12">
        <f>IF(B29="",0,VLOOKUP('070702'!B29,Cenik!$C$3:$E$873,2,FALSE))</f>
        <v>0</v>
      </c>
      <c r="D29" s="12">
        <f>IF(B29="",0,VLOOKUP('070702'!B29,Cenik!$C$3:$E$873,3,FALSE))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IF(B31="",0,VLOOKUP('070702'!B31,Cenik!$C$3:$E$873,2,FALSE))</f>
        <v>0</v>
      </c>
      <c r="D31" s="24">
        <f>IF(B31="",0,VLOOKUP('070702'!B31,Cenik!$C$3:$E$873,3,FALSE))</f>
        <v>0</v>
      </c>
      <c r="E31" s="19"/>
      <c r="F31" s="25">
        <f t="shared" ref="F31:F44" si="4">D31*E31</f>
        <v>0</v>
      </c>
      <c r="G31" s="104" t="str">
        <f t="shared" si="3"/>
        <v/>
      </c>
      <c r="I31" s="2"/>
    </row>
    <row r="32" spans="1:9" x14ac:dyDescent="0.2">
      <c r="A32" s="15"/>
      <c r="B32" s="21"/>
      <c r="C32" s="12">
        <f>IF(B32="",0,VLOOKUP('070702'!B32,Cenik!$C$3:$E$873,2,FALSE))</f>
        <v>0</v>
      </c>
      <c r="D32" s="12">
        <f>IF(B32="",0,VLOOKUP('070702'!B32,Cenik!$C$3:$E$873,3,FALSE))</f>
        <v>0</v>
      </c>
      <c r="E32" s="22"/>
      <c r="F32" s="20">
        <f t="shared" si="4"/>
        <v>0</v>
      </c>
      <c r="G32" s="104" t="str">
        <f t="shared" si="3"/>
        <v/>
      </c>
      <c r="I32" s="2"/>
    </row>
    <row r="33" spans="1:7" x14ac:dyDescent="0.2">
      <c r="A33" s="15"/>
      <c r="B33" s="21"/>
      <c r="C33" s="12">
        <f>IF(B33="",0,VLOOKUP('070702'!B33,Cenik!$C$3:$E$873,2,FALSE))</f>
        <v>0</v>
      </c>
      <c r="D33" s="12">
        <f>IF(B33="",0,VLOOKUP('070702'!B33,Cenik!$C$3:$E$873,3,FALSE))</f>
        <v>0</v>
      </c>
      <c r="E33" s="22"/>
      <c r="F33" s="20">
        <f t="shared" si="4"/>
        <v>0</v>
      </c>
      <c r="G33" s="104" t="str">
        <f t="shared" si="3"/>
        <v/>
      </c>
    </row>
    <row r="34" spans="1:7" x14ac:dyDescent="0.2">
      <c r="A34" s="15"/>
      <c r="B34" s="21"/>
      <c r="C34" s="12">
        <f>IF(B34="",0,VLOOKUP('070702'!B34,Cenik!$C$3:$E$873,2,FALSE))</f>
        <v>0</v>
      </c>
      <c r="D34" s="12">
        <f>IF(B34="",0,VLOOKUP('070702'!B34,Cenik!$C$3:$E$873,3,FALSE))</f>
        <v>0</v>
      </c>
      <c r="E34" s="22"/>
      <c r="F34" s="20">
        <f t="shared" si="4"/>
        <v>0</v>
      </c>
      <c r="G34" s="104" t="str">
        <f t="shared" si="3"/>
        <v/>
      </c>
    </row>
    <row r="35" spans="1:7" x14ac:dyDescent="0.2">
      <c r="A35" s="15"/>
      <c r="B35" s="21"/>
      <c r="C35" s="12">
        <f>IF(B35="",0,VLOOKUP('070702'!B35,Cenik!$C$3:$E$873,2,FALSE))</f>
        <v>0</v>
      </c>
      <c r="D35" s="12">
        <f>IF(B35="",0,VLOOKUP('070702'!B35,Cenik!$C$3:$E$873,3,FALSE))</f>
        <v>0</v>
      </c>
      <c r="E35" s="22"/>
      <c r="F35" s="20">
        <f t="shared" si="4"/>
        <v>0</v>
      </c>
      <c r="G35" s="104" t="str">
        <f t="shared" si="3"/>
        <v/>
      </c>
    </row>
    <row r="36" spans="1:7" x14ac:dyDescent="0.2">
      <c r="A36" s="15"/>
      <c r="B36" s="21"/>
      <c r="C36" s="12">
        <f>IF(B36="",0,VLOOKUP('070702'!B36,Cenik!$C$3:$E$873,2,FALSE))</f>
        <v>0</v>
      </c>
      <c r="D36" s="12">
        <f>IF(B36="",0,VLOOKUP('070702'!B36,Cenik!$C$3:$E$873,3,FALSE))</f>
        <v>0</v>
      </c>
      <c r="E36" s="22"/>
      <c r="F36" s="20">
        <f t="shared" si="4"/>
        <v>0</v>
      </c>
      <c r="G36" s="104" t="str">
        <f t="shared" si="3"/>
        <v/>
      </c>
    </row>
    <row r="37" spans="1:7" x14ac:dyDescent="0.2">
      <c r="A37" s="15"/>
      <c r="B37" s="21"/>
      <c r="C37" s="12">
        <f>IF(B37="",0,VLOOKUP('070702'!B37,Cenik!$C$3:$E$873,2,FALSE))</f>
        <v>0</v>
      </c>
      <c r="D37" s="12">
        <f>IF(B37="",0,VLOOKUP('070702'!B37,Cenik!$C$3:$E$873,3,FALSE))</f>
        <v>0</v>
      </c>
      <c r="E37" s="22"/>
      <c r="F37" s="20">
        <f t="shared" si="4"/>
        <v>0</v>
      </c>
      <c r="G37" s="104" t="str">
        <f t="shared" si="3"/>
        <v/>
      </c>
    </row>
    <row r="38" spans="1:7" x14ac:dyDescent="0.2">
      <c r="A38" s="15"/>
      <c r="B38" s="21"/>
      <c r="C38" s="12">
        <f>IF(B38="",0,VLOOKUP('070702'!B38,Cenik!$C$3:$E$873,2,FALSE))</f>
        <v>0</v>
      </c>
      <c r="D38" s="12">
        <f>IF(B38="",0,VLOOKUP('070702'!B38,Cenik!$C$3:$E$873,3,FALSE))</f>
        <v>0</v>
      </c>
      <c r="E38" s="22"/>
      <c r="F38" s="20">
        <f t="shared" si="4"/>
        <v>0</v>
      </c>
      <c r="G38" s="104" t="str">
        <f t="shared" si="3"/>
        <v/>
      </c>
    </row>
    <row r="39" spans="1:7" x14ac:dyDescent="0.2">
      <c r="A39" s="15"/>
      <c r="B39" s="21"/>
      <c r="C39" s="12">
        <f>IF(B39="",0,VLOOKUP('070702'!B39,Cenik!$C$3:$E$873,2,FALSE))</f>
        <v>0</v>
      </c>
      <c r="D39" s="12">
        <f>IF(B39="",0,VLOOKUP('070702'!B39,Cenik!$C$3:$E$873,3,FALSE))</f>
        <v>0</v>
      </c>
      <c r="E39" s="22"/>
      <c r="F39" s="20">
        <f t="shared" si="4"/>
        <v>0</v>
      </c>
      <c r="G39" s="104" t="str">
        <f>IF(E39="","",IF(ISNUMBER(E39),IF(E39=ROUND(E39,6),"","Napaka - poraba mora biti zaokrožena na 6 decimalk!"),"Napaka!"))</f>
        <v/>
      </c>
    </row>
    <row r="40" spans="1:7" x14ac:dyDescent="0.2">
      <c r="A40" s="15"/>
      <c r="B40" s="21"/>
      <c r="C40" s="12">
        <f>IF(B40="",0,VLOOKUP('070702'!B40,Cenik!$C$3:$E$873,2,FALSE))</f>
        <v>0</v>
      </c>
      <c r="D40" s="12">
        <f>IF(B40="",0,VLOOKUP('070702'!B40,Cenik!$C$3:$E$873,3,FALSE))</f>
        <v>0</v>
      </c>
      <c r="E40" s="22"/>
      <c r="F40" s="20">
        <f t="shared" si="4"/>
        <v>0</v>
      </c>
      <c r="G40" s="104" t="str">
        <f t="shared" si="3"/>
        <v/>
      </c>
    </row>
    <row r="41" spans="1:7" x14ac:dyDescent="0.2">
      <c r="A41" s="15"/>
      <c r="B41" s="21"/>
      <c r="C41" s="12">
        <f>IF(B41="",0,VLOOKUP('070702'!B41,Cenik!$C$3:$E$873,2,FALSE))</f>
        <v>0</v>
      </c>
      <c r="D41" s="12">
        <f>IF(B41="",0,VLOOKUP('070702'!B41,Cenik!$C$3:$E$873,3,FALSE))</f>
        <v>0</v>
      </c>
      <c r="E41" s="22"/>
      <c r="F41" s="20">
        <f t="shared" si="4"/>
        <v>0</v>
      </c>
      <c r="G41" s="104" t="str">
        <f t="shared" si="3"/>
        <v/>
      </c>
    </row>
    <row r="42" spans="1:7" x14ac:dyDescent="0.2">
      <c r="A42" s="15"/>
      <c r="B42" s="21"/>
      <c r="C42" s="12">
        <f>IF(B42="",0,VLOOKUP('070702'!B42,Cenik!$C$3:$E$873,2,FALSE))</f>
        <v>0</v>
      </c>
      <c r="D42" s="12">
        <f>IF(B42="",0,VLOOKUP('070702'!B42,Cenik!$C$3:$E$873,3,FALSE))</f>
        <v>0</v>
      </c>
      <c r="E42" s="22"/>
      <c r="F42" s="20">
        <f t="shared" si="4"/>
        <v>0</v>
      </c>
      <c r="G42" s="104" t="str">
        <f t="shared" si="3"/>
        <v/>
      </c>
    </row>
    <row r="43" spans="1:7" x14ac:dyDescent="0.2">
      <c r="A43" s="15"/>
      <c r="B43" s="21"/>
      <c r="C43" s="12">
        <f>IF(B43="",0,VLOOKUP('070702'!B43,Cenik!$C$3:$E$873,2,FALSE))</f>
        <v>0</v>
      </c>
      <c r="D43" s="12">
        <f>IF(B43="",0,VLOOKUP('070702'!B43,Cenik!$C$3:$E$873,3,FALSE))</f>
        <v>0</v>
      </c>
      <c r="E43" s="22"/>
      <c r="F43" s="20">
        <f t="shared" si="4"/>
        <v>0</v>
      </c>
      <c r="G43" s="104" t="str">
        <f t="shared" si="3"/>
        <v/>
      </c>
    </row>
    <row r="44" spans="1:7" ht="13.5" thickBot="1" x14ac:dyDescent="0.25">
      <c r="A44" s="26"/>
      <c r="B44" s="27"/>
      <c r="C44" s="28">
        <f>IF(B44="",0,VLOOKUP('070702'!B44,Cenik!$C$3:$E$873,2,FALSE))</f>
        <v>0</v>
      </c>
      <c r="D44" s="28">
        <f>IF(B44="",0,VLOOKUP('070702'!B44,Cenik!$C$3:$E$873,3,FALSE))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IF(B5="",0,VLOOKUP('071001'!B5,Cenik!$C$3:$E$873,2,FALSE))</f>
        <v>0</v>
      </c>
      <c r="D5" s="12">
        <f>IF(B5="",0,VLOOKUP('071001'!B5,Cenik!$C$3:$E$873,3,FALSE))</f>
        <v>0</v>
      </c>
      <c r="E5" s="13"/>
      <c r="F5" s="14">
        <f t="shared" ref="F5:F14" si="0">D5*E5</f>
        <v>0</v>
      </c>
      <c r="G5" s="104" t="str">
        <f>IF(E5="","",IF(ISNUMBER(E5),IF(E5=ROUND(E5,6),"","Napaka - poraba mora biti zaokrožena na 6 decimalk!"),"Napaka!"))</f>
        <v/>
      </c>
    </row>
    <row r="6" spans="1:7" x14ac:dyDescent="0.2">
      <c r="A6" s="15"/>
      <c r="B6" s="16"/>
      <c r="C6" s="12">
        <f>IF(B6="",0,VLOOKUP('071001'!B6,Cenik!$C$3:$E$873,2,FALSE))</f>
        <v>0</v>
      </c>
      <c r="D6" s="12">
        <f>IF(B6="",0,VLOOKUP('071001'!B6,Cenik!$C$3:$E$873,3,FALSE))</f>
        <v>0</v>
      </c>
      <c r="E6" s="17"/>
      <c r="F6" s="14">
        <f t="shared" si="0"/>
        <v>0</v>
      </c>
      <c r="G6" s="104" t="str">
        <f t="shared" ref="G6:G14" si="1">IF(E6="","",IF(ISNUMBER(E6),IF(E6=ROUND(E6,6),"","Napaka - poraba mora biti zaokrožena na 6 decimalk!"),"Napaka!"))</f>
        <v/>
      </c>
    </row>
    <row r="7" spans="1:7" x14ac:dyDescent="0.2">
      <c r="A7" s="15"/>
      <c r="B7" s="16"/>
      <c r="C7" s="12">
        <f>IF(B7="",0,VLOOKUP('071001'!B7,Cenik!$C$3:$E$873,2,FALSE))</f>
        <v>0</v>
      </c>
      <c r="D7" s="12">
        <f>IF(B7="",0,VLOOKUP('071001'!B7,Cenik!$C$3:$E$873,3,FALSE))</f>
        <v>0</v>
      </c>
      <c r="E7" s="17"/>
      <c r="F7" s="14">
        <f t="shared" si="0"/>
        <v>0</v>
      </c>
      <c r="G7" s="104" t="str">
        <f t="shared" si="1"/>
        <v/>
      </c>
    </row>
    <row r="8" spans="1:7" x14ac:dyDescent="0.2">
      <c r="A8" s="15"/>
      <c r="B8" s="16"/>
      <c r="C8" s="12">
        <f>IF(B8="",0,VLOOKUP('071001'!B8,Cenik!$C$3:$E$873,2,FALSE))</f>
        <v>0</v>
      </c>
      <c r="D8" s="12">
        <f>IF(B8="",0,VLOOKUP('071001'!B8,Cenik!$C$3:$E$873,3,FALSE))</f>
        <v>0</v>
      </c>
      <c r="E8" s="17"/>
      <c r="F8" s="14">
        <f t="shared" si="0"/>
        <v>0</v>
      </c>
      <c r="G8" s="104" t="str">
        <f t="shared" si="1"/>
        <v/>
      </c>
    </row>
    <row r="9" spans="1:7" x14ac:dyDescent="0.2">
      <c r="A9" s="15"/>
      <c r="B9" s="16"/>
      <c r="C9" s="12">
        <f>IF(B9="",0,VLOOKUP('071001'!B9,Cenik!$C$3:$E$873,2,FALSE))</f>
        <v>0</v>
      </c>
      <c r="D9" s="12">
        <f>IF(B9="",0,VLOOKUP('071001'!B9,Cenik!$C$3:$E$873,3,FALSE))</f>
        <v>0</v>
      </c>
      <c r="E9" s="17"/>
      <c r="F9" s="14">
        <f t="shared" si="0"/>
        <v>0</v>
      </c>
      <c r="G9" s="104" t="str">
        <f t="shared" si="1"/>
        <v/>
      </c>
    </row>
    <row r="10" spans="1:7" x14ac:dyDescent="0.2">
      <c r="A10" s="15"/>
      <c r="B10" s="16"/>
      <c r="C10" s="12">
        <f>IF(B10="",0,VLOOKUP('071001'!B10,Cenik!$C$3:$E$873,2,FALSE))</f>
        <v>0</v>
      </c>
      <c r="D10" s="12">
        <f>IF(B10="",0,VLOOKUP('071001'!B10,Cenik!$C$3:$E$873,3,FALSE))</f>
        <v>0</v>
      </c>
      <c r="E10" s="17"/>
      <c r="F10" s="14">
        <f t="shared" si="0"/>
        <v>0</v>
      </c>
      <c r="G10" s="104" t="str">
        <f t="shared" si="1"/>
        <v/>
      </c>
    </row>
    <row r="11" spans="1:7" x14ac:dyDescent="0.2">
      <c r="A11" s="15"/>
      <c r="B11" s="16"/>
      <c r="C11" s="12">
        <f>IF(B11="",0,VLOOKUP('071001'!B11,Cenik!$C$3:$E$873,2,FALSE))</f>
        <v>0</v>
      </c>
      <c r="D11" s="12">
        <f>IF(B11="",0,VLOOKUP('071001'!B11,Cenik!$C$3:$E$873,3,FALSE))</f>
        <v>0</v>
      </c>
      <c r="E11" s="17"/>
      <c r="F11" s="14">
        <f t="shared" si="0"/>
        <v>0</v>
      </c>
      <c r="G11" s="104" t="str">
        <f t="shared" si="1"/>
        <v/>
      </c>
    </row>
    <row r="12" spans="1:7" x14ac:dyDescent="0.2">
      <c r="A12" s="15"/>
      <c r="B12" s="16"/>
      <c r="C12" s="12">
        <f>IF(B12="",0,VLOOKUP('071001'!B12,Cenik!$C$3:$E$873,2,FALSE))</f>
        <v>0</v>
      </c>
      <c r="D12" s="12">
        <f>IF(B12="",0,VLOOKUP('071001'!B12,Cenik!$C$3:$E$873,3,FALSE))</f>
        <v>0</v>
      </c>
      <c r="E12" s="17"/>
      <c r="F12" s="14">
        <f t="shared" si="0"/>
        <v>0</v>
      </c>
      <c r="G12" s="104" t="str">
        <f t="shared" si="1"/>
        <v/>
      </c>
    </row>
    <row r="13" spans="1:7" x14ac:dyDescent="0.2">
      <c r="A13" s="15"/>
      <c r="B13" s="16"/>
      <c r="C13" s="12">
        <f>IF(B13="",0,VLOOKUP('071001'!B13,Cenik!$C$3:$E$873,2,FALSE))</f>
        <v>0</v>
      </c>
      <c r="D13" s="12">
        <f>IF(B13="",0,VLOOKUP('071001'!B13,Cenik!$C$3:$E$873,3,FALSE))</f>
        <v>0</v>
      </c>
      <c r="E13" s="17"/>
      <c r="F13" s="14">
        <f t="shared" si="0"/>
        <v>0</v>
      </c>
      <c r="G13" s="104" t="str">
        <f t="shared" si="1"/>
        <v/>
      </c>
    </row>
    <row r="14" spans="1:7" ht="13.5" thickBot="1" x14ac:dyDescent="0.25">
      <c r="A14" s="15"/>
      <c r="B14" s="16"/>
      <c r="C14" s="12">
        <f>IF(B14="",0,VLOOKUP('071001'!B14,Cenik!$C$3:$E$873,2,FALSE))</f>
        <v>0</v>
      </c>
      <c r="D14" s="12">
        <f>IF(B14="",0,VLOOKUP('071001'!B14,Cenik!$C$3:$E$873,3,FALSE))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IF(B16="",0,VLOOKUP('071001'!B16,Cenik!$C$3:$E$873,2,FALSE))</f>
        <v>0</v>
      </c>
      <c r="D16" s="12">
        <f>IF(B16="",0,VLOOKUP('071001'!B16,Cenik!$C$3:$E$873,3,FALSE))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IF(B17="",0,VLOOKUP('071001'!B17,Cenik!$C$3:$E$873,2,FALSE))</f>
        <v>0</v>
      </c>
      <c r="D17" s="12">
        <f>IF(B17="",0,VLOOKUP('071001'!B17,Cenik!$C$3:$E$873,3,FALSE))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IF(B18="",0,VLOOKUP('071001'!B18,Cenik!$C$3:$E$873,2,FALSE))</f>
        <v>0</v>
      </c>
      <c r="D18" s="12">
        <f>IF(B18="",0,VLOOKUP('071001'!B18,Cenik!$C$3:$E$873,3,FALSE))</f>
        <v>0</v>
      </c>
      <c r="E18" s="22"/>
      <c r="F18" s="20">
        <f t="shared" si="2"/>
        <v>0</v>
      </c>
      <c r="G18" s="104" t="str">
        <f t="shared" si="3"/>
        <v/>
      </c>
    </row>
    <row r="19" spans="1:9" x14ac:dyDescent="0.2">
      <c r="A19" s="15"/>
      <c r="B19" s="21"/>
      <c r="C19" s="12">
        <f>IF(B19="",0,VLOOKUP('071001'!B19,Cenik!$C$3:$E$873,2,FALSE))</f>
        <v>0</v>
      </c>
      <c r="D19" s="12">
        <f>IF(B19="",0,VLOOKUP('071001'!B19,Cenik!$C$3:$E$873,3,FALSE))</f>
        <v>0</v>
      </c>
      <c r="E19" s="22"/>
      <c r="F19" s="20">
        <f t="shared" si="2"/>
        <v>0</v>
      </c>
      <c r="G19" s="104" t="str">
        <f t="shared" si="3"/>
        <v/>
      </c>
    </row>
    <row r="20" spans="1:9" x14ac:dyDescent="0.2">
      <c r="A20" s="15"/>
      <c r="B20" s="21"/>
      <c r="C20" s="12">
        <f>IF(B20="",0,VLOOKUP('071001'!B20,Cenik!$C$3:$E$873,2,FALSE))</f>
        <v>0</v>
      </c>
      <c r="D20" s="12">
        <f>IF(B20="",0,VLOOKUP('071001'!B20,Cenik!$C$3:$E$873,3,FALSE))</f>
        <v>0</v>
      </c>
      <c r="E20" s="22"/>
      <c r="F20" s="20">
        <f t="shared" si="2"/>
        <v>0</v>
      </c>
      <c r="G20" s="104" t="str">
        <f t="shared" si="3"/>
        <v/>
      </c>
    </row>
    <row r="21" spans="1:9" x14ac:dyDescent="0.2">
      <c r="A21" s="15"/>
      <c r="B21" s="21"/>
      <c r="C21" s="12">
        <f>IF(B21="",0,VLOOKUP('071001'!B21,Cenik!$C$3:$E$873,2,FALSE))</f>
        <v>0</v>
      </c>
      <c r="D21" s="12">
        <f>IF(B21="",0,VLOOKUP('071001'!B21,Cenik!$C$3:$E$873,3,FALSE))</f>
        <v>0</v>
      </c>
      <c r="E21" s="22"/>
      <c r="F21" s="20">
        <f t="shared" si="2"/>
        <v>0</v>
      </c>
      <c r="G21" s="104" t="str">
        <f t="shared" si="3"/>
        <v/>
      </c>
    </row>
    <row r="22" spans="1:9" x14ac:dyDescent="0.2">
      <c r="A22" s="15"/>
      <c r="B22" s="21"/>
      <c r="C22" s="12">
        <f>IF(B22="",0,VLOOKUP('071001'!B22,Cenik!$C$3:$E$873,2,FALSE))</f>
        <v>0</v>
      </c>
      <c r="D22" s="12">
        <f>IF(B22="",0,VLOOKUP('071001'!B22,Cenik!$C$3:$E$873,3,FALSE))</f>
        <v>0</v>
      </c>
      <c r="E22" s="22"/>
      <c r="F22" s="20">
        <f t="shared" si="2"/>
        <v>0</v>
      </c>
      <c r="G22" s="104" t="str">
        <f t="shared" si="3"/>
        <v/>
      </c>
    </row>
    <row r="23" spans="1:9" x14ac:dyDescent="0.2">
      <c r="A23" s="15"/>
      <c r="B23" s="21"/>
      <c r="C23" s="12">
        <f>IF(B23="",0,VLOOKUP('071001'!B23,Cenik!$C$3:$E$873,2,FALSE))</f>
        <v>0</v>
      </c>
      <c r="D23" s="12">
        <f>IF(B23="",0,VLOOKUP('071001'!B23,Cenik!$C$3:$E$873,3,FALSE))</f>
        <v>0</v>
      </c>
      <c r="E23" s="22"/>
      <c r="F23" s="20">
        <f t="shared" si="2"/>
        <v>0</v>
      </c>
      <c r="G23" s="104" t="str">
        <f t="shared" si="3"/>
        <v/>
      </c>
    </row>
    <row r="24" spans="1:9" x14ac:dyDescent="0.2">
      <c r="A24" s="15"/>
      <c r="B24" s="21"/>
      <c r="C24" s="12">
        <f>IF(B24="",0,VLOOKUP('071001'!B24,Cenik!$C$3:$E$873,2,FALSE))</f>
        <v>0</v>
      </c>
      <c r="D24" s="12">
        <f>IF(B24="",0,VLOOKUP('071001'!B24,Cenik!$C$3:$E$873,3,FALSE))</f>
        <v>0</v>
      </c>
      <c r="E24" s="22"/>
      <c r="F24" s="20">
        <f t="shared" si="2"/>
        <v>0</v>
      </c>
      <c r="G24" s="104" t="str">
        <f t="shared" si="3"/>
        <v/>
      </c>
    </row>
    <row r="25" spans="1:9" x14ac:dyDescent="0.2">
      <c r="A25" s="15"/>
      <c r="B25" s="21"/>
      <c r="C25" s="12">
        <f>IF(B25="",0,VLOOKUP('071001'!B25,Cenik!$C$3:$E$873,2,FALSE))</f>
        <v>0</v>
      </c>
      <c r="D25" s="12">
        <f>IF(B25="",0,VLOOKUP('071001'!B25,Cenik!$C$3:$E$873,3,FALSE))</f>
        <v>0</v>
      </c>
      <c r="E25" s="22"/>
      <c r="F25" s="20">
        <f t="shared" si="2"/>
        <v>0</v>
      </c>
      <c r="G25" s="104" t="str">
        <f t="shared" si="3"/>
        <v/>
      </c>
    </row>
    <row r="26" spans="1:9" x14ac:dyDescent="0.2">
      <c r="A26" s="15"/>
      <c r="B26" s="21"/>
      <c r="C26" s="12">
        <f>IF(B26="",0,VLOOKUP('071001'!B26,Cenik!$C$3:$E$873,2,FALSE))</f>
        <v>0</v>
      </c>
      <c r="D26" s="12">
        <f>IF(B26="",0,VLOOKUP('071001'!B26,Cenik!$C$3:$E$873,3,FALSE))</f>
        <v>0</v>
      </c>
      <c r="E26" s="22"/>
      <c r="F26" s="20">
        <f t="shared" si="2"/>
        <v>0</v>
      </c>
      <c r="G26" s="104" t="str">
        <f t="shared" si="3"/>
        <v/>
      </c>
    </row>
    <row r="27" spans="1:9" x14ac:dyDescent="0.2">
      <c r="A27" s="15"/>
      <c r="B27" s="21"/>
      <c r="C27" s="12">
        <f>IF(B27="",0,VLOOKUP('071001'!B27,Cenik!$C$3:$E$873,2,FALSE))</f>
        <v>0</v>
      </c>
      <c r="D27" s="12">
        <f>IF(B27="",0,VLOOKUP('071001'!B27,Cenik!$C$3:$E$873,3,FALSE))</f>
        <v>0</v>
      </c>
      <c r="E27" s="22"/>
      <c r="F27" s="20">
        <f t="shared" si="2"/>
        <v>0</v>
      </c>
      <c r="G27" s="104" t="str">
        <f t="shared" si="3"/>
        <v/>
      </c>
    </row>
    <row r="28" spans="1:9" x14ac:dyDescent="0.2">
      <c r="A28" s="15"/>
      <c r="B28" s="21"/>
      <c r="C28" s="12">
        <f>IF(B28="",0,VLOOKUP('071001'!B28,Cenik!$C$3:$E$873,2,FALSE))</f>
        <v>0</v>
      </c>
      <c r="D28" s="12">
        <f>IF(B28="",0,VLOOKUP('071001'!B28,Cenik!$C$3:$E$873,3,FALSE))</f>
        <v>0</v>
      </c>
      <c r="E28" s="22"/>
      <c r="F28" s="20">
        <f t="shared" si="2"/>
        <v>0</v>
      </c>
      <c r="G28" s="104" t="str">
        <f t="shared" si="3"/>
        <v/>
      </c>
    </row>
    <row r="29" spans="1:9" ht="13.5" thickBot="1" x14ac:dyDescent="0.25">
      <c r="A29" s="15"/>
      <c r="B29" s="21"/>
      <c r="C29" s="12">
        <f>IF(B29="",0,VLOOKUP('071001'!B29,Cenik!$C$3:$E$873,2,FALSE))</f>
        <v>0</v>
      </c>
      <c r="D29" s="12">
        <f>IF(B29="",0,VLOOKUP('071001'!B29,Cenik!$C$3:$E$873,3,FALSE))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IF(B31="",0,VLOOKUP('071001'!B31,Cenik!$C$3:$E$873,2,FALSE))</f>
        <v>0</v>
      </c>
      <c r="D31" s="24">
        <f>IF(B31="",0,VLOOKUP('071001'!B31,Cenik!$C$3:$E$873,3,FALSE))</f>
        <v>0</v>
      </c>
      <c r="E31" s="19"/>
      <c r="F31" s="25">
        <f t="shared" ref="F31:F44" si="4">D31*E31</f>
        <v>0</v>
      </c>
      <c r="G31" s="104" t="str">
        <f t="shared" si="3"/>
        <v/>
      </c>
      <c r="I31" s="2"/>
    </row>
    <row r="32" spans="1:9" x14ac:dyDescent="0.2">
      <c r="A32" s="15"/>
      <c r="B32" s="21"/>
      <c r="C32" s="12">
        <f>IF(B32="",0,VLOOKUP('071001'!B32,Cenik!$C$3:$E$873,2,FALSE))</f>
        <v>0</v>
      </c>
      <c r="D32" s="12">
        <f>IF(B32="",0,VLOOKUP('071001'!B32,Cenik!$C$3:$E$873,3,FALSE))</f>
        <v>0</v>
      </c>
      <c r="E32" s="22"/>
      <c r="F32" s="20">
        <f t="shared" si="4"/>
        <v>0</v>
      </c>
      <c r="G32" s="104" t="str">
        <f t="shared" si="3"/>
        <v/>
      </c>
      <c r="I32" s="2"/>
    </row>
    <row r="33" spans="1:7" x14ac:dyDescent="0.2">
      <c r="A33" s="15"/>
      <c r="B33" s="21"/>
      <c r="C33" s="12">
        <f>IF(B33="",0,VLOOKUP('071001'!B33,Cenik!$C$3:$E$873,2,FALSE))</f>
        <v>0</v>
      </c>
      <c r="D33" s="12">
        <f>IF(B33="",0,VLOOKUP('071001'!B33,Cenik!$C$3:$E$873,3,FALSE))</f>
        <v>0</v>
      </c>
      <c r="E33" s="22"/>
      <c r="F33" s="20">
        <f t="shared" si="4"/>
        <v>0</v>
      </c>
      <c r="G33" s="104" t="str">
        <f t="shared" si="3"/>
        <v/>
      </c>
    </row>
    <row r="34" spans="1:7" x14ac:dyDescent="0.2">
      <c r="A34" s="15"/>
      <c r="B34" s="21"/>
      <c r="C34" s="12">
        <f>IF(B34="",0,VLOOKUP('071001'!B34,Cenik!$C$3:$E$873,2,FALSE))</f>
        <v>0</v>
      </c>
      <c r="D34" s="12">
        <f>IF(B34="",0,VLOOKUP('071001'!B34,Cenik!$C$3:$E$873,3,FALSE))</f>
        <v>0</v>
      </c>
      <c r="E34" s="22"/>
      <c r="F34" s="20">
        <f t="shared" si="4"/>
        <v>0</v>
      </c>
      <c r="G34" s="104" t="str">
        <f t="shared" si="3"/>
        <v/>
      </c>
    </row>
    <row r="35" spans="1:7" x14ac:dyDescent="0.2">
      <c r="A35" s="15"/>
      <c r="B35" s="21"/>
      <c r="C35" s="12">
        <f>IF(B35="",0,VLOOKUP('071001'!B35,Cenik!$C$3:$E$873,2,FALSE))</f>
        <v>0</v>
      </c>
      <c r="D35" s="12">
        <f>IF(B35="",0,VLOOKUP('071001'!B35,Cenik!$C$3:$E$873,3,FALSE))</f>
        <v>0</v>
      </c>
      <c r="E35" s="22"/>
      <c r="F35" s="20">
        <f t="shared" si="4"/>
        <v>0</v>
      </c>
      <c r="G35" s="104" t="str">
        <f t="shared" si="3"/>
        <v/>
      </c>
    </row>
    <row r="36" spans="1:7" x14ac:dyDescent="0.2">
      <c r="A36" s="15"/>
      <c r="B36" s="21"/>
      <c r="C36" s="12">
        <f>IF(B36="",0,VLOOKUP('071001'!B36,Cenik!$C$3:$E$873,2,FALSE))</f>
        <v>0</v>
      </c>
      <c r="D36" s="12">
        <f>IF(B36="",0,VLOOKUP('071001'!B36,Cenik!$C$3:$E$873,3,FALSE))</f>
        <v>0</v>
      </c>
      <c r="E36" s="22"/>
      <c r="F36" s="20">
        <f t="shared" si="4"/>
        <v>0</v>
      </c>
      <c r="G36" s="104" t="str">
        <f t="shared" si="3"/>
        <v/>
      </c>
    </row>
    <row r="37" spans="1:7" x14ac:dyDescent="0.2">
      <c r="A37" s="15"/>
      <c r="B37" s="21"/>
      <c r="C37" s="12">
        <f>IF(B37="",0,VLOOKUP('071001'!B37,Cenik!$C$3:$E$873,2,FALSE))</f>
        <v>0</v>
      </c>
      <c r="D37" s="12">
        <f>IF(B37="",0,VLOOKUP('071001'!B37,Cenik!$C$3:$E$873,3,FALSE))</f>
        <v>0</v>
      </c>
      <c r="E37" s="22"/>
      <c r="F37" s="20">
        <f t="shared" si="4"/>
        <v>0</v>
      </c>
      <c r="G37" s="104" t="str">
        <f t="shared" si="3"/>
        <v/>
      </c>
    </row>
    <row r="38" spans="1:7" x14ac:dyDescent="0.2">
      <c r="A38" s="15"/>
      <c r="B38" s="21"/>
      <c r="C38" s="12">
        <f>IF(B38="",0,VLOOKUP('071001'!B38,Cenik!$C$3:$E$873,2,FALSE))</f>
        <v>0</v>
      </c>
      <c r="D38" s="12">
        <f>IF(B38="",0,VLOOKUP('071001'!B38,Cenik!$C$3:$E$873,3,FALSE))</f>
        <v>0</v>
      </c>
      <c r="E38" s="22"/>
      <c r="F38" s="20">
        <f t="shared" si="4"/>
        <v>0</v>
      </c>
      <c r="G38" s="104" t="str">
        <f t="shared" si="3"/>
        <v/>
      </c>
    </row>
    <row r="39" spans="1:7" x14ac:dyDescent="0.2">
      <c r="A39" s="15"/>
      <c r="B39" s="21"/>
      <c r="C39" s="12">
        <f>IF(B39="",0,VLOOKUP('071001'!B39,Cenik!$C$3:$E$873,2,FALSE))</f>
        <v>0</v>
      </c>
      <c r="D39" s="12">
        <f>IF(B39="",0,VLOOKUP('071001'!B39,Cenik!$C$3:$E$873,3,FALSE))</f>
        <v>0</v>
      </c>
      <c r="E39" s="22"/>
      <c r="F39" s="20">
        <f t="shared" si="4"/>
        <v>0</v>
      </c>
      <c r="G39" s="104" t="str">
        <f>IF(E39="","",IF(ISNUMBER(E39),IF(E39=ROUND(E39,6),"","Napaka - poraba mora biti zaokrožena na 6 decimalk!"),"Napaka!"))</f>
        <v/>
      </c>
    </row>
    <row r="40" spans="1:7" x14ac:dyDescent="0.2">
      <c r="A40" s="15"/>
      <c r="B40" s="21"/>
      <c r="C40" s="12">
        <f>IF(B40="",0,VLOOKUP('071001'!B40,Cenik!$C$3:$E$873,2,FALSE))</f>
        <v>0</v>
      </c>
      <c r="D40" s="12">
        <f>IF(B40="",0,VLOOKUP('071001'!B40,Cenik!$C$3:$E$873,3,FALSE))</f>
        <v>0</v>
      </c>
      <c r="E40" s="22"/>
      <c r="F40" s="20">
        <f t="shared" si="4"/>
        <v>0</v>
      </c>
      <c r="G40" s="104" t="str">
        <f t="shared" si="3"/>
        <v/>
      </c>
    </row>
    <row r="41" spans="1:7" x14ac:dyDescent="0.2">
      <c r="A41" s="15"/>
      <c r="B41" s="21"/>
      <c r="C41" s="12">
        <f>IF(B41="",0,VLOOKUP('071001'!B41,Cenik!$C$3:$E$873,2,FALSE))</f>
        <v>0</v>
      </c>
      <c r="D41" s="12">
        <f>IF(B41="",0,VLOOKUP('071001'!B41,Cenik!$C$3:$E$873,3,FALSE))</f>
        <v>0</v>
      </c>
      <c r="E41" s="22"/>
      <c r="F41" s="20">
        <f t="shared" si="4"/>
        <v>0</v>
      </c>
      <c r="G41" s="104" t="str">
        <f t="shared" si="3"/>
        <v/>
      </c>
    </row>
    <row r="42" spans="1:7" x14ac:dyDescent="0.2">
      <c r="A42" s="15"/>
      <c r="B42" s="21"/>
      <c r="C42" s="12">
        <f>IF(B42="",0,VLOOKUP('071001'!B42,Cenik!$C$3:$E$873,2,FALSE))</f>
        <v>0</v>
      </c>
      <c r="D42" s="12">
        <f>IF(B42="",0,VLOOKUP('071001'!B42,Cenik!$C$3:$E$873,3,FALSE))</f>
        <v>0</v>
      </c>
      <c r="E42" s="22"/>
      <c r="F42" s="20">
        <f t="shared" si="4"/>
        <v>0</v>
      </c>
      <c r="G42" s="104" t="str">
        <f t="shared" si="3"/>
        <v/>
      </c>
    </row>
    <row r="43" spans="1:7" x14ac:dyDescent="0.2">
      <c r="A43" s="15"/>
      <c r="B43" s="21"/>
      <c r="C43" s="12">
        <f>IF(B43="",0,VLOOKUP('071001'!B43,Cenik!$C$3:$E$873,2,FALSE))</f>
        <v>0</v>
      </c>
      <c r="D43" s="12">
        <f>IF(B43="",0,VLOOKUP('071001'!B43,Cenik!$C$3:$E$873,3,FALSE))</f>
        <v>0</v>
      </c>
      <c r="E43" s="22"/>
      <c r="F43" s="20">
        <f t="shared" si="4"/>
        <v>0</v>
      </c>
      <c r="G43" s="104" t="str">
        <f t="shared" si="3"/>
        <v/>
      </c>
    </row>
    <row r="44" spans="1:7" ht="13.5" thickBot="1" x14ac:dyDescent="0.25">
      <c r="A44" s="26"/>
      <c r="B44" s="27"/>
      <c r="C44" s="28">
        <f>IF(B44="",0,VLOOKUP('071001'!B44,Cenik!$C$3:$E$873,2,FALSE))</f>
        <v>0</v>
      </c>
      <c r="D44" s="28">
        <f>IF(B44="",0,VLOOKUP('071001'!B44,Cenik!$C$3:$E$873,3,FALSE))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IF(B5="",0,VLOOKUP('071101'!B5,Cenik!$C$3:$E$873,2,FALSE))</f>
        <v>0</v>
      </c>
      <c r="D5" s="12">
        <f>IF(B5="",0,VLOOKUP('071101'!B5,Cenik!$C$3:$E$873,3,FALSE))</f>
        <v>0</v>
      </c>
      <c r="E5" s="13"/>
      <c r="F5" s="14">
        <f t="shared" ref="F5:F14" si="0">D5*E5</f>
        <v>0</v>
      </c>
      <c r="G5" s="104" t="str">
        <f>IF(E5="","",IF(ISNUMBER(E5),IF(E5=ROUND(E5,6),"","Napaka - poraba mora biti zaokrožena na 6 decimalk!"),"Napaka!"))</f>
        <v/>
      </c>
    </row>
    <row r="6" spans="1:7" x14ac:dyDescent="0.2">
      <c r="A6" s="15"/>
      <c r="B6" s="16"/>
      <c r="C6" s="12">
        <f>IF(B6="",0,VLOOKUP('071101'!B6,Cenik!$C$3:$E$873,2,FALSE))</f>
        <v>0</v>
      </c>
      <c r="D6" s="12">
        <f>IF(B6="",0,VLOOKUP('071101'!B6,Cenik!$C$3:$E$873,3,FALSE))</f>
        <v>0</v>
      </c>
      <c r="E6" s="17"/>
      <c r="F6" s="14">
        <f t="shared" si="0"/>
        <v>0</v>
      </c>
      <c r="G6" s="104" t="str">
        <f t="shared" ref="G6:G14" si="1">IF(E6="","",IF(ISNUMBER(E6),IF(E6=ROUND(E6,6),"","Napaka - poraba mora biti zaokrožena na 6 decimalk!"),"Napaka!"))</f>
        <v/>
      </c>
    </row>
    <row r="7" spans="1:7" x14ac:dyDescent="0.2">
      <c r="A7" s="15"/>
      <c r="B7" s="16"/>
      <c r="C7" s="12">
        <f>IF(B7="",0,VLOOKUP('071101'!B7,Cenik!$C$3:$E$873,2,FALSE))</f>
        <v>0</v>
      </c>
      <c r="D7" s="12">
        <f>IF(B7="",0,VLOOKUP('071101'!B7,Cenik!$C$3:$E$873,3,FALSE))</f>
        <v>0</v>
      </c>
      <c r="E7" s="17"/>
      <c r="F7" s="14">
        <f t="shared" si="0"/>
        <v>0</v>
      </c>
      <c r="G7" s="104" t="str">
        <f t="shared" si="1"/>
        <v/>
      </c>
    </row>
    <row r="8" spans="1:7" x14ac:dyDescent="0.2">
      <c r="A8" s="15"/>
      <c r="B8" s="16"/>
      <c r="C8" s="12">
        <f>IF(B8="",0,VLOOKUP('071101'!B8,Cenik!$C$3:$E$873,2,FALSE))</f>
        <v>0</v>
      </c>
      <c r="D8" s="12">
        <f>IF(B8="",0,VLOOKUP('071101'!B8,Cenik!$C$3:$E$873,3,FALSE))</f>
        <v>0</v>
      </c>
      <c r="E8" s="17"/>
      <c r="F8" s="14">
        <f t="shared" si="0"/>
        <v>0</v>
      </c>
      <c r="G8" s="104" t="str">
        <f t="shared" si="1"/>
        <v/>
      </c>
    </row>
    <row r="9" spans="1:7" x14ac:dyDescent="0.2">
      <c r="A9" s="15"/>
      <c r="B9" s="16"/>
      <c r="C9" s="12">
        <f>IF(B9="",0,VLOOKUP('071101'!B9,Cenik!$C$3:$E$873,2,FALSE))</f>
        <v>0</v>
      </c>
      <c r="D9" s="12">
        <f>IF(B9="",0,VLOOKUP('071101'!B9,Cenik!$C$3:$E$873,3,FALSE))</f>
        <v>0</v>
      </c>
      <c r="E9" s="17"/>
      <c r="F9" s="14">
        <f t="shared" si="0"/>
        <v>0</v>
      </c>
      <c r="G9" s="104" t="str">
        <f t="shared" si="1"/>
        <v/>
      </c>
    </row>
    <row r="10" spans="1:7" x14ac:dyDescent="0.2">
      <c r="A10" s="15"/>
      <c r="B10" s="16"/>
      <c r="C10" s="12">
        <f>IF(B10="",0,VLOOKUP('071101'!B10,Cenik!$C$3:$E$873,2,FALSE))</f>
        <v>0</v>
      </c>
      <c r="D10" s="12">
        <f>IF(B10="",0,VLOOKUP('071101'!B10,Cenik!$C$3:$E$873,3,FALSE))</f>
        <v>0</v>
      </c>
      <c r="E10" s="17"/>
      <c r="F10" s="14">
        <f t="shared" si="0"/>
        <v>0</v>
      </c>
      <c r="G10" s="104" t="str">
        <f t="shared" si="1"/>
        <v/>
      </c>
    </row>
    <row r="11" spans="1:7" x14ac:dyDescent="0.2">
      <c r="A11" s="15"/>
      <c r="B11" s="16"/>
      <c r="C11" s="12">
        <f>IF(B11="",0,VLOOKUP('071101'!B11,Cenik!$C$3:$E$873,2,FALSE))</f>
        <v>0</v>
      </c>
      <c r="D11" s="12">
        <f>IF(B11="",0,VLOOKUP('071101'!B11,Cenik!$C$3:$E$873,3,FALSE))</f>
        <v>0</v>
      </c>
      <c r="E11" s="17"/>
      <c r="F11" s="14">
        <f t="shared" si="0"/>
        <v>0</v>
      </c>
      <c r="G11" s="104" t="str">
        <f t="shared" si="1"/>
        <v/>
      </c>
    </row>
    <row r="12" spans="1:7" x14ac:dyDescent="0.2">
      <c r="A12" s="15"/>
      <c r="B12" s="16"/>
      <c r="C12" s="12">
        <f>IF(B12="",0,VLOOKUP('071101'!B12,Cenik!$C$3:$E$873,2,FALSE))</f>
        <v>0</v>
      </c>
      <c r="D12" s="12">
        <f>IF(B12="",0,VLOOKUP('071101'!B12,Cenik!$C$3:$E$873,3,FALSE))</f>
        <v>0</v>
      </c>
      <c r="E12" s="17"/>
      <c r="F12" s="14">
        <f t="shared" si="0"/>
        <v>0</v>
      </c>
      <c r="G12" s="104" t="str">
        <f t="shared" si="1"/>
        <v/>
      </c>
    </row>
    <row r="13" spans="1:7" x14ac:dyDescent="0.2">
      <c r="A13" s="15"/>
      <c r="B13" s="16"/>
      <c r="C13" s="12">
        <f>IF(B13="",0,VLOOKUP('071101'!B13,Cenik!$C$3:$E$873,2,FALSE))</f>
        <v>0</v>
      </c>
      <c r="D13" s="12">
        <f>IF(B13="",0,VLOOKUP('071101'!B13,Cenik!$C$3:$E$873,3,FALSE))</f>
        <v>0</v>
      </c>
      <c r="E13" s="17"/>
      <c r="F13" s="14">
        <f t="shared" si="0"/>
        <v>0</v>
      </c>
      <c r="G13" s="104" t="str">
        <f t="shared" si="1"/>
        <v/>
      </c>
    </row>
    <row r="14" spans="1:7" ht="13.5" thickBot="1" x14ac:dyDescent="0.25">
      <c r="A14" s="15"/>
      <c r="B14" s="16"/>
      <c r="C14" s="12">
        <f>IF(B14="",0,VLOOKUP('071101'!B14,Cenik!$C$3:$E$873,2,FALSE))</f>
        <v>0</v>
      </c>
      <c r="D14" s="12">
        <f>IF(B14="",0,VLOOKUP('071101'!B14,Cenik!$C$3:$E$873,3,FALSE))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IF(B16="",0,VLOOKUP('071101'!B16,Cenik!$C$3:$E$873,2,FALSE))</f>
        <v>0</v>
      </c>
      <c r="D16" s="12">
        <f>IF(B16="",0,VLOOKUP('071101'!B16,Cenik!$C$3:$E$873,3,FALSE))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IF(B17="",0,VLOOKUP('071101'!B17,Cenik!$C$3:$E$873,2,FALSE))</f>
        <v>0</v>
      </c>
      <c r="D17" s="12">
        <f>IF(B17="",0,VLOOKUP('071101'!B17,Cenik!$C$3:$E$873,3,FALSE))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IF(B18="",0,VLOOKUP('071101'!B18,Cenik!$C$3:$E$873,2,FALSE))</f>
        <v>0</v>
      </c>
      <c r="D18" s="12">
        <f>IF(B18="",0,VLOOKUP('071101'!B18,Cenik!$C$3:$E$873,3,FALSE))</f>
        <v>0</v>
      </c>
      <c r="E18" s="22"/>
      <c r="F18" s="20">
        <f t="shared" si="2"/>
        <v>0</v>
      </c>
      <c r="G18" s="104" t="str">
        <f t="shared" si="3"/>
        <v/>
      </c>
    </row>
    <row r="19" spans="1:9" x14ac:dyDescent="0.2">
      <c r="A19" s="15"/>
      <c r="B19" s="21"/>
      <c r="C19" s="12">
        <f>IF(B19="",0,VLOOKUP('071101'!B19,Cenik!$C$3:$E$873,2,FALSE))</f>
        <v>0</v>
      </c>
      <c r="D19" s="12">
        <f>IF(B19="",0,VLOOKUP('071101'!B19,Cenik!$C$3:$E$873,3,FALSE))</f>
        <v>0</v>
      </c>
      <c r="E19" s="22"/>
      <c r="F19" s="20">
        <f t="shared" si="2"/>
        <v>0</v>
      </c>
      <c r="G19" s="104" t="str">
        <f t="shared" si="3"/>
        <v/>
      </c>
    </row>
    <row r="20" spans="1:9" x14ac:dyDescent="0.2">
      <c r="A20" s="15"/>
      <c r="B20" s="21"/>
      <c r="C20" s="12">
        <f>IF(B20="",0,VLOOKUP('071101'!B20,Cenik!$C$3:$E$873,2,FALSE))</f>
        <v>0</v>
      </c>
      <c r="D20" s="12">
        <f>IF(B20="",0,VLOOKUP('071101'!B20,Cenik!$C$3:$E$873,3,FALSE))</f>
        <v>0</v>
      </c>
      <c r="E20" s="22"/>
      <c r="F20" s="20">
        <f t="shared" si="2"/>
        <v>0</v>
      </c>
      <c r="G20" s="104" t="str">
        <f t="shared" si="3"/>
        <v/>
      </c>
    </row>
    <row r="21" spans="1:9" x14ac:dyDescent="0.2">
      <c r="A21" s="15"/>
      <c r="B21" s="21"/>
      <c r="C21" s="12">
        <f>IF(B21="",0,VLOOKUP('071101'!B21,Cenik!$C$3:$E$873,2,FALSE))</f>
        <v>0</v>
      </c>
      <c r="D21" s="12">
        <f>IF(B21="",0,VLOOKUP('071101'!B21,Cenik!$C$3:$E$873,3,FALSE))</f>
        <v>0</v>
      </c>
      <c r="E21" s="22"/>
      <c r="F21" s="20">
        <f t="shared" si="2"/>
        <v>0</v>
      </c>
      <c r="G21" s="104" t="str">
        <f t="shared" si="3"/>
        <v/>
      </c>
    </row>
    <row r="22" spans="1:9" x14ac:dyDescent="0.2">
      <c r="A22" s="15"/>
      <c r="B22" s="21"/>
      <c r="C22" s="12">
        <f>IF(B22="",0,VLOOKUP('071101'!B22,Cenik!$C$3:$E$873,2,FALSE))</f>
        <v>0</v>
      </c>
      <c r="D22" s="12">
        <f>IF(B22="",0,VLOOKUP('071101'!B22,Cenik!$C$3:$E$873,3,FALSE))</f>
        <v>0</v>
      </c>
      <c r="E22" s="22"/>
      <c r="F22" s="20">
        <f t="shared" si="2"/>
        <v>0</v>
      </c>
      <c r="G22" s="104" t="str">
        <f t="shared" si="3"/>
        <v/>
      </c>
    </row>
    <row r="23" spans="1:9" x14ac:dyDescent="0.2">
      <c r="A23" s="15"/>
      <c r="B23" s="21"/>
      <c r="C23" s="12">
        <f>IF(B23="",0,VLOOKUP('071101'!B23,Cenik!$C$3:$E$873,2,FALSE))</f>
        <v>0</v>
      </c>
      <c r="D23" s="12">
        <f>IF(B23="",0,VLOOKUP('071101'!B23,Cenik!$C$3:$E$873,3,FALSE))</f>
        <v>0</v>
      </c>
      <c r="E23" s="22"/>
      <c r="F23" s="20">
        <f t="shared" si="2"/>
        <v>0</v>
      </c>
      <c r="G23" s="104" t="str">
        <f t="shared" si="3"/>
        <v/>
      </c>
    </row>
    <row r="24" spans="1:9" x14ac:dyDescent="0.2">
      <c r="A24" s="15"/>
      <c r="B24" s="21"/>
      <c r="C24" s="12">
        <f>IF(B24="",0,VLOOKUP('071101'!B24,Cenik!$C$3:$E$873,2,FALSE))</f>
        <v>0</v>
      </c>
      <c r="D24" s="12">
        <f>IF(B24="",0,VLOOKUP('071101'!B24,Cenik!$C$3:$E$873,3,FALSE))</f>
        <v>0</v>
      </c>
      <c r="E24" s="22"/>
      <c r="F24" s="20">
        <f t="shared" si="2"/>
        <v>0</v>
      </c>
      <c r="G24" s="104" t="str">
        <f t="shared" si="3"/>
        <v/>
      </c>
    </row>
    <row r="25" spans="1:9" x14ac:dyDescent="0.2">
      <c r="A25" s="15"/>
      <c r="B25" s="21"/>
      <c r="C25" s="12">
        <f>IF(B25="",0,VLOOKUP('071101'!B25,Cenik!$C$3:$E$873,2,FALSE))</f>
        <v>0</v>
      </c>
      <c r="D25" s="12">
        <f>IF(B25="",0,VLOOKUP('071101'!B25,Cenik!$C$3:$E$873,3,FALSE))</f>
        <v>0</v>
      </c>
      <c r="E25" s="22"/>
      <c r="F25" s="20">
        <f t="shared" si="2"/>
        <v>0</v>
      </c>
      <c r="G25" s="104" t="str">
        <f t="shared" si="3"/>
        <v/>
      </c>
    </row>
    <row r="26" spans="1:9" x14ac:dyDescent="0.2">
      <c r="A26" s="15"/>
      <c r="B26" s="21"/>
      <c r="C26" s="12">
        <f>IF(B26="",0,VLOOKUP('071101'!B26,Cenik!$C$3:$E$873,2,FALSE))</f>
        <v>0</v>
      </c>
      <c r="D26" s="12">
        <f>IF(B26="",0,VLOOKUP('071101'!B26,Cenik!$C$3:$E$873,3,FALSE))</f>
        <v>0</v>
      </c>
      <c r="E26" s="22"/>
      <c r="F26" s="20">
        <f t="shared" si="2"/>
        <v>0</v>
      </c>
      <c r="G26" s="104" t="str">
        <f t="shared" si="3"/>
        <v/>
      </c>
    </row>
    <row r="27" spans="1:9" x14ac:dyDescent="0.2">
      <c r="A27" s="15"/>
      <c r="B27" s="21"/>
      <c r="C27" s="12">
        <f>IF(B27="",0,VLOOKUP('071101'!B27,Cenik!$C$3:$E$873,2,FALSE))</f>
        <v>0</v>
      </c>
      <c r="D27" s="12">
        <f>IF(B27="",0,VLOOKUP('071101'!B27,Cenik!$C$3:$E$873,3,FALSE))</f>
        <v>0</v>
      </c>
      <c r="E27" s="22"/>
      <c r="F27" s="20">
        <f t="shared" si="2"/>
        <v>0</v>
      </c>
      <c r="G27" s="104" t="str">
        <f t="shared" si="3"/>
        <v/>
      </c>
    </row>
    <row r="28" spans="1:9" x14ac:dyDescent="0.2">
      <c r="A28" s="15"/>
      <c r="B28" s="21"/>
      <c r="C28" s="12">
        <f>IF(B28="",0,VLOOKUP('071101'!B28,Cenik!$C$3:$E$873,2,FALSE))</f>
        <v>0</v>
      </c>
      <c r="D28" s="12">
        <f>IF(B28="",0,VLOOKUP('071101'!B28,Cenik!$C$3:$E$873,3,FALSE))</f>
        <v>0</v>
      </c>
      <c r="E28" s="22"/>
      <c r="F28" s="20">
        <f t="shared" si="2"/>
        <v>0</v>
      </c>
      <c r="G28" s="104" t="str">
        <f t="shared" si="3"/>
        <v/>
      </c>
    </row>
    <row r="29" spans="1:9" ht="13.5" thickBot="1" x14ac:dyDescent="0.25">
      <c r="A29" s="15"/>
      <c r="B29" s="21"/>
      <c r="C29" s="12">
        <f>IF(B29="",0,VLOOKUP('071101'!B29,Cenik!$C$3:$E$873,2,FALSE))</f>
        <v>0</v>
      </c>
      <c r="D29" s="12">
        <f>IF(B29="",0,VLOOKUP('071101'!B29,Cenik!$C$3:$E$873,3,FALSE))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IF(B31="",0,VLOOKUP('071101'!B31,Cenik!$C$3:$E$873,2,FALSE))</f>
        <v>0</v>
      </c>
      <c r="D31" s="24">
        <f>IF(B31="",0,VLOOKUP('071101'!B31,Cenik!$C$3:$E$873,3,FALSE))</f>
        <v>0</v>
      </c>
      <c r="E31" s="19"/>
      <c r="F31" s="25">
        <f t="shared" ref="F31:F44" si="4">D31*E31</f>
        <v>0</v>
      </c>
      <c r="G31" s="104" t="str">
        <f t="shared" si="3"/>
        <v/>
      </c>
      <c r="I31" s="2"/>
    </row>
    <row r="32" spans="1:9" x14ac:dyDescent="0.2">
      <c r="A32" s="15"/>
      <c r="B32" s="21"/>
      <c r="C32" s="12">
        <f>IF(B32="",0,VLOOKUP('071101'!B32,Cenik!$C$3:$E$873,2,FALSE))</f>
        <v>0</v>
      </c>
      <c r="D32" s="12">
        <f>IF(B32="",0,VLOOKUP('071101'!B32,Cenik!$C$3:$E$873,3,FALSE))</f>
        <v>0</v>
      </c>
      <c r="E32" s="22"/>
      <c r="F32" s="20">
        <f t="shared" si="4"/>
        <v>0</v>
      </c>
      <c r="G32" s="104" t="str">
        <f t="shared" si="3"/>
        <v/>
      </c>
      <c r="I32" s="2"/>
    </row>
    <row r="33" spans="1:7" x14ac:dyDescent="0.2">
      <c r="A33" s="15"/>
      <c r="B33" s="21"/>
      <c r="C33" s="12">
        <f>IF(B33="",0,VLOOKUP('071101'!B33,Cenik!$C$3:$E$873,2,FALSE))</f>
        <v>0</v>
      </c>
      <c r="D33" s="12">
        <f>IF(B33="",0,VLOOKUP('071101'!B33,Cenik!$C$3:$E$873,3,FALSE))</f>
        <v>0</v>
      </c>
      <c r="E33" s="22"/>
      <c r="F33" s="20">
        <f t="shared" si="4"/>
        <v>0</v>
      </c>
      <c r="G33" s="104" t="str">
        <f t="shared" si="3"/>
        <v/>
      </c>
    </row>
    <row r="34" spans="1:7" x14ac:dyDescent="0.2">
      <c r="A34" s="15"/>
      <c r="B34" s="21"/>
      <c r="C34" s="12">
        <f>IF(B34="",0,VLOOKUP('071101'!B34,Cenik!$C$3:$E$873,2,FALSE))</f>
        <v>0</v>
      </c>
      <c r="D34" s="12">
        <f>IF(B34="",0,VLOOKUP('071101'!B34,Cenik!$C$3:$E$873,3,FALSE))</f>
        <v>0</v>
      </c>
      <c r="E34" s="22"/>
      <c r="F34" s="20">
        <f t="shared" si="4"/>
        <v>0</v>
      </c>
      <c r="G34" s="104" t="str">
        <f t="shared" si="3"/>
        <v/>
      </c>
    </row>
    <row r="35" spans="1:7" x14ac:dyDescent="0.2">
      <c r="A35" s="15"/>
      <c r="B35" s="21"/>
      <c r="C35" s="12">
        <f>IF(B35="",0,VLOOKUP('071101'!B35,Cenik!$C$3:$E$873,2,FALSE))</f>
        <v>0</v>
      </c>
      <c r="D35" s="12">
        <f>IF(B35="",0,VLOOKUP('071101'!B35,Cenik!$C$3:$E$873,3,FALSE))</f>
        <v>0</v>
      </c>
      <c r="E35" s="22"/>
      <c r="F35" s="20">
        <f t="shared" si="4"/>
        <v>0</v>
      </c>
      <c r="G35" s="104" t="str">
        <f t="shared" si="3"/>
        <v/>
      </c>
    </row>
    <row r="36" spans="1:7" x14ac:dyDescent="0.2">
      <c r="A36" s="15"/>
      <c r="B36" s="21"/>
      <c r="C36" s="12">
        <f>IF(B36="",0,VLOOKUP('071101'!B36,Cenik!$C$3:$E$873,2,FALSE))</f>
        <v>0</v>
      </c>
      <c r="D36" s="12">
        <f>IF(B36="",0,VLOOKUP('071101'!B36,Cenik!$C$3:$E$873,3,FALSE))</f>
        <v>0</v>
      </c>
      <c r="E36" s="22"/>
      <c r="F36" s="20">
        <f t="shared" si="4"/>
        <v>0</v>
      </c>
      <c r="G36" s="104" t="str">
        <f t="shared" si="3"/>
        <v/>
      </c>
    </row>
    <row r="37" spans="1:7" x14ac:dyDescent="0.2">
      <c r="A37" s="15"/>
      <c r="B37" s="21"/>
      <c r="C37" s="12">
        <f>IF(B37="",0,VLOOKUP('071101'!B37,Cenik!$C$3:$E$873,2,FALSE))</f>
        <v>0</v>
      </c>
      <c r="D37" s="12">
        <f>IF(B37="",0,VLOOKUP('071101'!B37,Cenik!$C$3:$E$873,3,FALSE))</f>
        <v>0</v>
      </c>
      <c r="E37" s="22"/>
      <c r="F37" s="20">
        <f t="shared" si="4"/>
        <v>0</v>
      </c>
      <c r="G37" s="104" t="str">
        <f t="shared" si="3"/>
        <v/>
      </c>
    </row>
    <row r="38" spans="1:7" x14ac:dyDescent="0.2">
      <c r="A38" s="15"/>
      <c r="B38" s="21"/>
      <c r="C38" s="12">
        <f>IF(B38="",0,VLOOKUP('071101'!B38,Cenik!$C$3:$E$873,2,FALSE))</f>
        <v>0</v>
      </c>
      <c r="D38" s="12">
        <f>IF(B38="",0,VLOOKUP('071101'!B38,Cenik!$C$3:$E$873,3,FALSE))</f>
        <v>0</v>
      </c>
      <c r="E38" s="22"/>
      <c r="F38" s="20">
        <f t="shared" si="4"/>
        <v>0</v>
      </c>
      <c r="G38" s="104" t="str">
        <f t="shared" si="3"/>
        <v/>
      </c>
    </row>
    <row r="39" spans="1:7" x14ac:dyDescent="0.2">
      <c r="A39" s="15"/>
      <c r="B39" s="21"/>
      <c r="C39" s="12">
        <f>IF(B39="",0,VLOOKUP('071101'!B39,Cenik!$C$3:$E$873,2,FALSE))</f>
        <v>0</v>
      </c>
      <c r="D39" s="12">
        <f>IF(B39="",0,VLOOKUP('071101'!B39,Cenik!$C$3:$E$873,3,FALSE))</f>
        <v>0</v>
      </c>
      <c r="E39" s="22"/>
      <c r="F39" s="20">
        <f t="shared" si="4"/>
        <v>0</v>
      </c>
      <c r="G39" s="104" t="str">
        <f>IF(E39="","",IF(ISNUMBER(E39),IF(E39=ROUND(E39,6),"","Napaka - poraba mora biti zaokrožena na 6 decimalk!"),"Napaka!"))</f>
        <v/>
      </c>
    </row>
    <row r="40" spans="1:7" x14ac:dyDescent="0.2">
      <c r="A40" s="15"/>
      <c r="B40" s="21"/>
      <c r="C40" s="12">
        <f>IF(B40="",0,VLOOKUP('071101'!B40,Cenik!$C$3:$E$873,2,FALSE))</f>
        <v>0</v>
      </c>
      <c r="D40" s="12">
        <f>IF(B40="",0,VLOOKUP('071101'!B40,Cenik!$C$3:$E$873,3,FALSE))</f>
        <v>0</v>
      </c>
      <c r="E40" s="22"/>
      <c r="F40" s="20">
        <f t="shared" si="4"/>
        <v>0</v>
      </c>
      <c r="G40" s="104" t="str">
        <f t="shared" si="3"/>
        <v/>
      </c>
    </row>
    <row r="41" spans="1:7" x14ac:dyDescent="0.2">
      <c r="A41" s="15"/>
      <c r="B41" s="21"/>
      <c r="C41" s="12">
        <f>IF(B41="",0,VLOOKUP('071101'!B41,Cenik!$C$3:$E$873,2,FALSE))</f>
        <v>0</v>
      </c>
      <c r="D41" s="12">
        <f>IF(B41="",0,VLOOKUP('071101'!B41,Cenik!$C$3:$E$873,3,FALSE))</f>
        <v>0</v>
      </c>
      <c r="E41" s="22"/>
      <c r="F41" s="20">
        <f t="shared" si="4"/>
        <v>0</v>
      </c>
      <c r="G41" s="104" t="str">
        <f t="shared" si="3"/>
        <v/>
      </c>
    </row>
    <row r="42" spans="1:7" x14ac:dyDescent="0.2">
      <c r="A42" s="15"/>
      <c r="B42" s="21"/>
      <c r="C42" s="12">
        <f>IF(B42="",0,VLOOKUP('071101'!B42,Cenik!$C$3:$E$873,2,FALSE))</f>
        <v>0</v>
      </c>
      <c r="D42" s="12">
        <f>IF(B42="",0,VLOOKUP('071101'!B42,Cenik!$C$3:$E$873,3,FALSE))</f>
        <v>0</v>
      </c>
      <c r="E42" s="22"/>
      <c r="F42" s="20">
        <f t="shared" si="4"/>
        <v>0</v>
      </c>
      <c r="G42" s="104" t="str">
        <f t="shared" si="3"/>
        <v/>
      </c>
    </row>
    <row r="43" spans="1:7" x14ac:dyDescent="0.2">
      <c r="A43" s="15"/>
      <c r="B43" s="21"/>
      <c r="C43" s="12">
        <f>IF(B43="",0,VLOOKUP('071101'!B43,Cenik!$C$3:$E$873,2,FALSE))</f>
        <v>0</v>
      </c>
      <c r="D43" s="12">
        <f>IF(B43="",0,VLOOKUP('071101'!B43,Cenik!$C$3:$E$873,3,FALSE))</f>
        <v>0</v>
      </c>
      <c r="E43" s="22"/>
      <c r="F43" s="20">
        <f t="shared" si="4"/>
        <v>0</v>
      </c>
      <c r="G43" s="104" t="str">
        <f t="shared" si="3"/>
        <v/>
      </c>
    </row>
    <row r="44" spans="1:7" ht="13.5" thickBot="1" x14ac:dyDescent="0.25">
      <c r="A44" s="26"/>
      <c r="B44" s="27"/>
      <c r="C44" s="28">
        <f>IF(B44="",0,VLOOKUP('071101'!B44,Cenik!$C$3:$E$873,2,FALSE))</f>
        <v>0</v>
      </c>
      <c r="D44" s="28">
        <f>IF(B44="",0,VLOOKUP('071101'!B44,Cenik!$C$3:$E$873,3,FALSE))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IF(B5="",0,VLOOKUP('071102'!B5,Cenik!$C$3:$E$873,2,FALSE))</f>
        <v>0</v>
      </c>
      <c r="D5" s="12">
        <f>IF(B5="",0,VLOOKUP('071102'!B5,Cenik!$C$3:$E$873,3,FALSE))</f>
        <v>0</v>
      </c>
      <c r="E5" s="13"/>
      <c r="F5" s="14">
        <f t="shared" ref="F5:F14" si="0">D5*E5</f>
        <v>0</v>
      </c>
      <c r="G5" s="104" t="str">
        <f>IF(E5="","",IF(ISNUMBER(E5),IF(E5=ROUND(E5,6),"","Napaka - poraba mora biti zaokrožena na 6 decimalk!"),"Napaka!"))</f>
        <v/>
      </c>
    </row>
    <row r="6" spans="1:7" x14ac:dyDescent="0.2">
      <c r="A6" s="15"/>
      <c r="B6" s="16"/>
      <c r="C6" s="12">
        <f>IF(B6="",0,VLOOKUP('071102'!B6,Cenik!$C$3:$E$873,2,FALSE))</f>
        <v>0</v>
      </c>
      <c r="D6" s="12">
        <f>IF(B6="",0,VLOOKUP('071102'!B6,Cenik!$C$3:$E$873,3,FALSE))</f>
        <v>0</v>
      </c>
      <c r="E6" s="17"/>
      <c r="F6" s="14">
        <f t="shared" si="0"/>
        <v>0</v>
      </c>
      <c r="G6" s="104" t="str">
        <f t="shared" ref="G6:G14" si="1">IF(E6="","",IF(ISNUMBER(E6),IF(E6=ROUND(E6,6),"","Napaka - poraba mora biti zaokrožena na 6 decimalk!"),"Napaka!"))</f>
        <v/>
      </c>
    </row>
    <row r="7" spans="1:7" x14ac:dyDescent="0.2">
      <c r="A7" s="15"/>
      <c r="B7" s="16"/>
      <c r="C7" s="12">
        <f>IF(B7="",0,VLOOKUP('071102'!B7,Cenik!$C$3:$E$873,2,FALSE))</f>
        <v>0</v>
      </c>
      <c r="D7" s="12">
        <f>IF(B7="",0,VLOOKUP('071102'!B7,Cenik!$C$3:$E$873,3,FALSE))</f>
        <v>0</v>
      </c>
      <c r="E7" s="17"/>
      <c r="F7" s="14">
        <f t="shared" si="0"/>
        <v>0</v>
      </c>
      <c r="G7" s="104" t="str">
        <f t="shared" si="1"/>
        <v/>
      </c>
    </row>
    <row r="8" spans="1:7" x14ac:dyDescent="0.2">
      <c r="A8" s="15"/>
      <c r="B8" s="16"/>
      <c r="C8" s="12">
        <f>IF(B8="",0,VLOOKUP('071102'!B8,Cenik!$C$3:$E$873,2,FALSE))</f>
        <v>0</v>
      </c>
      <c r="D8" s="12">
        <f>IF(B8="",0,VLOOKUP('071102'!B8,Cenik!$C$3:$E$873,3,FALSE))</f>
        <v>0</v>
      </c>
      <c r="E8" s="17"/>
      <c r="F8" s="14">
        <f t="shared" si="0"/>
        <v>0</v>
      </c>
      <c r="G8" s="104" t="str">
        <f t="shared" si="1"/>
        <v/>
      </c>
    </row>
    <row r="9" spans="1:7" x14ac:dyDescent="0.2">
      <c r="A9" s="15"/>
      <c r="B9" s="16"/>
      <c r="C9" s="12">
        <f>IF(B9="",0,VLOOKUP('071102'!B9,Cenik!$C$3:$E$873,2,FALSE))</f>
        <v>0</v>
      </c>
      <c r="D9" s="12">
        <f>IF(B9="",0,VLOOKUP('071102'!B9,Cenik!$C$3:$E$873,3,FALSE))</f>
        <v>0</v>
      </c>
      <c r="E9" s="17"/>
      <c r="F9" s="14">
        <f t="shared" si="0"/>
        <v>0</v>
      </c>
      <c r="G9" s="104" t="str">
        <f t="shared" si="1"/>
        <v/>
      </c>
    </row>
    <row r="10" spans="1:7" x14ac:dyDescent="0.2">
      <c r="A10" s="15"/>
      <c r="B10" s="16"/>
      <c r="C10" s="12">
        <f>IF(B10="",0,VLOOKUP('071102'!B10,Cenik!$C$3:$E$873,2,FALSE))</f>
        <v>0</v>
      </c>
      <c r="D10" s="12">
        <f>IF(B10="",0,VLOOKUP('071102'!B10,Cenik!$C$3:$E$873,3,FALSE))</f>
        <v>0</v>
      </c>
      <c r="E10" s="17"/>
      <c r="F10" s="14">
        <f t="shared" si="0"/>
        <v>0</v>
      </c>
      <c r="G10" s="104" t="str">
        <f t="shared" si="1"/>
        <v/>
      </c>
    </row>
    <row r="11" spans="1:7" x14ac:dyDescent="0.2">
      <c r="A11" s="15"/>
      <c r="B11" s="16"/>
      <c r="C11" s="12">
        <f>IF(B11="",0,VLOOKUP('071102'!B11,Cenik!$C$3:$E$873,2,FALSE))</f>
        <v>0</v>
      </c>
      <c r="D11" s="12">
        <f>IF(B11="",0,VLOOKUP('071102'!B11,Cenik!$C$3:$E$873,3,FALSE))</f>
        <v>0</v>
      </c>
      <c r="E11" s="17"/>
      <c r="F11" s="14">
        <f t="shared" si="0"/>
        <v>0</v>
      </c>
      <c r="G11" s="104" t="str">
        <f t="shared" si="1"/>
        <v/>
      </c>
    </row>
    <row r="12" spans="1:7" x14ac:dyDescent="0.2">
      <c r="A12" s="15"/>
      <c r="B12" s="16"/>
      <c r="C12" s="12">
        <f>IF(B12="",0,VLOOKUP('071102'!B12,Cenik!$C$3:$E$873,2,FALSE))</f>
        <v>0</v>
      </c>
      <c r="D12" s="12">
        <f>IF(B12="",0,VLOOKUP('071102'!B12,Cenik!$C$3:$E$873,3,FALSE))</f>
        <v>0</v>
      </c>
      <c r="E12" s="17"/>
      <c r="F12" s="14">
        <f t="shared" si="0"/>
        <v>0</v>
      </c>
      <c r="G12" s="104" t="str">
        <f t="shared" si="1"/>
        <v/>
      </c>
    </row>
    <row r="13" spans="1:7" x14ac:dyDescent="0.2">
      <c r="A13" s="15"/>
      <c r="B13" s="16"/>
      <c r="C13" s="12">
        <f>IF(B13="",0,VLOOKUP('071102'!B13,Cenik!$C$3:$E$873,2,FALSE))</f>
        <v>0</v>
      </c>
      <c r="D13" s="12">
        <f>IF(B13="",0,VLOOKUP('071102'!B13,Cenik!$C$3:$E$873,3,FALSE))</f>
        <v>0</v>
      </c>
      <c r="E13" s="17"/>
      <c r="F13" s="14">
        <f t="shared" si="0"/>
        <v>0</v>
      </c>
      <c r="G13" s="104" t="str">
        <f t="shared" si="1"/>
        <v/>
      </c>
    </row>
    <row r="14" spans="1:7" ht="13.5" thickBot="1" x14ac:dyDescent="0.25">
      <c r="A14" s="15"/>
      <c r="B14" s="16"/>
      <c r="C14" s="12">
        <f>IF(B14="",0,VLOOKUP('071102'!B14,Cenik!$C$3:$E$873,2,FALSE))</f>
        <v>0</v>
      </c>
      <c r="D14" s="12">
        <f>IF(B14="",0,VLOOKUP('071102'!B14,Cenik!$C$3:$E$873,3,FALSE))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IF(B16="",0,VLOOKUP('071102'!B16,Cenik!$C$3:$E$873,2,FALSE))</f>
        <v>0</v>
      </c>
      <c r="D16" s="12">
        <f>IF(B16="",0,VLOOKUP('071102'!B16,Cenik!$C$3:$E$873,3,FALSE))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IF(B17="",0,VLOOKUP('071102'!B17,Cenik!$C$3:$E$873,2,FALSE))</f>
        <v>0</v>
      </c>
      <c r="D17" s="12">
        <f>IF(B17="",0,VLOOKUP('071102'!B17,Cenik!$C$3:$E$873,3,FALSE))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IF(B18="",0,VLOOKUP('071102'!B18,Cenik!$C$3:$E$873,2,FALSE))</f>
        <v>0</v>
      </c>
      <c r="D18" s="12">
        <f>IF(B18="",0,VLOOKUP('071102'!B18,Cenik!$C$3:$E$873,3,FALSE))</f>
        <v>0</v>
      </c>
      <c r="E18" s="22"/>
      <c r="F18" s="20">
        <f t="shared" si="2"/>
        <v>0</v>
      </c>
      <c r="G18" s="104" t="str">
        <f t="shared" si="3"/>
        <v/>
      </c>
    </row>
    <row r="19" spans="1:9" x14ac:dyDescent="0.2">
      <c r="A19" s="15"/>
      <c r="B19" s="21"/>
      <c r="C19" s="12">
        <f>IF(B19="",0,VLOOKUP('071102'!B19,Cenik!$C$3:$E$873,2,FALSE))</f>
        <v>0</v>
      </c>
      <c r="D19" s="12">
        <f>IF(B19="",0,VLOOKUP('071102'!B19,Cenik!$C$3:$E$873,3,FALSE))</f>
        <v>0</v>
      </c>
      <c r="E19" s="22"/>
      <c r="F19" s="20">
        <f t="shared" si="2"/>
        <v>0</v>
      </c>
      <c r="G19" s="104" t="str">
        <f t="shared" si="3"/>
        <v/>
      </c>
    </row>
    <row r="20" spans="1:9" x14ac:dyDescent="0.2">
      <c r="A20" s="15"/>
      <c r="B20" s="21"/>
      <c r="C20" s="12">
        <f>IF(B20="",0,VLOOKUP('071102'!B20,Cenik!$C$3:$E$873,2,FALSE))</f>
        <v>0</v>
      </c>
      <c r="D20" s="12">
        <f>IF(B20="",0,VLOOKUP('071102'!B20,Cenik!$C$3:$E$873,3,FALSE))</f>
        <v>0</v>
      </c>
      <c r="E20" s="22"/>
      <c r="F20" s="20">
        <f t="shared" si="2"/>
        <v>0</v>
      </c>
      <c r="G20" s="104" t="str">
        <f t="shared" si="3"/>
        <v/>
      </c>
    </row>
    <row r="21" spans="1:9" x14ac:dyDescent="0.2">
      <c r="A21" s="15"/>
      <c r="B21" s="21"/>
      <c r="C21" s="12">
        <f>IF(B21="",0,VLOOKUP('071102'!B21,Cenik!$C$3:$E$873,2,FALSE))</f>
        <v>0</v>
      </c>
      <c r="D21" s="12">
        <f>IF(B21="",0,VLOOKUP('071102'!B21,Cenik!$C$3:$E$873,3,FALSE))</f>
        <v>0</v>
      </c>
      <c r="E21" s="22"/>
      <c r="F21" s="20">
        <f t="shared" si="2"/>
        <v>0</v>
      </c>
      <c r="G21" s="104" t="str">
        <f t="shared" si="3"/>
        <v/>
      </c>
    </row>
    <row r="22" spans="1:9" x14ac:dyDescent="0.2">
      <c r="A22" s="15"/>
      <c r="B22" s="21"/>
      <c r="C22" s="12">
        <f>IF(B22="",0,VLOOKUP('071102'!B22,Cenik!$C$3:$E$873,2,FALSE))</f>
        <v>0</v>
      </c>
      <c r="D22" s="12">
        <f>IF(B22="",0,VLOOKUP('071102'!B22,Cenik!$C$3:$E$873,3,FALSE))</f>
        <v>0</v>
      </c>
      <c r="E22" s="22"/>
      <c r="F22" s="20">
        <f t="shared" si="2"/>
        <v>0</v>
      </c>
      <c r="G22" s="104" t="str">
        <f t="shared" si="3"/>
        <v/>
      </c>
    </row>
    <row r="23" spans="1:9" x14ac:dyDescent="0.2">
      <c r="A23" s="15"/>
      <c r="B23" s="21"/>
      <c r="C23" s="12">
        <f>IF(B23="",0,VLOOKUP('071102'!B23,Cenik!$C$3:$E$873,2,FALSE))</f>
        <v>0</v>
      </c>
      <c r="D23" s="12">
        <f>IF(B23="",0,VLOOKUP('071102'!B23,Cenik!$C$3:$E$873,3,FALSE))</f>
        <v>0</v>
      </c>
      <c r="E23" s="22"/>
      <c r="F23" s="20">
        <f t="shared" si="2"/>
        <v>0</v>
      </c>
      <c r="G23" s="104" t="str">
        <f t="shared" si="3"/>
        <v/>
      </c>
    </row>
    <row r="24" spans="1:9" x14ac:dyDescent="0.2">
      <c r="A24" s="15"/>
      <c r="B24" s="21"/>
      <c r="C24" s="12">
        <f>IF(B24="",0,VLOOKUP('071102'!B24,Cenik!$C$3:$E$873,2,FALSE))</f>
        <v>0</v>
      </c>
      <c r="D24" s="12">
        <f>IF(B24="",0,VLOOKUP('071102'!B24,Cenik!$C$3:$E$873,3,FALSE))</f>
        <v>0</v>
      </c>
      <c r="E24" s="22"/>
      <c r="F24" s="20">
        <f t="shared" si="2"/>
        <v>0</v>
      </c>
      <c r="G24" s="104" t="str">
        <f t="shared" si="3"/>
        <v/>
      </c>
    </row>
    <row r="25" spans="1:9" x14ac:dyDescent="0.2">
      <c r="A25" s="15"/>
      <c r="B25" s="21"/>
      <c r="C25" s="12">
        <f>IF(B25="",0,VLOOKUP('071102'!B25,Cenik!$C$3:$E$873,2,FALSE))</f>
        <v>0</v>
      </c>
      <c r="D25" s="12">
        <f>IF(B25="",0,VLOOKUP('071102'!B25,Cenik!$C$3:$E$873,3,FALSE))</f>
        <v>0</v>
      </c>
      <c r="E25" s="22"/>
      <c r="F25" s="20">
        <f t="shared" si="2"/>
        <v>0</v>
      </c>
      <c r="G25" s="104" t="str">
        <f t="shared" si="3"/>
        <v/>
      </c>
    </row>
    <row r="26" spans="1:9" x14ac:dyDescent="0.2">
      <c r="A26" s="15"/>
      <c r="B26" s="21"/>
      <c r="C26" s="12">
        <f>IF(B26="",0,VLOOKUP('071102'!B26,Cenik!$C$3:$E$873,2,FALSE))</f>
        <v>0</v>
      </c>
      <c r="D26" s="12">
        <f>IF(B26="",0,VLOOKUP('071102'!B26,Cenik!$C$3:$E$873,3,FALSE))</f>
        <v>0</v>
      </c>
      <c r="E26" s="22"/>
      <c r="F26" s="20">
        <f t="shared" si="2"/>
        <v>0</v>
      </c>
      <c r="G26" s="104" t="str">
        <f t="shared" si="3"/>
        <v/>
      </c>
    </row>
    <row r="27" spans="1:9" x14ac:dyDescent="0.2">
      <c r="A27" s="15"/>
      <c r="B27" s="21"/>
      <c r="C27" s="12">
        <f>IF(B27="",0,VLOOKUP('071102'!B27,Cenik!$C$3:$E$873,2,FALSE))</f>
        <v>0</v>
      </c>
      <c r="D27" s="12">
        <f>IF(B27="",0,VLOOKUP('071102'!B27,Cenik!$C$3:$E$873,3,FALSE))</f>
        <v>0</v>
      </c>
      <c r="E27" s="22"/>
      <c r="F27" s="20">
        <f t="shared" si="2"/>
        <v>0</v>
      </c>
      <c r="G27" s="104" t="str">
        <f t="shared" si="3"/>
        <v/>
      </c>
    </row>
    <row r="28" spans="1:9" x14ac:dyDescent="0.2">
      <c r="A28" s="15"/>
      <c r="B28" s="21"/>
      <c r="C28" s="12">
        <f>IF(B28="",0,VLOOKUP('071102'!B28,Cenik!$C$3:$E$873,2,FALSE))</f>
        <v>0</v>
      </c>
      <c r="D28" s="12">
        <f>IF(B28="",0,VLOOKUP('071102'!B28,Cenik!$C$3:$E$873,3,FALSE))</f>
        <v>0</v>
      </c>
      <c r="E28" s="22"/>
      <c r="F28" s="20">
        <f t="shared" si="2"/>
        <v>0</v>
      </c>
      <c r="G28" s="104" t="str">
        <f t="shared" si="3"/>
        <v/>
      </c>
    </row>
    <row r="29" spans="1:9" ht="13.5" thickBot="1" x14ac:dyDescent="0.25">
      <c r="A29" s="15"/>
      <c r="B29" s="21"/>
      <c r="C29" s="12">
        <f>IF(B29="",0,VLOOKUP('071102'!B29,Cenik!$C$3:$E$873,2,FALSE))</f>
        <v>0</v>
      </c>
      <c r="D29" s="12">
        <f>IF(B29="",0,VLOOKUP('071102'!B29,Cenik!$C$3:$E$873,3,FALSE))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IF(B31="",0,VLOOKUP('071102'!B31,Cenik!$C$3:$E$873,2,FALSE))</f>
        <v>0</v>
      </c>
      <c r="D31" s="24">
        <f>IF(B31="",0,VLOOKUP('071102'!B31,Cenik!$C$3:$E$873,3,FALSE))</f>
        <v>0</v>
      </c>
      <c r="E31" s="19"/>
      <c r="F31" s="25">
        <f t="shared" ref="F31:F44" si="4">D31*E31</f>
        <v>0</v>
      </c>
      <c r="G31" s="104" t="str">
        <f t="shared" si="3"/>
        <v/>
      </c>
      <c r="I31" s="2"/>
    </row>
    <row r="32" spans="1:9" x14ac:dyDescent="0.2">
      <c r="A32" s="15"/>
      <c r="B32" s="21"/>
      <c r="C32" s="12">
        <f>IF(B32="",0,VLOOKUP('071102'!B32,Cenik!$C$3:$E$873,2,FALSE))</f>
        <v>0</v>
      </c>
      <c r="D32" s="12">
        <f>IF(B32="",0,VLOOKUP('071102'!B32,Cenik!$C$3:$E$873,3,FALSE))</f>
        <v>0</v>
      </c>
      <c r="E32" s="22"/>
      <c r="F32" s="20">
        <f t="shared" si="4"/>
        <v>0</v>
      </c>
      <c r="G32" s="104" t="str">
        <f t="shared" si="3"/>
        <v/>
      </c>
      <c r="I32" s="2"/>
    </row>
    <row r="33" spans="1:7" x14ac:dyDescent="0.2">
      <c r="A33" s="15"/>
      <c r="B33" s="21"/>
      <c r="C33" s="12">
        <f>IF(B33="",0,VLOOKUP('071102'!B33,Cenik!$C$3:$E$873,2,FALSE))</f>
        <v>0</v>
      </c>
      <c r="D33" s="12">
        <f>IF(B33="",0,VLOOKUP('071102'!B33,Cenik!$C$3:$E$873,3,FALSE))</f>
        <v>0</v>
      </c>
      <c r="E33" s="22"/>
      <c r="F33" s="20">
        <f t="shared" si="4"/>
        <v>0</v>
      </c>
      <c r="G33" s="104" t="str">
        <f t="shared" si="3"/>
        <v/>
      </c>
    </row>
    <row r="34" spans="1:7" x14ac:dyDescent="0.2">
      <c r="A34" s="15"/>
      <c r="B34" s="21"/>
      <c r="C34" s="12">
        <f>IF(B34="",0,VLOOKUP('071102'!B34,Cenik!$C$3:$E$873,2,FALSE))</f>
        <v>0</v>
      </c>
      <c r="D34" s="12">
        <f>IF(B34="",0,VLOOKUP('071102'!B34,Cenik!$C$3:$E$873,3,FALSE))</f>
        <v>0</v>
      </c>
      <c r="E34" s="22"/>
      <c r="F34" s="20">
        <f t="shared" si="4"/>
        <v>0</v>
      </c>
      <c r="G34" s="104" t="str">
        <f t="shared" si="3"/>
        <v/>
      </c>
    </row>
    <row r="35" spans="1:7" x14ac:dyDescent="0.2">
      <c r="A35" s="15"/>
      <c r="B35" s="21"/>
      <c r="C35" s="12">
        <f>IF(B35="",0,VLOOKUP('071102'!B35,Cenik!$C$3:$E$873,2,FALSE))</f>
        <v>0</v>
      </c>
      <c r="D35" s="12">
        <f>IF(B35="",0,VLOOKUP('071102'!B35,Cenik!$C$3:$E$873,3,FALSE))</f>
        <v>0</v>
      </c>
      <c r="E35" s="22"/>
      <c r="F35" s="20">
        <f t="shared" si="4"/>
        <v>0</v>
      </c>
      <c r="G35" s="104" t="str">
        <f t="shared" si="3"/>
        <v/>
      </c>
    </row>
    <row r="36" spans="1:7" x14ac:dyDescent="0.2">
      <c r="A36" s="15"/>
      <c r="B36" s="21"/>
      <c r="C36" s="12">
        <f>IF(B36="",0,VLOOKUP('071102'!B36,Cenik!$C$3:$E$873,2,FALSE))</f>
        <v>0</v>
      </c>
      <c r="D36" s="12">
        <f>IF(B36="",0,VLOOKUP('071102'!B36,Cenik!$C$3:$E$873,3,FALSE))</f>
        <v>0</v>
      </c>
      <c r="E36" s="22"/>
      <c r="F36" s="20">
        <f t="shared" si="4"/>
        <v>0</v>
      </c>
      <c r="G36" s="104" t="str">
        <f t="shared" si="3"/>
        <v/>
      </c>
    </row>
    <row r="37" spans="1:7" x14ac:dyDescent="0.2">
      <c r="A37" s="15"/>
      <c r="B37" s="21"/>
      <c r="C37" s="12">
        <f>IF(B37="",0,VLOOKUP('071102'!B37,Cenik!$C$3:$E$873,2,FALSE))</f>
        <v>0</v>
      </c>
      <c r="D37" s="12">
        <f>IF(B37="",0,VLOOKUP('071102'!B37,Cenik!$C$3:$E$873,3,FALSE))</f>
        <v>0</v>
      </c>
      <c r="E37" s="22"/>
      <c r="F37" s="20">
        <f t="shared" si="4"/>
        <v>0</v>
      </c>
      <c r="G37" s="104" t="str">
        <f t="shared" si="3"/>
        <v/>
      </c>
    </row>
    <row r="38" spans="1:7" x14ac:dyDescent="0.2">
      <c r="A38" s="15"/>
      <c r="B38" s="21"/>
      <c r="C38" s="12">
        <f>IF(B38="",0,VLOOKUP('071102'!B38,Cenik!$C$3:$E$873,2,FALSE))</f>
        <v>0</v>
      </c>
      <c r="D38" s="12">
        <f>IF(B38="",0,VLOOKUP('071102'!B38,Cenik!$C$3:$E$873,3,FALSE))</f>
        <v>0</v>
      </c>
      <c r="E38" s="22"/>
      <c r="F38" s="20">
        <f t="shared" si="4"/>
        <v>0</v>
      </c>
      <c r="G38" s="104" t="str">
        <f t="shared" si="3"/>
        <v/>
      </c>
    </row>
    <row r="39" spans="1:7" x14ac:dyDescent="0.2">
      <c r="A39" s="15"/>
      <c r="B39" s="21"/>
      <c r="C39" s="12">
        <f>IF(B39="",0,VLOOKUP('071102'!B39,Cenik!$C$3:$E$873,2,FALSE))</f>
        <v>0</v>
      </c>
      <c r="D39" s="12">
        <f>IF(B39="",0,VLOOKUP('071102'!B39,Cenik!$C$3:$E$873,3,FALSE))</f>
        <v>0</v>
      </c>
      <c r="E39" s="22"/>
      <c r="F39" s="20">
        <f t="shared" si="4"/>
        <v>0</v>
      </c>
      <c r="G39" s="104" t="str">
        <f>IF(E39="","",IF(ISNUMBER(E39),IF(E39=ROUND(E39,6),"","Napaka - poraba mora biti zaokrožena na 6 decimalk!"),"Napaka!"))</f>
        <v/>
      </c>
    </row>
    <row r="40" spans="1:7" x14ac:dyDescent="0.2">
      <c r="A40" s="15"/>
      <c r="B40" s="21"/>
      <c r="C40" s="12">
        <f>IF(B40="",0,VLOOKUP('071102'!B40,Cenik!$C$3:$E$873,2,FALSE))</f>
        <v>0</v>
      </c>
      <c r="D40" s="12">
        <f>IF(B40="",0,VLOOKUP('071102'!B40,Cenik!$C$3:$E$873,3,FALSE))</f>
        <v>0</v>
      </c>
      <c r="E40" s="22"/>
      <c r="F40" s="20">
        <f t="shared" si="4"/>
        <v>0</v>
      </c>
      <c r="G40" s="104" t="str">
        <f t="shared" si="3"/>
        <v/>
      </c>
    </row>
    <row r="41" spans="1:7" x14ac:dyDescent="0.2">
      <c r="A41" s="15"/>
      <c r="B41" s="21"/>
      <c r="C41" s="12">
        <f>IF(B41="",0,VLOOKUP('071102'!B41,Cenik!$C$3:$E$873,2,FALSE))</f>
        <v>0</v>
      </c>
      <c r="D41" s="12">
        <f>IF(B41="",0,VLOOKUP('071102'!B41,Cenik!$C$3:$E$873,3,FALSE))</f>
        <v>0</v>
      </c>
      <c r="E41" s="22"/>
      <c r="F41" s="20">
        <f t="shared" si="4"/>
        <v>0</v>
      </c>
      <c r="G41" s="104" t="str">
        <f t="shared" si="3"/>
        <v/>
      </c>
    </row>
    <row r="42" spans="1:7" x14ac:dyDescent="0.2">
      <c r="A42" s="15"/>
      <c r="B42" s="21"/>
      <c r="C42" s="12">
        <f>IF(B42="",0,VLOOKUP('071102'!B42,Cenik!$C$3:$E$873,2,FALSE))</f>
        <v>0</v>
      </c>
      <c r="D42" s="12">
        <f>IF(B42="",0,VLOOKUP('071102'!B42,Cenik!$C$3:$E$873,3,FALSE))</f>
        <v>0</v>
      </c>
      <c r="E42" s="22"/>
      <c r="F42" s="20">
        <f t="shared" si="4"/>
        <v>0</v>
      </c>
      <c r="G42" s="104" t="str">
        <f t="shared" si="3"/>
        <v/>
      </c>
    </row>
    <row r="43" spans="1:7" x14ac:dyDescent="0.2">
      <c r="A43" s="15"/>
      <c r="B43" s="21"/>
      <c r="C43" s="12">
        <f>IF(B43="",0,VLOOKUP('071102'!B43,Cenik!$C$3:$E$873,2,FALSE))</f>
        <v>0</v>
      </c>
      <c r="D43" s="12">
        <f>IF(B43="",0,VLOOKUP('071102'!B43,Cenik!$C$3:$E$873,3,FALSE))</f>
        <v>0</v>
      </c>
      <c r="E43" s="22"/>
      <c r="F43" s="20">
        <f t="shared" si="4"/>
        <v>0</v>
      </c>
      <c r="G43" s="104" t="str">
        <f t="shared" si="3"/>
        <v/>
      </c>
    </row>
    <row r="44" spans="1:7" ht="13.5" thickBot="1" x14ac:dyDescent="0.25">
      <c r="A44" s="26"/>
      <c r="B44" s="27"/>
      <c r="C44" s="28">
        <f>IF(B44="",0,VLOOKUP('071102'!B44,Cenik!$C$3:$E$873,2,FALSE))</f>
        <v>0</v>
      </c>
      <c r="D44" s="28">
        <f>IF(B44="",0,VLOOKUP('071102'!B44,Cenik!$C$3:$E$873,3,FALSE))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IF(B5="",0,VLOOKUP('071103'!B5,Cenik!$C$3:$E$873,2,FALSE))</f>
        <v>0</v>
      </c>
      <c r="D5" s="12">
        <f>IF(B5="",0,VLOOKUP('071103'!B5,Cenik!$C$3:$E$873,3,FALSE))</f>
        <v>0</v>
      </c>
      <c r="E5" s="13"/>
      <c r="F5" s="14">
        <f t="shared" ref="F5:F14" si="0">D5*E5</f>
        <v>0</v>
      </c>
      <c r="G5" s="104" t="str">
        <f>IF(E5="","",IF(ISNUMBER(E5),IF(E5=ROUND(E5,6),"","Napaka - poraba mora biti zaokrožena na 6 decimalk!"),"Napaka!"))</f>
        <v/>
      </c>
    </row>
    <row r="6" spans="1:7" x14ac:dyDescent="0.2">
      <c r="A6" s="15"/>
      <c r="B6" s="16"/>
      <c r="C6" s="12">
        <f>IF(B6="",0,VLOOKUP('071103'!B6,Cenik!$C$3:$E$873,2,FALSE))</f>
        <v>0</v>
      </c>
      <c r="D6" s="12">
        <f>IF(B6="",0,VLOOKUP('071103'!B6,Cenik!$C$3:$E$873,3,FALSE))</f>
        <v>0</v>
      </c>
      <c r="E6" s="17"/>
      <c r="F6" s="14">
        <f t="shared" si="0"/>
        <v>0</v>
      </c>
      <c r="G6" s="104" t="str">
        <f t="shared" ref="G6:G14" si="1">IF(E6="","",IF(ISNUMBER(E6),IF(E6=ROUND(E6,6),"","Napaka - poraba mora biti zaokrožena na 6 decimalk!"),"Napaka!"))</f>
        <v/>
      </c>
    </row>
    <row r="7" spans="1:7" x14ac:dyDescent="0.2">
      <c r="A7" s="15"/>
      <c r="B7" s="16"/>
      <c r="C7" s="12">
        <f>IF(B7="",0,VLOOKUP('071103'!B7,Cenik!$C$3:$E$873,2,FALSE))</f>
        <v>0</v>
      </c>
      <c r="D7" s="12">
        <f>IF(B7="",0,VLOOKUP('071103'!B7,Cenik!$C$3:$E$873,3,FALSE))</f>
        <v>0</v>
      </c>
      <c r="E7" s="17"/>
      <c r="F7" s="14">
        <f t="shared" si="0"/>
        <v>0</v>
      </c>
      <c r="G7" s="104" t="str">
        <f t="shared" si="1"/>
        <v/>
      </c>
    </row>
    <row r="8" spans="1:7" x14ac:dyDescent="0.2">
      <c r="A8" s="15"/>
      <c r="B8" s="16"/>
      <c r="C8" s="12">
        <f>IF(B8="",0,VLOOKUP('071103'!B8,Cenik!$C$3:$E$873,2,FALSE))</f>
        <v>0</v>
      </c>
      <c r="D8" s="12">
        <f>IF(B8="",0,VLOOKUP('071103'!B8,Cenik!$C$3:$E$873,3,FALSE))</f>
        <v>0</v>
      </c>
      <c r="E8" s="17"/>
      <c r="F8" s="14">
        <f t="shared" si="0"/>
        <v>0</v>
      </c>
      <c r="G8" s="104" t="str">
        <f t="shared" si="1"/>
        <v/>
      </c>
    </row>
    <row r="9" spans="1:7" x14ac:dyDescent="0.2">
      <c r="A9" s="15"/>
      <c r="B9" s="16"/>
      <c r="C9" s="12">
        <f>IF(B9="",0,VLOOKUP('071103'!B9,Cenik!$C$3:$E$873,2,FALSE))</f>
        <v>0</v>
      </c>
      <c r="D9" s="12">
        <f>IF(B9="",0,VLOOKUP('071103'!B9,Cenik!$C$3:$E$873,3,FALSE))</f>
        <v>0</v>
      </c>
      <c r="E9" s="17"/>
      <c r="F9" s="14">
        <f t="shared" si="0"/>
        <v>0</v>
      </c>
      <c r="G9" s="104" t="str">
        <f t="shared" si="1"/>
        <v/>
      </c>
    </row>
    <row r="10" spans="1:7" x14ac:dyDescent="0.2">
      <c r="A10" s="15"/>
      <c r="B10" s="16"/>
      <c r="C10" s="12">
        <f>IF(B10="",0,VLOOKUP('071103'!B10,Cenik!$C$3:$E$873,2,FALSE))</f>
        <v>0</v>
      </c>
      <c r="D10" s="12">
        <f>IF(B10="",0,VLOOKUP('071103'!B10,Cenik!$C$3:$E$873,3,FALSE))</f>
        <v>0</v>
      </c>
      <c r="E10" s="17"/>
      <c r="F10" s="14">
        <f t="shared" si="0"/>
        <v>0</v>
      </c>
      <c r="G10" s="104" t="str">
        <f t="shared" si="1"/>
        <v/>
      </c>
    </row>
    <row r="11" spans="1:7" x14ac:dyDescent="0.2">
      <c r="A11" s="15"/>
      <c r="B11" s="16"/>
      <c r="C11" s="12">
        <f>IF(B11="",0,VLOOKUP('071103'!B11,Cenik!$C$3:$E$873,2,FALSE))</f>
        <v>0</v>
      </c>
      <c r="D11" s="12">
        <f>IF(B11="",0,VLOOKUP('071103'!B11,Cenik!$C$3:$E$873,3,FALSE))</f>
        <v>0</v>
      </c>
      <c r="E11" s="17"/>
      <c r="F11" s="14">
        <f t="shared" si="0"/>
        <v>0</v>
      </c>
      <c r="G11" s="104" t="str">
        <f t="shared" si="1"/>
        <v/>
      </c>
    </row>
    <row r="12" spans="1:7" x14ac:dyDescent="0.2">
      <c r="A12" s="15"/>
      <c r="B12" s="16"/>
      <c r="C12" s="12">
        <f>IF(B12="",0,VLOOKUP('071103'!B12,Cenik!$C$3:$E$873,2,FALSE))</f>
        <v>0</v>
      </c>
      <c r="D12" s="12">
        <f>IF(B12="",0,VLOOKUP('071103'!B12,Cenik!$C$3:$E$873,3,FALSE))</f>
        <v>0</v>
      </c>
      <c r="E12" s="17"/>
      <c r="F12" s="14">
        <f t="shared" si="0"/>
        <v>0</v>
      </c>
      <c r="G12" s="104" t="str">
        <f t="shared" si="1"/>
        <v/>
      </c>
    </row>
    <row r="13" spans="1:7" x14ac:dyDescent="0.2">
      <c r="A13" s="15"/>
      <c r="B13" s="16"/>
      <c r="C13" s="12">
        <f>IF(B13="",0,VLOOKUP('071103'!B13,Cenik!$C$3:$E$873,2,FALSE))</f>
        <v>0</v>
      </c>
      <c r="D13" s="12">
        <f>IF(B13="",0,VLOOKUP('071103'!B13,Cenik!$C$3:$E$873,3,FALSE))</f>
        <v>0</v>
      </c>
      <c r="E13" s="17"/>
      <c r="F13" s="14">
        <f t="shared" si="0"/>
        <v>0</v>
      </c>
      <c r="G13" s="104" t="str">
        <f t="shared" si="1"/>
        <v/>
      </c>
    </row>
    <row r="14" spans="1:7" ht="13.5" thickBot="1" x14ac:dyDescent="0.25">
      <c r="A14" s="15"/>
      <c r="B14" s="16"/>
      <c r="C14" s="12">
        <f>IF(B14="",0,VLOOKUP('071103'!B14,Cenik!$C$3:$E$873,2,FALSE))</f>
        <v>0</v>
      </c>
      <c r="D14" s="12">
        <f>IF(B14="",0,VLOOKUP('071103'!B14,Cenik!$C$3:$E$873,3,FALSE))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IF(B16="",0,VLOOKUP('071103'!B16,Cenik!$C$3:$E$873,2,FALSE))</f>
        <v>0</v>
      </c>
      <c r="D16" s="12">
        <f>IF(B16="",0,VLOOKUP('071103'!B16,Cenik!$C$3:$E$873,3,FALSE))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IF(B17="",0,VLOOKUP('071103'!B17,Cenik!$C$3:$E$873,2,FALSE))</f>
        <v>0</v>
      </c>
      <c r="D17" s="12">
        <f>IF(B17="",0,VLOOKUP('071103'!B17,Cenik!$C$3:$E$873,3,FALSE))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IF(B18="",0,VLOOKUP('071103'!B18,Cenik!$C$3:$E$873,2,FALSE))</f>
        <v>0</v>
      </c>
      <c r="D18" s="12">
        <f>IF(B18="",0,VLOOKUP('071103'!B18,Cenik!$C$3:$E$873,3,FALSE))</f>
        <v>0</v>
      </c>
      <c r="E18" s="22"/>
      <c r="F18" s="20">
        <f t="shared" si="2"/>
        <v>0</v>
      </c>
      <c r="G18" s="104" t="str">
        <f t="shared" si="3"/>
        <v/>
      </c>
    </row>
    <row r="19" spans="1:9" x14ac:dyDescent="0.2">
      <c r="A19" s="15"/>
      <c r="B19" s="21"/>
      <c r="C19" s="12">
        <f>IF(B19="",0,VLOOKUP('071103'!B19,Cenik!$C$3:$E$873,2,FALSE))</f>
        <v>0</v>
      </c>
      <c r="D19" s="12">
        <f>IF(B19="",0,VLOOKUP('071103'!B19,Cenik!$C$3:$E$873,3,FALSE))</f>
        <v>0</v>
      </c>
      <c r="E19" s="22"/>
      <c r="F19" s="20">
        <f t="shared" si="2"/>
        <v>0</v>
      </c>
      <c r="G19" s="104" t="str">
        <f t="shared" si="3"/>
        <v/>
      </c>
    </row>
    <row r="20" spans="1:9" x14ac:dyDescent="0.2">
      <c r="A20" s="15"/>
      <c r="B20" s="21"/>
      <c r="C20" s="12">
        <f>IF(B20="",0,VLOOKUP('071103'!B20,Cenik!$C$3:$E$873,2,FALSE))</f>
        <v>0</v>
      </c>
      <c r="D20" s="12">
        <f>IF(B20="",0,VLOOKUP('071103'!B20,Cenik!$C$3:$E$873,3,FALSE))</f>
        <v>0</v>
      </c>
      <c r="E20" s="22"/>
      <c r="F20" s="20">
        <f t="shared" si="2"/>
        <v>0</v>
      </c>
      <c r="G20" s="104" t="str">
        <f t="shared" si="3"/>
        <v/>
      </c>
    </row>
    <row r="21" spans="1:9" x14ac:dyDescent="0.2">
      <c r="A21" s="15"/>
      <c r="B21" s="21"/>
      <c r="C21" s="12">
        <f>IF(B21="",0,VLOOKUP('071103'!B21,Cenik!$C$3:$E$873,2,FALSE))</f>
        <v>0</v>
      </c>
      <c r="D21" s="12">
        <f>IF(B21="",0,VLOOKUP('071103'!B21,Cenik!$C$3:$E$873,3,FALSE))</f>
        <v>0</v>
      </c>
      <c r="E21" s="22"/>
      <c r="F21" s="20">
        <f t="shared" si="2"/>
        <v>0</v>
      </c>
      <c r="G21" s="104" t="str">
        <f t="shared" si="3"/>
        <v/>
      </c>
    </row>
    <row r="22" spans="1:9" x14ac:dyDescent="0.2">
      <c r="A22" s="15"/>
      <c r="B22" s="21"/>
      <c r="C22" s="12">
        <f>IF(B22="",0,VLOOKUP('071103'!B22,Cenik!$C$3:$E$873,2,FALSE))</f>
        <v>0</v>
      </c>
      <c r="D22" s="12">
        <f>IF(B22="",0,VLOOKUP('071103'!B22,Cenik!$C$3:$E$873,3,FALSE))</f>
        <v>0</v>
      </c>
      <c r="E22" s="22"/>
      <c r="F22" s="20">
        <f t="shared" si="2"/>
        <v>0</v>
      </c>
      <c r="G22" s="104" t="str">
        <f t="shared" si="3"/>
        <v/>
      </c>
    </row>
    <row r="23" spans="1:9" x14ac:dyDescent="0.2">
      <c r="A23" s="15"/>
      <c r="B23" s="21"/>
      <c r="C23" s="12">
        <f>IF(B23="",0,VLOOKUP('071103'!B23,Cenik!$C$3:$E$873,2,FALSE))</f>
        <v>0</v>
      </c>
      <c r="D23" s="12">
        <f>IF(B23="",0,VLOOKUP('071103'!B23,Cenik!$C$3:$E$873,3,FALSE))</f>
        <v>0</v>
      </c>
      <c r="E23" s="22"/>
      <c r="F23" s="20">
        <f t="shared" si="2"/>
        <v>0</v>
      </c>
      <c r="G23" s="104" t="str">
        <f t="shared" si="3"/>
        <v/>
      </c>
    </row>
    <row r="24" spans="1:9" x14ac:dyDescent="0.2">
      <c r="A24" s="15"/>
      <c r="B24" s="21"/>
      <c r="C24" s="12">
        <f>IF(B24="",0,VLOOKUP('071103'!B24,Cenik!$C$3:$E$873,2,FALSE))</f>
        <v>0</v>
      </c>
      <c r="D24" s="12">
        <f>IF(B24="",0,VLOOKUP('071103'!B24,Cenik!$C$3:$E$873,3,FALSE))</f>
        <v>0</v>
      </c>
      <c r="E24" s="22"/>
      <c r="F24" s="20">
        <f t="shared" si="2"/>
        <v>0</v>
      </c>
      <c r="G24" s="104" t="str">
        <f t="shared" si="3"/>
        <v/>
      </c>
    </row>
    <row r="25" spans="1:9" x14ac:dyDescent="0.2">
      <c r="A25" s="15"/>
      <c r="B25" s="21"/>
      <c r="C25" s="12">
        <f>IF(B25="",0,VLOOKUP('071103'!B25,Cenik!$C$3:$E$873,2,FALSE))</f>
        <v>0</v>
      </c>
      <c r="D25" s="12">
        <f>IF(B25="",0,VLOOKUP('071103'!B25,Cenik!$C$3:$E$873,3,FALSE))</f>
        <v>0</v>
      </c>
      <c r="E25" s="22"/>
      <c r="F25" s="20">
        <f t="shared" si="2"/>
        <v>0</v>
      </c>
      <c r="G25" s="104" t="str">
        <f t="shared" si="3"/>
        <v/>
      </c>
    </row>
    <row r="26" spans="1:9" x14ac:dyDescent="0.2">
      <c r="A26" s="15"/>
      <c r="B26" s="21"/>
      <c r="C26" s="12">
        <f>IF(B26="",0,VLOOKUP('071103'!B26,Cenik!$C$3:$E$873,2,FALSE))</f>
        <v>0</v>
      </c>
      <c r="D26" s="12">
        <f>IF(B26="",0,VLOOKUP('071103'!B26,Cenik!$C$3:$E$873,3,FALSE))</f>
        <v>0</v>
      </c>
      <c r="E26" s="22"/>
      <c r="F26" s="20">
        <f t="shared" si="2"/>
        <v>0</v>
      </c>
      <c r="G26" s="104" t="str">
        <f t="shared" si="3"/>
        <v/>
      </c>
    </row>
    <row r="27" spans="1:9" x14ac:dyDescent="0.2">
      <c r="A27" s="15"/>
      <c r="B27" s="21"/>
      <c r="C27" s="12">
        <f>IF(B27="",0,VLOOKUP('071103'!B27,Cenik!$C$3:$E$873,2,FALSE))</f>
        <v>0</v>
      </c>
      <c r="D27" s="12">
        <f>IF(B27="",0,VLOOKUP('071103'!B27,Cenik!$C$3:$E$873,3,FALSE))</f>
        <v>0</v>
      </c>
      <c r="E27" s="22"/>
      <c r="F27" s="20">
        <f t="shared" si="2"/>
        <v>0</v>
      </c>
      <c r="G27" s="104" t="str">
        <f t="shared" si="3"/>
        <v/>
      </c>
    </row>
    <row r="28" spans="1:9" x14ac:dyDescent="0.2">
      <c r="A28" s="15"/>
      <c r="B28" s="21"/>
      <c r="C28" s="12">
        <f>IF(B28="",0,VLOOKUP('071103'!B28,Cenik!$C$3:$E$873,2,FALSE))</f>
        <v>0</v>
      </c>
      <c r="D28" s="12">
        <f>IF(B28="",0,VLOOKUP('071103'!B28,Cenik!$C$3:$E$873,3,FALSE))</f>
        <v>0</v>
      </c>
      <c r="E28" s="22"/>
      <c r="F28" s="20">
        <f t="shared" si="2"/>
        <v>0</v>
      </c>
      <c r="G28" s="104" t="str">
        <f t="shared" si="3"/>
        <v/>
      </c>
    </row>
    <row r="29" spans="1:9" ht="13.5" thickBot="1" x14ac:dyDescent="0.25">
      <c r="A29" s="15"/>
      <c r="B29" s="21"/>
      <c r="C29" s="12">
        <f>IF(B29="",0,VLOOKUP('071103'!B29,Cenik!$C$3:$E$873,2,FALSE))</f>
        <v>0</v>
      </c>
      <c r="D29" s="12">
        <f>IF(B29="",0,VLOOKUP('071103'!B29,Cenik!$C$3:$E$873,3,FALSE))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IF(B31="",0,VLOOKUP('071103'!B31,Cenik!$C$3:$E$873,2,FALSE))</f>
        <v>0</v>
      </c>
      <c r="D31" s="24">
        <f>IF(B31="",0,VLOOKUP('071103'!B31,Cenik!$C$3:$E$873,3,FALSE))</f>
        <v>0</v>
      </c>
      <c r="E31" s="19"/>
      <c r="F31" s="25">
        <f t="shared" ref="F31:F44" si="4">D31*E31</f>
        <v>0</v>
      </c>
      <c r="G31" s="104" t="str">
        <f t="shared" si="3"/>
        <v/>
      </c>
      <c r="I31" s="2"/>
    </row>
    <row r="32" spans="1:9" x14ac:dyDescent="0.2">
      <c r="A32" s="15"/>
      <c r="B32" s="21"/>
      <c r="C32" s="12">
        <f>IF(B32="",0,VLOOKUP('071103'!B32,Cenik!$C$3:$E$873,2,FALSE))</f>
        <v>0</v>
      </c>
      <c r="D32" s="12">
        <f>IF(B32="",0,VLOOKUP('071103'!B32,Cenik!$C$3:$E$873,3,FALSE))</f>
        <v>0</v>
      </c>
      <c r="E32" s="22"/>
      <c r="F32" s="20">
        <f t="shared" si="4"/>
        <v>0</v>
      </c>
      <c r="G32" s="104" t="str">
        <f t="shared" si="3"/>
        <v/>
      </c>
      <c r="I32" s="2"/>
    </row>
    <row r="33" spans="1:7" x14ac:dyDescent="0.2">
      <c r="A33" s="15"/>
      <c r="B33" s="21"/>
      <c r="C33" s="12">
        <f>IF(B33="",0,VLOOKUP('071103'!B33,Cenik!$C$3:$E$873,2,FALSE))</f>
        <v>0</v>
      </c>
      <c r="D33" s="12">
        <f>IF(B33="",0,VLOOKUP('071103'!B33,Cenik!$C$3:$E$873,3,FALSE))</f>
        <v>0</v>
      </c>
      <c r="E33" s="22"/>
      <c r="F33" s="20">
        <f t="shared" si="4"/>
        <v>0</v>
      </c>
      <c r="G33" s="104" t="str">
        <f t="shared" si="3"/>
        <v/>
      </c>
    </row>
    <row r="34" spans="1:7" x14ac:dyDescent="0.2">
      <c r="A34" s="15"/>
      <c r="B34" s="21"/>
      <c r="C34" s="12">
        <f>IF(B34="",0,VLOOKUP('071103'!B34,Cenik!$C$3:$E$873,2,FALSE))</f>
        <v>0</v>
      </c>
      <c r="D34" s="12">
        <f>IF(B34="",0,VLOOKUP('071103'!B34,Cenik!$C$3:$E$873,3,FALSE))</f>
        <v>0</v>
      </c>
      <c r="E34" s="22"/>
      <c r="F34" s="20">
        <f t="shared" si="4"/>
        <v>0</v>
      </c>
      <c r="G34" s="104" t="str">
        <f t="shared" si="3"/>
        <v/>
      </c>
    </row>
    <row r="35" spans="1:7" x14ac:dyDescent="0.2">
      <c r="A35" s="15"/>
      <c r="B35" s="21"/>
      <c r="C35" s="12">
        <f>IF(B35="",0,VLOOKUP('071103'!B35,Cenik!$C$3:$E$873,2,FALSE))</f>
        <v>0</v>
      </c>
      <c r="D35" s="12">
        <f>IF(B35="",0,VLOOKUP('071103'!B35,Cenik!$C$3:$E$873,3,FALSE))</f>
        <v>0</v>
      </c>
      <c r="E35" s="22"/>
      <c r="F35" s="20">
        <f t="shared" si="4"/>
        <v>0</v>
      </c>
      <c r="G35" s="104" t="str">
        <f t="shared" si="3"/>
        <v/>
      </c>
    </row>
    <row r="36" spans="1:7" x14ac:dyDescent="0.2">
      <c r="A36" s="15"/>
      <c r="B36" s="21"/>
      <c r="C36" s="12">
        <f>IF(B36="",0,VLOOKUP('071103'!B36,Cenik!$C$3:$E$873,2,FALSE))</f>
        <v>0</v>
      </c>
      <c r="D36" s="12">
        <f>IF(B36="",0,VLOOKUP('071103'!B36,Cenik!$C$3:$E$873,3,FALSE))</f>
        <v>0</v>
      </c>
      <c r="E36" s="22"/>
      <c r="F36" s="20">
        <f t="shared" si="4"/>
        <v>0</v>
      </c>
      <c r="G36" s="104" t="str">
        <f t="shared" si="3"/>
        <v/>
      </c>
    </row>
    <row r="37" spans="1:7" x14ac:dyDescent="0.2">
      <c r="A37" s="15"/>
      <c r="B37" s="21"/>
      <c r="C37" s="12">
        <f>IF(B37="",0,VLOOKUP('071103'!B37,Cenik!$C$3:$E$873,2,FALSE))</f>
        <v>0</v>
      </c>
      <c r="D37" s="12">
        <f>IF(B37="",0,VLOOKUP('071103'!B37,Cenik!$C$3:$E$873,3,FALSE))</f>
        <v>0</v>
      </c>
      <c r="E37" s="22"/>
      <c r="F37" s="20">
        <f t="shared" si="4"/>
        <v>0</v>
      </c>
      <c r="G37" s="104" t="str">
        <f t="shared" si="3"/>
        <v/>
      </c>
    </row>
    <row r="38" spans="1:7" x14ac:dyDescent="0.2">
      <c r="A38" s="15"/>
      <c r="B38" s="21"/>
      <c r="C38" s="12">
        <f>IF(B38="",0,VLOOKUP('071103'!B38,Cenik!$C$3:$E$873,2,FALSE))</f>
        <v>0</v>
      </c>
      <c r="D38" s="12">
        <f>IF(B38="",0,VLOOKUP('071103'!B38,Cenik!$C$3:$E$873,3,FALSE))</f>
        <v>0</v>
      </c>
      <c r="E38" s="22"/>
      <c r="F38" s="20">
        <f t="shared" si="4"/>
        <v>0</v>
      </c>
      <c r="G38" s="104" t="str">
        <f t="shared" si="3"/>
        <v/>
      </c>
    </row>
    <row r="39" spans="1:7" x14ac:dyDescent="0.2">
      <c r="A39" s="15"/>
      <c r="B39" s="21"/>
      <c r="C39" s="12">
        <f>IF(B39="",0,VLOOKUP('071103'!B39,Cenik!$C$3:$E$873,2,FALSE))</f>
        <v>0</v>
      </c>
      <c r="D39" s="12">
        <f>IF(B39="",0,VLOOKUP('071103'!B39,Cenik!$C$3:$E$873,3,FALSE))</f>
        <v>0</v>
      </c>
      <c r="E39" s="22"/>
      <c r="F39" s="20">
        <f t="shared" si="4"/>
        <v>0</v>
      </c>
      <c r="G39" s="104" t="str">
        <f>IF(E39="","",IF(ISNUMBER(E39),IF(E39=ROUND(E39,6),"","Napaka - poraba mora biti zaokrožena na 6 decimalk!"),"Napaka!"))</f>
        <v/>
      </c>
    </row>
    <row r="40" spans="1:7" x14ac:dyDescent="0.2">
      <c r="A40" s="15"/>
      <c r="B40" s="21"/>
      <c r="C40" s="12">
        <f>IF(B40="",0,VLOOKUP('071103'!B40,Cenik!$C$3:$E$873,2,FALSE))</f>
        <v>0</v>
      </c>
      <c r="D40" s="12">
        <f>IF(B40="",0,VLOOKUP('071103'!B40,Cenik!$C$3:$E$873,3,FALSE))</f>
        <v>0</v>
      </c>
      <c r="E40" s="22"/>
      <c r="F40" s="20">
        <f t="shared" si="4"/>
        <v>0</v>
      </c>
      <c r="G40" s="104" t="str">
        <f t="shared" si="3"/>
        <v/>
      </c>
    </row>
    <row r="41" spans="1:7" x14ac:dyDescent="0.2">
      <c r="A41" s="15"/>
      <c r="B41" s="21"/>
      <c r="C41" s="12">
        <f>IF(B41="",0,VLOOKUP('071103'!B41,Cenik!$C$3:$E$873,2,FALSE))</f>
        <v>0</v>
      </c>
      <c r="D41" s="12">
        <f>IF(B41="",0,VLOOKUP('071103'!B41,Cenik!$C$3:$E$873,3,FALSE))</f>
        <v>0</v>
      </c>
      <c r="E41" s="22"/>
      <c r="F41" s="20">
        <f t="shared" si="4"/>
        <v>0</v>
      </c>
      <c r="G41" s="104" t="str">
        <f t="shared" si="3"/>
        <v/>
      </c>
    </row>
    <row r="42" spans="1:7" x14ac:dyDescent="0.2">
      <c r="A42" s="15"/>
      <c r="B42" s="21"/>
      <c r="C42" s="12">
        <f>IF(B42="",0,VLOOKUP('071103'!B42,Cenik!$C$3:$E$873,2,FALSE))</f>
        <v>0</v>
      </c>
      <c r="D42" s="12">
        <f>IF(B42="",0,VLOOKUP('071103'!B42,Cenik!$C$3:$E$873,3,FALSE))</f>
        <v>0</v>
      </c>
      <c r="E42" s="22"/>
      <c r="F42" s="20">
        <f t="shared" si="4"/>
        <v>0</v>
      </c>
      <c r="G42" s="104" t="str">
        <f t="shared" si="3"/>
        <v/>
      </c>
    </row>
    <row r="43" spans="1:7" x14ac:dyDescent="0.2">
      <c r="A43" s="15"/>
      <c r="B43" s="21"/>
      <c r="C43" s="12">
        <f>IF(B43="",0,VLOOKUP('071103'!B43,Cenik!$C$3:$E$873,2,FALSE))</f>
        <v>0</v>
      </c>
      <c r="D43" s="12">
        <f>IF(B43="",0,VLOOKUP('071103'!B43,Cenik!$C$3:$E$873,3,FALSE))</f>
        <v>0</v>
      </c>
      <c r="E43" s="22"/>
      <c r="F43" s="20">
        <f t="shared" si="4"/>
        <v>0</v>
      </c>
      <c r="G43" s="104" t="str">
        <f t="shared" si="3"/>
        <v/>
      </c>
    </row>
    <row r="44" spans="1:7" ht="13.5" thickBot="1" x14ac:dyDescent="0.25">
      <c r="A44" s="26"/>
      <c r="B44" s="27"/>
      <c r="C44" s="28">
        <f>IF(B44="",0,VLOOKUP('071103'!B44,Cenik!$C$3:$E$873,2,FALSE))</f>
        <v>0</v>
      </c>
      <c r="D44" s="28">
        <f>IF(B44="",0,VLOOKUP('071103'!B44,Cenik!$C$3:$E$873,3,FALSE))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IF(B5="",0,VLOOKUP('020501'!B5,Cenik!$C$3:$E$873,2,FALSE))</f>
        <v>0</v>
      </c>
      <c r="D5" s="12">
        <f>IF(B5="",0,VLOOKUP('020501'!B5,Cenik!$C$3:$E$873,3,FALSE))</f>
        <v>0</v>
      </c>
      <c r="E5" s="13"/>
      <c r="F5" s="14">
        <f t="shared" ref="F5:F14" si="0">D5*E5</f>
        <v>0</v>
      </c>
      <c r="G5" s="104" t="str">
        <f>IF(E5="","",IF(ISNUMBER(E5),IF(E5=ROUND(E5,6),"","Napaka - poraba mora biti zaokrožena na 6 decimalk!"),"Napaka!"))</f>
        <v/>
      </c>
    </row>
    <row r="6" spans="1:7" x14ac:dyDescent="0.2">
      <c r="A6" s="15"/>
      <c r="B6" s="16"/>
      <c r="C6" s="12">
        <f>IF(B6="",0,VLOOKUP('020501'!B6,Cenik!$C$3:$E$873,2,FALSE))</f>
        <v>0</v>
      </c>
      <c r="D6" s="12">
        <f>IF(B6="",0,VLOOKUP('020501'!B6,Cenik!$C$3:$E$873,3,FALSE))</f>
        <v>0</v>
      </c>
      <c r="E6" s="17"/>
      <c r="F6" s="14">
        <f t="shared" si="0"/>
        <v>0</v>
      </c>
      <c r="G6" s="104" t="str">
        <f t="shared" ref="G6:G14" si="1">IF(E6="","",IF(ISNUMBER(E6),IF(E6=ROUND(E6,6),"","Napaka - poraba mora biti zaokrožena na 6 decimalk!"),"Napaka!"))</f>
        <v/>
      </c>
    </row>
    <row r="7" spans="1:7" x14ac:dyDescent="0.2">
      <c r="A7" s="15"/>
      <c r="B7" s="16"/>
      <c r="C7" s="12">
        <f>IF(B7="",0,VLOOKUP('020501'!B7,Cenik!$C$3:$E$873,2,FALSE))</f>
        <v>0</v>
      </c>
      <c r="D7" s="12">
        <f>IF(B7="",0,VLOOKUP('020501'!B7,Cenik!$C$3:$E$873,3,FALSE))</f>
        <v>0</v>
      </c>
      <c r="E7" s="17"/>
      <c r="F7" s="14">
        <f t="shared" si="0"/>
        <v>0</v>
      </c>
      <c r="G7" s="104" t="str">
        <f t="shared" si="1"/>
        <v/>
      </c>
    </row>
    <row r="8" spans="1:7" x14ac:dyDescent="0.2">
      <c r="A8" s="15"/>
      <c r="B8" s="16"/>
      <c r="C8" s="12">
        <f>IF(B8="",0,VLOOKUP('020501'!B8,Cenik!$C$3:$E$873,2,FALSE))</f>
        <v>0</v>
      </c>
      <c r="D8" s="12">
        <f>IF(B8="",0,VLOOKUP('020501'!B8,Cenik!$C$3:$E$873,3,FALSE))</f>
        <v>0</v>
      </c>
      <c r="E8" s="17"/>
      <c r="F8" s="14">
        <f t="shared" si="0"/>
        <v>0</v>
      </c>
      <c r="G8" s="104" t="str">
        <f t="shared" si="1"/>
        <v/>
      </c>
    </row>
    <row r="9" spans="1:7" x14ac:dyDescent="0.2">
      <c r="A9" s="15"/>
      <c r="B9" s="16"/>
      <c r="C9" s="12">
        <f>IF(B9="",0,VLOOKUP('020501'!B9,Cenik!$C$3:$E$873,2,FALSE))</f>
        <v>0</v>
      </c>
      <c r="D9" s="12">
        <f>IF(B9="",0,VLOOKUP('020501'!B9,Cenik!$C$3:$E$873,3,FALSE))</f>
        <v>0</v>
      </c>
      <c r="E9" s="17"/>
      <c r="F9" s="14">
        <f t="shared" si="0"/>
        <v>0</v>
      </c>
      <c r="G9" s="104" t="str">
        <f t="shared" si="1"/>
        <v/>
      </c>
    </row>
    <row r="10" spans="1:7" x14ac:dyDescent="0.2">
      <c r="A10" s="15"/>
      <c r="B10" s="16"/>
      <c r="C10" s="12">
        <f>IF(B10="",0,VLOOKUP('020501'!B10,Cenik!$C$3:$E$873,2,FALSE))</f>
        <v>0</v>
      </c>
      <c r="D10" s="12">
        <f>IF(B10="",0,VLOOKUP('020501'!B10,Cenik!$C$3:$E$873,3,FALSE))</f>
        <v>0</v>
      </c>
      <c r="E10" s="17"/>
      <c r="F10" s="14">
        <f t="shared" si="0"/>
        <v>0</v>
      </c>
      <c r="G10" s="104" t="str">
        <f t="shared" si="1"/>
        <v/>
      </c>
    </row>
    <row r="11" spans="1:7" x14ac:dyDescent="0.2">
      <c r="A11" s="15"/>
      <c r="B11" s="16"/>
      <c r="C11" s="12">
        <f>IF(B11="",0,VLOOKUP('020501'!B11,Cenik!$C$3:$E$873,2,FALSE))</f>
        <v>0</v>
      </c>
      <c r="D11" s="12">
        <f>IF(B11="",0,VLOOKUP('020501'!B11,Cenik!$C$3:$E$873,3,FALSE))</f>
        <v>0</v>
      </c>
      <c r="E11" s="17"/>
      <c r="F11" s="14">
        <f t="shared" si="0"/>
        <v>0</v>
      </c>
      <c r="G11" s="104" t="str">
        <f t="shared" si="1"/>
        <v/>
      </c>
    </row>
    <row r="12" spans="1:7" x14ac:dyDescent="0.2">
      <c r="A12" s="15"/>
      <c r="B12" s="16"/>
      <c r="C12" s="12">
        <f>IF(B12="",0,VLOOKUP('020501'!B12,Cenik!$C$3:$E$873,2,FALSE))</f>
        <v>0</v>
      </c>
      <c r="D12" s="12">
        <f>IF(B12="",0,VLOOKUP('020501'!B12,Cenik!$C$3:$E$873,3,FALSE))</f>
        <v>0</v>
      </c>
      <c r="E12" s="17"/>
      <c r="F12" s="14">
        <f t="shared" si="0"/>
        <v>0</v>
      </c>
      <c r="G12" s="104" t="str">
        <f t="shared" si="1"/>
        <v/>
      </c>
    </row>
    <row r="13" spans="1:7" x14ac:dyDescent="0.2">
      <c r="A13" s="15"/>
      <c r="B13" s="16"/>
      <c r="C13" s="12">
        <f>IF(B13="",0,VLOOKUP('020501'!B13,Cenik!$C$3:$E$873,2,FALSE))</f>
        <v>0</v>
      </c>
      <c r="D13" s="12">
        <f>IF(B13="",0,VLOOKUP('020501'!B13,Cenik!$C$3:$E$873,3,FALSE))</f>
        <v>0</v>
      </c>
      <c r="E13" s="17"/>
      <c r="F13" s="14">
        <f t="shared" si="0"/>
        <v>0</v>
      </c>
      <c r="G13" s="104" t="str">
        <f t="shared" si="1"/>
        <v/>
      </c>
    </row>
    <row r="14" spans="1:7" ht="13.5" thickBot="1" x14ac:dyDescent="0.25">
      <c r="A14" s="15"/>
      <c r="B14" s="16"/>
      <c r="C14" s="12">
        <f>IF(B14="",0,VLOOKUP('020501'!B14,Cenik!$C$3:$E$873,2,FALSE))</f>
        <v>0</v>
      </c>
      <c r="D14" s="12">
        <f>IF(B14="",0,VLOOKUP('020501'!B14,Cenik!$C$3:$E$873,3,FALSE))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IF(B16="",0,VLOOKUP('020501'!B16,Cenik!$C$3:$E$873,2,FALSE))</f>
        <v>0</v>
      </c>
      <c r="D16" s="12">
        <f>IF(B16="",0,VLOOKUP('020501'!B16,Cenik!$C$3:$E$873,3,FALSE))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IF(B17="",0,VLOOKUP('020501'!B17,Cenik!$C$3:$E$873,2,FALSE))</f>
        <v>0</v>
      </c>
      <c r="D17" s="12">
        <f>IF(B17="",0,VLOOKUP('020501'!B17,Cenik!$C$3:$E$873,3,FALSE))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IF(B18="",0,VLOOKUP('020501'!B18,Cenik!$C$3:$E$873,2,FALSE))</f>
        <v>0</v>
      </c>
      <c r="D18" s="12">
        <f>IF(B18="",0,VLOOKUP('020501'!B18,Cenik!$C$3:$E$873,3,FALSE))</f>
        <v>0</v>
      </c>
      <c r="E18" s="22"/>
      <c r="F18" s="20">
        <f t="shared" si="2"/>
        <v>0</v>
      </c>
      <c r="G18" s="104" t="str">
        <f t="shared" si="3"/>
        <v/>
      </c>
    </row>
    <row r="19" spans="1:9" x14ac:dyDescent="0.2">
      <c r="A19" s="15"/>
      <c r="B19" s="21"/>
      <c r="C19" s="12">
        <f>IF(B19="",0,VLOOKUP('020501'!B19,Cenik!$C$3:$E$873,2,FALSE))</f>
        <v>0</v>
      </c>
      <c r="D19" s="12">
        <f>IF(B19="",0,VLOOKUP('020501'!B19,Cenik!$C$3:$E$873,3,FALSE))</f>
        <v>0</v>
      </c>
      <c r="E19" s="22"/>
      <c r="F19" s="20">
        <f t="shared" si="2"/>
        <v>0</v>
      </c>
      <c r="G19" s="104" t="str">
        <f t="shared" si="3"/>
        <v/>
      </c>
    </row>
    <row r="20" spans="1:9" x14ac:dyDescent="0.2">
      <c r="A20" s="15"/>
      <c r="B20" s="21"/>
      <c r="C20" s="12">
        <f>IF(B20="",0,VLOOKUP('020501'!B20,Cenik!$C$3:$E$873,2,FALSE))</f>
        <v>0</v>
      </c>
      <c r="D20" s="12">
        <f>IF(B20="",0,VLOOKUP('020501'!B20,Cenik!$C$3:$E$873,3,FALSE))</f>
        <v>0</v>
      </c>
      <c r="E20" s="22"/>
      <c r="F20" s="20">
        <f t="shared" si="2"/>
        <v>0</v>
      </c>
      <c r="G20" s="104" t="str">
        <f t="shared" si="3"/>
        <v/>
      </c>
    </row>
    <row r="21" spans="1:9" x14ac:dyDescent="0.2">
      <c r="A21" s="15"/>
      <c r="B21" s="21"/>
      <c r="C21" s="12">
        <f>IF(B21="",0,VLOOKUP('020501'!B21,Cenik!$C$3:$E$873,2,FALSE))</f>
        <v>0</v>
      </c>
      <c r="D21" s="12">
        <f>IF(B21="",0,VLOOKUP('020501'!B21,Cenik!$C$3:$E$873,3,FALSE))</f>
        <v>0</v>
      </c>
      <c r="E21" s="22"/>
      <c r="F21" s="20">
        <f t="shared" si="2"/>
        <v>0</v>
      </c>
      <c r="G21" s="104" t="str">
        <f t="shared" si="3"/>
        <v/>
      </c>
    </row>
    <row r="22" spans="1:9" x14ac:dyDescent="0.2">
      <c r="A22" s="15"/>
      <c r="B22" s="21"/>
      <c r="C22" s="12">
        <f>IF(B22="",0,VLOOKUP('020501'!B22,Cenik!$C$3:$E$873,2,FALSE))</f>
        <v>0</v>
      </c>
      <c r="D22" s="12">
        <f>IF(B22="",0,VLOOKUP('020501'!B22,Cenik!$C$3:$E$873,3,FALSE))</f>
        <v>0</v>
      </c>
      <c r="E22" s="22"/>
      <c r="F22" s="20">
        <f t="shared" si="2"/>
        <v>0</v>
      </c>
      <c r="G22" s="104" t="str">
        <f t="shared" si="3"/>
        <v/>
      </c>
    </row>
    <row r="23" spans="1:9" x14ac:dyDescent="0.2">
      <c r="A23" s="15"/>
      <c r="B23" s="21"/>
      <c r="C23" s="12">
        <f>IF(B23="",0,VLOOKUP('020501'!B23,Cenik!$C$3:$E$873,2,FALSE))</f>
        <v>0</v>
      </c>
      <c r="D23" s="12">
        <f>IF(B23="",0,VLOOKUP('020501'!B23,Cenik!$C$3:$E$873,3,FALSE))</f>
        <v>0</v>
      </c>
      <c r="E23" s="22"/>
      <c r="F23" s="20">
        <f t="shared" si="2"/>
        <v>0</v>
      </c>
      <c r="G23" s="104" t="str">
        <f t="shared" si="3"/>
        <v/>
      </c>
    </row>
    <row r="24" spans="1:9" x14ac:dyDescent="0.2">
      <c r="A24" s="15"/>
      <c r="B24" s="21"/>
      <c r="C24" s="12">
        <f>IF(B24="",0,VLOOKUP('020501'!B24,Cenik!$C$3:$E$873,2,FALSE))</f>
        <v>0</v>
      </c>
      <c r="D24" s="12">
        <f>IF(B24="",0,VLOOKUP('020501'!B24,Cenik!$C$3:$E$873,3,FALSE))</f>
        <v>0</v>
      </c>
      <c r="E24" s="22"/>
      <c r="F24" s="20">
        <f t="shared" si="2"/>
        <v>0</v>
      </c>
      <c r="G24" s="104" t="str">
        <f t="shared" si="3"/>
        <v/>
      </c>
    </row>
    <row r="25" spans="1:9" x14ac:dyDescent="0.2">
      <c r="A25" s="15"/>
      <c r="B25" s="21"/>
      <c r="C25" s="12">
        <f>IF(B25="",0,VLOOKUP('020501'!B25,Cenik!$C$3:$E$873,2,FALSE))</f>
        <v>0</v>
      </c>
      <c r="D25" s="12">
        <f>IF(B25="",0,VLOOKUP('020501'!B25,Cenik!$C$3:$E$873,3,FALSE))</f>
        <v>0</v>
      </c>
      <c r="E25" s="22"/>
      <c r="F25" s="20">
        <f t="shared" si="2"/>
        <v>0</v>
      </c>
      <c r="G25" s="104" t="str">
        <f t="shared" si="3"/>
        <v/>
      </c>
    </row>
    <row r="26" spans="1:9" x14ac:dyDescent="0.2">
      <c r="A26" s="15"/>
      <c r="B26" s="21"/>
      <c r="C26" s="12">
        <f>IF(B26="",0,VLOOKUP('020501'!B26,Cenik!$C$3:$E$873,2,FALSE))</f>
        <v>0</v>
      </c>
      <c r="D26" s="12">
        <f>IF(B26="",0,VLOOKUP('020501'!B26,Cenik!$C$3:$E$873,3,FALSE))</f>
        <v>0</v>
      </c>
      <c r="E26" s="22"/>
      <c r="F26" s="20">
        <f t="shared" si="2"/>
        <v>0</v>
      </c>
      <c r="G26" s="104" t="str">
        <f t="shared" si="3"/>
        <v/>
      </c>
    </row>
    <row r="27" spans="1:9" x14ac:dyDescent="0.2">
      <c r="A27" s="15"/>
      <c r="B27" s="21"/>
      <c r="C27" s="12">
        <f>IF(B27="",0,VLOOKUP('020501'!B27,Cenik!$C$3:$E$873,2,FALSE))</f>
        <v>0</v>
      </c>
      <c r="D27" s="12">
        <f>IF(B27="",0,VLOOKUP('020501'!B27,Cenik!$C$3:$E$873,3,FALSE))</f>
        <v>0</v>
      </c>
      <c r="E27" s="22"/>
      <c r="F27" s="20">
        <f t="shared" si="2"/>
        <v>0</v>
      </c>
      <c r="G27" s="104" t="str">
        <f t="shared" si="3"/>
        <v/>
      </c>
    </row>
    <row r="28" spans="1:9" x14ac:dyDescent="0.2">
      <c r="A28" s="15"/>
      <c r="B28" s="21"/>
      <c r="C28" s="12">
        <f>IF(B28="",0,VLOOKUP('020501'!B28,Cenik!$C$3:$E$873,2,FALSE))</f>
        <v>0</v>
      </c>
      <c r="D28" s="12">
        <f>IF(B28="",0,VLOOKUP('020501'!B28,Cenik!$C$3:$E$873,3,FALSE))</f>
        <v>0</v>
      </c>
      <c r="E28" s="22"/>
      <c r="F28" s="20">
        <f t="shared" si="2"/>
        <v>0</v>
      </c>
      <c r="G28" s="104" t="str">
        <f t="shared" si="3"/>
        <v/>
      </c>
    </row>
    <row r="29" spans="1:9" ht="13.5" thickBot="1" x14ac:dyDescent="0.25">
      <c r="A29" s="15"/>
      <c r="B29" s="21"/>
      <c r="C29" s="12">
        <f>IF(B29="",0,VLOOKUP('020501'!B29,Cenik!$C$3:$E$873,2,FALSE))</f>
        <v>0</v>
      </c>
      <c r="D29" s="12">
        <f>IF(B29="",0,VLOOKUP('020501'!B29,Cenik!$C$3:$E$873,3,FALSE))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IF(B31="",0,VLOOKUP('020501'!B31,Cenik!$C$3:$E$873,2,FALSE))</f>
        <v>0</v>
      </c>
      <c r="D31" s="24">
        <f>IF(B31="",0,VLOOKUP('020501'!B31,Cenik!$C$3:$E$873,3,FALSE))</f>
        <v>0</v>
      </c>
      <c r="E31" s="19"/>
      <c r="F31" s="25">
        <f t="shared" ref="F31:F44" si="4">D31*E31</f>
        <v>0</v>
      </c>
      <c r="G31" s="104" t="str">
        <f t="shared" si="3"/>
        <v/>
      </c>
      <c r="I31" s="2"/>
    </row>
    <row r="32" spans="1:9" x14ac:dyDescent="0.2">
      <c r="A32" s="15"/>
      <c r="B32" s="21"/>
      <c r="C32" s="12">
        <f>IF(B32="",0,VLOOKUP('020501'!B32,Cenik!$C$3:$E$873,2,FALSE))</f>
        <v>0</v>
      </c>
      <c r="D32" s="12">
        <f>IF(B32="",0,VLOOKUP('020501'!B32,Cenik!$C$3:$E$873,3,FALSE))</f>
        <v>0</v>
      </c>
      <c r="E32" s="22"/>
      <c r="F32" s="20">
        <f t="shared" si="4"/>
        <v>0</v>
      </c>
      <c r="G32" s="104" t="str">
        <f t="shared" si="3"/>
        <v/>
      </c>
      <c r="I32" s="2"/>
    </row>
    <row r="33" spans="1:7" x14ac:dyDescent="0.2">
      <c r="A33" s="15"/>
      <c r="B33" s="21"/>
      <c r="C33" s="12">
        <f>IF(B33="",0,VLOOKUP('020501'!B33,Cenik!$C$3:$E$873,2,FALSE))</f>
        <v>0</v>
      </c>
      <c r="D33" s="12">
        <f>IF(B33="",0,VLOOKUP('020501'!B33,Cenik!$C$3:$E$873,3,FALSE))</f>
        <v>0</v>
      </c>
      <c r="E33" s="22"/>
      <c r="F33" s="20">
        <f t="shared" si="4"/>
        <v>0</v>
      </c>
      <c r="G33" s="104" t="str">
        <f t="shared" si="3"/>
        <v/>
      </c>
    </row>
    <row r="34" spans="1:7" x14ac:dyDescent="0.2">
      <c r="A34" s="15"/>
      <c r="B34" s="21"/>
      <c r="C34" s="12">
        <f>IF(B34="",0,VLOOKUP('020501'!B34,Cenik!$C$3:$E$873,2,FALSE))</f>
        <v>0</v>
      </c>
      <c r="D34" s="12">
        <f>IF(B34="",0,VLOOKUP('020501'!B34,Cenik!$C$3:$E$873,3,FALSE))</f>
        <v>0</v>
      </c>
      <c r="E34" s="22"/>
      <c r="F34" s="20">
        <f t="shared" si="4"/>
        <v>0</v>
      </c>
      <c r="G34" s="104" t="str">
        <f t="shared" si="3"/>
        <v/>
      </c>
    </row>
    <row r="35" spans="1:7" x14ac:dyDescent="0.2">
      <c r="A35" s="15"/>
      <c r="B35" s="21"/>
      <c r="C35" s="12">
        <f>IF(B35="",0,VLOOKUP('020501'!B35,Cenik!$C$3:$E$873,2,FALSE))</f>
        <v>0</v>
      </c>
      <c r="D35" s="12">
        <f>IF(B35="",0,VLOOKUP('020501'!B35,Cenik!$C$3:$E$873,3,FALSE))</f>
        <v>0</v>
      </c>
      <c r="E35" s="22"/>
      <c r="F35" s="20">
        <f t="shared" si="4"/>
        <v>0</v>
      </c>
      <c r="G35" s="104" t="str">
        <f t="shared" si="3"/>
        <v/>
      </c>
    </row>
    <row r="36" spans="1:7" x14ac:dyDescent="0.2">
      <c r="A36" s="15"/>
      <c r="B36" s="21"/>
      <c r="C36" s="12">
        <f>IF(B36="",0,VLOOKUP('020501'!B36,Cenik!$C$3:$E$873,2,FALSE))</f>
        <v>0</v>
      </c>
      <c r="D36" s="12">
        <f>IF(B36="",0,VLOOKUP('020501'!B36,Cenik!$C$3:$E$873,3,FALSE))</f>
        <v>0</v>
      </c>
      <c r="E36" s="22"/>
      <c r="F36" s="20">
        <f t="shared" si="4"/>
        <v>0</v>
      </c>
      <c r="G36" s="104" t="str">
        <f t="shared" si="3"/>
        <v/>
      </c>
    </row>
    <row r="37" spans="1:7" x14ac:dyDescent="0.2">
      <c r="A37" s="15"/>
      <c r="B37" s="21"/>
      <c r="C37" s="12">
        <f>IF(B37="",0,VLOOKUP('020501'!B37,Cenik!$C$3:$E$873,2,FALSE))</f>
        <v>0</v>
      </c>
      <c r="D37" s="12">
        <f>IF(B37="",0,VLOOKUP('020501'!B37,Cenik!$C$3:$E$873,3,FALSE))</f>
        <v>0</v>
      </c>
      <c r="E37" s="22"/>
      <c r="F37" s="20">
        <f t="shared" si="4"/>
        <v>0</v>
      </c>
      <c r="G37" s="104" t="str">
        <f t="shared" si="3"/>
        <v/>
      </c>
    </row>
    <row r="38" spans="1:7" x14ac:dyDescent="0.2">
      <c r="A38" s="15"/>
      <c r="B38" s="21"/>
      <c r="C38" s="12">
        <f>IF(B38="",0,VLOOKUP('020501'!B38,Cenik!$C$3:$E$873,2,FALSE))</f>
        <v>0</v>
      </c>
      <c r="D38" s="12">
        <f>IF(B38="",0,VLOOKUP('020501'!B38,Cenik!$C$3:$E$873,3,FALSE))</f>
        <v>0</v>
      </c>
      <c r="E38" s="22"/>
      <c r="F38" s="20">
        <f t="shared" si="4"/>
        <v>0</v>
      </c>
      <c r="G38" s="104" t="str">
        <f t="shared" si="3"/>
        <v/>
      </c>
    </row>
    <row r="39" spans="1:7" x14ac:dyDescent="0.2">
      <c r="A39" s="15"/>
      <c r="B39" s="21"/>
      <c r="C39" s="12">
        <f>IF(B39="",0,VLOOKUP('020501'!B39,Cenik!$C$3:$E$873,2,FALSE))</f>
        <v>0</v>
      </c>
      <c r="D39" s="12">
        <f>IF(B39="",0,VLOOKUP('020501'!B39,Cenik!$C$3:$E$873,3,FALSE))</f>
        <v>0</v>
      </c>
      <c r="E39" s="22"/>
      <c r="F39" s="20">
        <f t="shared" si="4"/>
        <v>0</v>
      </c>
      <c r="G39" s="104" t="str">
        <f>IF(E39="","",IF(ISNUMBER(E39),IF(E39=ROUND(E39,6),"","Napaka - poraba mora biti zaokrožena na 6 decimalk!"),"Napaka!"))</f>
        <v/>
      </c>
    </row>
    <row r="40" spans="1:7" x14ac:dyDescent="0.2">
      <c r="A40" s="15"/>
      <c r="B40" s="21"/>
      <c r="C40" s="12">
        <f>IF(B40="",0,VLOOKUP('020501'!B40,Cenik!$C$3:$E$873,2,FALSE))</f>
        <v>0</v>
      </c>
      <c r="D40" s="12">
        <f>IF(B40="",0,VLOOKUP('020501'!B40,Cenik!$C$3:$E$873,3,FALSE))</f>
        <v>0</v>
      </c>
      <c r="E40" s="22"/>
      <c r="F40" s="20">
        <f t="shared" si="4"/>
        <v>0</v>
      </c>
      <c r="G40" s="104" t="str">
        <f t="shared" si="3"/>
        <v/>
      </c>
    </row>
    <row r="41" spans="1:7" x14ac:dyDescent="0.2">
      <c r="A41" s="15"/>
      <c r="B41" s="21"/>
      <c r="C41" s="12">
        <f>IF(B41="",0,VLOOKUP('020501'!B41,Cenik!$C$3:$E$873,2,FALSE))</f>
        <v>0</v>
      </c>
      <c r="D41" s="12">
        <f>IF(B41="",0,VLOOKUP('020501'!B41,Cenik!$C$3:$E$873,3,FALSE))</f>
        <v>0</v>
      </c>
      <c r="E41" s="22"/>
      <c r="F41" s="20">
        <f t="shared" si="4"/>
        <v>0</v>
      </c>
      <c r="G41" s="104" t="str">
        <f t="shared" si="3"/>
        <v/>
      </c>
    </row>
    <row r="42" spans="1:7" x14ac:dyDescent="0.2">
      <c r="A42" s="15"/>
      <c r="B42" s="21"/>
      <c r="C42" s="12">
        <f>IF(B42="",0,VLOOKUP('020501'!B42,Cenik!$C$3:$E$873,2,FALSE))</f>
        <v>0</v>
      </c>
      <c r="D42" s="12">
        <f>IF(B42="",0,VLOOKUP('020501'!B42,Cenik!$C$3:$E$873,3,FALSE))</f>
        <v>0</v>
      </c>
      <c r="E42" s="22"/>
      <c r="F42" s="20">
        <f t="shared" si="4"/>
        <v>0</v>
      </c>
      <c r="G42" s="104" t="str">
        <f t="shared" si="3"/>
        <v/>
      </c>
    </row>
    <row r="43" spans="1:7" x14ac:dyDescent="0.2">
      <c r="A43" s="15"/>
      <c r="B43" s="21"/>
      <c r="C43" s="12">
        <f>IF(B43="",0,VLOOKUP('020501'!B43,Cenik!$C$3:$E$873,2,FALSE))</f>
        <v>0</v>
      </c>
      <c r="D43" s="12">
        <f>IF(B43="",0,VLOOKUP('020501'!B43,Cenik!$C$3:$E$873,3,FALSE))</f>
        <v>0</v>
      </c>
      <c r="E43" s="22"/>
      <c r="F43" s="20">
        <f t="shared" si="4"/>
        <v>0</v>
      </c>
      <c r="G43" s="104" t="str">
        <f t="shared" si="3"/>
        <v/>
      </c>
    </row>
    <row r="44" spans="1:7" ht="13.5" thickBot="1" x14ac:dyDescent="0.25">
      <c r="A44" s="26"/>
      <c r="B44" s="27"/>
      <c r="C44" s="28">
        <f>IF(B44="",0,VLOOKUP('020501'!B44,Cenik!$C$3:$E$873,2,FALSE))</f>
        <v>0</v>
      </c>
      <c r="D44" s="28">
        <f>IF(B44="",0,VLOOKUP('020501'!B44,Cenik!$C$3:$E$873,3,FALSE))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IF(B5="",0,VLOOKUP('071104'!B5,Cenik!$C$3:$E$873,2,FALSE))</f>
        <v>0</v>
      </c>
      <c r="D5" s="12">
        <f>IF(B5="",0,VLOOKUP('071104'!B5,Cenik!$C$3:$E$873,3,FALSE))</f>
        <v>0</v>
      </c>
      <c r="E5" s="13"/>
      <c r="F5" s="14">
        <f t="shared" ref="F5:F14" si="0">D5*E5</f>
        <v>0</v>
      </c>
      <c r="G5" s="104" t="str">
        <f>IF(E5="","",IF(ISNUMBER(E5),IF(E5=ROUND(E5,6),"","Napaka - poraba mora biti zaokrožena na 6 decimalk!"),"Napaka!"))</f>
        <v/>
      </c>
    </row>
    <row r="6" spans="1:7" x14ac:dyDescent="0.2">
      <c r="A6" s="15"/>
      <c r="B6" s="16"/>
      <c r="C6" s="12">
        <f>IF(B6="",0,VLOOKUP('071104'!B6,Cenik!$C$3:$E$873,2,FALSE))</f>
        <v>0</v>
      </c>
      <c r="D6" s="12">
        <f>IF(B6="",0,VLOOKUP('071104'!B6,Cenik!$C$3:$E$873,3,FALSE))</f>
        <v>0</v>
      </c>
      <c r="E6" s="17"/>
      <c r="F6" s="14">
        <f t="shared" si="0"/>
        <v>0</v>
      </c>
      <c r="G6" s="104" t="str">
        <f t="shared" ref="G6:G14" si="1">IF(E6="","",IF(ISNUMBER(E6),IF(E6=ROUND(E6,6),"","Napaka - poraba mora biti zaokrožena na 6 decimalk!"),"Napaka!"))</f>
        <v/>
      </c>
    </row>
    <row r="7" spans="1:7" x14ac:dyDescent="0.2">
      <c r="A7" s="15"/>
      <c r="B7" s="16"/>
      <c r="C7" s="12">
        <f>IF(B7="",0,VLOOKUP('071104'!B7,Cenik!$C$3:$E$873,2,FALSE))</f>
        <v>0</v>
      </c>
      <c r="D7" s="12">
        <f>IF(B7="",0,VLOOKUP('071104'!B7,Cenik!$C$3:$E$873,3,FALSE))</f>
        <v>0</v>
      </c>
      <c r="E7" s="17"/>
      <c r="F7" s="14">
        <f t="shared" si="0"/>
        <v>0</v>
      </c>
      <c r="G7" s="104" t="str">
        <f t="shared" si="1"/>
        <v/>
      </c>
    </row>
    <row r="8" spans="1:7" x14ac:dyDescent="0.2">
      <c r="A8" s="15"/>
      <c r="B8" s="16"/>
      <c r="C8" s="12">
        <f>IF(B8="",0,VLOOKUP('071104'!B8,Cenik!$C$3:$E$873,2,FALSE))</f>
        <v>0</v>
      </c>
      <c r="D8" s="12">
        <f>IF(B8="",0,VLOOKUP('071104'!B8,Cenik!$C$3:$E$873,3,FALSE))</f>
        <v>0</v>
      </c>
      <c r="E8" s="17"/>
      <c r="F8" s="14">
        <f t="shared" si="0"/>
        <v>0</v>
      </c>
      <c r="G8" s="104" t="str">
        <f t="shared" si="1"/>
        <v/>
      </c>
    </row>
    <row r="9" spans="1:7" x14ac:dyDescent="0.2">
      <c r="A9" s="15"/>
      <c r="B9" s="16"/>
      <c r="C9" s="12">
        <f>IF(B9="",0,VLOOKUP('071104'!B9,Cenik!$C$3:$E$873,2,FALSE))</f>
        <v>0</v>
      </c>
      <c r="D9" s="12">
        <f>IF(B9="",0,VLOOKUP('071104'!B9,Cenik!$C$3:$E$873,3,FALSE))</f>
        <v>0</v>
      </c>
      <c r="E9" s="17"/>
      <c r="F9" s="14">
        <f t="shared" si="0"/>
        <v>0</v>
      </c>
      <c r="G9" s="104" t="str">
        <f t="shared" si="1"/>
        <v/>
      </c>
    </row>
    <row r="10" spans="1:7" x14ac:dyDescent="0.2">
      <c r="A10" s="15"/>
      <c r="B10" s="16"/>
      <c r="C10" s="12">
        <f>IF(B10="",0,VLOOKUP('071104'!B10,Cenik!$C$3:$E$873,2,FALSE))</f>
        <v>0</v>
      </c>
      <c r="D10" s="12">
        <f>IF(B10="",0,VLOOKUP('071104'!B10,Cenik!$C$3:$E$873,3,FALSE))</f>
        <v>0</v>
      </c>
      <c r="E10" s="17"/>
      <c r="F10" s="14">
        <f t="shared" si="0"/>
        <v>0</v>
      </c>
      <c r="G10" s="104" t="str">
        <f t="shared" si="1"/>
        <v/>
      </c>
    </row>
    <row r="11" spans="1:7" x14ac:dyDescent="0.2">
      <c r="A11" s="15"/>
      <c r="B11" s="16"/>
      <c r="C11" s="12">
        <f>IF(B11="",0,VLOOKUP('071104'!B11,Cenik!$C$3:$E$873,2,FALSE))</f>
        <v>0</v>
      </c>
      <c r="D11" s="12">
        <f>IF(B11="",0,VLOOKUP('071104'!B11,Cenik!$C$3:$E$873,3,FALSE))</f>
        <v>0</v>
      </c>
      <c r="E11" s="17"/>
      <c r="F11" s="14">
        <f t="shared" si="0"/>
        <v>0</v>
      </c>
      <c r="G11" s="104" t="str">
        <f t="shared" si="1"/>
        <v/>
      </c>
    </row>
    <row r="12" spans="1:7" x14ac:dyDescent="0.2">
      <c r="A12" s="15"/>
      <c r="B12" s="16"/>
      <c r="C12" s="12">
        <f>IF(B12="",0,VLOOKUP('071104'!B12,Cenik!$C$3:$E$873,2,FALSE))</f>
        <v>0</v>
      </c>
      <c r="D12" s="12">
        <f>IF(B12="",0,VLOOKUP('071104'!B12,Cenik!$C$3:$E$873,3,FALSE))</f>
        <v>0</v>
      </c>
      <c r="E12" s="17"/>
      <c r="F12" s="14">
        <f t="shared" si="0"/>
        <v>0</v>
      </c>
      <c r="G12" s="104" t="str">
        <f t="shared" si="1"/>
        <v/>
      </c>
    </row>
    <row r="13" spans="1:7" x14ac:dyDescent="0.2">
      <c r="A13" s="15"/>
      <c r="B13" s="16"/>
      <c r="C13" s="12">
        <f>IF(B13="",0,VLOOKUP('071104'!B13,Cenik!$C$3:$E$873,2,FALSE))</f>
        <v>0</v>
      </c>
      <c r="D13" s="12">
        <f>IF(B13="",0,VLOOKUP('071104'!B13,Cenik!$C$3:$E$873,3,FALSE))</f>
        <v>0</v>
      </c>
      <c r="E13" s="17"/>
      <c r="F13" s="14">
        <f t="shared" si="0"/>
        <v>0</v>
      </c>
      <c r="G13" s="104" t="str">
        <f t="shared" si="1"/>
        <v/>
      </c>
    </row>
    <row r="14" spans="1:7" ht="13.5" thickBot="1" x14ac:dyDescent="0.25">
      <c r="A14" s="15"/>
      <c r="B14" s="16"/>
      <c r="C14" s="12">
        <f>IF(B14="",0,VLOOKUP('071104'!B14,Cenik!$C$3:$E$873,2,FALSE))</f>
        <v>0</v>
      </c>
      <c r="D14" s="12">
        <f>IF(B14="",0,VLOOKUP('071104'!B14,Cenik!$C$3:$E$873,3,FALSE))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IF(B16="",0,VLOOKUP('071104'!B16,Cenik!$C$3:$E$873,2,FALSE))</f>
        <v>0</v>
      </c>
      <c r="D16" s="12">
        <f>IF(B16="",0,VLOOKUP('071104'!B16,Cenik!$C$3:$E$873,3,FALSE))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IF(B17="",0,VLOOKUP('071104'!B17,Cenik!$C$3:$E$873,2,FALSE))</f>
        <v>0</v>
      </c>
      <c r="D17" s="12">
        <f>IF(B17="",0,VLOOKUP('071104'!B17,Cenik!$C$3:$E$873,3,FALSE))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IF(B18="",0,VLOOKUP('071104'!B18,Cenik!$C$3:$E$873,2,FALSE))</f>
        <v>0</v>
      </c>
      <c r="D18" s="12">
        <f>IF(B18="",0,VLOOKUP('071104'!B18,Cenik!$C$3:$E$873,3,FALSE))</f>
        <v>0</v>
      </c>
      <c r="E18" s="22"/>
      <c r="F18" s="20">
        <f t="shared" si="2"/>
        <v>0</v>
      </c>
      <c r="G18" s="104" t="str">
        <f t="shared" si="3"/>
        <v/>
      </c>
    </row>
    <row r="19" spans="1:9" x14ac:dyDescent="0.2">
      <c r="A19" s="15"/>
      <c r="B19" s="21"/>
      <c r="C19" s="12">
        <f>IF(B19="",0,VLOOKUP('071104'!B19,Cenik!$C$3:$E$873,2,FALSE))</f>
        <v>0</v>
      </c>
      <c r="D19" s="12">
        <f>IF(B19="",0,VLOOKUP('071104'!B19,Cenik!$C$3:$E$873,3,FALSE))</f>
        <v>0</v>
      </c>
      <c r="E19" s="22"/>
      <c r="F19" s="20">
        <f t="shared" si="2"/>
        <v>0</v>
      </c>
      <c r="G19" s="104" t="str">
        <f t="shared" si="3"/>
        <v/>
      </c>
    </row>
    <row r="20" spans="1:9" x14ac:dyDescent="0.2">
      <c r="A20" s="15"/>
      <c r="B20" s="21"/>
      <c r="C20" s="12">
        <f>IF(B20="",0,VLOOKUP('071104'!B20,Cenik!$C$3:$E$873,2,FALSE))</f>
        <v>0</v>
      </c>
      <c r="D20" s="12">
        <f>IF(B20="",0,VLOOKUP('071104'!B20,Cenik!$C$3:$E$873,3,FALSE))</f>
        <v>0</v>
      </c>
      <c r="E20" s="22"/>
      <c r="F20" s="20">
        <f t="shared" si="2"/>
        <v>0</v>
      </c>
      <c r="G20" s="104" t="str">
        <f t="shared" si="3"/>
        <v/>
      </c>
    </row>
    <row r="21" spans="1:9" x14ac:dyDescent="0.2">
      <c r="A21" s="15"/>
      <c r="B21" s="21"/>
      <c r="C21" s="12">
        <f>IF(B21="",0,VLOOKUP('071104'!B21,Cenik!$C$3:$E$873,2,FALSE))</f>
        <v>0</v>
      </c>
      <c r="D21" s="12">
        <f>IF(B21="",0,VLOOKUP('071104'!B21,Cenik!$C$3:$E$873,3,FALSE))</f>
        <v>0</v>
      </c>
      <c r="E21" s="22"/>
      <c r="F21" s="20">
        <f t="shared" si="2"/>
        <v>0</v>
      </c>
      <c r="G21" s="104" t="str">
        <f t="shared" si="3"/>
        <v/>
      </c>
    </row>
    <row r="22" spans="1:9" x14ac:dyDescent="0.2">
      <c r="A22" s="15"/>
      <c r="B22" s="21"/>
      <c r="C22" s="12">
        <f>IF(B22="",0,VLOOKUP('071104'!B22,Cenik!$C$3:$E$873,2,FALSE))</f>
        <v>0</v>
      </c>
      <c r="D22" s="12">
        <f>IF(B22="",0,VLOOKUP('071104'!B22,Cenik!$C$3:$E$873,3,FALSE))</f>
        <v>0</v>
      </c>
      <c r="E22" s="22"/>
      <c r="F22" s="20">
        <f t="shared" si="2"/>
        <v>0</v>
      </c>
      <c r="G22" s="104" t="str">
        <f t="shared" si="3"/>
        <v/>
      </c>
    </row>
    <row r="23" spans="1:9" x14ac:dyDescent="0.2">
      <c r="A23" s="15"/>
      <c r="B23" s="21"/>
      <c r="C23" s="12">
        <f>IF(B23="",0,VLOOKUP('071104'!B23,Cenik!$C$3:$E$873,2,FALSE))</f>
        <v>0</v>
      </c>
      <c r="D23" s="12">
        <f>IF(B23="",0,VLOOKUP('071104'!B23,Cenik!$C$3:$E$873,3,FALSE))</f>
        <v>0</v>
      </c>
      <c r="E23" s="22"/>
      <c r="F23" s="20">
        <f t="shared" si="2"/>
        <v>0</v>
      </c>
      <c r="G23" s="104" t="str">
        <f t="shared" si="3"/>
        <v/>
      </c>
    </row>
    <row r="24" spans="1:9" x14ac:dyDescent="0.2">
      <c r="A24" s="15"/>
      <c r="B24" s="21"/>
      <c r="C24" s="12">
        <f>IF(B24="",0,VLOOKUP('071104'!B24,Cenik!$C$3:$E$873,2,FALSE))</f>
        <v>0</v>
      </c>
      <c r="D24" s="12">
        <f>IF(B24="",0,VLOOKUP('071104'!B24,Cenik!$C$3:$E$873,3,FALSE))</f>
        <v>0</v>
      </c>
      <c r="E24" s="22"/>
      <c r="F24" s="20">
        <f t="shared" si="2"/>
        <v>0</v>
      </c>
      <c r="G24" s="104" t="str">
        <f t="shared" si="3"/>
        <v/>
      </c>
    </row>
    <row r="25" spans="1:9" x14ac:dyDescent="0.2">
      <c r="A25" s="15"/>
      <c r="B25" s="21"/>
      <c r="C25" s="12">
        <f>IF(B25="",0,VLOOKUP('071104'!B25,Cenik!$C$3:$E$873,2,FALSE))</f>
        <v>0</v>
      </c>
      <c r="D25" s="12">
        <f>IF(B25="",0,VLOOKUP('071104'!B25,Cenik!$C$3:$E$873,3,FALSE))</f>
        <v>0</v>
      </c>
      <c r="E25" s="22"/>
      <c r="F25" s="20">
        <f t="shared" si="2"/>
        <v>0</v>
      </c>
      <c r="G25" s="104" t="str">
        <f t="shared" si="3"/>
        <v/>
      </c>
    </row>
    <row r="26" spans="1:9" x14ac:dyDescent="0.2">
      <c r="A26" s="15"/>
      <c r="B26" s="21"/>
      <c r="C26" s="12">
        <f>IF(B26="",0,VLOOKUP('071104'!B26,Cenik!$C$3:$E$873,2,FALSE))</f>
        <v>0</v>
      </c>
      <c r="D26" s="12">
        <f>IF(B26="",0,VLOOKUP('071104'!B26,Cenik!$C$3:$E$873,3,FALSE))</f>
        <v>0</v>
      </c>
      <c r="E26" s="22"/>
      <c r="F26" s="20">
        <f t="shared" si="2"/>
        <v>0</v>
      </c>
      <c r="G26" s="104" t="str">
        <f t="shared" si="3"/>
        <v/>
      </c>
    </row>
    <row r="27" spans="1:9" x14ac:dyDescent="0.2">
      <c r="A27" s="15"/>
      <c r="B27" s="21"/>
      <c r="C27" s="12">
        <f>IF(B27="",0,VLOOKUP('071104'!B27,Cenik!$C$3:$E$873,2,FALSE))</f>
        <v>0</v>
      </c>
      <c r="D27" s="12">
        <f>IF(B27="",0,VLOOKUP('071104'!B27,Cenik!$C$3:$E$873,3,FALSE))</f>
        <v>0</v>
      </c>
      <c r="E27" s="22"/>
      <c r="F27" s="20">
        <f t="shared" si="2"/>
        <v>0</v>
      </c>
      <c r="G27" s="104" t="str">
        <f t="shared" si="3"/>
        <v/>
      </c>
    </row>
    <row r="28" spans="1:9" x14ac:dyDescent="0.2">
      <c r="A28" s="15"/>
      <c r="B28" s="21"/>
      <c r="C28" s="12">
        <f>IF(B28="",0,VLOOKUP('071104'!B28,Cenik!$C$3:$E$873,2,FALSE))</f>
        <v>0</v>
      </c>
      <c r="D28" s="12">
        <f>IF(B28="",0,VLOOKUP('071104'!B28,Cenik!$C$3:$E$873,3,FALSE))</f>
        <v>0</v>
      </c>
      <c r="E28" s="22"/>
      <c r="F28" s="20">
        <f t="shared" si="2"/>
        <v>0</v>
      </c>
      <c r="G28" s="104" t="str">
        <f t="shared" si="3"/>
        <v/>
      </c>
    </row>
    <row r="29" spans="1:9" ht="13.5" thickBot="1" x14ac:dyDescent="0.25">
      <c r="A29" s="15"/>
      <c r="B29" s="21"/>
      <c r="C29" s="12">
        <f>IF(B29="",0,VLOOKUP('071104'!B29,Cenik!$C$3:$E$873,2,FALSE))</f>
        <v>0</v>
      </c>
      <c r="D29" s="12">
        <f>IF(B29="",0,VLOOKUP('071104'!B29,Cenik!$C$3:$E$873,3,FALSE))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IF(B31="",0,VLOOKUP('071104'!B31,Cenik!$C$3:$E$873,2,FALSE))</f>
        <v>0</v>
      </c>
      <c r="D31" s="24">
        <f>IF(B31="",0,VLOOKUP('071104'!B31,Cenik!$C$3:$E$873,3,FALSE))</f>
        <v>0</v>
      </c>
      <c r="E31" s="19"/>
      <c r="F31" s="25">
        <f t="shared" ref="F31:F44" si="4">D31*E31</f>
        <v>0</v>
      </c>
      <c r="G31" s="104" t="str">
        <f t="shared" si="3"/>
        <v/>
      </c>
      <c r="I31" s="2"/>
    </row>
    <row r="32" spans="1:9" x14ac:dyDescent="0.2">
      <c r="A32" s="15"/>
      <c r="B32" s="21"/>
      <c r="C32" s="12">
        <f>IF(B32="",0,VLOOKUP('071104'!B32,Cenik!$C$3:$E$873,2,FALSE))</f>
        <v>0</v>
      </c>
      <c r="D32" s="12">
        <f>IF(B32="",0,VLOOKUP('071104'!B32,Cenik!$C$3:$E$873,3,FALSE))</f>
        <v>0</v>
      </c>
      <c r="E32" s="22"/>
      <c r="F32" s="20">
        <f t="shared" si="4"/>
        <v>0</v>
      </c>
      <c r="G32" s="104" t="str">
        <f t="shared" si="3"/>
        <v/>
      </c>
      <c r="I32" s="2"/>
    </row>
    <row r="33" spans="1:7" x14ac:dyDescent="0.2">
      <c r="A33" s="15"/>
      <c r="B33" s="21"/>
      <c r="C33" s="12">
        <f>IF(B33="",0,VLOOKUP('071104'!B33,Cenik!$C$3:$E$873,2,FALSE))</f>
        <v>0</v>
      </c>
      <c r="D33" s="12">
        <f>IF(B33="",0,VLOOKUP('071104'!B33,Cenik!$C$3:$E$873,3,FALSE))</f>
        <v>0</v>
      </c>
      <c r="E33" s="22"/>
      <c r="F33" s="20">
        <f t="shared" si="4"/>
        <v>0</v>
      </c>
      <c r="G33" s="104" t="str">
        <f t="shared" si="3"/>
        <v/>
      </c>
    </row>
    <row r="34" spans="1:7" x14ac:dyDescent="0.2">
      <c r="A34" s="15"/>
      <c r="B34" s="21"/>
      <c r="C34" s="12">
        <f>IF(B34="",0,VLOOKUP('071104'!B34,Cenik!$C$3:$E$873,2,FALSE))</f>
        <v>0</v>
      </c>
      <c r="D34" s="12">
        <f>IF(B34="",0,VLOOKUP('071104'!B34,Cenik!$C$3:$E$873,3,FALSE))</f>
        <v>0</v>
      </c>
      <c r="E34" s="22"/>
      <c r="F34" s="20">
        <f t="shared" si="4"/>
        <v>0</v>
      </c>
      <c r="G34" s="104" t="str">
        <f t="shared" si="3"/>
        <v/>
      </c>
    </row>
    <row r="35" spans="1:7" x14ac:dyDescent="0.2">
      <c r="A35" s="15"/>
      <c r="B35" s="21"/>
      <c r="C35" s="12">
        <f>IF(B35="",0,VLOOKUP('071104'!B35,Cenik!$C$3:$E$873,2,FALSE))</f>
        <v>0</v>
      </c>
      <c r="D35" s="12">
        <f>IF(B35="",0,VLOOKUP('071104'!B35,Cenik!$C$3:$E$873,3,FALSE))</f>
        <v>0</v>
      </c>
      <c r="E35" s="22"/>
      <c r="F35" s="20">
        <f t="shared" si="4"/>
        <v>0</v>
      </c>
      <c r="G35" s="104" t="str">
        <f t="shared" si="3"/>
        <v/>
      </c>
    </row>
    <row r="36" spans="1:7" x14ac:dyDescent="0.2">
      <c r="A36" s="15"/>
      <c r="B36" s="21"/>
      <c r="C36" s="12">
        <f>IF(B36="",0,VLOOKUP('071104'!B36,Cenik!$C$3:$E$873,2,FALSE))</f>
        <v>0</v>
      </c>
      <c r="D36" s="12">
        <f>IF(B36="",0,VLOOKUP('071104'!B36,Cenik!$C$3:$E$873,3,FALSE))</f>
        <v>0</v>
      </c>
      <c r="E36" s="22"/>
      <c r="F36" s="20">
        <f t="shared" si="4"/>
        <v>0</v>
      </c>
      <c r="G36" s="104" t="str">
        <f t="shared" si="3"/>
        <v/>
      </c>
    </row>
    <row r="37" spans="1:7" x14ac:dyDescent="0.2">
      <c r="A37" s="15"/>
      <c r="B37" s="21"/>
      <c r="C37" s="12">
        <f>IF(B37="",0,VLOOKUP('071104'!B37,Cenik!$C$3:$E$873,2,FALSE))</f>
        <v>0</v>
      </c>
      <c r="D37" s="12">
        <f>IF(B37="",0,VLOOKUP('071104'!B37,Cenik!$C$3:$E$873,3,FALSE))</f>
        <v>0</v>
      </c>
      <c r="E37" s="22"/>
      <c r="F37" s="20">
        <f t="shared" si="4"/>
        <v>0</v>
      </c>
      <c r="G37" s="104" t="str">
        <f t="shared" si="3"/>
        <v/>
      </c>
    </row>
    <row r="38" spans="1:7" x14ac:dyDescent="0.2">
      <c r="A38" s="15"/>
      <c r="B38" s="21"/>
      <c r="C38" s="12">
        <f>IF(B38="",0,VLOOKUP('071104'!B38,Cenik!$C$3:$E$873,2,FALSE))</f>
        <v>0</v>
      </c>
      <c r="D38" s="12">
        <f>IF(B38="",0,VLOOKUP('071104'!B38,Cenik!$C$3:$E$873,3,FALSE))</f>
        <v>0</v>
      </c>
      <c r="E38" s="22"/>
      <c r="F38" s="20">
        <f t="shared" si="4"/>
        <v>0</v>
      </c>
      <c r="G38" s="104" t="str">
        <f t="shared" si="3"/>
        <v/>
      </c>
    </row>
    <row r="39" spans="1:7" x14ac:dyDescent="0.2">
      <c r="A39" s="15"/>
      <c r="B39" s="21"/>
      <c r="C39" s="12">
        <f>IF(B39="",0,VLOOKUP('071104'!B39,Cenik!$C$3:$E$873,2,FALSE))</f>
        <v>0</v>
      </c>
      <c r="D39" s="12">
        <f>IF(B39="",0,VLOOKUP('071104'!B39,Cenik!$C$3:$E$873,3,FALSE))</f>
        <v>0</v>
      </c>
      <c r="E39" s="22"/>
      <c r="F39" s="20">
        <f t="shared" si="4"/>
        <v>0</v>
      </c>
      <c r="G39" s="104" t="str">
        <f>IF(E39="","",IF(ISNUMBER(E39),IF(E39=ROUND(E39,6),"","Napaka - poraba mora biti zaokrožena na 6 decimalk!"),"Napaka!"))</f>
        <v/>
      </c>
    </row>
    <row r="40" spans="1:7" x14ac:dyDescent="0.2">
      <c r="A40" s="15"/>
      <c r="B40" s="21"/>
      <c r="C40" s="12">
        <f>IF(B40="",0,VLOOKUP('071104'!B40,Cenik!$C$3:$E$873,2,FALSE))</f>
        <v>0</v>
      </c>
      <c r="D40" s="12">
        <f>IF(B40="",0,VLOOKUP('071104'!B40,Cenik!$C$3:$E$873,3,FALSE))</f>
        <v>0</v>
      </c>
      <c r="E40" s="22"/>
      <c r="F40" s="20">
        <f t="shared" si="4"/>
        <v>0</v>
      </c>
      <c r="G40" s="104" t="str">
        <f t="shared" si="3"/>
        <v/>
      </c>
    </row>
    <row r="41" spans="1:7" x14ac:dyDescent="0.2">
      <c r="A41" s="15"/>
      <c r="B41" s="21"/>
      <c r="C41" s="12">
        <f>IF(B41="",0,VLOOKUP('071104'!B41,Cenik!$C$3:$E$873,2,FALSE))</f>
        <v>0</v>
      </c>
      <c r="D41" s="12">
        <f>IF(B41="",0,VLOOKUP('071104'!B41,Cenik!$C$3:$E$873,3,FALSE))</f>
        <v>0</v>
      </c>
      <c r="E41" s="22"/>
      <c r="F41" s="20">
        <f t="shared" si="4"/>
        <v>0</v>
      </c>
      <c r="G41" s="104" t="str">
        <f t="shared" si="3"/>
        <v/>
      </c>
    </row>
    <row r="42" spans="1:7" x14ac:dyDescent="0.2">
      <c r="A42" s="15"/>
      <c r="B42" s="21"/>
      <c r="C42" s="12">
        <f>IF(B42="",0,VLOOKUP('071104'!B42,Cenik!$C$3:$E$873,2,FALSE))</f>
        <v>0</v>
      </c>
      <c r="D42" s="12">
        <f>IF(B42="",0,VLOOKUP('071104'!B42,Cenik!$C$3:$E$873,3,FALSE))</f>
        <v>0</v>
      </c>
      <c r="E42" s="22"/>
      <c r="F42" s="20">
        <f t="shared" si="4"/>
        <v>0</v>
      </c>
      <c r="G42" s="104" t="str">
        <f t="shared" si="3"/>
        <v/>
      </c>
    </row>
    <row r="43" spans="1:7" x14ac:dyDescent="0.2">
      <c r="A43" s="15"/>
      <c r="B43" s="21"/>
      <c r="C43" s="12">
        <f>IF(B43="",0,VLOOKUP('071104'!B43,Cenik!$C$3:$E$873,2,FALSE))</f>
        <v>0</v>
      </c>
      <c r="D43" s="12">
        <f>IF(B43="",0,VLOOKUP('071104'!B43,Cenik!$C$3:$E$873,3,FALSE))</f>
        <v>0</v>
      </c>
      <c r="E43" s="22"/>
      <c r="F43" s="20">
        <f t="shared" si="4"/>
        <v>0</v>
      </c>
      <c r="G43" s="104" t="str">
        <f t="shared" si="3"/>
        <v/>
      </c>
    </row>
    <row r="44" spans="1:7" ht="13.5" thickBot="1" x14ac:dyDescent="0.25">
      <c r="A44" s="26"/>
      <c r="B44" s="27"/>
      <c r="C44" s="28">
        <f>IF(B44="",0,VLOOKUP('071104'!B44,Cenik!$C$3:$E$873,2,FALSE))</f>
        <v>0</v>
      </c>
      <c r="D44" s="28">
        <f>IF(B44="",0,VLOOKUP('071104'!B44,Cenik!$C$3:$E$873,3,FALSE))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IF(B5="",0,VLOOKUP('071105'!B5,Cenik!$C$3:$E$873,2,FALSE))</f>
        <v>0</v>
      </c>
      <c r="D5" s="12">
        <f>IF(B5="",0,VLOOKUP('071105'!B5,Cenik!$C$3:$E$873,3,FALSE))</f>
        <v>0</v>
      </c>
      <c r="E5" s="13"/>
      <c r="F5" s="14">
        <f t="shared" ref="F5:F14" si="0">D5*E5</f>
        <v>0</v>
      </c>
      <c r="G5" s="104" t="str">
        <f>IF(E5="","",IF(ISNUMBER(E5),IF(E5=ROUND(E5,6),"","Napaka - poraba mora biti zaokrožena na 6 decimalk!"),"Napaka!"))</f>
        <v/>
      </c>
    </row>
    <row r="6" spans="1:7" x14ac:dyDescent="0.2">
      <c r="A6" s="15"/>
      <c r="B6" s="16"/>
      <c r="C6" s="12">
        <f>IF(B6="",0,VLOOKUP('071105'!B6,Cenik!$C$3:$E$873,2,FALSE))</f>
        <v>0</v>
      </c>
      <c r="D6" s="12">
        <f>IF(B6="",0,VLOOKUP('071105'!B6,Cenik!$C$3:$E$873,3,FALSE))</f>
        <v>0</v>
      </c>
      <c r="E6" s="17"/>
      <c r="F6" s="14">
        <f t="shared" si="0"/>
        <v>0</v>
      </c>
      <c r="G6" s="104" t="str">
        <f t="shared" ref="G6:G14" si="1">IF(E6="","",IF(ISNUMBER(E6),IF(E6=ROUND(E6,6),"","Napaka - poraba mora biti zaokrožena na 6 decimalk!"),"Napaka!"))</f>
        <v/>
      </c>
    </row>
    <row r="7" spans="1:7" x14ac:dyDescent="0.2">
      <c r="A7" s="15"/>
      <c r="B7" s="16"/>
      <c r="C7" s="12">
        <f>IF(B7="",0,VLOOKUP('071105'!B7,Cenik!$C$3:$E$873,2,FALSE))</f>
        <v>0</v>
      </c>
      <c r="D7" s="12">
        <f>IF(B7="",0,VLOOKUP('071105'!B7,Cenik!$C$3:$E$873,3,FALSE))</f>
        <v>0</v>
      </c>
      <c r="E7" s="17"/>
      <c r="F7" s="14">
        <f t="shared" si="0"/>
        <v>0</v>
      </c>
      <c r="G7" s="104" t="str">
        <f t="shared" si="1"/>
        <v/>
      </c>
    </row>
    <row r="8" spans="1:7" x14ac:dyDescent="0.2">
      <c r="A8" s="15"/>
      <c r="B8" s="16"/>
      <c r="C8" s="12">
        <f>IF(B8="",0,VLOOKUP('071105'!B8,Cenik!$C$3:$E$873,2,FALSE))</f>
        <v>0</v>
      </c>
      <c r="D8" s="12">
        <f>IF(B8="",0,VLOOKUP('071105'!B8,Cenik!$C$3:$E$873,3,FALSE))</f>
        <v>0</v>
      </c>
      <c r="E8" s="17"/>
      <c r="F8" s="14">
        <f t="shared" si="0"/>
        <v>0</v>
      </c>
      <c r="G8" s="104" t="str">
        <f t="shared" si="1"/>
        <v/>
      </c>
    </row>
    <row r="9" spans="1:7" x14ac:dyDescent="0.2">
      <c r="A9" s="15"/>
      <c r="B9" s="16"/>
      <c r="C9" s="12">
        <f>IF(B9="",0,VLOOKUP('071105'!B9,Cenik!$C$3:$E$873,2,FALSE))</f>
        <v>0</v>
      </c>
      <c r="D9" s="12">
        <f>IF(B9="",0,VLOOKUP('071105'!B9,Cenik!$C$3:$E$873,3,FALSE))</f>
        <v>0</v>
      </c>
      <c r="E9" s="17"/>
      <c r="F9" s="14">
        <f t="shared" si="0"/>
        <v>0</v>
      </c>
      <c r="G9" s="104" t="str">
        <f t="shared" si="1"/>
        <v/>
      </c>
    </row>
    <row r="10" spans="1:7" x14ac:dyDescent="0.2">
      <c r="A10" s="15"/>
      <c r="B10" s="16"/>
      <c r="C10" s="12">
        <f>IF(B10="",0,VLOOKUP('071105'!B10,Cenik!$C$3:$E$873,2,FALSE))</f>
        <v>0</v>
      </c>
      <c r="D10" s="12">
        <f>IF(B10="",0,VLOOKUP('071105'!B10,Cenik!$C$3:$E$873,3,FALSE))</f>
        <v>0</v>
      </c>
      <c r="E10" s="17"/>
      <c r="F10" s="14">
        <f t="shared" si="0"/>
        <v>0</v>
      </c>
      <c r="G10" s="104" t="str">
        <f t="shared" si="1"/>
        <v/>
      </c>
    </row>
    <row r="11" spans="1:7" x14ac:dyDescent="0.2">
      <c r="A11" s="15"/>
      <c r="B11" s="16"/>
      <c r="C11" s="12">
        <f>IF(B11="",0,VLOOKUP('071105'!B11,Cenik!$C$3:$E$873,2,FALSE))</f>
        <v>0</v>
      </c>
      <c r="D11" s="12">
        <f>IF(B11="",0,VLOOKUP('071105'!B11,Cenik!$C$3:$E$873,3,FALSE))</f>
        <v>0</v>
      </c>
      <c r="E11" s="17"/>
      <c r="F11" s="14">
        <f t="shared" si="0"/>
        <v>0</v>
      </c>
      <c r="G11" s="104" t="str">
        <f t="shared" si="1"/>
        <v/>
      </c>
    </row>
    <row r="12" spans="1:7" x14ac:dyDescent="0.2">
      <c r="A12" s="15"/>
      <c r="B12" s="16"/>
      <c r="C12" s="12">
        <f>IF(B12="",0,VLOOKUP('071105'!B12,Cenik!$C$3:$E$873,2,FALSE))</f>
        <v>0</v>
      </c>
      <c r="D12" s="12">
        <f>IF(B12="",0,VLOOKUP('071105'!B12,Cenik!$C$3:$E$873,3,FALSE))</f>
        <v>0</v>
      </c>
      <c r="E12" s="17"/>
      <c r="F12" s="14">
        <f t="shared" si="0"/>
        <v>0</v>
      </c>
      <c r="G12" s="104" t="str">
        <f t="shared" si="1"/>
        <v/>
      </c>
    </row>
    <row r="13" spans="1:7" x14ac:dyDescent="0.2">
      <c r="A13" s="15"/>
      <c r="B13" s="16"/>
      <c r="C13" s="12">
        <f>IF(B13="",0,VLOOKUP('071105'!B13,Cenik!$C$3:$E$873,2,FALSE))</f>
        <v>0</v>
      </c>
      <c r="D13" s="12">
        <f>IF(B13="",0,VLOOKUP('071105'!B13,Cenik!$C$3:$E$873,3,FALSE))</f>
        <v>0</v>
      </c>
      <c r="E13" s="17"/>
      <c r="F13" s="14">
        <f t="shared" si="0"/>
        <v>0</v>
      </c>
      <c r="G13" s="104" t="str">
        <f t="shared" si="1"/>
        <v/>
      </c>
    </row>
    <row r="14" spans="1:7" ht="13.5" thickBot="1" x14ac:dyDescent="0.25">
      <c r="A14" s="15"/>
      <c r="B14" s="16"/>
      <c r="C14" s="12">
        <f>IF(B14="",0,VLOOKUP('071105'!B14,Cenik!$C$3:$E$873,2,FALSE))</f>
        <v>0</v>
      </c>
      <c r="D14" s="12">
        <f>IF(B14="",0,VLOOKUP('071105'!B14,Cenik!$C$3:$E$873,3,FALSE))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IF(B16="",0,VLOOKUP('071105'!B16,Cenik!$C$3:$E$873,2,FALSE))</f>
        <v>0</v>
      </c>
      <c r="D16" s="12">
        <f>IF(B16="",0,VLOOKUP('071105'!B16,Cenik!$C$3:$E$873,3,FALSE))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IF(B17="",0,VLOOKUP('071105'!B17,Cenik!$C$3:$E$873,2,FALSE))</f>
        <v>0</v>
      </c>
      <c r="D17" s="12">
        <f>IF(B17="",0,VLOOKUP('071105'!B17,Cenik!$C$3:$E$873,3,FALSE))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IF(B18="",0,VLOOKUP('071105'!B18,Cenik!$C$3:$E$873,2,FALSE))</f>
        <v>0</v>
      </c>
      <c r="D18" s="12">
        <f>IF(B18="",0,VLOOKUP('071105'!B18,Cenik!$C$3:$E$873,3,FALSE))</f>
        <v>0</v>
      </c>
      <c r="E18" s="22"/>
      <c r="F18" s="20">
        <f t="shared" si="2"/>
        <v>0</v>
      </c>
      <c r="G18" s="104" t="str">
        <f t="shared" si="3"/>
        <v/>
      </c>
    </row>
    <row r="19" spans="1:9" x14ac:dyDescent="0.2">
      <c r="A19" s="15"/>
      <c r="B19" s="21"/>
      <c r="C19" s="12">
        <f>IF(B19="",0,VLOOKUP('071105'!B19,Cenik!$C$3:$E$873,2,FALSE))</f>
        <v>0</v>
      </c>
      <c r="D19" s="12">
        <f>IF(B19="",0,VLOOKUP('071105'!B19,Cenik!$C$3:$E$873,3,FALSE))</f>
        <v>0</v>
      </c>
      <c r="E19" s="22"/>
      <c r="F19" s="20">
        <f t="shared" si="2"/>
        <v>0</v>
      </c>
      <c r="G19" s="104" t="str">
        <f t="shared" si="3"/>
        <v/>
      </c>
    </row>
    <row r="20" spans="1:9" x14ac:dyDescent="0.2">
      <c r="A20" s="15"/>
      <c r="B20" s="21"/>
      <c r="C20" s="12">
        <f>IF(B20="",0,VLOOKUP('071105'!B20,Cenik!$C$3:$E$873,2,FALSE))</f>
        <v>0</v>
      </c>
      <c r="D20" s="12">
        <f>IF(B20="",0,VLOOKUP('071105'!B20,Cenik!$C$3:$E$873,3,FALSE))</f>
        <v>0</v>
      </c>
      <c r="E20" s="22"/>
      <c r="F20" s="20">
        <f t="shared" si="2"/>
        <v>0</v>
      </c>
      <c r="G20" s="104" t="str">
        <f t="shared" si="3"/>
        <v/>
      </c>
    </row>
    <row r="21" spans="1:9" x14ac:dyDescent="0.2">
      <c r="A21" s="15"/>
      <c r="B21" s="21"/>
      <c r="C21" s="12">
        <f>IF(B21="",0,VLOOKUP('071105'!B21,Cenik!$C$3:$E$873,2,FALSE))</f>
        <v>0</v>
      </c>
      <c r="D21" s="12">
        <f>IF(B21="",0,VLOOKUP('071105'!B21,Cenik!$C$3:$E$873,3,FALSE))</f>
        <v>0</v>
      </c>
      <c r="E21" s="22"/>
      <c r="F21" s="20">
        <f t="shared" si="2"/>
        <v>0</v>
      </c>
      <c r="G21" s="104" t="str">
        <f t="shared" si="3"/>
        <v/>
      </c>
    </row>
    <row r="22" spans="1:9" x14ac:dyDescent="0.2">
      <c r="A22" s="15"/>
      <c r="B22" s="21"/>
      <c r="C22" s="12">
        <f>IF(B22="",0,VLOOKUP('071105'!B22,Cenik!$C$3:$E$873,2,FALSE))</f>
        <v>0</v>
      </c>
      <c r="D22" s="12">
        <f>IF(B22="",0,VLOOKUP('071105'!B22,Cenik!$C$3:$E$873,3,FALSE))</f>
        <v>0</v>
      </c>
      <c r="E22" s="22"/>
      <c r="F22" s="20">
        <f t="shared" si="2"/>
        <v>0</v>
      </c>
      <c r="G22" s="104" t="str">
        <f t="shared" si="3"/>
        <v/>
      </c>
    </row>
    <row r="23" spans="1:9" x14ac:dyDescent="0.2">
      <c r="A23" s="15"/>
      <c r="B23" s="21"/>
      <c r="C23" s="12">
        <f>IF(B23="",0,VLOOKUP('071105'!B23,Cenik!$C$3:$E$873,2,FALSE))</f>
        <v>0</v>
      </c>
      <c r="D23" s="12">
        <f>IF(B23="",0,VLOOKUP('071105'!B23,Cenik!$C$3:$E$873,3,FALSE))</f>
        <v>0</v>
      </c>
      <c r="E23" s="22"/>
      <c r="F23" s="20">
        <f t="shared" si="2"/>
        <v>0</v>
      </c>
      <c r="G23" s="104" t="str">
        <f t="shared" si="3"/>
        <v/>
      </c>
    </row>
    <row r="24" spans="1:9" x14ac:dyDescent="0.2">
      <c r="A24" s="15"/>
      <c r="B24" s="21"/>
      <c r="C24" s="12">
        <f>IF(B24="",0,VLOOKUP('071105'!B24,Cenik!$C$3:$E$873,2,FALSE))</f>
        <v>0</v>
      </c>
      <c r="D24" s="12">
        <f>IF(B24="",0,VLOOKUP('071105'!B24,Cenik!$C$3:$E$873,3,FALSE))</f>
        <v>0</v>
      </c>
      <c r="E24" s="22"/>
      <c r="F24" s="20">
        <f t="shared" si="2"/>
        <v>0</v>
      </c>
      <c r="G24" s="104" t="str">
        <f t="shared" si="3"/>
        <v/>
      </c>
    </row>
    <row r="25" spans="1:9" x14ac:dyDescent="0.2">
      <c r="A25" s="15"/>
      <c r="B25" s="21"/>
      <c r="C25" s="12">
        <f>IF(B25="",0,VLOOKUP('071105'!B25,Cenik!$C$3:$E$873,2,FALSE))</f>
        <v>0</v>
      </c>
      <c r="D25" s="12">
        <f>IF(B25="",0,VLOOKUP('071105'!B25,Cenik!$C$3:$E$873,3,FALSE))</f>
        <v>0</v>
      </c>
      <c r="E25" s="22"/>
      <c r="F25" s="20">
        <f t="shared" si="2"/>
        <v>0</v>
      </c>
      <c r="G25" s="104" t="str">
        <f t="shared" si="3"/>
        <v/>
      </c>
    </row>
    <row r="26" spans="1:9" x14ac:dyDescent="0.2">
      <c r="A26" s="15"/>
      <c r="B26" s="21"/>
      <c r="C26" s="12">
        <f>IF(B26="",0,VLOOKUP('071105'!B26,Cenik!$C$3:$E$873,2,FALSE))</f>
        <v>0</v>
      </c>
      <c r="D26" s="12">
        <f>IF(B26="",0,VLOOKUP('071105'!B26,Cenik!$C$3:$E$873,3,FALSE))</f>
        <v>0</v>
      </c>
      <c r="E26" s="22"/>
      <c r="F26" s="20">
        <f t="shared" si="2"/>
        <v>0</v>
      </c>
      <c r="G26" s="104" t="str">
        <f t="shared" si="3"/>
        <v/>
      </c>
    </row>
    <row r="27" spans="1:9" x14ac:dyDescent="0.2">
      <c r="A27" s="15"/>
      <c r="B27" s="21"/>
      <c r="C27" s="12">
        <f>IF(B27="",0,VLOOKUP('071105'!B27,Cenik!$C$3:$E$873,2,FALSE))</f>
        <v>0</v>
      </c>
      <c r="D27" s="12">
        <f>IF(B27="",0,VLOOKUP('071105'!B27,Cenik!$C$3:$E$873,3,FALSE))</f>
        <v>0</v>
      </c>
      <c r="E27" s="22"/>
      <c r="F27" s="20">
        <f t="shared" si="2"/>
        <v>0</v>
      </c>
      <c r="G27" s="104" t="str">
        <f t="shared" si="3"/>
        <v/>
      </c>
    </row>
    <row r="28" spans="1:9" x14ac:dyDescent="0.2">
      <c r="A28" s="15"/>
      <c r="B28" s="21"/>
      <c r="C28" s="12">
        <f>IF(B28="",0,VLOOKUP('071105'!B28,Cenik!$C$3:$E$873,2,FALSE))</f>
        <v>0</v>
      </c>
      <c r="D28" s="12">
        <f>IF(B28="",0,VLOOKUP('071105'!B28,Cenik!$C$3:$E$873,3,FALSE))</f>
        <v>0</v>
      </c>
      <c r="E28" s="22"/>
      <c r="F28" s="20">
        <f t="shared" si="2"/>
        <v>0</v>
      </c>
      <c r="G28" s="104" t="str">
        <f t="shared" si="3"/>
        <v/>
      </c>
    </row>
    <row r="29" spans="1:9" ht="13.5" thickBot="1" x14ac:dyDescent="0.25">
      <c r="A29" s="15"/>
      <c r="B29" s="21"/>
      <c r="C29" s="12">
        <f>IF(B29="",0,VLOOKUP('071105'!B29,Cenik!$C$3:$E$873,2,FALSE))</f>
        <v>0</v>
      </c>
      <c r="D29" s="12">
        <f>IF(B29="",0,VLOOKUP('071105'!B29,Cenik!$C$3:$E$873,3,FALSE))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IF(B31="",0,VLOOKUP('071105'!B31,Cenik!$C$3:$E$873,2,FALSE))</f>
        <v>0</v>
      </c>
      <c r="D31" s="24">
        <f>IF(B31="",0,VLOOKUP('071105'!B31,Cenik!$C$3:$E$873,3,FALSE))</f>
        <v>0</v>
      </c>
      <c r="E31" s="19"/>
      <c r="F31" s="25">
        <f t="shared" ref="F31:F44" si="4">D31*E31</f>
        <v>0</v>
      </c>
      <c r="G31" s="104" t="str">
        <f t="shared" si="3"/>
        <v/>
      </c>
      <c r="I31" s="2"/>
    </row>
    <row r="32" spans="1:9" x14ac:dyDescent="0.2">
      <c r="A32" s="15"/>
      <c r="B32" s="21"/>
      <c r="C32" s="12">
        <f>IF(B32="",0,VLOOKUP('071105'!B32,Cenik!$C$3:$E$873,2,FALSE))</f>
        <v>0</v>
      </c>
      <c r="D32" s="12">
        <f>IF(B32="",0,VLOOKUP('071105'!B32,Cenik!$C$3:$E$873,3,FALSE))</f>
        <v>0</v>
      </c>
      <c r="E32" s="22"/>
      <c r="F32" s="20">
        <f t="shared" si="4"/>
        <v>0</v>
      </c>
      <c r="G32" s="104" t="str">
        <f t="shared" si="3"/>
        <v/>
      </c>
      <c r="I32" s="2"/>
    </row>
    <row r="33" spans="1:7" x14ac:dyDescent="0.2">
      <c r="A33" s="15"/>
      <c r="B33" s="21"/>
      <c r="C33" s="12">
        <f>IF(B33="",0,VLOOKUP('071105'!B33,Cenik!$C$3:$E$873,2,FALSE))</f>
        <v>0</v>
      </c>
      <c r="D33" s="12">
        <f>IF(B33="",0,VLOOKUP('071105'!B33,Cenik!$C$3:$E$873,3,FALSE))</f>
        <v>0</v>
      </c>
      <c r="E33" s="22"/>
      <c r="F33" s="20">
        <f t="shared" si="4"/>
        <v>0</v>
      </c>
      <c r="G33" s="104" t="str">
        <f t="shared" si="3"/>
        <v/>
      </c>
    </row>
    <row r="34" spans="1:7" x14ac:dyDescent="0.2">
      <c r="A34" s="15"/>
      <c r="B34" s="21"/>
      <c r="C34" s="12">
        <f>IF(B34="",0,VLOOKUP('071105'!B34,Cenik!$C$3:$E$873,2,FALSE))</f>
        <v>0</v>
      </c>
      <c r="D34" s="12">
        <f>IF(B34="",0,VLOOKUP('071105'!B34,Cenik!$C$3:$E$873,3,FALSE))</f>
        <v>0</v>
      </c>
      <c r="E34" s="22"/>
      <c r="F34" s="20">
        <f t="shared" si="4"/>
        <v>0</v>
      </c>
      <c r="G34" s="104" t="str">
        <f t="shared" si="3"/>
        <v/>
      </c>
    </row>
    <row r="35" spans="1:7" x14ac:dyDescent="0.2">
      <c r="A35" s="15"/>
      <c r="B35" s="21"/>
      <c r="C35" s="12">
        <f>IF(B35="",0,VLOOKUP('071105'!B35,Cenik!$C$3:$E$873,2,FALSE))</f>
        <v>0</v>
      </c>
      <c r="D35" s="12">
        <f>IF(B35="",0,VLOOKUP('071105'!B35,Cenik!$C$3:$E$873,3,FALSE))</f>
        <v>0</v>
      </c>
      <c r="E35" s="22"/>
      <c r="F35" s="20">
        <f t="shared" si="4"/>
        <v>0</v>
      </c>
      <c r="G35" s="104" t="str">
        <f t="shared" si="3"/>
        <v/>
      </c>
    </row>
    <row r="36" spans="1:7" x14ac:dyDescent="0.2">
      <c r="A36" s="15"/>
      <c r="B36" s="21"/>
      <c r="C36" s="12">
        <f>IF(B36="",0,VLOOKUP('071105'!B36,Cenik!$C$3:$E$873,2,FALSE))</f>
        <v>0</v>
      </c>
      <c r="D36" s="12">
        <f>IF(B36="",0,VLOOKUP('071105'!B36,Cenik!$C$3:$E$873,3,FALSE))</f>
        <v>0</v>
      </c>
      <c r="E36" s="22"/>
      <c r="F36" s="20">
        <f t="shared" si="4"/>
        <v>0</v>
      </c>
      <c r="G36" s="104" t="str">
        <f t="shared" si="3"/>
        <v/>
      </c>
    </row>
    <row r="37" spans="1:7" x14ac:dyDescent="0.2">
      <c r="A37" s="15"/>
      <c r="B37" s="21"/>
      <c r="C37" s="12">
        <f>IF(B37="",0,VLOOKUP('071105'!B37,Cenik!$C$3:$E$873,2,FALSE))</f>
        <v>0</v>
      </c>
      <c r="D37" s="12">
        <f>IF(B37="",0,VLOOKUP('071105'!B37,Cenik!$C$3:$E$873,3,FALSE))</f>
        <v>0</v>
      </c>
      <c r="E37" s="22"/>
      <c r="F37" s="20">
        <f t="shared" si="4"/>
        <v>0</v>
      </c>
      <c r="G37" s="104" t="str">
        <f t="shared" si="3"/>
        <v/>
      </c>
    </row>
    <row r="38" spans="1:7" x14ac:dyDescent="0.2">
      <c r="A38" s="15"/>
      <c r="B38" s="21"/>
      <c r="C38" s="12">
        <f>IF(B38="",0,VLOOKUP('071105'!B38,Cenik!$C$3:$E$873,2,FALSE))</f>
        <v>0</v>
      </c>
      <c r="D38" s="12">
        <f>IF(B38="",0,VLOOKUP('071105'!B38,Cenik!$C$3:$E$873,3,FALSE))</f>
        <v>0</v>
      </c>
      <c r="E38" s="22"/>
      <c r="F38" s="20">
        <f t="shared" si="4"/>
        <v>0</v>
      </c>
      <c r="G38" s="104" t="str">
        <f t="shared" si="3"/>
        <v/>
      </c>
    </row>
    <row r="39" spans="1:7" x14ac:dyDescent="0.2">
      <c r="A39" s="15"/>
      <c r="B39" s="21"/>
      <c r="C39" s="12">
        <f>IF(B39="",0,VLOOKUP('071105'!B39,Cenik!$C$3:$E$873,2,FALSE))</f>
        <v>0</v>
      </c>
      <c r="D39" s="12">
        <f>IF(B39="",0,VLOOKUP('071105'!B39,Cenik!$C$3:$E$873,3,FALSE))</f>
        <v>0</v>
      </c>
      <c r="E39" s="22"/>
      <c r="F39" s="20">
        <f t="shared" si="4"/>
        <v>0</v>
      </c>
      <c r="G39" s="104" t="str">
        <f>IF(E39="","",IF(ISNUMBER(E39),IF(E39=ROUND(E39,6),"","Napaka - poraba mora biti zaokrožena na 6 decimalk!"),"Napaka!"))</f>
        <v/>
      </c>
    </row>
    <row r="40" spans="1:7" x14ac:dyDescent="0.2">
      <c r="A40" s="15"/>
      <c r="B40" s="21"/>
      <c r="C40" s="12">
        <f>IF(B40="",0,VLOOKUP('071105'!B40,Cenik!$C$3:$E$873,2,FALSE))</f>
        <v>0</v>
      </c>
      <c r="D40" s="12">
        <f>IF(B40="",0,VLOOKUP('071105'!B40,Cenik!$C$3:$E$873,3,FALSE))</f>
        <v>0</v>
      </c>
      <c r="E40" s="22"/>
      <c r="F40" s="20">
        <f t="shared" si="4"/>
        <v>0</v>
      </c>
      <c r="G40" s="104" t="str">
        <f t="shared" si="3"/>
        <v/>
      </c>
    </row>
    <row r="41" spans="1:7" x14ac:dyDescent="0.2">
      <c r="A41" s="15"/>
      <c r="B41" s="21"/>
      <c r="C41" s="12">
        <f>IF(B41="",0,VLOOKUP('071105'!B41,Cenik!$C$3:$E$873,2,FALSE))</f>
        <v>0</v>
      </c>
      <c r="D41" s="12">
        <f>IF(B41="",0,VLOOKUP('071105'!B41,Cenik!$C$3:$E$873,3,FALSE))</f>
        <v>0</v>
      </c>
      <c r="E41" s="22"/>
      <c r="F41" s="20">
        <f t="shared" si="4"/>
        <v>0</v>
      </c>
      <c r="G41" s="104" t="str">
        <f t="shared" si="3"/>
        <v/>
      </c>
    </row>
    <row r="42" spans="1:7" x14ac:dyDescent="0.2">
      <c r="A42" s="15"/>
      <c r="B42" s="21"/>
      <c r="C42" s="12">
        <f>IF(B42="",0,VLOOKUP('071105'!B42,Cenik!$C$3:$E$873,2,FALSE))</f>
        <v>0</v>
      </c>
      <c r="D42" s="12">
        <f>IF(B42="",0,VLOOKUP('071105'!B42,Cenik!$C$3:$E$873,3,FALSE))</f>
        <v>0</v>
      </c>
      <c r="E42" s="22"/>
      <c r="F42" s="20">
        <f t="shared" si="4"/>
        <v>0</v>
      </c>
      <c r="G42" s="104" t="str">
        <f t="shared" si="3"/>
        <v/>
      </c>
    </row>
    <row r="43" spans="1:7" x14ac:dyDescent="0.2">
      <c r="A43" s="15"/>
      <c r="B43" s="21"/>
      <c r="C43" s="12">
        <f>IF(B43="",0,VLOOKUP('071105'!B43,Cenik!$C$3:$E$873,2,FALSE))</f>
        <v>0</v>
      </c>
      <c r="D43" s="12">
        <f>IF(B43="",0,VLOOKUP('071105'!B43,Cenik!$C$3:$E$873,3,FALSE))</f>
        <v>0</v>
      </c>
      <c r="E43" s="22"/>
      <c r="F43" s="20">
        <f t="shared" si="4"/>
        <v>0</v>
      </c>
      <c r="G43" s="104" t="str">
        <f t="shared" si="3"/>
        <v/>
      </c>
    </row>
    <row r="44" spans="1:7" ht="13.5" thickBot="1" x14ac:dyDescent="0.25">
      <c r="A44" s="26"/>
      <c r="B44" s="27"/>
      <c r="C44" s="28">
        <f>IF(B44="",0,VLOOKUP('071105'!B44,Cenik!$C$3:$E$873,2,FALSE))</f>
        <v>0</v>
      </c>
      <c r="D44" s="28">
        <f>IF(B44="",0,VLOOKUP('071105'!B44,Cenik!$C$3:$E$873,3,FALSE))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IF(B5="",0,VLOOKUP('071106'!B5,Cenik!$C$3:$E$873,2,FALSE))</f>
        <v>0</v>
      </c>
      <c r="D5" s="12">
        <f>IF(B5="",0,VLOOKUP('071106'!B5,Cenik!$C$3:$E$873,3,FALSE))</f>
        <v>0</v>
      </c>
      <c r="E5" s="13"/>
      <c r="F5" s="14">
        <f t="shared" ref="F5:F14" si="0">D5*E5</f>
        <v>0</v>
      </c>
      <c r="G5" s="104" t="str">
        <f>IF(E5="","",IF(ISNUMBER(E5),IF(E5=ROUND(E5,6),"","Napaka - poraba mora biti zaokrožena na 6 decimalk!"),"Napaka!"))</f>
        <v/>
      </c>
    </row>
    <row r="6" spans="1:7" x14ac:dyDescent="0.2">
      <c r="A6" s="15"/>
      <c r="B6" s="16"/>
      <c r="C6" s="12">
        <f>IF(B6="",0,VLOOKUP('071106'!B6,Cenik!$C$3:$E$873,2,FALSE))</f>
        <v>0</v>
      </c>
      <c r="D6" s="12">
        <f>IF(B6="",0,VLOOKUP('071106'!B6,Cenik!$C$3:$E$873,3,FALSE))</f>
        <v>0</v>
      </c>
      <c r="E6" s="17"/>
      <c r="F6" s="14">
        <f t="shared" si="0"/>
        <v>0</v>
      </c>
      <c r="G6" s="104" t="str">
        <f t="shared" ref="G6:G14" si="1">IF(E6="","",IF(ISNUMBER(E6),IF(E6=ROUND(E6,6),"","Napaka - poraba mora biti zaokrožena na 6 decimalk!"),"Napaka!"))</f>
        <v/>
      </c>
    </row>
    <row r="7" spans="1:7" x14ac:dyDescent="0.2">
      <c r="A7" s="15"/>
      <c r="B7" s="16"/>
      <c r="C7" s="12">
        <f>IF(B7="",0,VLOOKUP('071106'!B7,Cenik!$C$3:$E$873,2,FALSE))</f>
        <v>0</v>
      </c>
      <c r="D7" s="12">
        <f>IF(B7="",0,VLOOKUP('071106'!B7,Cenik!$C$3:$E$873,3,FALSE))</f>
        <v>0</v>
      </c>
      <c r="E7" s="17"/>
      <c r="F7" s="14">
        <f t="shared" si="0"/>
        <v>0</v>
      </c>
      <c r="G7" s="104" t="str">
        <f t="shared" si="1"/>
        <v/>
      </c>
    </row>
    <row r="8" spans="1:7" x14ac:dyDescent="0.2">
      <c r="A8" s="15"/>
      <c r="B8" s="16"/>
      <c r="C8" s="12">
        <f>IF(B8="",0,VLOOKUP('071106'!B8,Cenik!$C$3:$E$873,2,FALSE))</f>
        <v>0</v>
      </c>
      <c r="D8" s="12">
        <f>IF(B8="",0,VLOOKUP('071106'!B8,Cenik!$C$3:$E$873,3,FALSE))</f>
        <v>0</v>
      </c>
      <c r="E8" s="17"/>
      <c r="F8" s="14">
        <f t="shared" si="0"/>
        <v>0</v>
      </c>
      <c r="G8" s="104" t="str">
        <f t="shared" si="1"/>
        <v/>
      </c>
    </row>
    <row r="9" spans="1:7" x14ac:dyDescent="0.2">
      <c r="A9" s="15"/>
      <c r="B9" s="16"/>
      <c r="C9" s="12">
        <f>IF(B9="",0,VLOOKUP('071106'!B9,Cenik!$C$3:$E$873,2,FALSE))</f>
        <v>0</v>
      </c>
      <c r="D9" s="12">
        <f>IF(B9="",0,VLOOKUP('071106'!B9,Cenik!$C$3:$E$873,3,FALSE))</f>
        <v>0</v>
      </c>
      <c r="E9" s="17"/>
      <c r="F9" s="14">
        <f t="shared" si="0"/>
        <v>0</v>
      </c>
      <c r="G9" s="104" t="str">
        <f t="shared" si="1"/>
        <v/>
      </c>
    </row>
    <row r="10" spans="1:7" x14ac:dyDescent="0.2">
      <c r="A10" s="15"/>
      <c r="B10" s="16"/>
      <c r="C10" s="12">
        <f>IF(B10="",0,VLOOKUP('071106'!B10,Cenik!$C$3:$E$873,2,FALSE))</f>
        <v>0</v>
      </c>
      <c r="D10" s="12">
        <f>IF(B10="",0,VLOOKUP('071106'!B10,Cenik!$C$3:$E$873,3,FALSE))</f>
        <v>0</v>
      </c>
      <c r="E10" s="17"/>
      <c r="F10" s="14">
        <f t="shared" si="0"/>
        <v>0</v>
      </c>
      <c r="G10" s="104" t="str">
        <f t="shared" si="1"/>
        <v/>
      </c>
    </row>
    <row r="11" spans="1:7" x14ac:dyDescent="0.2">
      <c r="A11" s="15"/>
      <c r="B11" s="16"/>
      <c r="C11" s="12">
        <f>IF(B11="",0,VLOOKUP('071106'!B11,Cenik!$C$3:$E$873,2,FALSE))</f>
        <v>0</v>
      </c>
      <c r="D11" s="12">
        <f>IF(B11="",0,VLOOKUP('071106'!B11,Cenik!$C$3:$E$873,3,FALSE))</f>
        <v>0</v>
      </c>
      <c r="E11" s="17"/>
      <c r="F11" s="14">
        <f t="shared" si="0"/>
        <v>0</v>
      </c>
      <c r="G11" s="104" t="str">
        <f t="shared" si="1"/>
        <v/>
      </c>
    </row>
    <row r="12" spans="1:7" x14ac:dyDescent="0.2">
      <c r="A12" s="15"/>
      <c r="B12" s="16"/>
      <c r="C12" s="12">
        <f>IF(B12="",0,VLOOKUP('071106'!B12,Cenik!$C$3:$E$873,2,FALSE))</f>
        <v>0</v>
      </c>
      <c r="D12" s="12">
        <f>IF(B12="",0,VLOOKUP('071106'!B12,Cenik!$C$3:$E$873,3,FALSE))</f>
        <v>0</v>
      </c>
      <c r="E12" s="17"/>
      <c r="F12" s="14">
        <f t="shared" si="0"/>
        <v>0</v>
      </c>
      <c r="G12" s="104" t="str">
        <f t="shared" si="1"/>
        <v/>
      </c>
    </row>
    <row r="13" spans="1:7" x14ac:dyDescent="0.2">
      <c r="A13" s="15"/>
      <c r="B13" s="16"/>
      <c r="C13" s="12">
        <f>IF(B13="",0,VLOOKUP('071106'!B13,Cenik!$C$3:$E$873,2,FALSE))</f>
        <v>0</v>
      </c>
      <c r="D13" s="12">
        <f>IF(B13="",0,VLOOKUP('071106'!B13,Cenik!$C$3:$E$873,3,FALSE))</f>
        <v>0</v>
      </c>
      <c r="E13" s="17"/>
      <c r="F13" s="14">
        <f t="shared" si="0"/>
        <v>0</v>
      </c>
      <c r="G13" s="104" t="str">
        <f t="shared" si="1"/>
        <v/>
      </c>
    </row>
    <row r="14" spans="1:7" ht="13.5" thickBot="1" x14ac:dyDescent="0.25">
      <c r="A14" s="15"/>
      <c r="B14" s="16"/>
      <c r="C14" s="12">
        <f>IF(B14="",0,VLOOKUP('071106'!B14,Cenik!$C$3:$E$873,2,FALSE))</f>
        <v>0</v>
      </c>
      <c r="D14" s="12">
        <f>IF(B14="",0,VLOOKUP('071106'!B14,Cenik!$C$3:$E$873,3,FALSE))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IF(B16="",0,VLOOKUP('071106'!B16,Cenik!$C$3:$E$873,2,FALSE))</f>
        <v>0</v>
      </c>
      <c r="D16" s="12">
        <f>IF(B16="",0,VLOOKUP('071106'!B16,Cenik!$C$3:$E$873,3,FALSE))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IF(B17="",0,VLOOKUP('071106'!B17,Cenik!$C$3:$E$873,2,FALSE))</f>
        <v>0</v>
      </c>
      <c r="D17" s="12">
        <f>IF(B17="",0,VLOOKUP('071106'!B17,Cenik!$C$3:$E$873,3,FALSE))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IF(B18="",0,VLOOKUP('071106'!B18,Cenik!$C$3:$E$873,2,FALSE))</f>
        <v>0</v>
      </c>
      <c r="D18" s="12">
        <f>IF(B18="",0,VLOOKUP('071106'!B18,Cenik!$C$3:$E$873,3,FALSE))</f>
        <v>0</v>
      </c>
      <c r="E18" s="22"/>
      <c r="F18" s="20">
        <f t="shared" si="2"/>
        <v>0</v>
      </c>
      <c r="G18" s="104" t="str">
        <f t="shared" si="3"/>
        <v/>
      </c>
    </row>
    <row r="19" spans="1:9" x14ac:dyDescent="0.2">
      <c r="A19" s="15"/>
      <c r="B19" s="21"/>
      <c r="C19" s="12">
        <f>IF(B19="",0,VLOOKUP('071106'!B19,Cenik!$C$3:$E$873,2,FALSE))</f>
        <v>0</v>
      </c>
      <c r="D19" s="12">
        <f>IF(B19="",0,VLOOKUP('071106'!B19,Cenik!$C$3:$E$873,3,FALSE))</f>
        <v>0</v>
      </c>
      <c r="E19" s="22"/>
      <c r="F19" s="20">
        <f t="shared" si="2"/>
        <v>0</v>
      </c>
      <c r="G19" s="104" t="str">
        <f t="shared" si="3"/>
        <v/>
      </c>
    </row>
    <row r="20" spans="1:9" x14ac:dyDescent="0.2">
      <c r="A20" s="15"/>
      <c r="B20" s="21"/>
      <c r="C20" s="12">
        <f>IF(B20="",0,VLOOKUP('071106'!B20,Cenik!$C$3:$E$873,2,FALSE))</f>
        <v>0</v>
      </c>
      <c r="D20" s="12">
        <f>IF(B20="",0,VLOOKUP('071106'!B20,Cenik!$C$3:$E$873,3,FALSE))</f>
        <v>0</v>
      </c>
      <c r="E20" s="22"/>
      <c r="F20" s="20">
        <f t="shared" si="2"/>
        <v>0</v>
      </c>
      <c r="G20" s="104" t="str">
        <f t="shared" si="3"/>
        <v/>
      </c>
    </row>
    <row r="21" spans="1:9" x14ac:dyDescent="0.2">
      <c r="A21" s="15"/>
      <c r="B21" s="21"/>
      <c r="C21" s="12">
        <f>IF(B21="",0,VLOOKUP('071106'!B21,Cenik!$C$3:$E$873,2,FALSE))</f>
        <v>0</v>
      </c>
      <c r="D21" s="12">
        <f>IF(B21="",0,VLOOKUP('071106'!B21,Cenik!$C$3:$E$873,3,FALSE))</f>
        <v>0</v>
      </c>
      <c r="E21" s="22"/>
      <c r="F21" s="20">
        <f t="shared" si="2"/>
        <v>0</v>
      </c>
      <c r="G21" s="104" t="str">
        <f t="shared" si="3"/>
        <v/>
      </c>
    </row>
    <row r="22" spans="1:9" x14ac:dyDescent="0.2">
      <c r="A22" s="15"/>
      <c r="B22" s="21"/>
      <c r="C22" s="12">
        <f>IF(B22="",0,VLOOKUP('071106'!B22,Cenik!$C$3:$E$873,2,FALSE))</f>
        <v>0</v>
      </c>
      <c r="D22" s="12">
        <f>IF(B22="",0,VLOOKUP('071106'!B22,Cenik!$C$3:$E$873,3,FALSE))</f>
        <v>0</v>
      </c>
      <c r="E22" s="22"/>
      <c r="F22" s="20">
        <f t="shared" si="2"/>
        <v>0</v>
      </c>
      <c r="G22" s="104" t="str">
        <f t="shared" si="3"/>
        <v/>
      </c>
    </row>
    <row r="23" spans="1:9" x14ac:dyDescent="0.2">
      <c r="A23" s="15"/>
      <c r="B23" s="21"/>
      <c r="C23" s="12">
        <f>IF(B23="",0,VLOOKUP('071106'!B23,Cenik!$C$3:$E$873,2,FALSE))</f>
        <v>0</v>
      </c>
      <c r="D23" s="12">
        <f>IF(B23="",0,VLOOKUP('071106'!B23,Cenik!$C$3:$E$873,3,FALSE))</f>
        <v>0</v>
      </c>
      <c r="E23" s="22"/>
      <c r="F23" s="20">
        <f t="shared" si="2"/>
        <v>0</v>
      </c>
      <c r="G23" s="104" t="str">
        <f t="shared" si="3"/>
        <v/>
      </c>
    </row>
    <row r="24" spans="1:9" x14ac:dyDescent="0.2">
      <c r="A24" s="15"/>
      <c r="B24" s="21"/>
      <c r="C24" s="12">
        <f>IF(B24="",0,VLOOKUP('071106'!B24,Cenik!$C$3:$E$873,2,FALSE))</f>
        <v>0</v>
      </c>
      <c r="D24" s="12">
        <f>IF(B24="",0,VLOOKUP('071106'!B24,Cenik!$C$3:$E$873,3,FALSE))</f>
        <v>0</v>
      </c>
      <c r="E24" s="22"/>
      <c r="F24" s="20">
        <f t="shared" si="2"/>
        <v>0</v>
      </c>
      <c r="G24" s="104" t="str">
        <f t="shared" si="3"/>
        <v/>
      </c>
    </row>
    <row r="25" spans="1:9" x14ac:dyDescent="0.2">
      <c r="A25" s="15"/>
      <c r="B25" s="21"/>
      <c r="C25" s="12">
        <f>IF(B25="",0,VLOOKUP('071106'!B25,Cenik!$C$3:$E$873,2,FALSE))</f>
        <v>0</v>
      </c>
      <c r="D25" s="12">
        <f>IF(B25="",0,VLOOKUP('071106'!B25,Cenik!$C$3:$E$873,3,FALSE))</f>
        <v>0</v>
      </c>
      <c r="E25" s="22"/>
      <c r="F25" s="20">
        <f t="shared" si="2"/>
        <v>0</v>
      </c>
      <c r="G25" s="104" t="str">
        <f t="shared" si="3"/>
        <v/>
      </c>
    </row>
    <row r="26" spans="1:9" x14ac:dyDescent="0.2">
      <c r="A26" s="15"/>
      <c r="B26" s="21"/>
      <c r="C26" s="12">
        <f>IF(B26="",0,VLOOKUP('071106'!B26,Cenik!$C$3:$E$873,2,FALSE))</f>
        <v>0</v>
      </c>
      <c r="D26" s="12">
        <f>IF(B26="",0,VLOOKUP('071106'!B26,Cenik!$C$3:$E$873,3,FALSE))</f>
        <v>0</v>
      </c>
      <c r="E26" s="22"/>
      <c r="F26" s="20">
        <f t="shared" si="2"/>
        <v>0</v>
      </c>
      <c r="G26" s="104" t="str">
        <f t="shared" si="3"/>
        <v/>
      </c>
    </row>
    <row r="27" spans="1:9" x14ac:dyDescent="0.2">
      <c r="A27" s="15"/>
      <c r="B27" s="21"/>
      <c r="C27" s="12">
        <f>IF(B27="",0,VLOOKUP('071106'!B27,Cenik!$C$3:$E$873,2,FALSE))</f>
        <v>0</v>
      </c>
      <c r="D27" s="12">
        <f>IF(B27="",0,VLOOKUP('071106'!B27,Cenik!$C$3:$E$873,3,FALSE))</f>
        <v>0</v>
      </c>
      <c r="E27" s="22"/>
      <c r="F27" s="20">
        <f t="shared" si="2"/>
        <v>0</v>
      </c>
      <c r="G27" s="104" t="str">
        <f t="shared" si="3"/>
        <v/>
      </c>
    </row>
    <row r="28" spans="1:9" x14ac:dyDescent="0.2">
      <c r="A28" s="15"/>
      <c r="B28" s="21"/>
      <c r="C28" s="12">
        <f>IF(B28="",0,VLOOKUP('071106'!B28,Cenik!$C$3:$E$873,2,FALSE))</f>
        <v>0</v>
      </c>
      <c r="D28" s="12">
        <f>IF(B28="",0,VLOOKUP('071106'!B28,Cenik!$C$3:$E$873,3,FALSE))</f>
        <v>0</v>
      </c>
      <c r="E28" s="22"/>
      <c r="F28" s="20">
        <f t="shared" si="2"/>
        <v>0</v>
      </c>
      <c r="G28" s="104" t="str">
        <f t="shared" si="3"/>
        <v/>
      </c>
    </row>
    <row r="29" spans="1:9" ht="13.5" thickBot="1" x14ac:dyDescent="0.25">
      <c r="A29" s="15"/>
      <c r="B29" s="21"/>
      <c r="C29" s="12">
        <f>IF(B29="",0,VLOOKUP('071106'!B29,Cenik!$C$3:$E$873,2,FALSE))</f>
        <v>0</v>
      </c>
      <c r="D29" s="12">
        <f>IF(B29="",0,VLOOKUP('071106'!B29,Cenik!$C$3:$E$873,3,FALSE))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IF(B31="",0,VLOOKUP('071106'!B31,Cenik!$C$3:$E$873,2,FALSE))</f>
        <v>0</v>
      </c>
      <c r="D31" s="24">
        <f>IF(B31="",0,VLOOKUP('071106'!B31,Cenik!$C$3:$E$873,3,FALSE))</f>
        <v>0</v>
      </c>
      <c r="E31" s="19"/>
      <c r="F31" s="25">
        <f t="shared" ref="F31:F44" si="4">D31*E31</f>
        <v>0</v>
      </c>
      <c r="G31" s="104" t="str">
        <f t="shared" si="3"/>
        <v/>
      </c>
      <c r="I31" s="2"/>
    </row>
    <row r="32" spans="1:9" x14ac:dyDescent="0.2">
      <c r="A32" s="15"/>
      <c r="B32" s="21"/>
      <c r="C32" s="12">
        <f>IF(B32="",0,VLOOKUP('071106'!B32,Cenik!$C$3:$E$873,2,FALSE))</f>
        <v>0</v>
      </c>
      <c r="D32" s="12">
        <f>IF(B32="",0,VLOOKUP('071106'!B32,Cenik!$C$3:$E$873,3,FALSE))</f>
        <v>0</v>
      </c>
      <c r="E32" s="22"/>
      <c r="F32" s="20">
        <f t="shared" si="4"/>
        <v>0</v>
      </c>
      <c r="G32" s="104" t="str">
        <f t="shared" si="3"/>
        <v/>
      </c>
      <c r="I32" s="2"/>
    </row>
    <row r="33" spans="1:7" x14ac:dyDescent="0.2">
      <c r="A33" s="15"/>
      <c r="B33" s="21"/>
      <c r="C33" s="12">
        <f>IF(B33="",0,VLOOKUP('071106'!B33,Cenik!$C$3:$E$873,2,FALSE))</f>
        <v>0</v>
      </c>
      <c r="D33" s="12">
        <f>IF(B33="",0,VLOOKUP('071106'!B33,Cenik!$C$3:$E$873,3,FALSE))</f>
        <v>0</v>
      </c>
      <c r="E33" s="22"/>
      <c r="F33" s="20">
        <f t="shared" si="4"/>
        <v>0</v>
      </c>
      <c r="G33" s="104" t="str">
        <f t="shared" si="3"/>
        <v/>
      </c>
    </row>
    <row r="34" spans="1:7" x14ac:dyDescent="0.2">
      <c r="A34" s="15"/>
      <c r="B34" s="21"/>
      <c r="C34" s="12">
        <f>IF(B34="",0,VLOOKUP('071106'!B34,Cenik!$C$3:$E$873,2,FALSE))</f>
        <v>0</v>
      </c>
      <c r="D34" s="12">
        <f>IF(B34="",0,VLOOKUP('071106'!B34,Cenik!$C$3:$E$873,3,FALSE))</f>
        <v>0</v>
      </c>
      <c r="E34" s="22"/>
      <c r="F34" s="20">
        <f t="shared" si="4"/>
        <v>0</v>
      </c>
      <c r="G34" s="104" t="str">
        <f t="shared" si="3"/>
        <v/>
      </c>
    </row>
    <row r="35" spans="1:7" x14ac:dyDescent="0.2">
      <c r="A35" s="15"/>
      <c r="B35" s="21"/>
      <c r="C35" s="12">
        <f>IF(B35="",0,VLOOKUP('071106'!B35,Cenik!$C$3:$E$873,2,FALSE))</f>
        <v>0</v>
      </c>
      <c r="D35" s="12">
        <f>IF(B35="",0,VLOOKUP('071106'!B35,Cenik!$C$3:$E$873,3,FALSE))</f>
        <v>0</v>
      </c>
      <c r="E35" s="22"/>
      <c r="F35" s="20">
        <f t="shared" si="4"/>
        <v>0</v>
      </c>
      <c r="G35" s="104" t="str">
        <f t="shared" si="3"/>
        <v/>
      </c>
    </row>
    <row r="36" spans="1:7" x14ac:dyDescent="0.2">
      <c r="A36" s="15"/>
      <c r="B36" s="21"/>
      <c r="C36" s="12">
        <f>IF(B36="",0,VLOOKUP('071106'!B36,Cenik!$C$3:$E$873,2,FALSE))</f>
        <v>0</v>
      </c>
      <c r="D36" s="12">
        <f>IF(B36="",0,VLOOKUP('071106'!B36,Cenik!$C$3:$E$873,3,FALSE))</f>
        <v>0</v>
      </c>
      <c r="E36" s="22"/>
      <c r="F36" s="20">
        <f t="shared" si="4"/>
        <v>0</v>
      </c>
      <c r="G36" s="104" t="str">
        <f t="shared" si="3"/>
        <v/>
      </c>
    </row>
    <row r="37" spans="1:7" x14ac:dyDescent="0.2">
      <c r="A37" s="15"/>
      <c r="B37" s="21"/>
      <c r="C37" s="12">
        <f>IF(B37="",0,VLOOKUP('071106'!B37,Cenik!$C$3:$E$873,2,FALSE))</f>
        <v>0</v>
      </c>
      <c r="D37" s="12">
        <f>IF(B37="",0,VLOOKUP('071106'!B37,Cenik!$C$3:$E$873,3,FALSE))</f>
        <v>0</v>
      </c>
      <c r="E37" s="22"/>
      <c r="F37" s="20">
        <f t="shared" si="4"/>
        <v>0</v>
      </c>
      <c r="G37" s="104" t="str">
        <f t="shared" si="3"/>
        <v/>
      </c>
    </row>
    <row r="38" spans="1:7" x14ac:dyDescent="0.2">
      <c r="A38" s="15"/>
      <c r="B38" s="21"/>
      <c r="C38" s="12">
        <f>IF(B38="",0,VLOOKUP('071106'!B38,Cenik!$C$3:$E$873,2,FALSE))</f>
        <v>0</v>
      </c>
      <c r="D38" s="12">
        <f>IF(B38="",0,VLOOKUP('071106'!B38,Cenik!$C$3:$E$873,3,FALSE))</f>
        <v>0</v>
      </c>
      <c r="E38" s="22"/>
      <c r="F38" s="20">
        <f t="shared" si="4"/>
        <v>0</v>
      </c>
      <c r="G38" s="104" t="str">
        <f t="shared" si="3"/>
        <v/>
      </c>
    </row>
    <row r="39" spans="1:7" x14ac:dyDescent="0.2">
      <c r="A39" s="15"/>
      <c r="B39" s="21"/>
      <c r="C39" s="12">
        <f>IF(B39="",0,VLOOKUP('071106'!B39,Cenik!$C$3:$E$873,2,FALSE))</f>
        <v>0</v>
      </c>
      <c r="D39" s="12">
        <f>IF(B39="",0,VLOOKUP('071106'!B39,Cenik!$C$3:$E$873,3,FALSE))</f>
        <v>0</v>
      </c>
      <c r="E39" s="22"/>
      <c r="F39" s="20">
        <f t="shared" si="4"/>
        <v>0</v>
      </c>
      <c r="G39" s="104" t="str">
        <f>IF(E39="","",IF(ISNUMBER(E39),IF(E39=ROUND(E39,6),"","Napaka - poraba mora biti zaokrožena na 6 decimalk!"),"Napaka!"))</f>
        <v/>
      </c>
    </row>
    <row r="40" spans="1:7" x14ac:dyDescent="0.2">
      <c r="A40" s="15"/>
      <c r="B40" s="21"/>
      <c r="C40" s="12">
        <f>IF(B40="",0,VLOOKUP('071106'!B40,Cenik!$C$3:$E$873,2,FALSE))</f>
        <v>0</v>
      </c>
      <c r="D40" s="12">
        <f>IF(B40="",0,VLOOKUP('071106'!B40,Cenik!$C$3:$E$873,3,FALSE))</f>
        <v>0</v>
      </c>
      <c r="E40" s="22"/>
      <c r="F40" s="20">
        <f t="shared" si="4"/>
        <v>0</v>
      </c>
      <c r="G40" s="104" t="str">
        <f t="shared" si="3"/>
        <v/>
      </c>
    </row>
    <row r="41" spans="1:7" x14ac:dyDescent="0.2">
      <c r="A41" s="15"/>
      <c r="B41" s="21"/>
      <c r="C41" s="12">
        <f>IF(B41="",0,VLOOKUP('071106'!B41,Cenik!$C$3:$E$873,2,FALSE))</f>
        <v>0</v>
      </c>
      <c r="D41" s="12">
        <f>IF(B41="",0,VLOOKUP('071106'!B41,Cenik!$C$3:$E$873,3,FALSE))</f>
        <v>0</v>
      </c>
      <c r="E41" s="22"/>
      <c r="F41" s="20">
        <f t="shared" si="4"/>
        <v>0</v>
      </c>
      <c r="G41" s="104" t="str">
        <f t="shared" si="3"/>
        <v/>
      </c>
    </row>
    <row r="42" spans="1:7" x14ac:dyDescent="0.2">
      <c r="A42" s="15"/>
      <c r="B42" s="21"/>
      <c r="C42" s="12">
        <f>IF(B42="",0,VLOOKUP('071106'!B42,Cenik!$C$3:$E$873,2,FALSE))</f>
        <v>0</v>
      </c>
      <c r="D42" s="12">
        <f>IF(B42="",0,VLOOKUP('071106'!B42,Cenik!$C$3:$E$873,3,FALSE))</f>
        <v>0</v>
      </c>
      <c r="E42" s="22"/>
      <c r="F42" s="20">
        <f t="shared" si="4"/>
        <v>0</v>
      </c>
      <c r="G42" s="104" t="str">
        <f t="shared" si="3"/>
        <v/>
      </c>
    </row>
    <row r="43" spans="1:7" x14ac:dyDescent="0.2">
      <c r="A43" s="15"/>
      <c r="B43" s="21"/>
      <c r="C43" s="12">
        <f>IF(B43="",0,VLOOKUP('071106'!B43,Cenik!$C$3:$E$873,2,FALSE))</f>
        <v>0</v>
      </c>
      <c r="D43" s="12">
        <f>IF(B43="",0,VLOOKUP('071106'!B43,Cenik!$C$3:$E$873,3,FALSE))</f>
        <v>0</v>
      </c>
      <c r="E43" s="22"/>
      <c r="F43" s="20">
        <f t="shared" si="4"/>
        <v>0</v>
      </c>
      <c r="G43" s="104" t="str">
        <f t="shared" si="3"/>
        <v/>
      </c>
    </row>
    <row r="44" spans="1:7" ht="13.5" thickBot="1" x14ac:dyDescent="0.25">
      <c r="A44" s="26"/>
      <c r="B44" s="27"/>
      <c r="C44" s="28">
        <f>IF(B44="",0,VLOOKUP('071106'!B44,Cenik!$C$3:$E$873,2,FALSE))</f>
        <v>0</v>
      </c>
      <c r="D44" s="28">
        <f>IF(B44="",0,VLOOKUP('071106'!B44,Cenik!$C$3:$E$873,3,FALSE))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IF(B5="",0,VLOOKUP('071107'!B5,Cenik!$C$3:$E$873,2,FALSE))</f>
        <v>0</v>
      </c>
      <c r="D5" s="12">
        <f>IF(B5="",0,VLOOKUP('071107'!B5,Cenik!$C$3:$E$873,3,FALSE))</f>
        <v>0</v>
      </c>
      <c r="E5" s="13"/>
      <c r="F5" s="14">
        <f t="shared" ref="F5:F14" si="0">D5*E5</f>
        <v>0</v>
      </c>
      <c r="G5" s="104" t="str">
        <f>IF(E5="","",IF(ISNUMBER(E5),IF(E5=ROUND(E5,6),"","Napaka - poraba mora biti zaokrožena na 6 decimalk!"),"Napaka!"))</f>
        <v/>
      </c>
    </row>
    <row r="6" spans="1:7" x14ac:dyDescent="0.2">
      <c r="A6" s="15"/>
      <c r="B6" s="16"/>
      <c r="C6" s="12">
        <f>IF(B6="",0,VLOOKUP('071107'!B6,Cenik!$C$3:$E$873,2,FALSE))</f>
        <v>0</v>
      </c>
      <c r="D6" s="12">
        <f>IF(B6="",0,VLOOKUP('071107'!B6,Cenik!$C$3:$E$873,3,FALSE))</f>
        <v>0</v>
      </c>
      <c r="E6" s="17"/>
      <c r="F6" s="14">
        <f t="shared" si="0"/>
        <v>0</v>
      </c>
      <c r="G6" s="104" t="str">
        <f t="shared" ref="G6:G14" si="1">IF(E6="","",IF(ISNUMBER(E6),IF(E6=ROUND(E6,6),"","Napaka - poraba mora biti zaokrožena na 6 decimalk!"),"Napaka!"))</f>
        <v/>
      </c>
    </row>
    <row r="7" spans="1:7" x14ac:dyDescent="0.2">
      <c r="A7" s="15"/>
      <c r="B7" s="16"/>
      <c r="C7" s="12">
        <f>IF(B7="",0,VLOOKUP('071107'!B7,Cenik!$C$3:$E$873,2,FALSE))</f>
        <v>0</v>
      </c>
      <c r="D7" s="12">
        <f>IF(B7="",0,VLOOKUP('071107'!B7,Cenik!$C$3:$E$873,3,FALSE))</f>
        <v>0</v>
      </c>
      <c r="E7" s="17"/>
      <c r="F7" s="14">
        <f t="shared" si="0"/>
        <v>0</v>
      </c>
      <c r="G7" s="104" t="str">
        <f t="shared" si="1"/>
        <v/>
      </c>
    </row>
    <row r="8" spans="1:7" x14ac:dyDescent="0.2">
      <c r="A8" s="15"/>
      <c r="B8" s="16"/>
      <c r="C8" s="12">
        <f>IF(B8="",0,VLOOKUP('071107'!B8,Cenik!$C$3:$E$873,2,FALSE))</f>
        <v>0</v>
      </c>
      <c r="D8" s="12">
        <f>IF(B8="",0,VLOOKUP('071107'!B8,Cenik!$C$3:$E$873,3,FALSE))</f>
        <v>0</v>
      </c>
      <c r="E8" s="17"/>
      <c r="F8" s="14">
        <f t="shared" si="0"/>
        <v>0</v>
      </c>
      <c r="G8" s="104" t="str">
        <f t="shared" si="1"/>
        <v/>
      </c>
    </row>
    <row r="9" spans="1:7" x14ac:dyDescent="0.2">
      <c r="A9" s="15"/>
      <c r="B9" s="16"/>
      <c r="C9" s="12">
        <f>IF(B9="",0,VLOOKUP('071107'!B9,Cenik!$C$3:$E$873,2,FALSE))</f>
        <v>0</v>
      </c>
      <c r="D9" s="12">
        <f>IF(B9="",0,VLOOKUP('071107'!B9,Cenik!$C$3:$E$873,3,FALSE))</f>
        <v>0</v>
      </c>
      <c r="E9" s="17"/>
      <c r="F9" s="14">
        <f t="shared" si="0"/>
        <v>0</v>
      </c>
      <c r="G9" s="104" t="str">
        <f t="shared" si="1"/>
        <v/>
      </c>
    </row>
    <row r="10" spans="1:7" x14ac:dyDescent="0.2">
      <c r="A10" s="15"/>
      <c r="B10" s="16"/>
      <c r="C10" s="12">
        <f>IF(B10="",0,VLOOKUP('071107'!B10,Cenik!$C$3:$E$873,2,FALSE))</f>
        <v>0</v>
      </c>
      <c r="D10" s="12">
        <f>IF(B10="",0,VLOOKUP('071107'!B10,Cenik!$C$3:$E$873,3,FALSE))</f>
        <v>0</v>
      </c>
      <c r="E10" s="17"/>
      <c r="F10" s="14">
        <f t="shared" si="0"/>
        <v>0</v>
      </c>
      <c r="G10" s="104" t="str">
        <f t="shared" si="1"/>
        <v/>
      </c>
    </row>
    <row r="11" spans="1:7" x14ac:dyDescent="0.2">
      <c r="A11" s="15"/>
      <c r="B11" s="16"/>
      <c r="C11" s="12">
        <f>IF(B11="",0,VLOOKUP('071107'!B11,Cenik!$C$3:$E$873,2,FALSE))</f>
        <v>0</v>
      </c>
      <c r="D11" s="12">
        <f>IF(B11="",0,VLOOKUP('071107'!B11,Cenik!$C$3:$E$873,3,FALSE))</f>
        <v>0</v>
      </c>
      <c r="E11" s="17"/>
      <c r="F11" s="14">
        <f t="shared" si="0"/>
        <v>0</v>
      </c>
      <c r="G11" s="104" t="str">
        <f t="shared" si="1"/>
        <v/>
      </c>
    </row>
    <row r="12" spans="1:7" x14ac:dyDescent="0.2">
      <c r="A12" s="15"/>
      <c r="B12" s="16"/>
      <c r="C12" s="12">
        <f>IF(B12="",0,VLOOKUP('071107'!B12,Cenik!$C$3:$E$873,2,FALSE))</f>
        <v>0</v>
      </c>
      <c r="D12" s="12">
        <f>IF(B12="",0,VLOOKUP('071107'!B12,Cenik!$C$3:$E$873,3,FALSE))</f>
        <v>0</v>
      </c>
      <c r="E12" s="17"/>
      <c r="F12" s="14">
        <f t="shared" si="0"/>
        <v>0</v>
      </c>
      <c r="G12" s="104" t="str">
        <f t="shared" si="1"/>
        <v/>
      </c>
    </row>
    <row r="13" spans="1:7" x14ac:dyDescent="0.2">
      <c r="A13" s="15"/>
      <c r="B13" s="16"/>
      <c r="C13" s="12">
        <f>IF(B13="",0,VLOOKUP('071107'!B13,Cenik!$C$3:$E$873,2,FALSE))</f>
        <v>0</v>
      </c>
      <c r="D13" s="12">
        <f>IF(B13="",0,VLOOKUP('071107'!B13,Cenik!$C$3:$E$873,3,FALSE))</f>
        <v>0</v>
      </c>
      <c r="E13" s="17"/>
      <c r="F13" s="14">
        <f t="shared" si="0"/>
        <v>0</v>
      </c>
      <c r="G13" s="104" t="str">
        <f t="shared" si="1"/>
        <v/>
      </c>
    </row>
    <row r="14" spans="1:7" ht="13.5" thickBot="1" x14ac:dyDescent="0.25">
      <c r="A14" s="15"/>
      <c r="B14" s="16"/>
      <c r="C14" s="12">
        <f>IF(B14="",0,VLOOKUP('071107'!B14,Cenik!$C$3:$E$873,2,FALSE))</f>
        <v>0</v>
      </c>
      <c r="D14" s="12">
        <f>IF(B14="",0,VLOOKUP('071107'!B14,Cenik!$C$3:$E$873,3,FALSE))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IF(B16="",0,VLOOKUP('071107'!B16,Cenik!$C$3:$E$873,2,FALSE))</f>
        <v>0</v>
      </c>
      <c r="D16" s="12">
        <f>IF(B16="",0,VLOOKUP('071107'!B16,Cenik!$C$3:$E$873,3,FALSE))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IF(B17="",0,VLOOKUP('071107'!B17,Cenik!$C$3:$E$873,2,FALSE))</f>
        <v>0</v>
      </c>
      <c r="D17" s="12">
        <f>IF(B17="",0,VLOOKUP('071107'!B17,Cenik!$C$3:$E$873,3,FALSE))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IF(B18="",0,VLOOKUP('071107'!B18,Cenik!$C$3:$E$873,2,FALSE))</f>
        <v>0</v>
      </c>
      <c r="D18" s="12">
        <f>IF(B18="",0,VLOOKUP('071107'!B18,Cenik!$C$3:$E$873,3,FALSE))</f>
        <v>0</v>
      </c>
      <c r="E18" s="22"/>
      <c r="F18" s="20">
        <f t="shared" si="2"/>
        <v>0</v>
      </c>
      <c r="G18" s="104" t="str">
        <f t="shared" si="3"/>
        <v/>
      </c>
    </row>
    <row r="19" spans="1:9" x14ac:dyDescent="0.2">
      <c r="A19" s="15"/>
      <c r="B19" s="21"/>
      <c r="C19" s="12">
        <f>IF(B19="",0,VLOOKUP('071107'!B19,Cenik!$C$3:$E$873,2,FALSE))</f>
        <v>0</v>
      </c>
      <c r="D19" s="12">
        <f>IF(B19="",0,VLOOKUP('071107'!B19,Cenik!$C$3:$E$873,3,FALSE))</f>
        <v>0</v>
      </c>
      <c r="E19" s="22"/>
      <c r="F19" s="20">
        <f t="shared" si="2"/>
        <v>0</v>
      </c>
      <c r="G19" s="104" t="str">
        <f t="shared" si="3"/>
        <v/>
      </c>
    </row>
    <row r="20" spans="1:9" x14ac:dyDescent="0.2">
      <c r="A20" s="15"/>
      <c r="B20" s="21"/>
      <c r="C20" s="12">
        <f>IF(B20="",0,VLOOKUP('071107'!B20,Cenik!$C$3:$E$873,2,FALSE))</f>
        <v>0</v>
      </c>
      <c r="D20" s="12">
        <f>IF(B20="",0,VLOOKUP('071107'!B20,Cenik!$C$3:$E$873,3,FALSE))</f>
        <v>0</v>
      </c>
      <c r="E20" s="22"/>
      <c r="F20" s="20">
        <f t="shared" si="2"/>
        <v>0</v>
      </c>
      <c r="G20" s="104" t="str">
        <f t="shared" si="3"/>
        <v/>
      </c>
    </row>
    <row r="21" spans="1:9" x14ac:dyDescent="0.2">
      <c r="A21" s="15"/>
      <c r="B21" s="21"/>
      <c r="C21" s="12">
        <f>IF(B21="",0,VLOOKUP('071107'!B21,Cenik!$C$3:$E$873,2,FALSE))</f>
        <v>0</v>
      </c>
      <c r="D21" s="12">
        <f>IF(B21="",0,VLOOKUP('071107'!B21,Cenik!$C$3:$E$873,3,FALSE))</f>
        <v>0</v>
      </c>
      <c r="E21" s="22"/>
      <c r="F21" s="20">
        <f t="shared" si="2"/>
        <v>0</v>
      </c>
      <c r="G21" s="104" t="str">
        <f t="shared" si="3"/>
        <v/>
      </c>
    </row>
    <row r="22" spans="1:9" x14ac:dyDescent="0.2">
      <c r="A22" s="15"/>
      <c r="B22" s="21"/>
      <c r="C22" s="12">
        <f>IF(B22="",0,VLOOKUP('071107'!B22,Cenik!$C$3:$E$873,2,FALSE))</f>
        <v>0</v>
      </c>
      <c r="D22" s="12">
        <f>IF(B22="",0,VLOOKUP('071107'!B22,Cenik!$C$3:$E$873,3,FALSE))</f>
        <v>0</v>
      </c>
      <c r="E22" s="22"/>
      <c r="F22" s="20">
        <f t="shared" si="2"/>
        <v>0</v>
      </c>
      <c r="G22" s="104" t="str">
        <f t="shared" si="3"/>
        <v/>
      </c>
    </row>
    <row r="23" spans="1:9" x14ac:dyDescent="0.2">
      <c r="A23" s="15"/>
      <c r="B23" s="21"/>
      <c r="C23" s="12">
        <f>IF(B23="",0,VLOOKUP('071107'!B23,Cenik!$C$3:$E$873,2,FALSE))</f>
        <v>0</v>
      </c>
      <c r="D23" s="12">
        <f>IF(B23="",0,VLOOKUP('071107'!B23,Cenik!$C$3:$E$873,3,FALSE))</f>
        <v>0</v>
      </c>
      <c r="E23" s="22"/>
      <c r="F23" s="20">
        <f t="shared" si="2"/>
        <v>0</v>
      </c>
      <c r="G23" s="104" t="str">
        <f t="shared" si="3"/>
        <v/>
      </c>
    </row>
    <row r="24" spans="1:9" x14ac:dyDescent="0.2">
      <c r="A24" s="15"/>
      <c r="B24" s="21"/>
      <c r="C24" s="12">
        <f>IF(B24="",0,VLOOKUP('071107'!B24,Cenik!$C$3:$E$873,2,FALSE))</f>
        <v>0</v>
      </c>
      <c r="D24" s="12">
        <f>IF(B24="",0,VLOOKUP('071107'!B24,Cenik!$C$3:$E$873,3,FALSE))</f>
        <v>0</v>
      </c>
      <c r="E24" s="22"/>
      <c r="F24" s="20">
        <f t="shared" si="2"/>
        <v>0</v>
      </c>
      <c r="G24" s="104" t="str">
        <f t="shared" si="3"/>
        <v/>
      </c>
    </row>
    <row r="25" spans="1:9" x14ac:dyDescent="0.2">
      <c r="A25" s="15"/>
      <c r="B25" s="21"/>
      <c r="C25" s="12">
        <f>IF(B25="",0,VLOOKUP('071107'!B25,Cenik!$C$3:$E$873,2,FALSE))</f>
        <v>0</v>
      </c>
      <c r="D25" s="12">
        <f>IF(B25="",0,VLOOKUP('071107'!B25,Cenik!$C$3:$E$873,3,FALSE))</f>
        <v>0</v>
      </c>
      <c r="E25" s="22"/>
      <c r="F25" s="20">
        <f t="shared" si="2"/>
        <v>0</v>
      </c>
      <c r="G25" s="104" t="str">
        <f t="shared" si="3"/>
        <v/>
      </c>
    </row>
    <row r="26" spans="1:9" x14ac:dyDescent="0.2">
      <c r="A26" s="15"/>
      <c r="B26" s="21"/>
      <c r="C26" s="12">
        <f>IF(B26="",0,VLOOKUP('071107'!B26,Cenik!$C$3:$E$873,2,FALSE))</f>
        <v>0</v>
      </c>
      <c r="D26" s="12">
        <f>IF(B26="",0,VLOOKUP('071107'!B26,Cenik!$C$3:$E$873,3,FALSE))</f>
        <v>0</v>
      </c>
      <c r="E26" s="22"/>
      <c r="F26" s="20">
        <f t="shared" si="2"/>
        <v>0</v>
      </c>
      <c r="G26" s="104" t="str">
        <f t="shared" si="3"/>
        <v/>
      </c>
    </row>
    <row r="27" spans="1:9" x14ac:dyDescent="0.2">
      <c r="A27" s="15"/>
      <c r="B27" s="21"/>
      <c r="C27" s="12">
        <f>IF(B27="",0,VLOOKUP('071107'!B27,Cenik!$C$3:$E$873,2,FALSE))</f>
        <v>0</v>
      </c>
      <c r="D27" s="12">
        <f>IF(B27="",0,VLOOKUP('071107'!B27,Cenik!$C$3:$E$873,3,FALSE))</f>
        <v>0</v>
      </c>
      <c r="E27" s="22"/>
      <c r="F27" s="20">
        <f t="shared" si="2"/>
        <v>0</v>
      </c>
      <c r="G27" s="104" t="str">
        <f t="shared" si="3"/>
        <v/>
      </c>
    </row>
    <row r="28" spans="1:9" x14ac:dyDescent="0.2">
      <c r="A28" s="15"/>
      <c r="B28" s="21"/>
      <c r="C28" s="12">
        <f>IF(B28="",0,VLOOKUP('071107'!B28,Cenik!$C$3:$E$873,2,FALSE))</f>
        <v>0</v>
      </c>
      <c r="D28" s="12">
        <f>IF(B28="",0,VLOOKUP('071107'!B28,Cenik!$C$3:$E$873,3,FALSE))</f>
        <v>0</v>
      </c>
      <c r="E28" s="22"/>
      <c r="F28" s="20">
        <f t="shared" si="2"/>
        <v>0</v>
      </c>
      <c r="G28" s="104" t="str">
        <f t="shared" si="3"/>
        <v/>
      </c>
    </row>
    <row r="29" spans="1:9" ht="13.5" thickBot="1" x14ac:dyDescent="0.25">
      <c r="A29" s="15"/>
      <c r="B29" s="21"/>
      <c r="C29" s="12">
        <f>IF(B29="",0,VLOOKUP('071107'!B29,Cenik!$C$3:$E$873,2,FALSE))</f>
        <v>0</v>
      </c>
      <c r="D29" s="12">
        <f>IF(B29="",0,VLOOKUP('071107'!B29,Cenik!$C$3:$E$873,3,FALSE))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IF(B31="",0,VLOOKUP('071107'!B31,Cenik!$C$3:$E$873,2,FALSE))</f>
        <v>0</v>
      </c>
      <c r="D31" s="24">
        <f>IF(B31="",0,VLOOKUP('071107'!B31,Cenik!$C$3:$E$873,3,FALSE))</f>
        <v>0</v>
      </c>
      <c r="E31" s="19"/>
      <c r="F31" s="25">
        <f t="shared" ref="F31:F44" si="4">D31*E31</f>
        <v>0</v>
      </c>
      <c r="G31" s="104" t="str">
        <f t="shared" si="3"/>
        <v/>
      </c>
      <c r="I31" s="2"/>
    </row>
    <row r="32" spans="1:9" x14ac:dyDescent="0.2">
      <c r="A32" s="15"/>
      <c r="B32" s="21"/>
      <c r="C32" s="12">
        <f>IF(B32="",0,VLOOKUP('071107'!B32,Cenik!$C$3:$E$873,2,FALSE))</f>
        <v>0</v>
      </c>
      <c r="D32" s="12">
        <f>IF(B32="",0,VLOOKUP('071107'!B32,Cenik!$C$3:$E$873,3,FALSE))</f>
        <v>0</v>
      </c>
      <c r="E32" s="22"/>
      <c r="F32" s="20">
        <f t="shared" si="4"/>
        <v>0</v>
      </c>
      <c r="G32" s="104" t="str">
        <f t="shared" si="3"/>
        <v/>
      </c>
      <c r="I32" s="2"/>
    </row>
    <row r="33" spans="1:7" x14ac:dyDescent="0.2">
      <c r="A33" s="15"/>
      <c r="B33" s="21"/>
      <c r="C33" s="12">
        <f>IF(B33="",0,VLOOKUP('071107'!B33,Cenik!$C$3:$E$873,2,FALSE))</f>
        <v>0</v>
      </c>
      <c r="D33" s="12">
        <f>IF(B33="",0,VLOOKUP('071107'!B33,Cenik!$C$3:$E$873,3,FALSE))</f>
        <v>0</v>
      </c>
      <c r="E33" s="22"/>
      <c r="F33" s="20">
        <f t="shared" si="4"/>
        <v>0</v>
      </c>
      <c r="G33" s="104" t="str">
        <f t="shared" si="3"/>
        <v/>
      </c>
    </row>
    <row r="34" spans="1:7" x14ac:dyDescent="0.2">
      <c r="A34" s="15"/>
      <c r="B34" s="21"/>
      <c r="C34" s="12">
        <f>IF(B34="",0,VLOOKUP('071107'!B34,Cenik!$C$3:$E$873,2,FALSE))</f>
        <v>0</v>
      </c>
      <c r="D34" s="12">
        <f>IF(B34="",0,VLOOKUP('071107'!B34,Cenik!$C$3:$E$873,3,FALSE))</f>
        <v>0</v>
      </c>
      <c r="E34" s="22"/>
      <c r="F34" s="20">
        <f t="shared" si="4"/>
        <v>0</v>
      </c>
      <c r="G34" s="104" t="str">
        <f t="shared" si="3"/>
        <v/>
      </c>
    </row>
    <row r="35" spans="1:7" x14ac:dyDescent="0.2">
      <c r="A35" s="15"/>
      <c r="B35" s="21"/>
      <c r="C35" s="12">
        <f>IF(B35="",0,VLOOKUP('071107'!B35,Cenik!$C$3:$E$873,2,FALSE))</f>
        <v>0</v>
      </c>
      <c r="D35" s="12">
        <f>IF(B35="",0,VLOOKUP('071107'!B35,Cenik!$C$3:$E$873,3,FALSE))</f>
        <v>0</v>
      </c>
      <c r="E35" s="22"/>
      <c r="F35" s="20">
        <f t="shared" si="4"/>
        <v>0</v>
      </c>
      <c r="G35" s="104" t="str">
        <f t="shared" si="3"/>
        <v/>
      </c>
    </row>
    <row r="36" spans="1:7" x14ac:dyDescent="0.2">
      <c r="A36" s="15"/>
      <c r="B36" s="21"/>
      <c r="C36" s="12">
        <f>IF(B36="",0,VLOOKUP('071107'!B36,Cenik!$C$3:$E$873,2,FALSE))</f>
        <v>0</v>
      </c>
      <c r="D36" s="12">
        <f>IF(B36="",0,VLOOKUP('071107'!B36,Cenik!$C$3:$E$873,3,FALSE))</f>
        <v>0</v>
      </c>
      <c r="E36" s="22"/>
      <c r="F36" s="20">
        <f t="shared" si="4"/>
        <v>0</v>
      </c>
      <c r="G36" s="104" t="str">
        <f t="shared" si="3"/>
        <v/>
      </c>
    </row>
    <row r="37" spans="1:7" x14ac:dyDescent="0.2">
      <c r="A37" s="15"/>
      <c r="B37" s="21"/>
      <c r="C37" s="12">
        <f>IF(B37="",0,VLOOKUP('071107'!B37,Cenik!$C$3:$E$873,2,FALSE))</f>
        <v>0</v>
      </c>
      <c r="D37" s="12">
        <f>IF(B37="",0,VLOOKUP('071107'!B37,Cenik!$C$3:$E$873,3,FALSE))</f>
        <v>0</v>
      </c>
      <c r="E37" s="22"/>
      <c r="F37" s="20">
        <f t="shared" si="4"/>
        <v>0</v>
      </c>
      <c r="G37" s="104" t="str">
        <f t="shared" si="3"/>
        <v/>
      </c>
    </row>
    <row r="38" spans="1:7" x14ac:dyDescent="0.2">
      <c r="A38" s="15"/>
      <c r="B38" s="21"/>
      <c r="C38" s="12">
        <f>IF(B38="",0,VLOOKUP('071107'!B38,Cenik!$C$3:$E$873,2,FALSE))</f>
        <v>0</v>
      </c>
      <c r="D38" s="12">
        <f>IF(B38="",0,VLOOKUP('071107'!B38,Cenik!$C$3:$E$873,3,FALSE))</f>
        <v>0</v>
      </c>
      <c r="E38" s="22"/>
      <c r="F38" s="20">
        <f t="shared" si="4"/>
        <v>0</v>
      </c>
      <c r="G38" s="104" t="str">
        <f t="shared" si="3"/>
        <v/>
      </c>
    </row>
    <row r="39" spans="1:7" x14ac:dyDescent="0.2">
      <c r="A39" s="15"/>
      <c r="B39" s="21"/>
      <c r="C39" s="12">
        <f>IF(B39="",0,VLOOKUP('071107'!B39,Cenik!$C$3:$E$873,2,FALSE))</f>
        <v>0</v>
      </c>
      <c r="D39" s="12">
        <f>IF(B39="",0,VLOOKUP('071107'!B39,Cenik!$C$3:$E$873,3,FALSE))</f>
        <v>0</v>
      </c>
      <c r="E39" s="22"/>
      <c r="F39" s="20">
        <f t="shared" si="4"/>
        <v>0</v>
      </c>
      <c r="G39" s="104" t="str">
        <f>IF(E39="","",IF(ISNUMBER(E39),IF(E39=ROUND(E39,6),"","Napaka - poraba mora biti zaokrožena na 6 decimalk!"),"Napaka!"))</f>
        <v/>
      </c>
    </row>
    <row r="40" spans="1:7" x14ac:dyDescent="0.2">
      <c r="A40" s="15"/>
      <c r="B40" s="21"/>
      <c r="C40" s="12">
        <f>IF(B40="",0,VLOOKUP('071107'!B40,Cenik!$C$3:$E$873,2,FALSE))</f>
        <v>0</v>
      </c>
      <c r="D40" s="12">
        <f>IF(B40="",0,VLOOKUP('071107'!B40,Cenik!$C$3:$E$873,3,FALSE))</f>
        <v>0</v>
      </c>
      <c r="E40" s="22"/>
      <c r="F40" s="20">
        <f t="shared" si="4"/>
        <v>0</v>
      </c>
      <c r="G40" s="104" t="str">
        <f t="shared" si="3"/>
        <v/>
      </c>
    </row>
    <row r="41" spans="1:7" x14ac:dyDescent="0.2">
      <c r="A41" s="15"/>
      <c r="B41" s="21"/>
      <c r="C41" s="12">
        <f>IF(B41="",0,VLOOKUP('071107'!B41,Cenik!$C$3:$E$873,2,FALSE))</f>
        <v>0</v>
      </c>
      <c r="D41" s="12">
        <f>IF(B41="",0,VLOOKUP('071107'!B41,Cenik!$C$3:$E$873,3,FALSE))</f>
        <v>0</v>
      </c>
      <c r="E41" s="22"/>
      <c r="F41" s="20">
        <f t="shared" si="4"/>
        <v>0</v>
      </c>
      <c r="G41" s="104" t="str">
        <f t="shared" si="3"/>
        <v/>
      </c>
    </row>
    <row r="42" spans="1:7" x14ac:dyDescent="0.2">
      <c r="A42" s="15"/>
      <c r="B42" s="21"/>
      <c r="C42" s="12">
        <f>IF(B42="",0,VLOOKUP('071107'!B42,Cenik!$C$3:$E$873,2,FALSE))</f>
        <v>0</v>
      </c>
      <c r="D42" s="12">
        <f>IF(B42="",0,VLOOKUP('071107'!B42,Cenik!$C$3:$E$873,3,FALSE))</f>
        <v>0</v>
      </c>
      <c r="E42" s="22"/>
      <c r="F42" s="20">
        <f t="shared" si="4"/>
        <v>0</v>
      </c>
      <c r="G42" s="104" t="str">
        <f t="shared" si="3"/>
        <v/>
      </c>
    </row>
    <row r="43" spans="1:7" x14ac:dyDescent="0.2">
      <c r="A43" s="15"/>
      <c r="B43" s="21"/>
      <c r="C43" s="12">
        <f>IF(B43="",0,VLOOKUP('071107'!B43,Cenik!$C$3:$E$873,2,FALSE))</f>
        <v>0</v>
      </c>
      <c r="D43" s="12">
        <f>IF(B43="",0,VLOOKUP('071107'!B43,Cenik!$C$3:$E$873,3,FALSE))</f>
        <v>0</v>
      </c>
      <c r="E43" s="22"/>
      <c r="F43" s="20">
        <f t="shared" si="4"/>
        <v>0</v>
      </c>
      <c r="G43" s="104" t="str">
        <f t="shared" si="3"/>
        <v/>
      </c>
    </row>
    <row r="44" spans="1:7" ht="13.5" thickBot="1" x14ac:dyDescent="0.25">
      <c r="A44" s="26"/>
      <c r="B44" s="27"/>
      <c r="C44" s="28">
        <f>IF(B44="",0,VLOOKUP('071107'!B44,Cenik!$C$3:$E$873,2,FALSE))</f>
        <v>0</v>
      </c>
      <c r="D44" s="28">
        <f>IF(B44="",0,VLOOKUP('071107'!B44,Cenik!$C$3:$E$873,3,FALSE))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IF(B5="",0,VLOOKUP('071108'!B5,Cenik!$C$3:$E$873,2,FALSE))</f>
        <v>0</v>
      </c>
      <c r="D5" s="12">
        <f>IF(B5="",0,VLOOKUP('071108'!B5,Cenik!$C$3:$E$873,3,FALSE))</f>
        <v>0</v>
      </c>
      <c r="E5" s="13"/>
      <c r="F5" s="14">
        <f t="shared" ref="F5:F14" si="0">D5*E5</f>
        <v>0</v>
      </c>
      <c r="G5" s="104" t="str">
        <f>IF(E5="","",IF(ISNUMBER(E5),IF(E5=ROUND(E5,6),"","Napaka - poraba mora biti zaokrožena na 6 decimalk!"),"Napaka!"))</f>
        <v/>
      </c>
    </row>
    <row r="6" spans="1:7" x14ac:dyDescent="0.2">
      <c r="A6" s="15"/>
      <c r="B6" s="16"/>
      <c r="C6" s="12">
        <f>IF(B6="",0,VLOOKUP('071108'!B6,Cenik!$C$3:$E$873,2,FALSE))</f>
        <v>0</v>
      </c>
      <c r="D6" s="12">
        <f>IF(B6="",0,VLOOKUP('071108'!B6,Cenik!$C$3:$E$873,3,FALSE))</f>
        <v>0</v>
      </c>
      <c r="E6" s="17"/>
      <c r="F6" s="14">
        <f t="shared" si="0"/>
        <v>0</v>
      </c>
      <c r="G6" s="104" t="str">
        <f t="shared" ref="G6:G14" si="1">IF(E6="","",IF(ISNUMBER(E6),IF(E6=ROUND(E6,6),"","Napaka - poraba mora biti zaokrožena na 6 decimalk!"),"Napaka!"))</f>
        <v/>
      </c>
    </row>
    <row r="7" spans="1:7" x14ac:dyDescent="0.2">
      <c r="A7" s="15"/>
      <c r="B7" s="16"/>
      <c r="C7" s="12">
        <f>IF(B7="",0,VLOOKUP('071108'!B7,Cenik!$C$3:$E$873,2,FALSE))</f>
        <v>0</v>
      </c>
      <c r="D7" s="12">
        <f>IF(B7="",0,VLOOKUP('071108'!B7,Cenik!$C$3:$E$873,3,FALSE))</f>
        <v>0</v>
      </c>
      <c r="E7" s="17"/>
      <c r="F7" s="14">
        <f t="shared" si="0"/>
        <v>0</v>
      </c>
      <c r="G7" s="104" t="str">
        <f t="shared" si="1"/>
        <v/>
      </c>
    </row>
    <row r="8" spans="1:7" x14ac:dyDescent="0.2">
      <c r="A8" s="15"/>
      <c r="B8" s="16"/>
      <c r="C8" s="12">
        <f>IF(B8="",0,VLOOKUP('071108'!B8,Cenik!$C$3:$E$873,2,FALSE))</f>
        <v>0</v>
      </c>
      <c r="D8" s="12">
        <f>IF(B8="",0,VLOOKUP('071108'!B8,Cenik!$C$3:$E$873,3,FALSE))</f>
        <v>0</v>
      </c>
      <c r="E8" s="17"/>
      <c r="F8" s="14">
        <f t="shared" si="0"/>
        <v>0</v>
      </c>
      <c r="G8" s="104" t="str">
        <f t="shared" si="1"/>
        <v/>
      </c>
    </row>
    <row r="9" spans="1:7" x14ac:dyDescent="0.2">
      <c r="A9" s="15"/>
      <c r="B9" s="16"/>
      <c r="C9" s="12">
        <f>IF(B9="",0,VLOOKUP('071108'!B9,Cenik!$C$3:$E$873,2,FALSE))</f>
        <v>0</v>
      </c>
      <c r="D9" s="12">
        <f>IF(B9="",0,VLOOKUP('071108'!B9,Cenik!$C$3:$E$873,3,FALSE))</f>
        <v>0</v>
      </c>
      <c r="E9" s="17"/>
      <c r="F9" s="14">
        <f t="shared" si="0"/>
        <v>0</v>
      </c>
      <c r="G9" s="104" t="str">
        <f t="shared" si="1"/>
        <v/>
      </c>
    </row>
    <row r="10" spans="1:7" x14ac:dyDescent="0.2">
      <c r="A10" s="15"/>
      <c r="B10" s="16"/>
      <c r="C10" s="12">
        <f>IF(B10="",0,VLOOKUP('071108'!B10,Cenik!$C$3:$E$873,2,FALSE))</f>
        <v>0</v>
      </c>
      <c r="D10" s="12">
        <f>IF(B10="",0,VLOOKUP('071108'!B10,Cenik!$C$3:$E$873,3,FALSE))</f>
        <v>0</v>
      </c>
      <c r="E10" s="17"/>
      <c r="F10" s="14">
        <f t="shared" si="0"/>
        <v>0</v>
      </c>
      <c r="G10" s="104" t="str">
        <f t="shared" si="1"/>
        <v/>
      </c>
    </row>
    <row r="11" spans="1:7" x14ac:dyDescent="0.2">
      <c r="A11" s="15"/>
      <c r="B11" s="16"/>
      <c r="C11" s="12">
        <f>IF(B11="",0,VLOOKUP('071108'!B11,Cenik!$C$3:$E$873,2,FALSE))</f>
        <v>0</v>
      </c>
      <c r="D11" s="12">
        <f>IF(B11="",0,VLOOKUP('071108'!B11,Cenik!$C$3:$E$873,3,FALSE))</f>
        <v>0</v>
      </c>
      <c r="E11" s="17"/>
      <c r="F11" s="14">
        <f t="shared" si="0"/>
        <v>0</v>
      </c>
      <c r="G11" s="104" t="str">
        <f t="shared" si="1"/>
        <v/>
      </c>
    </row>
    <row r="12" spans="1:7" x14ac:dyDescent="0.2">
      <c r="A12" s="15"/>
      <c r="B12" s="16"/>
      <c r="C12" s="12">
        <f>IF(B12="",0,VLOOKUP('071108'!B12,Cenik!$C$3:$E$873,2,FALSE))</f>
        <v>0</v>
      </c>
      <c r="D12" s="12">
        <f>IF(B12="",0,VLOOKUP('071108'!B12,Cenik!$C$3:$E$873,3,FALSE))</f>
        <v>0</v>
      </c>
      <c r="E12" s="17"/>
      <c r="F12" s="14">
        <f t="shared" si="0"/>
        <v>0</v>
      </c>
      <c r="G12" s="104" t="str">
        <f t="shared" si="1"/>
        <v/>
      </c>
    </row>
    <row r="13" spans="1:7" x14ac:dyDescent="0.2">
      <c r="A13" s="15"/>
      <c r="B13" s="16"/>
      <c r="C13" s="12">
        <f>IF(B13="",0,VLOOKUP('071108'!B13,Cenik!$C$3:$E$873,2,FALSE))</f>
        <v>0</v>
      </c>
      <c r="D13" s="12">
        <f>IF(B13="",0,VLOOKUP('071108'!B13,Cenik!$C$3:$E$873,3,FALSE))</f>
        <v>0</v>
      </c>
      <c r="E13" s="17"/>
      <c r="F13" s="14">
        <f t="shared" si="0"/>
        <v>0</v>
      </c>
      <c r="G13" s="104" t="str">
        <f t="shared" si="1"/>
        <v/>
      </c>
    </row>
    <row r="14" spans="1:7" ht="13.5" thickBot="1" x14ac:dyDescent="0.25">
      <c r="A14" s="15"/>
      <c r="B14" s="16"/>
      <c r="C14" s="12">
        <f>IF(B14="",0,VLOOKUP('071108'!B14,Cenik!$C$3:$E$873,2,FALSE))</f>
        <v>0</v>
      </c>
      <c r="D14" s="12">
        <f>IF(B14="",0,VLOOKUP('071108'!B14,Cenik!$C$3:$E$873,3,FALSE))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IF(B16="",0,VLOOKUP('071108'!B16,Cenik!$C$3:$E$873,2,FALSE))</f>
        <v>0</v>
      </c>
      <c r="D16" s="12">
        <f>IF(B16="",0,VLOOKUP('071108'!B16,Cenik!$C$3:$E$873,3,FALSE))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IF(B17="",0,VLOOKUP('071108'!B17,Cenik!$C$3:$E$873,2,FALSE))</f>
        <v>0</v>
      </c>
      <c r="D17" s="12">
        <f>IF(B17="",0,VLOOKUP('071108'!B17,Cenik!$C$3:$E$873,3,FALSE))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IF(B18="",0,VLOOKUP('071108'!B18,Cenik!$C$3:$E$873,2,FALSE))</f>
        <v>0</v>
      </c>
      <c r="D18" s="12">
        <f>IF(B18="",0,VLOOKUP('071108'!B18,Cenik!$C$3:$E$873,3,FALSE))</f>
        <v>0</v>
      </c>
      <c r="E18" s="22"/>
      <c r="F18" s="20">
        <f t="shared" si="2"/>
        <v>0</v>
      </c>
      <c r="G18" s="104" t="str">
        <f t="shared" si="3"/>
        <v/>
      </c>
    </row>
    <row r="19" spans="1:9" x14ac:dyDescent="0.2">
      <c r="A19" s="15"/>
      <c r="B19" s="21"/>
      <c r="C19" s="12">
        <f>IF(B19="",0,VLOOKUP('071108'!B19,Cenik!$C$3:$E$873,2,FALSE))</f>
        <v>0</v>
      </c>
      <c r="D19" s="12">
        <f>IF(B19="",0,VLOOKUP('071108'!B19,Cenik!$C$3:$E$873,3,FALSE))</f>
        <v>0</v>
      </c>
      <c r="E19" s="22"/>
      <c r="F19" s="20">
        <f t="shared" si="2"/>
        <v>0</v>
      </c>
      <c r="G19" s="104" t="str">
        <f t="shared" si="3"/>
        <v/>
      </c>
    </row>
    <row r="20" spans="1:9" x14ac:dyDescent="0.2">
      <c r="A20" s="15"/>
      <c r="B20" s="21"/>
      <c r="C20" s="12">
        <f>IF(B20="",0,VLOOKUP('071108'!B20,Cenik!$C$3:$E$873,2,FALSE))</f>
        <v>0</v>
      </c>
      <c r="D20" s="12">
        <f>IF(B20="",0,VLOOKUP('071108'!B20,Cenik!$C$3:$E$873,3,FALSE))</f>
        <v>0</v>
      </c>
      <c r="E20" s="22"/>
      <c r="F20" s="20">
        <f t="shared" si="2"/>
        <v>0</v>
      </c>
      <c r="G20" s="104" t="str">
        <f t="shared" si="3"/>
        <v/>
      </c>
    </row>
    <row r="21" spans="1:9" x14ac:dyDescent="0.2">
      <c r="A21" s="15"/>
      <c r="B21" s="21"/>
      <c r="C21" s="12">
        <f>IF(B21="",0,VLOOKUP('071108'!B21,Cenik!$C$3:$E$873,2,FALSE))</f>
        <v>0</v>
      </c>
      <c r="D21" s="12">
        <f>IF(B21="",0,VLOOKUP('071108'!B21,Cenik!$C$3:$E$873,3,FALSE))</f>
        <v>0</v>
      </c>
      <c r="E21" s="22"/>
      <c r="F21" s="20">
        <f t="shared" si="2"/>
        <v>0</v>
      </c>
      <c r="G21" s="104" t="str">
        <f t="shared" si="3"/>
        <v/>
      </c>
    </row>
    <row r="22" spans="1:9" x14ac:dyDescent="0.2">
      <c r="A22" s="15"/>
      <c r="B22" s="21"/>
      <c r="C22" s="12">
        <f>IF(B22="",0,VLOOKUP('071108'!B22,Cenik!$C$3:$E$873,2,FALSE))</f>
        <v>0</v>
      </c>
      <c r="D22" s="12">
        <f>IF(B22="",0,VLOOKUP('071108'!B22,Cenik!$C$3:$E$873,3,FALSE))</f>
        <v>0</v>
      </c>
      <c r="E22" s="22"/>
      <c r="F22" s="20">
        <f t="shared" si="2"/>
        <v>0</v>
      </c>
      <c r="G22" s="104" t="str">
        <f t="shared" si="3"/>
        <v/>
      </c>
    </row>
    <row r="23" spans="1:9" x14ac:dyDescent="0.2">
      <c r="A23" s="15"/>
      <c r="B23" s="21"/>
      <c r="C23" s="12">
        <f>IF(B23="",0,VLOOKUP('071108'!B23,Cenik!$C$3:$E$873,2,FALSE))</f>
        <v>0</v>
      </c>
      <c r="D23" s="12">
        <f>IF(B23="",0,VLOOKUP('071108'!B23,Cenik!$C$3:$E$873,3,FALSE))</f>
        <v>0</v>
      </c>
      <c r="E23" s="22"/>
      <c r="F23" s="20">
        <f t="shared" si="2"/>
        <v>0</v>
      </c>
      <c r="G23" s="104" t="str">
        <f t="shared" si="3"/>
        <v/>
      </c>
    </row>
    <row r="24" spans="1:9" x14ac:dyDescent="0.2">
      <c r="A24" s="15"/>
      <c r="B24" s="21"/>
      <c r="C24" s="12">
        <f>IF(B24="",0,VLOOKUP('071108'!B24,Cenik!$C$3:$E$873,2,FALSE))</f>
        <v>0</v>
      </c>
      <c r="D24" s="12">
        <f>IF(B24="",0,VLOOKUP('071108'!B24,Cenik!$C$3:$E$873,3,FALSE))</f>
        <v>0</v>
      </c>
      <c r="E24" s="22"/>
      <c r="F24" s="20">
        <f t="shared" si="2"/>
        <v>0</v>
      </c>
      <c r="G24" s="104" t="str">
        <f t="shared" si="3"/>
        <v/>
      </c>
    </row>
    <row r="25" spans="1:9" x14ac:dyDescent="0.2">
      <c r="A25" s="15"/>
      <c r="B25" s="21"/>
      <c r="C25" s="12">
        <f>IF(B25="",0,VLOOKUP('071108'!B25,Cenik!$C$3:$E$873,2,FALSE))</f>
        <v>0</v>
      </c>
      <c r="D25" s="12">
        <f>IF(B25="",0,VLOOKUP('071108'!B25,Cenik!$C$3:$E$873,3,FALSE))</f>
        <v>0</v>
      </c>
      <c r="E25" s="22"/>
      <c r="F25" s="20">
        <f t="shared" si="2"/>
        <v>0</v>
      </c>
      <c r="G25" s="104" t="str">
        <f t="shared" si="3"/>
        <v/>
      </c>
    </row>
    <row r="26" spans="1:9" x14ac:dyDescent="0.2">
      <c r="A26" s="15"/>
      <c r="B26" s="21"/>
      <c r="C26" s="12">
        <f>IF(B26="",0,VLOOKUP('071108'!B26,Cenik!$C$3:$E$873,2,FALSE))</f>
        <v>0</v>
      </c>
      <c r="D26" s="12">
        <f>IF(B26="",0,VLOOKUP('071108'!B26,Cenik!$C$3:$E$873,3,FALSE))</f>
        <v>0</v>
      </c>
      <c r="E26" s="22"/>
      <c r="F26" s="20">
        <f t="shared" si="2"/>
        <v>0</v>
      </c>
      <c r="G26" s="104" t="str">
        <f t="shared" si="3"/>
        <v/>
      </c>
    </row>
    <row r="27" spans="1:9" x14ac:dyDescent="0.2">
      <c r="A27" s="15"/>
      <c r="B27" s="21"/>
      <c r="C27" s="12">
        <f>IF(B27="",0,VLOOKUP('071108'!B27,Cenik!$C$3:$E$873,2,FALSE))</f>
        <v>0</v>
      </c>
      <c r="D27" s="12">
        <f>IF(B27="",0,VLOOKUP('071108'!B27,Cenik!$C$3:$E$873,3,FALSE))</f>
        <v>0</v>
      </c>
      <c r="E27" s="22"/>
      <c r="F27" s="20">
        <f t="shared" si="2"/>
        <v>0</v>
      </c>
      <c r="G27" s="104" t="str">
        <f t="shared" si="3"/>
        <v/>
      </c>
    </row>
    <row r="28" spans="1:9" x14ac:dyDescent="0.2">
      <c r="A28" s="15"/>
      <c r="B28" s="21"/>
      <c r="C28" s="12">
        <f>IF(B28="",0,VLOOKUP('071108'!B28,Cenik!$C$3:$E$873,2,FALSE))</f>
        <v>0</v>
      </c>
      <c r="D28" s="12">
        <f>IF(B28="",0,VLOOKUP('071108'!B28,Cenik!$C$3:$E$873,3,FALSE))</f>
        <v>0</v>
      </c>
      <c r="E28" s="22"/>
      <c r="F28" s="20">
        <f t="shared" si="2"/>
        <v>0</v>
      </c>
      <c r="G28" s="104" t="str">
        <f t="shared" si="3"/>
        <v/>
      </c>
    </row>
    <row r="29" spans="1:9" ht="13.5" thickBot="1" x14ac:dyDescent="0.25">
      <c r="A29" s="15"/>
      <c r="B29" s="21"/>
      <c r="C29" s="12">
        <f>IF(B29="",0,VLOOKUP('071108'!B29,Cenik!$C$3:$E$873,2,FALSE))</f>
        <v>0</v>
      </c>
      <c r="D29" s="12">
        <f>IF(B29="",0,VLOOKUP('071108'!B29,Cenik!$C$3:$E$873,3,FALSE))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IF(B31="",0,VLOOKUP('071108'!B31,Cenik!$C$3:$E$873,2,FALSE))</f>
        <v>0</v>
      </c>
      <c r="D31" s="24">
        <f>IF(B31="",0,VLOOKUP('071108'!B31,Cenik!$C$3:$E$873,3,FALSE))</f>
        <v>0</v>
      </c>
      <c r="E31" s="19"/>
      <c r="F31" s="25">
        <f t="shared" ref="F31:F44" si="4">D31*E31</f>
        <v>0</v>
      </c>
      <c r="G31" s="104" t="str">
        <f t="shared" si="3"/>
        <v/>
      </c>
      <c r="I31" s="2"/>
    </row>
    <row r="32" spans="1:9" x14ac:dyDescent="0.2">
      <c r="A32" s="15"/>
      <c r="B32" s="21"/>
      <c r="C32" s="12">
        <f>IF(B32="",0,VLOOKUP('071108'!B32,Cenik!$C$3:$E$873,2,FALSE))</f>
        <v>0</v>
      </c>
      <c r="D32" s="12">
        <f>IF(B32="",0,VLOOKUP('071108'!B32,Cenik!$C$3:$E$873,3,FALSE))</f>
        <v>0</v>
      </c>
      <c r="E32" s="22"/>
      <c r="F32" s="20">
        <f t="shared" si="4"/>
        <v>0</v>
      </c>
      <c r="G32" s="104" t="str">
        <f t="shared" si="3"/>
        <v/>
      </c>
      <c r="I32" s="2"/>
    </row>
    <row r="33" spans="1:7" x14ac:dyDescent="0.2">
      <c r="A33" s="15"/>
      <c r="B33" s="21"/>
      <c r="C33" s="12">
        <f>IF(B33="",0,VLOOKUP('071108'!B33,Cenik!$C$3:$E$873,2,FALSE))</f>
        <v>0</v>
      </c>
      <c r="D33" s="12">
        <f>IF(B33="",0,VLOOKUP('071108'!B33,Cenik!$C$3:$E$873,3,FALSE))</f>
        <v>0</v>
      </c>
      <c r="E33" s="22"/>
      <c r="F33" s="20">
        <f t="shared" si="4"/>
        <v>0</v>
      </c>
      <c r="G33" s="104" t="str">
        <f t="shared" si="3"/>
        <v/>
      </c>
    </row>
    <row r="34" spans="1:7" x14ac:dyDescent="0.2">
      <c r="A34" s="15"/>
      <c r="B34" s="21"/>
      <c r="C34" s="12">
        <f>IF(B34="",0,VLOOKUP('071108'!B34,Cenik!$C$3:$E$873,2,FALSE))</f>
        <v>0</v>
      </c>
      <c r="D34" s="12">
        <f>IF(B34="",0,VLOOKUP('071108'!B34,Cenik!$C$3:$E$873,3,FALSE))</f>
        <v>0</v>
      </c>
      <c r="E34" s="22"/>
      <c r="F34" s="20">
        <f t="shared" si="4"/>
        <v>0</v>
      </c>
      <c r="G34" s="104" t="str">
        <f t="shared" si="3"/>
        <v/>
      </c>
    </row>
    <row r="35" spans="1:7" x14ac:dyDescent="0.2">
      <c r="A35" s="15"/>
      <c r="B35" s="21"/>
      <c r="C35" s="12">
        <f>IF(B35="",0,VLOOKUP('071108'!B35,Cenik!$C$3:$E$873,2,FALSE))</f>
        <v>0</v>
      </c>
      <c r="D35" s="12">
        <f>IF(B35="",0,VLOOKUP('071108'!B35,Cenik!$C$3:$E$873,3,FALSE))</f>
        <v>0</v>
      </c>
      <c r="E35" s="22"/>
      <c r="F35" s="20">
        <f t="shared" si="4"/>
        <v>0</v>
      </c>
      <c r="G35" s="104" t="str">
        <f t="shared" si="3"/>
        <v/>
      </c>
    </row>
    <row r="36" spans="1:7" x14ac:dyDescent="0.2">
      <c r="A36" s="15"/>
      <c r="B36" s="21"/>
      <c r="C36" s="12">
        <f>IF(B36="",0,VLOOKUP('071108'!B36,Cenik!$C$3:$E$873,2,FALSE))</f>
        <v>0</v>
      </c>
      <c r="D36" s="12">
        <f>IF(B36="",0,VLOOKUP('071108'!B36,Cenik!$C$3:$E$873,3,FALSE))</f>
        <v>0</v>
      </c>
      <c r="E36" s="22"/>
      <c r="F36" s="20">
        <f t="shared" si="4"/>
        <v>0</v>
      </c>
      <c r="G36" s="104" t="str">
        <f t="shared" si="3"/>
        <v/>
      </c>
    </row>
    <row r="37" spans="1:7" x14ac:dyDescent="0.2">
      <c r="A37" s="15"/>
      <c r="B37" s="21"/>
      <c r="C37" s="12">
        <f>IF(B37="",0,VLOOKUP('071108'!B37,Cenik!$C$3:$E$873,2,FALSE))</f>
        <v>0</v>
      </c>
      <c r="D37" s="12">
        <f>IF(B37="",0,VLOOKUP('071108'!B37,Cenik!$C$3:$E$873,3,FALSE))</f>
        <v>0</v>
      </c>
      <c r="E37" s="22"/>
      <c r="F37" s="20">
        <f t="shared" si="4"/>
        <v>0</v>
      </c>
      <c r="G37" s="104" t="str">
        <f t="shared" si="3"/>
        <v/>
      </c>
    </row>
    <row r="38" spans="1:7" x14ac:dyDescent="0.2">
      <c r="A38" s="15"/>
      <c r="B38" s="21"/>
      <c r="C38" s="12">
        <f>IF(B38="",0,VLOOKUP('071108'!B38,Cenik!$C$3:$E$873,2,FALSE))</f>
        <v>0</v>
      </c>
      <c r="D38" s="12">
        <f>IF(B38="",0,VLOOKUP('071108'!B38,Cenik!$C$3:$E$873,3,FALSE))</f>
        <v>0</v>
      </c>
      <c r="E38" s="22"/>
      <c r="F38" s="20">
        <f t="shared" si="4"/>
        <v>0</v>
      </c>
      <c r="G38" s="104" t="str">
        <f t="shared" si="3"/>
        <v/>
      </c>
    </row>
    <row r="39" spans="1:7" x14ac:dyDescent="0.2">
      <c r="A39" s="15"/>
      <c r="B39" s="21"/>
      <c r="C39" s="12">
        <f>IF(B39="",0,VLOOKUP('071108'!B39,Cenik!$C$3:$E$873,2,FALSE))</f>
        <v>0</v>
      </c>
      <c r="D39" s="12">
        <f>IF(B39="",0,VLOOKUP('071108'!B39,Cenik!$C$3:$E$873,3,FALSE))</f>
        <v>0</v>
      </c>
      <c r="E39" s="22"/>
      <c r="F39" s="20">
        <f t="shared" si="4"/>
        <v>0</v>
      </c>
      <c r="G39" s="104" t="str">
        <f>IF(E39="","",IF(ISNUMBER(E39),IF(E39=ROUND(E39,6),"","Napaka - poraba mora biti zaokrožena na 6 decimalk!"),"Napaka!"))</f>
        <v/>
      </c>
    </row>
    <row r="40" spans="1:7" x14ac:dyDescent="0.2">
      <c r="A40" s="15"/>
      <c r="B40" s="21"/>
      <c r="C40" s="12">
        <f>IF(B40="",0,VLOOKUP('071108'!B40,Cenik!$C$3:$E$873,2,FALSE))</f>
        <v>0</v>
      </c>
      <c r="D40" s="12">
        <f>IF(B40="",0,VLOOKUP('071108'!B40,Cenik!$C$3:$E$873,3,FALSE))</f>
        <v>0</v>
      </c>
      <c r="E40" s="22"/>
      <c r="F40" s="20">
        <f t="shared" si="4"/>
        <v>0</v>
      </c>
      <c r="G40" s="104" t="str">
        <f t="shared" si="3"/>
        <v/>
      </c>
    </row>
    <row r="41" spans="1:7" x14ac:dyDescent="0.2">
      <c r="A41" s="15"/>
      <c r="B41" s="21"/>
      <c r="C41" s="12">
        <f>IF(B41="",0,VLOOKUP('071108'!B41,Cenik!$C$3:$E$873,2,FALSE))</f>
        <v>0</v>
      </c>
      <c r="D41" s="12">
        <f>IF(B41="",0,VLOOKUP('071108'!B41,Cenik!$C$3:$E$873,3,FALSE))</f>
        <v>0</v>
      </c>
      <c r="E41" s="22"/>
      <c r="F41" s="20">
        <f t="shared" si="4"/>
        <v>0</v>
      </c>
      <c r="G41" s="104" t="str">
        <f t="shared" si="3"/>
        <v/>
      </c>
    </row>
    <row r="42" spans="1:7" x14ac:dyDescent="0.2">
      <c r="A42" s="15"/>
      <c r="B42" s="21"/>
      <c r="C42" s="12">
        <f>IF(B42="",0,VLOOKUP('071108'!B42,Cenik!$C$3:$E$873,2,FALSE))</f>
        <v>0</v>
      </c>
      <c r="D42" s="12">
        <f>IF(B42="",0,VLOOKUP('071108'!B42,Cenik!$C$3:$E$873,3,FALSE))</f>
        <v>0</v>
      </c>
      <c r="E42" s="22"/>
      <c r="F42" s="20">
        <f t="shared" si="4"/>
        <v>0</v>
      </c>
      <c r="G42" s="104" t="str">
        <f t="shared" si="3"/>
        <v/>
      </c>
    </row>
    <row r="43" spans="1:7" x14ac:dyDescent="0.2">
      <c r="A43" s="15"/>
      <c r="B43" s="21"/>
      <c r="C43" s="12">
        <f>IF(B43="",0,VLOOKUP('071108'!B43,Cenik!$C$3:$E$873,2,FALSE))</f>
        <v>0</v>
      </c>
      <c r="D43" s="12">
        <f>IF(B43="",0,VLOOKUP('071108'!B43,Cenik!$C$3:$E$873,3,FALSE))</f>
        <v>0</v>
      </c>
      <c r="E43" s="22"/>
      <c r="F43" s="20">
        <f t="shared" si="4"/>
        <v>0</v>
      </c>
      <c r="G43" s="104" t="str">
        <f t="shared" si="3"/>
        <v/>
      </c>
    </row>
    <row r="44" spans="1:7" ht="13.5" thickBot="1" x14ac:dyDescent="0.25">
      <c r="A44" s="26"/>
      <c r="B44" s="27"/>
      <c r="C44" s="28">
        <f>IF(B44="",0,VLOOKUP('071108'!B44,Cenik!$C$3:$E$873,2,FALSE))</f>
        <v>0</v>
      </c>
      <c r="D44" s="28">
        <f>IF(B44="",0,VLOOKUP('071108'!B44,Cenik!$C$3:$E$873,3,FALSE))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IF(B5="",0,VLOOKUP('071109'!B5,Cenik!$C$3:$E$873,2,FALSE))</f>
        <v>0</v>
      </c>
      <c r="D5" s="12">
        <f>IF(B5="",0,VLOOKUP('071109'!B5,Cenik!$C$3:$E$873,3,FALSE))</f>
        <v>0</v>
      </c>
      <c r="E5" s="13"/>
      <c r="F5" s="14">
        <f t="shared" ref="F5:F14" si="0">D5*E5</f>
        <v>0</v>
      </c>
      <c r="G5" s="104" t="str">
        <f>IF(E5="","",IF(ISNUMBER(E5),IF(E5=ROUND(E5,6),"","Napaka - poraba mora biti zaokrožena na 6 decimalk!"),"Napaka!"))</f>
        <v/>
      </c>
    </row>
    <row r="6" spans="1:7" x14ac:dyDescent="0.2">
      <c r="A6" s="15"/>
      <c r="B6" s="16"/>
      <c r="C6" s="12">
        <f>IF(B6="",0,VLOOKUP('071109'!B6,Cenik!$C$3:$E$873,2,FALSE))</f>
        <v>0</v>
      </c>
      <c r="D6" s="12">
        <f>IF(B6="",0,VLOOKUP('071109'!B6,Cenik!$C$3:$E$873,3,FALSE))</f>
        <v>0</v>
      </c>
      <c r="E6" s="17"/>
      <c r="F6" s="14">
        <f t="shared" si="0"/>
        <v>0</v>
      </c>
      <c r="G6" s="104" t="str">
        <f t="shared" ref="G6:G14" si="1">IF(E6="","",IF(ISNUMBER(E6),IF(E6=ROUND(E6,6),"","Napaka - poraba mora biti zaokrožena na 6 decimalk!"),"Napaka!"))</f>
        <v/>
      </c>
    </row>
    <row r="7" spans="1:7" x14ac:dyDescent="0.2">
      <c r="A7" s="15"/>
      <c r="B7" s="16"/>
      <c r="C7" s="12">
        <f>IF(B7="",0,VLOOKUP('071109'!B7,Cenik!$C$3:$E$873,2,FALSE))</f>
        <v>0</v>
      </c>
      <c r="D7" s="12">
        <f>IF(B7="",0,VLOOKUP('071109'!B7,Cenik!$C$3:$E$873,3,FALSE))</f>
        <v>0</v>
      </c>
      <c r="E7" s="17"/>
      <c r="F7" s="14">
        <f t="shared" si="0"/>
        <v>0</v>
      </c>
      <c r="G7" s="104" t="str">
        <f t="shared" si="1"/>
        <v/>
      </c>
    </row>
    <row r="8" spans="1:7" x14ac:dyDescent="0.2">
      <c r="A8" s="15"/>
      <c r="B8" s="16"/>
      <c r="C8" s="12">
        <f>IF(B8="",0,VLOOKUP('071109'!B8,Cenik!$C$3:$E$873,2,FALSE))</f>
        <v>0</v>
      </c>
      <c r="D8" s="12">
        <f>IF(B8="",0,VLOOKUP('071109'!B8,Cenik!$C$3:$E$873,3,FALSE))</f>
        <v>0</v>
      </c>
      <c r="E8" s="17"/>
      <c r="F8" s="14">
        <f t="shared" si="0"/>
        <v>0</v>
      </c>
      <c r="G8" s="104" t="str">
        <f t="shared" si="1"/>
        <v/>
      </c>
    </row>
    <row r="9" spans="1:7" x14ac:dyDescent="0.2">
      <c r="A9" s="15"/>
      <c r="B9" s="16"/>
      <c r="C9" s="12">
        <f>IF(B9="",0,VLOOKUP('071109'!B9,Cenik!$C$3:$E$873,2,FALSE))</f>
        <v>0</v>
      </c>
      <c r="D9" s="12">
        <f>IF(B9="",0,VLOOKUP('071109'!B9,Cenik!$C$3:$E$873,3,FALSE))</f>
        <v>0</v>
      </c>
      <c r="E9" s="17"/>
      <c r="F9" s="14">
        <f t="shared" si="0"/>
        <v>0</v>
      </c>
      <c r="G9" s="104" t="str">
        <f t="shared" si="1"/>
        <v/>
      </c>
    </row>
    <row r="10" spans="1:7" x14ac:dyDescent="0.2">
      <c r="A10" s="15"/>
      <c r="B10" s="16"/>
      <c r="C10" s="12">
        <f>IF(B10="",0,VLOOKUP('071109'!B10,Cenik!$C$3:$E$873,2,FALSE))</f>
        <v>0</v>
      </c>
      <c r="D10" s="12">
        <f>IF(B10="",0,VLOOKUP('071109'!B10,Cenik!$C$3:$E$873,3,FALSE))</f>
        <v>0</v>
      </c>
      <c r="E10" s="17"/>
      <c r="F10" s="14">
        <f t="shared" si="0"/>
        <v>0</v>
      </c>
      <c r="G10" s="104" t="str">
        <f t="shared" si="1"/>
        <v/>
      </c>
    </row>
    <row r="11" spans="1:7" x14ac:dyDescent="0.2">
      <c r="A11" s="15"/>
      <c r="B11" s="16"/>
      <c r="C11" s="12">
        <f>IF(B11="",0,VLOOKUP('071109'!B11,Cenik!$C$3:$E$873,2,FALSE))</f>
        <v>0</v>
      </c>
      <c r="D11" s="12">
        <f>IF(B11="",0,VLOOKUP('071109'!B11,Cenik!$C$3:$E$873,3,FALSE))</f>
        <v>0</v>
      </c>
      <c r="E11" s="17"/>
      <c r="F11" s="14">
        <f t="shared" si="0"/>
        <v>0</v>
      </c>
      <c r="G11" s="104" t="str">
        <f t="shared" si="1"/>
        <v/>
      </c>
    </row>
    <row r="12" spans="1:7" x14ac:dyDescent="0.2">
      <c r="A12" s="15"/>
      <c r="B12" s="16"/>
      <c r="C12" s="12">
        <f>IF(B12="",0,VLOOKUP('071109'!B12,Cenik!$C$3:$E$873,2,FALSE))</f>
        <v>0</v>
      </c>
      <c r="D12" s="12">
        <f>IF(B12="",0,VLOOKUP('071109'!B12,Cenik!$C$3:$E$873,3,FALSE))</f>
        <v>0</v>
      </c>
      <c r="E12" s="17"/>
      <c r="F12" s="14">
        <f t="shared" si="0"/>
        <v>0</v>
      </c>
      <c r="G12" s="104" t="str">
        <f t="shared" si="1"/>
        <v/>
      </c>
    </row>
    <row r="13" spans="1:7" x14ac:dyDescent="0.2">
      <c r="A13" s="15"/>
      <c r="B13" s="16"/>
      <c r="C13" s="12">
        <f>IF(B13="",0,VLOOKUP('071109'!B13,Cenik!$C$3:$E$873,2,FALSE))</f>
        <v>0</v>
      </c>
      <c r="D13" s="12">
        <f>IF(B13="",0,VLOOKUP('071109'!B13,Cenik!$C$3:$E$873,3,FALSE))</f>
        <v>0</v>
      </c>
      <c r="E13" s="17"/>
      <c r="F13" s="14">
        <f t="shared" si="0"/>
        <v>0</v>
      </c>
      <c r="G13" s="104" t="str">
        <f t="shared" si="1"/>
        <v/>
      </c>
    </row>
    <row r="14" spans="1:7" ht="13.5" thickBot="1" x14ac:dyDescent="0.25">
      <c r="A14" s="15"/>
      <c r="B14" s="16"/>
      <c r="C14" s="12">
        <f>IF(B14="",0,VLOOKUP('071109'!B14,Cenik!$C$3:$E$873,2,FALSE))</f>
        <v>0</v>
      </c>
      <c r="D14" s="12">
        <f>IF(B14="",0,VLOOKUP('071109'!B14,Cenik!$C$3:$E$873,3,FALSE))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IF(B16="",0,VLOOKUP('071109'!B16,Cenik!$C$3:$E$873,2,FALSE))</f>
        <v>0</v>
      </c>
      <c r="D16" s="12">
        <f>IF(B16="",0,VLOOKUP('071109'!B16,Cenik!$C$3:$E$873,3,FALSE))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IF(B17="",0,VLOOKUP('071109'!B17,Cenik!$C$3:$E$873,2,FALSE))</f>
        <v>0</v>
      </c>
      <c r="D17" s="12">
        <f>IF(B17="",0,VLOOKUP('071109'!B17,Cenik!$C$3:$E$873,3,FALSE))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IF(B18="",0,VLOOKUP('071109'!B18,Cenik!$C$3:$E$873,2,FALSE))</f>
        <v>0</v>
      </c>
      <c r="D18" s="12">
        <f>IF(B18="",0,VLOOKUP('071109'!B18,Cenik!$C$3:$E$873,3,FALSE))</f>
        <v>0</v>
      </c>
      <c r="E18" s="22"/>
      <c r="F18" s="20">
        <f t="shared" si="2"/>
        <v>0</v>
      </c>
      <c r="G18" s="104" t="str">
        <f t="shared" si="3"/>
        <v/>
      </c>
    </row>
    <row r="19" spans="1:9" x14ac:dyDescent="0.2">
      <c r="A19" s="15"/>
      <c r="B19" s="21"/>
      <c r="C19" s="12">
        <f>IF(B19="",0,VLOOKUP('071109'!B19,Cenik!$C$3:$E$873,2,FALSE))</f>
        <v>0</v>
      </c>
      <c r="D19" s="12">
        <f>IF(B19="",0,VLOOKUP('071109'!B19,Cenik!$C$3:$E$873,3,FALSE))</f>
        <v>0</v>
      </c>
      <c r="E19" s="22"/>
      <c r="F19" s="20">
        <f t="shared" si="2"/>
        <v>0</v>
      </c>
      <c r="G19" s="104" t="str">
        <f t="shared" si="3"/>
        <v/>
      </c>
    </row>
    <row r="20" spans="1:9" x14ac:dyDescent="0.2">
      <c r="A20" s="15"/>
      <c r="B20" s="21"/>
      <c r="C20" s="12">
        <f>IF(B20="",0,VLOOKUP('071109'!B20,Cenik!$C$3:$E$873,2,FALSE))</f>
        <v>0</v>
      </c>
      <c r="D20" s="12">
        <f>IF(B20="",0,VLOOKUP('071109'!B20,Cenik!$C$3:$E$873,3,FALSE))</f>
        <v>0</v>
      </c>
      <c r="E20" s="22"/>
      <c r="F20" s="20">
        <f t="shared" si="2"/>
        <v>0</v>
      </c>
      <c r="G20" s="104" t="str">
        <f t="shared" si="3"/>
        <v/>
      </c>
    </row>
    <row r="21" spans="1:9" x14ac:dyDescent="0.2">
      <c r="A21" s="15"/>
      <c r="B21" s="21"/>
      <c r="C21" s="12">
        <f>IF(B21="",0,VLOOKUP('071109'!B21,Cenik!$C$3:$E$873,2,FALSE))</f>
        <v>0</v>
      </c>
      <c r="D21" s="12">
        <f>IF(B21="",0,VLOOKUP('071109'!B21,Cenik!$C$3:$E$873,3,FALSE))</f>
        <v>0</v>
      </c>
      <c r="E21" s="22"/>
      <c r="F21" s="20">
        <f t="shared" si="2"/>
        <v>0</v>
      </c>
      <c r="G21" s="104" t="str">
        <f t="shared" si="3"/>
        <v/>
      </c>
    </row>
    <row r="22" spans="1:9" x14ac:dyDescent="0.2">
      <c r="A22" s="15"/>
      <c r="B22" s="21"/>
      <c r="C22" s="12">
        <f>IF(B22="",0,VLOOKUP('071109'!B22,Cenik!$C$3:$E$873,2,FALSE))</f>
        <v>0</v>
      </c>
      <c r="D22" s="12">
        <f>IF(B22="",0,VLOOKUP('071109'!B22,Cenik!$C$3:$E$873,3,FALSE))</f>
        <v>0</v>
      </c>
      <c r="E22" s="22"/>
      <c r="F22" s="20">
        <f t="shared" si="2"/>
        <v>0</v>
      </c>
      <c r="G22" s="104" t="str">
        <f t="shared" si="3"/>
        <v/>
      </c>
    </row>
    <row r="23" spans="1:9" x14ac:dyDescent="0.2">
      <c r="A23" s="15"/>
      <c r="B23" s="21"/>
      <c r="C23" s="12">
        <f>IF(B23="",0,VLOOKUP('071109'!B23,Cenik!$C$3:$E$873,2,FALSE))</f>
        <v>0</v>
      </c>
      <c r="D23" s="12">
        <f>IF(B23="",0,VLOOKUP('071109'!B23,Cenik!$C$3:$E$873,3,FALSE))</f>
        <v>0</v>
      </c>
      <c r="E23" s="22"/>
      <c r="F23" s="20">
        <f t="shared" si="2"/>
        <v>0</v>
      </c>
      <c r="G23" s="104" t="str">
        <f t="shared" si="3"/>
        <v/>
      </c>
    </row>
    <row r="24" spans="1:9" x14ac:dyDescent="0.2">
      <c r="A24" s="15"/>
      <c r="B24" s="21"/>
      <c r="C24" s="12">
        <f>IF(B24="",0,VLOOKUP('071109'!B24,Cenik!$C$3:$E$873,2,FALSE))</f>
        <v>0</v>
      </c>
      <c r="D24" s="12">
        <f>IF(B24="",0,VLOOKUP('071109'!B24,Cenik!$C$3:$E$873,3,FALSE))</f>
        <v>0</v>
      </c>
      <c r="E24" s="22"/>
      <c r="F24" s="20">
        <f t="shared" si="2"/>
        <v>0</v>
      </c>
      <c r="G24" s="104" t="str">
        <f t="shared" si="3"/>
        <v/>
      </c>
    </row>
    <row r="25" spans="1:9" x14ac:dyDescent="0.2">
      <c r="A25" s="15"/>
      <c r="B25" s="21"/>
      <c r="C25" s="12">
        <f>IF(B25="",0,VLOOKUP('071109'!B25,Cenik!$C$3:$E$873,2,FALSE))</f>
        <v>0</v>
      </c>
      <c r="D25" s="12">
        <f>IF(B25="",0,VLOOKUP('071109'!B25,Cenik!$C$3:$E$873,3,FALSE))</f>
        <v>0</v>
      </c>
      <c r="E25" s="22"/>
      <c r="F25" s="20">
        <f t="shared" si="2"/>
        <v>0</v>
      </c>
      <c r="G25" s="104" t="str">
        <f t="shared" si="3"/>
        <v/>
      </c>
    </row>
    <row r="26" spans="1:9" x14ac:dyDescent="0.2">
      <c r="A26" s="15"/>
      <c r="B26" s="21"/>
      <c r="C26" s="12">
        <f>IF(B26="",0,VLOOKUP('071109'!B26,Cenik!$C$3:$E$873,2,FALSE))</f>
        <v>0</v>
      </c>
      <c r="D26" s="12">
        <f>IF(B26="",0,VLOOKUP('071109'!B26,Cenik!$C$3:$E$873,3,FALSE))</f>
        <v>0</v>
      </c>
      <c r="E26" s="22"/>
      <c r="F26" s="20">
        <f t="shared" si="2"/>
        <v>0</v>
      </c>
      <c r="G26" s="104" t="str">
        <f t="shared" si="3"/>
        <v/>
      </c>
    </row>
    <row r="27" spans="1:9" x14ac:dyDescent="0.2">
      <c r="A27" s="15"/>
      <c r="B27" s="21"/>
      <c r="C27" s="12">
        <f>IF(B27="",0,VLOOKUP('071109'!B27,Cenik!$C$3:$E$873,2,FALSE))</f>
        <v>0</v>
      </c>
      <c r="D27" s="12">
        <f>IF(B27="",0,VLOOKUP('071109'!B27,Cenik!$C$3:$E$873,3,FALSE))</f>
        <v>0</v>
      </c>
      <c r="E27" s="22"/>
      <c r="F27" s="20">
        <f t="shared" si="2"/>
        <v>0</v>
      </c>
      <c r="G27" s="104" t="str">
        <f t="shared" si="3"/>
        <v/>
      </c>
    </row>
    <row r="28" spans="1:9" x14ac:dyDescent="0.2">
      <c r="A28" s="15"/>
      <c r="B28" s="21"/>
      <c r="C28" s="12">
        <f>IF(B28="",0,VLOOKUP('071109'!B28,Cenik!$C$3:$E$873,2,FALSE))</f>
        <v>0</v>
      </c>
      <c r="D28" s="12">
        <f>IF(B28="",0,VLOOKUP('071109'!B28,Cenik!$C$3:$E$873,3,FALSE))</f>
        <v>0</v>
      </c>
      <c r="E28" s="22"/>
      <c r="F28" s="20">
        <f t="shared" si="2"/>
        <v>0</v>
      </c>
      <c r="G28" s="104" t="str">
        <f t="shared" si="3"/>
        <v/>
      </c>
    </row>
    <row r="29" spans="1:9" ht="13.5" thickBot="1" x14ac:dyDescent="0.25">
      <c r="A29" s="15"/>
      <c r="B29" s="21"/>
      <c r="C29" s="12">
        <f>IF(B29="",0,VLOOKUP('071109'!B29,Cenik!$C$3:$E$873,2,FALSE))</f>
        <v>0</v>
      </c>
      <c r="D29" s="12">
        <f>IF(B29="",0,VLOOKUP('071109'!B29,Cenik!$C$3:$E$873,3,FALSE))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IF(B31="",0,VLOOKUP('071109'!B31,Cenik!$C$3:$E$873,2,FALSE))</f>
        <v>0</v>
      </c>
      <c r="D31" s="24">
        <f>IF(B31="",0,VLOOKUP('071109'!B31,Cenik!$C$3:$E$873,3,FALSE))</f>
        <v>0</v>
      </c>
      <c r="E31" s="19"/>
      <c r="F31" s="25">
        <f t="shared" ref="F31:F44" si="4">D31*E31</f>
        <v>0</v>
      </c>
      <c r="G31" s="104" t="str">
        <f t="shared" si="3"/>
        <v/>
      </c>
      <c r="I31" s="2"/>
    </row>
    <row r="32" spans="1:9" x14ac:dyDescent="0.2">
      <c r="A32" s="15"/>
      <c r="B32" s="21"/>
      <c r="C32" s="12">
        <f>IF(B32="",0,VLOOKUP('071109'!B32,Cenik!$C$3:$E$873,2,FALSE))</f>
        <v>0</v>
      </c>
      <c r="D32" s="12">
        <f>IF(B32="",0,VLOOKUP('071109'!B32,Cenik!$C$3:$E$873,3,FALSE))</f>
        <v>0</v>
      </c>
      <c r="E32" s="22"/>
      <c r="F32" s="20">
        <f t="shared" si="4"/>
        <v>0</v>
      </c>
      <c r="G32" s="104" t="str">
        <f t="shared" si="3"/>
        <v/>
      </c>
      <c r="I32" s="2"/>
    </row>
    <row r="33" spans="1:7" x14ac:dyDescent="0.2">
      <c r="A33" s="15"/>
      <c r="B33" s="21"/>
      <c r="C33" s="12">
        <f>IF(B33="",0,VLOOKUP('071109'!B33,Cenik!$C$3:$E$873,2,FALSE))</f>
        <v>0</v>
      </c>
      <c r="D33" s="12">
        <f>IF(B33="",0,VLOOKUP('071109'!B33,Cenik!$C$3:$E$873,3,FALSE))</f>
        <v>0</v>
      </c>
      <c r="E33" s="22"/>
      <c r="F33" s="20">
        <f t="shared" si="4"/>
        <v>0</v>
      </c>
      <c r="G33" s="104" t="str">
        <f t="shared" si="3"/>
        <v/>
      </c>
    </row>
    <row r="34" spans="1:7" x14ac:dyDescent="0.2">
      <c r="A34" s="15"/>
      <c r="B34" s="21"/>
      <c r="C34" s="12">
        <f>IF(B34="",0,VLOOKUP('071109'!B34,Cenik!$C$3:$E$873,2,FALSE))</f>
        <v>0</v>
      </c>
      <c r="D34" s="12">
        <f>IF(B34="",0,VLOOKUP('071109'!B34,Cenik!$C$3:$E$873,3,FALSE))</f>
        <v>0</v>
      </c>
      <c r="E34" s="22"/>
      <c r="F34" s="20">
        <f t="shared" si="4"/>
        <v>0</v>
      </c>
      <c r="G34" s="104" t="str">
        <f t="shared" si="3"/>
        <v/>
      </c>
    </row>
    <row r="35" spans="1:7" x14ac:dyDescent="0.2">
      <c r="A35" s="15"/>
      <c r="B35" s="21"/>
      <c r="C35" s="12">
        <f>IF(B35="",0,VLOOKUP('071109'!B35,Cenik!$C$3:$E$873,2,FALSE))</f>
        <v>0</v>
      </c>
      <c r="D35" s="12">
        <f>IF(B35="",0,VLOOKUP('071109'!B35,Cenik!$C$3:$E$873,3,FALSE))</f>
        <v>0</v>
      </c>
      <c r="E35" s="22"/>
      <c r="F35" s="20">
        <f t="shared" si="4"/>
        <v>0</v>
      </c>
      <c r="G35" s="104" t="str">
        <f t="shared" si="3"/>
        <v/>
      </c>
    </row>
    <row r="36" spans="1:7" x14ac:dyDescent="0.2">
      <c r="A36" s="15"/>
      <c r="B36" s="21"/>
      <c r="C36" s="12">
        <f>IF(B36="",0,VLOOKUP('071109'!B36,Cenik!$C$3:$E$873,2,FALSE))</f>
        <v>0</v>
      </c>
      <c r="D36" s="12">
        <f>IF(B36="",0,VLOOKUP('071109'!B36,Cenik!$C$3:$E$873,3,FALSE))</f>
        <v>0</v>
      </c>
      <c r="E36" s="22"/>
      <c r="F36" s="20">
        <f t="shared" si="4"/>
        <v>0</v>
      </c>
      <c r="G36" s="104" t="str">
        <f t="shared" si="3"/>
        <v/>
      </c>
    </row>
    <row r="37" spans="1:7" x14ac:dyDescent="0.2">
      <c r="A37" s="15"/>
      <c r="B37" s="21"/>
      <c r="C37" s="12">
        <f>IF(B37="",0,VLOOKUP('071109'!B37,Cenik!$C$3:$E$873,2,FALSE))</f>
        <v>0</v>
      </c>
      <c r="D37" s="12">
        <f>IF(B37="",0,VLOOKUP('071109'!B37,Cenik!$C$3:$E$873,3,FALSE))</f>
        <v>0</v>
      </c>
      <c r="E37" s="22"/>
      <c r="F37" s="20">
        <f t="shared" si="4"/>
        <v>0</v>
      </c>
      <c r="G37" s="104" t="str">
        <f t="shared" si="3"/>
        <v/>
      </c>
    </row>
    <row r="38" spans="1:7" x14ac:dyDescent="0.2">
      <c r="A38" s="15"/>
      <c r="B38" s="21"/>
      <c r="C38" s="12">
        <f>IF(B38="",0,VLOOKUP('071109'!B38,Cenik!$C$3:$E$873,2,FALSE))</f>
        <v>0</v>
      </c>
      <c r="D38" s="12">
        <f>IF(B38="",0,VLOOKUP('071109'!B38,Cenik!$C$3:$E$873,3,FALSE))</f>
        <v>0</v>
      </c>
      <c r="E38" s="22"/>
      <c r="F38" s="20">
        <f t="shared" si="4"/>
        <v>0</v>
      </c>
      <c r="G38" s="104" t="str">
        <f t="shared" si="3"/>
        <v/>
      </c>
    </row>
    <row r="39" spans="1:7" x14ac:dyDescent="0.2">
      <c r="A39" s="15"/>
      <c r="B39" s="21"/>
      <c r="C39" s="12">
        <f>IF(B39="",0,VLOOKUP('071109'!B39,Cenik!$C$3:$E$873,2,FALSE))</f>
        <v>0</v>
      </c>
      <c r="D39" s="12">
        <f>IF(B39="",0,VLOOKUP('071109'!B39,Cenik!$C$3:$E$873,3,FALSE))</f>
        <v>0</v>
      </c>
      <c r="E39" s="22"/>
      <c r="F39" s="20">
        <f t="shared" si="4"/>
        <v>0</v>
      </c>
      <c r="G39" s="104" t="str">
        <f>IF(E39="","",IF(ISNUMBER(E39),IF(E39=ROUND(E39,6),"","Napaka - poraba mora biti zaokrožena na 6 decimalk!"),"Napaka!"))</f>
        <v/>
      </c>
    </row>
    <row r="40" spans="1:7" x14ac:dyDescent="0.2">
      <c r="A40" s="15"/>
      <c r="B40" s="21"/>
      <c r="C40" s="12">
        <f>IF(B40="",0,VLOOKUP('071109'!B40,Cenik!$C$3:$E$873,2,FALSE))</f>
        <v>0</v>
      </c>
      <c r="D40" s="12">
        <f>IF(B40="",0,VLOOKUP('071109'!B40,Cenik!$C$3:$E$873,3,FALSE))</f>
        <v>0</v>
      </c>
      <c r="E40" s="22"/>
      <c r="F40" s="20">
        <f t="shared" si="4"/>
        <v>0</v>
      </c>
      <c r="G40" s="104" t="str">
        <f t="shared" si="3"/>
        <v/>
      </c>
    </row>
    <row r="41" spans="1:7" x14ac:dyDescent="0.2">
      <c r="A41" s="15"/>
      <c r="B41" s="21"/>
      <c r="C41" s="12">
        <f>IF(B41="",0,VLOOKUP('071109'!B41,Cenik!$C$3:$E$873,2,FALSE))</f>
        <v>0</v>
      </c>
      <c r="D41" s="12">
        <f>IF(B41="",0,VLOOKUP('071109'!B41,Cenik!$C$3:$E$873,3,FALSE))</f>
        <v>0</v>
      </c>
      <c r="E41" s="22"/>
      <c r="F41" s="20">
        <f t="shared" si="4"/>
        <v>0</v>
      </c>
      <c r="G41" s="104" t="str">
        <f t="shared" si="3"/>
        <v/>
      </c>
    </row>
    <row r="42" spans="1:7" x14ac:dyDescent="0.2">
      <c r="A42" s="15"/>
      <c r="B42" s="21"/>
      <c r="C42" s="12">
        <f>IF(B42="",0,VLOOKUP('071109'!B42,Cenik!$C$3:$E$873,2,FALSE))</f>
        <v>0</v>
      </c>
      <c r="D42" s="12">
        <f>IF(B42="",0,VLOOKUP('071109'!B42,Cenik!$C$3:$E$873,3,FALSE))</f>
        <v>0</v>
      </c>
      <c r="E42" s="22"/>
      <c r="F42" s="20">
        <f t="shared" si="4"/>
        <v>0</v>
      </c>
      <c r="G42" s="104" t="str">
        <f t="shared" si="3"/>
        <v/>
      </c>
    </row>
    <row r="43" spans="1:7" x14ac:dyDescent="0.2">
      <c r="A43" s="15"/>
      <c r="B43" s="21"/>
      <c r="C43" s="12">
        <f>IF(B43="",0,VLOOKUP('071109'!B43,Cenik!$C$3:$E$873,2,FALSE))</f>
        <v>0</v>
      </c>
      <c r="D43" s="12">
        <f>IF(B43="",0,VLOOKUP('071109'!B43,Cenik!$C$3:$E$873,3,FALSE))</f>
        <v>0</v>
      </c>
      <c r="E43" s="22"/>
      <c r="F43" s="20">
        <f t="shared" si="4"/>
        <v>0</v>
      </c>
      <c r="G43" s="104" t="str">
        <f t="shared" si="3"/>
        <v/>
      </c>
    </row>
    <row r="44" spans="1:7" ht="13.5" thickBot="1" x14ac:dyDescent="0.25">
      <c r="A44" s="26"/>
      <c r="B44" s="27"/>
      <c r="C44" s="28">
        <f>IF(B44="",0,VLOOKUP('071109'!B44,Cenik!$C$3:$E$873,2,FALSE))</f>
        <v>0</v>
      </c>
      <c r="D44" s="28">
        <f>IF(B44="",0,VLOOKUP('071109'!B44,Cenik!$C$3:$E$873,3,FALSE))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IF(B5="",0,VLOOKUP('071110'!B5,Cenik!$C$3:$E$873,2,FALSE))</f>
        <v>0</v>
      </c>
      <c r="D5" s="12">
        <f>IF(B5="",0,VLOOKUP('071110'!B5,Cenik!$C$3:$E$873,3,FALSE))</f>
        <v>0</v>
      </c>
      <c r="E5" s="13"/>
      <c r="F5" s="14">
        <f t="shared" ref="F5:F14" si="0">D5*E5</f>
        <v>0</v>
      </c>
      <c r="G5" s="104" t="str">
        <f>IF(E5="","",IF(ISNUMBER(E5),IF(E5=ROUND(E5,6),"","Napaka - poraba mora biti zaokrožena na 6 decimalk!"),"Napaka!"))</f>
        <v/>
      </c>
    </row>
    <row r="6" spans="1:7" x14ac:dyDescent="0.2">
      <c r="A6" s="15"/>
      <c r="B6" s="16"/>
      <c r="C6" s="12">
        <f>IF(B6="",0,VLOOKUP('071110'!B6,Cenik!$C$3:$E$873,2,FALSE))</f>
        <v>0</v>
      </c>
      <c r="D6" s="12">
        <f>IF(B6="",0,VLOOKUP('071110'!B6,Cenik!$C$3:$E$873,3,FALSE))</f>
        <v>0</v>
      </c>
      <c r="E6" s="17"/>
      <c r="F6" s="14">
        <f t="shared" si="0"/>
        <v>0</v>
      </c>
      <c r="G6" s="104" t="str">
        <f t="shared" ref="G6:G14" si="1">IF(E6="","",IF(ISNUMBER(E6),IF(E6=ROUND(E6,6),"","Napaka - poraba mora biti zaokrožena na 6 decimalk!"),"Napaka!"))</f>
        <v/>
      </c>
    </row>
    <row r="7" spans="1:7" x14ac:dyDescent="0.2">
      <c r="A7" s="15"/>
      <c r="B7" s="16"/>
      <c r="C7" s="12">
        <f>IF(B7="",0,VLOOKUP('071110'!B7,Cenik!$C$3:$E$873,2,FALSE))</f>
        <v>0</v>
      </c>
      <c r="D7" s="12">
        <f>IF(B7="",0,VLOOKUP('071110'!B7,Cenik!$C$3:$E$873,3,FALSE))</f>
        <v>0</v>
      </c>
      <c r="E7" s="17"/>
      <c r="F7" s="14">
        <f t="shared" si="0"/>
        <v>0</v>
      </c>
      <c r="G7" s="104" t="str">
        <f t="shared" si="1"/>
        <v/>
      </c>
    </row>
    <row r="8" spans="1:7" x14ac:dyDescent="0.2">
      <c r="A8" s="15"/>
      <c r="B8" s="16"/>
      <c r="C8" s="12">
        <f>IF(B8="",0,VLOOKUP('071110'!B8,Cenik!$C$3:$E$873,2,FALSE))</f>
        <v>0</v>
      </c>
      <c r="D8" s="12">
        <f>IF(B8="",0,VLOOKUP('071110'!B8,Cenik!$C$3:$E$873,3,FALSE))</f>
        <v>0</v>
      </c>
      <c r="E8" s="17"/>
      <c r="F8" s="14">
        <f t="shared" si="0"/>
        <v>0</v>
      </c>
      <c r="G8" s="104" t="str">
        <f t="shared" si="1"/>
        <v/>
      </c>
    </row>
    <row r="9" spans="1:7" x14ac:dyDescent="0.2">
      <c r="A9" s="15"/>
      <c r="B9" s="16"/>
      <c r="C9" s="12">
        <f>IF(B9="",0,VLOOKUP('071110'!B9,Cenik!$C$3:$E$873,2,FALSE))</f>
        <v>0</v>
      </c>
      <c r="D9" s="12">
        <f>IF(B9="",0,VLOOKUP('071110'!B9,Cenik!$C$3:$E$873,3,FALSE))</f>
        <v>0</v>
      </c>
      <c r="E9" s="17"/>
      <c r="F9" s="14">
        <f t="shared" si="0"/>
        <v>0</v>
      </c>
      <c r="G9" s="104" t="str">
        <f t="shared" si="1"/>
        <v/>
      </c>
    </row>
    <row r="10" spans="1:7" x14ac:dyDescent="0.2">
      <c r="A10" s="15"/>
      <c r="B10" s="16"/>
      <c r="C10" s="12">
        <f>IF(B10="",0,VLOOKUP('071110'!B10,Cenik!$C$3:$E$873,2,FALSE))</f>
        <v>0</v>
      </c>
      <c r="D10" s="12">
        <f>IF(B10="",0,VLOOKUP('071110'!B10,Cenik!$C$3:$E$873,3,FALSE))</f>
        <v>0</v>
      </c>
      <c r="E10" s="17"/>
      <c r="F10" s="14">
        <f t="shared" si="0"/>
        <v>0</v>
      </c>
      <c r="G10" s="104" t="str">
        <f t="shared" si="1"/>
        <v/>
      </c>
    </row>
    <row r="11" spans="1:7" x14ac:dyDescent="0.2">
      <c r="A11" s="15"/>
      <c r="B11" s="16"/>
      <c r="C11" s="12">
        <f>IF(B11="",0,VLOOKUP('071110'!B11,Cenik!$C$3:$E$873,2,FALSE))</f>
        <v>0</v>
      </c>
      <c r="D11" s="12">
        <f>IF(B11="",0,VLOOKUP('071110'!B11,Cenik!$C$3:$E$873,3,FALSE))</f>
        <v>0</v>
      </c>
      <c r="E11" s="17"/>
      <c r="F11" s="14">
        <f t="shared" si="0"/>
        <v>0</v>
      </c>
      <c r="G11" s="104" t="str">
        <f t="shared" si="1"/>
        <v/>
      </c>
    </row>
    <row r="12" spans="1:7" x14ac:dyDescent="0.2">
      <c r="A12" s="15"/>
      <c r="B12" s="16"/>
      <c r="C12" s="12">
        <f>IF(B12="",0,VLOOKUP('071110'!B12,Cenik!$C$3:$E$873,2,FALSE))</f>
        <v>0</v>
      </c>
      <c r="D12" s="12">
        <f>IF(B12="",0,VLOOKUP('071110'!B12,Cenik!$C$3:$E$873,3,FALSE))</f>
        <v>0</v>
      </c>
      <c r="E12" s="17"/>
      <c r="F12" s="14">
        <f t="shared" si="0"/>
        <v>0</v>
      </c>
      <c r="G12" s="104" t="str">
        <f t="shared" si="1"/>
        <v/>
      </c>
    </row>
    <row r="13" spans="1:7" x14ac:dyDescent="0.2">
      <c r="A13" s="15"/>
      <c r="B13" s="16"/>
      <c r="C13" s="12">
        <f>IF(B13="",0,VLOOKUP('071110'!B13,Cenik!$C$3:$E$873,2,FALSE))</f>
        <v>0</v>
      </c>
      <c r="D13" s="12">
        <f>IF(B13="",0,VLOOKUP('071110'!B13,Cenik!$C$3:$E$873,3,FALSE))</f>
        <v>0</v>
      </c>
      <c r="E13" s="17"/>
      <c r="F13" s="14">
        <f t="shared" si="0"/>
        <v>0</v>
      </c>
      <c r="G13" s="104" t="str">
        <f t="shared" si="1"/>
        <v/>
      </c>
    </row>
    <row r="14" spans="1:7" ht="13.5" thickBot="1" x14ac:dyDescent="0.25">
      <c r="A14" s="15"/>
      <c r="B14" s="16"/>
      <c r="C14" s="12">
        <f>IF(B14="",0,VLOOKUP('071110'!B14,Cenik!$C$3:$E$873,2,FALSE))</f>
        <v>0</v>
      </c>
      <c r="D14" s="12">
        <f>IF(B14="",0,VLOOKUP('071110'!B14,Cenik!$C$3:$E$873,3,FALSE))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IF(B16="",0,VLOOKUP('071110'!B16,Cenik!$C$3:$E$873,2,FALSE))</f>
        <v>0</v>
      </c>
      <c r="D16" s="12">
        <f>IF(B16="",0,VLOOKUP('071110'!B16,Cenik!$C$3:$E$873,3,FALSE))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IF(B17="",0,VLOOKUP('071110'!B17,Cenik!$C$3:$E$873,2,FALSE))</f>
        <v>0</v>
      </c>
      <c r="D17" s="12">
        <f>IF(B17="",0,VLOOKUP('071110'!B17,Cenik!$C$3:$E$873,3,FALSE))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IF(B18="",0,VLOOKUP('071110'!B18,Cenik!$C$3:$E$873,2,FALSE))</f>
        <v>0</v>
      </c>
      <c r="D18" s="12">
        <f>IF(B18="",0,VLOOKUP('071110'!B18,Cenik!$C$3:$E$873,3,FALSE))</f>
        <v>0</v>
      </c>
      <c r="E18" s="22"/>
      <c r="F18" s="20">
        <f t="shared" si="2"/>
        <v>0</v>
      </c>
      <c r="G18" s="104" t="str">
        <f t="shared" si="3"/>
        <v/>
      </c>
    </row>
    <row r="19" spans="1:9" x14ac:dyDescent="0.2">
      <c r="A19" s="15"/>
      <c r="B19" s="21"/>
      <c r="C19" s="12">
        <f>IF(B19="",0,VLOOKUP('071110'!B19,Cenik!$C$3:$E$873,2,FALSE))</f>
        <v>0</v>
      </c>
      <c r="D19" s="12">
        <f>IF(B19="",0,VLOOKUP('071110'!B19,Cenik!$C$3:$E$873,3,FALSE))</f>
        <v>0</v>
      </c>
      <c r="E19" s="22"/>
      <c r="F19" s="20">
        <f t="shared" si="2"/>
        <v>0</v>
      </c>
      <c r="G19" s="104" t="str">
        <f t="shared" si="3"/>
        <v/>
      </c>
    </row>
    <row r="20" spans="1:9" x14ac:dyDescent="0.2">
      <c r="A20" s="15"/>
      <c r="B20" s="21"/>
      <c r="C20" s="12">
        <f>IF(B20="",0,VLOOKUP('071110'!B20,Cenik!$C$3:$E$873,2,FALSE))</f>
        <v>0</v>
      </c>
      <c r="D20" s="12">
        <f>IF(B20="",0,VLOOKUP('071110'!B20,Cenik!$C$3:$E$873,3,FALSE))</f>
        <v>0</v>
      </c>
      <c r="E20" s="22"/>
      <c r="F20" s="20">
        <f t="shared" si="2"/>
        <v>0</v>
      </c>
      <c r="G20" s="104" t="str">
        <f t="shared" si="3"/>
        <v/>
      </c>
    </row>
    <row r="21" spans="1:9" x14ac:dyDescent="0.2">
      <c r="A21" s="15"/>
      <c r="B21" s="21"/>
      <c r="C21" s="12">
        <f>IF(B21="",0,VLOOKUP('071110'!B21,Cenik!$C$3:$E$873,2,FALSE))</f>
        <v>0</v>
      </c>
      <c r="D21" s="12">
        <f>IF(B21="",0,VLOOKUP('071110'!B21,Cenik!$C$3:$E$873,3,FALSE))</f>
        <v>0</v>
      </c>
      <c r="E21" s="22"/>
      <c r="F21" s="20">
        <f t="shared" si="2"/>
        <v>0</v>
      </c>
      <c r="G21" s="104" t="str">
        <f t="shared" si="3"/>
        <v/>
      </c>
    </row>
    <row r="22" spans="1:9" x14ac:dyDescent="0.2">
      <c r="A22" s="15"/>
      <c r="B22" s="21"/>
      <c r="C22" s="12">
        <f>IF(B22="",0,VLOOKUP('071110'!B22,Cenik!$C$3:$E$873,2,FALSE))</f>
        <v>0</v>
      </c>
      <c r="D22" s="12">
        <f>IF(B22="",0,VLOOKUP('071110'!B22,Cenik!$C$3:$E$873,3,FALSE))</f>
        <v>0</v>
      </c>
      <c r="E22" s="22"/>
      <c r="F22" s="20">
        <f t="shared" si="2"/>
        <v>0</v>
      </c>
      <c r="G22" s="104" t="str">
        <f t="shared" si="3"/>
        <v/>
      </c>
    </row>
    <row r="23" spans="1:9" x14ac:dyDescent="0.2">
      <c r="A23" s="15"/>
      <c r="B23" s="21"/>
      <c r="C23" s="12">
        <f>IF(B23="",0,VLOOKUP('071110'!B23,Cenik!$C$3:$E$873,2,FALSE))</f>
        <v>0</v>
      </c>
      <c r="D23" s="12">
        <f>IF(B23="",0,VLOOKUP('071110'!B23,Cenik!$C$3:$E$873,3,FALSE))</f>
        <v>0</v>
      </c>
      <c r="E23" s="22"/>
      <c r="F23" s="20">
        <f t="shared" si="2"/>
        <v>0</v>
      </c>
      <c r="G23" s="104" t="str">
        <f t="shared" si="3"/>
        <v/>
      </c>
    </row>
    <row r="24" spans="1:9" x14ac:dyDescent="0.2">
      <c r="A24" s="15"/>
      <c r="B24" s="21"/>
      <c r="C24" s="12">
        <f>IF(B24="",0,VLOOKUP('071110'!B24,Cenik!$C$3:$E$873,2,FALSE))</f>
        <v>0</v>
      </c>
      <c r="D24" s="12">
        <f>IF(B24="",0,VLOOKUP('071110'!B24,Cenik!$C$3:$E$873,3,FALSE))</f>
        <v>0</v>
      </c>
      <c r="E24" s="22"/>
      <c r="F24" s="20">
        <f t="shared" si="2"/>
        <v>0</v>
      </c>
      <c r="G24" s="104" t="str">
        <f t="shared" si="3"/>
        <v/>
      </c>
    </row>
    <row r="25" spans="1:9" x14ac:dyDescent="0.2">
      <c r="A25" s="15"/>
      <c r="B25" s="21"/>
      <c r="C25" s="12">
        <f>IF(B25="",0,VLOOKUP('071110'!B25,Cenik!$C$3:$E$873,2,FALSE))</f>
        <v>0</v>
      </c>
      <c r="D25" s="12">
        <f>IF(B25="",0,VLOOKUP('071110'!B25,Cenik!$C$3:$E$873,3,FALSE))</f>
        <v>0</v>
      </c>
      <c r="E25" s="22"/>
      <c r="F25" s="20">
        <f t="shared" si="2"/>
        <v>0</v>
      </c>
      <c r="G25" s="104" t="str">
        <f t="shared" si="3"/>
        <v/>
      </c>
    </row>
    <row r="26" spans="1:9" x14ac:dyDescent="0.2">
      <c r="A26" s="15"/>
      <c r="B26" s="21"/>
      <c r="C26" s="12">
        <f>IF(B26="",0,VLOOKUP('071110'!B26,Cenik!$C$3:$E$873,2,FALSE))</f>
        <v>0</v>
      </c>
      <c r="D26" s="12">
        <f>IF(B26="",0,VLOOKUP('071110'!B26,Cenik!$C$3:$E$873,3,FALSE))</f>
        <v>0</v>
      </c>
      <c r="E26" s="22"/>
      <c r="F26" s="20">
        <f t="shared" si="2"/>
        <v>0</v>
      </c>
      <c r="G26" s="104" t="str">
        <f t="shared" si="3"/>
        <v/>
      </c>
    </row>
    <row r="27" spans="1:9" x14ac:dyDescent="0.2">
      <c r="A27" s="15"/>
      <c r="B27" s="21"/>
      <c r="C27" s="12">
        <f>IF(B27="",0,VLOOKUP('071110'!B27,Cenik!$C$3:$E$873,2,FALSE))</f>
        <v>0</v>
      </c>
      <c r="D27" s="12">
        <f>IF(B27="",0,VLOOKUP('071110'!B27,Cenik!$C$3:$E$873,3,FALSE))</f>
        <v>0</v>
      </c>
      <c r="E27" s="22"/>
      <c r="F27" s="20">
        <f t="shared" si="2"/>
        <v>0</v>
      </c>
      <c r="G27" s="104" t="str">
        <f t="shared" si="3"/>
        <v/>
      </c>
    </row>
    <row r="28" spans="1:9" x14ac:dyDescent="0.2">
      <c r="A28" s="15"/>
      <c r="B28" s="21"/>
      <c r="C28" s="12">
        <f>IF(B28="",0,VLOOKUP('071110'!B28,Cenik!$C$3:$E$873,2,FALSE))</f>
        <v>0</v>
      </c>
      <c r="D28" s="12">
        <f>IF(B28="",0,VLOOKUP('071110'!B28,Cenik!$C$3:$E$873,3,FALSE))</f>
        <v>0</v>
      </c>
      <c r="E28" s="22"/>
      <c r="F28" s="20">
        <f t="shared" si="2"/>
        <v>0</v>
      </c>
      <c r="G28" s="104" t="str">
        <f t="shared" si="3"/>
        <v/>
      </c>
    </row>
    <row r="29" spans="1:9" ht="13.5" thickBot="1" x14ac:dyDescent="0.25">
      <c r="A29" s="15"/>
      <c r="B29" s="21"/>
      <c r="C29" s="12">
        <f>IF(B29="",0,VLOOKUP('071110'!B29,Cenik!$C$3:$E$873,2,FALSE))</f>
        <v>0</v>
      </c>
      <c r="D29" s="12">
        <f>IF(B29="",0,VLOOKUP('071110'!B29,Cenik!$C$3:$E$873,3,FALSE))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IF(B31="",0,VLOOKUP('071110'!B31,Cenik!$C$3:$E$873,2,FALSE))</f>
        <v>0</v>
      </c>
      <c r="D31" s="24">
        <f>IF(B31="",0,VLOOKUP('071110'!B31,Cenik!$C$3:$E$873,3,FALSE))</f>
        <v>0</v>
      </c>
      <c r="E31" s="19"/>
      <c r="F31" s="25">
        <f t="shared" ref="F31:F44" si="4">D31*E31</f>
        <v>0</v>
      </c>
      <c r="G31" s="104" t="str">
        <f t="shared" si="3"/>
        <v/>
      </c>
      <c r="I31" s="2"/>
    </row>
    <row r="32" spans="1:9" x14ac:dyDescent="0.2">
      <c r="A32" s="15"/>
      <c r="B32" s="21"/>
      <c r="C32" s="12">
        <f>IF(B32="",0,VLOOKUP('071110'!B32,Cenik!$C$3:$E$873,2,FALSE))</f>
        <v>0</v>
      </c>
      <c r="D32" s="12">
        <f>IF(B32="",0,VLOOKUP('071110'!B32,Cenik!$C$3:$E$873,3,FALSE))</f>
        <v>0</v>
      </c>
      <c r="E32" s="22"/>
      <c r="F32" s="20">
        <f t="shared" si="4"/>
        <v>0</v>
      </c>
      <c r="G32" s="104" t="str">
        <f t="shared" si="3"/>
        <v/>
      </c>
      <c r="I32" s="2"/>
    </row>
    <row r="33" spans="1:7" x14ac:dyDescent="0.2">
      <c r="A33" s="15"/>
      <c r="B33" s="21"/>
      <c r="C33" s="12">
        <f>IF(B33="",0,VLOOKUP('071110'!B33,Cenik!$C$3:$E$873,2,FALSE))</f>
        <v>0</v>
      </c>
      <c r="D33" s="12">
        <f>IF(B33="",0,VLOOKUP('071110'!B33,Cenik!$C$3:$E$873,3,FALSE))</f>
        <v>0</v>
      </c>
      <c r="E33" s="22"/>
      <c r="F33" s="20">
        <f t="shared" si="4"/>
        <v>0</v>
      </c>
      <c r="G33" s="104" t="str">
        <f t="shared" si="3"/>
        <v/>
      </c>
    </row>
    <row r="34" spans="1:7" x14ac:dyDescent="0.2">
      <c r="A34" s="15"/>
      <c r="B34" s="21"/>
      <c r="C34" s="12">
        <f>IF(B34="",0,VLOOKUP('071110'!B34,Cenik!$C$3:$E$873,2,FALSE))</f>
        <v>0</v>
      </c>
      <c r="D34" s="12">
        <f>IF(B34="",0,VLOOKUP('071110'!B34,Cenik!$C$3:$E$873,3,FALSE))</f>
        <v>0</v>
      </c>
      <c r="E34" s="22"/>
      <c r="F34" s="20">
        <f t="shared" si="4"/>
        <v>0</v>
      </c>
      <c r="G34" s="104" t="str">
        <f t="shared" si="3"/>
        <v/>
      </c>
    </row>
    <row r="35" spans="1:7" x14ac:dyDescent="0.2">
      <c r="A35" s="15"/>
      <c r="B35" s="21"/>
      <c r="C35" s="12">
        <f>IF(B35="",0,VLOOKUP('071110'!B35,Cenik!$C$3:$E$873,2,FALSE))</f>
        <v>0</v>
      </c>
      <c r="D35" s="12">
        <f>IF(B35="",0,VLOOKUP('071110'!B35,Cenik!$C$3:$E$873,3,FALSE))</f>
        <v>0</v>
      </c>
      <c r="E35" s="22"/>
      <c r="F35" s="20">
        <f t="shared" si="4"/>
        <v>0</v>
      </c>
      <c r="G35" s="104" t="str">
        <f t="shared" si="3"/>
        <v/>
      </c>
    </row>
    <row r="36" spans="1:7" x14ac:dyDescent="0.2">
      <c r="A36" s="15"/>
      <c r="B36" s="21"/>
      <c r="C36" s="12">
        <f>IF(B36="",0,VLOOKUP('071110'!B36,Cenik!$C$3:$E$873,2,FALSE))</f>
        <v>0</v>
      </c>
      <c r="D36" s="12">
        <f>IF(B36="",0,VLOOKUP('071110'!B36,Cenik!$C$3:$E$873,3,FALSE))</f>
        <v>0</v>
      </c>
      <c r="E36" s="22"/>
      <c r="F36" s="20">
        <f t="shared" si="4"/>
        <v>0</v>
      </c>
      <c r="G36" s="104" t="str">
        <f t="shared" si="3"/>
        <v/>
      </c>
    </row>
    <row r="37" spans="1:7" x14ac:dyDescent="0.2">
      <c r="A37" s="15"/>
      <c r="B37" s="21"/>
      <c r="C37" s="12">
        <f>IF(B37="",0,VLOOKUP('071110'!B37,Cenik!$C$3:$E$873,2,FALSE))</f>
        <v>0</v>
      </c>
      <c r="D37" s="12">
        <f>IF(B37="",0,VLOOKUP('071110'!B37,Cenik!$C$3:$E$873,3,FALSE))</f>
        <v>0</v>
      </c>
      <c r="E37" s="22"/>
      <c r="F37" s="20">
        <f t="shared" si="4"/>
        <v>0</v>
      </c>
      <c r="G37" s="104" t="str">
        <f t="shared" si="3"/>
        <v/>
      </c>
    </row>
    <row r="38" spans="1:7" x14ac:dyDescent="0.2">
      <c r="A38" s="15"/>
      <c r="B38" s="21"/>
      <c r="C38" s="12">
        <f>IF(B38="",0,VLOOKUP('071110'!B38,Cenik!$C$3:$E$873,2,FALSE))</f>
        <v>0</v>
      </c>
      <c r="D38" s="12">
        <f>IF(B38="",0,VLOOKUP('071110'!B38,Cenik!$C$3:$E$873,3,FALSE))</f>
        <v>0</v>
      </c>
      <c r="E38" s="22"/>
      <c r="F38" s="20">
        <f t="shared" si="4"/>
        <v>0</v>
      </c>
      <c r="G38" s="104" t="str">
        <f t="shared" si="3"/>
        <v/>
      </c>
    </row>
    <row r="39" spans="1:7" x14ac:dyDescent="0.2">
      <c r="A39" s="15"/>
      <c r="B39" s="21"/>
      <c r="C39" s="12">
        <f>IF(B39="",0,VLOOKUP('071110'!B39,Cenik!$C$3:$E$873,2,FALSE))</f>
        <v>0</v>
      </c>
      <c r="D39" s="12">
        <f>IF(B39="",0,VLOOKUP('071110'!B39,Cenik!$C$3:$E$873,3,FALSE))</f>
        <v>0</v>
      </c>
      <c r="E39" s="22"/>
      <c r="F39" s="20">
        <f t="shared" si="4"/>
        <v>0</v>
      </c>
      <c r="G39" s="104" t="str">
        <f>IF(E39="","",IF(ISNUMBER(E39),IF(E39=ROUND(E39,6),"","Napaka - poraba mora biti zaokrožena na 6 decimalk!"),"Napaka!"))</f>
        <v/>
      </c>
    </row>
    <row r="40" spans="1:7" x14ac:dyDescent="0.2">
      <c r="A40" s="15"/>
      <c r="B40" s="21"/>
      <c r="C40" s="12">
        <f>IF(B40="",0,VLOOKUP('071110'!B40,Cenik!$C$3:$E$873,2,FALSE))</f>
        <v>0</v>
      </c>
      <c r="D40" s="12">
        <f>IF(B40="",0,VLOOKUP('071110'!B40,Cenik!$C$3:$E$873,3,FALSE))</f>
        <v>0</v>
      </c>
      <c r="E40" s="22"/>
      <c r="F40" s="20">
        <f t="shared" si="4"/>
        <v>0</v>
      </c>
      <c r="G40" s="104" t="str">
        <f t="shared" si="3"/>
        <v/>
      </c>
    </row>
    <row r="41" spans="1:7" x14ac:dyDescent="0.2">
      <c r="A41" s="15"/>
      <c r="B41" s="21"/>
      <c r="C41" s="12">
        <f>IF(B41="",0,VLOOKUP('071110'!B41,Cenik!$C$3:$E$873,2,FALSE))</f>
        <v>0</v>
      </c>
      <c r="D41" s="12">
        <f>IF(B41="",0,VLOOKUP('071110'!B41,Cenik!$C$3:$E$873,3,FALSE))</f>
        <v>0</v>
      </c>
      <c r="E41" s="22"/>
      <c r="F41" s="20">
        <f t="shared" si="4"/>
        <v>0</v>
      </c>
      <c r="G41" s="104" t="str">
        <f t="shared" si="3"/>
        <v/>
      </c>
    </row>
    <row r="42" spans="1:7" x14ac:dyDescent="0.2">
      <c r="A42" s="15"/>
      <c r="B42" s="21"/>
      <c r="C42" s="12">
        <f>IF(B42="",0,VLOOKUP('071110'!B42,Cenik!$C$3:$E$873,2,FALSE))</f>
        <v>0</v>
      </c>
      <c r="D42" s="12">
        <f>IF(B42="",0,VLOOKUP('071110'!B42,Cenik!$C$3:$E$873,3,FALSE))</f>
        <v>0</v>
      </c>
      <c r="E42" s="22"/>
      <c r="F42" s="20">
        <f t="shared" si="4"/>
        <v>0</v>
      </c>
      <c r="G42" s="104" t="str">
        <f t="shared" si="3"/>
        <v/>
      </c>
    </row>
    <row r="43" spans="1:7" x14ac:dyDescent="0.2">
      <c r="A43" s="15"/>
      <c r="B43" s="21"/>
      <c r="C43" s="12">
        <f>IF(B43="",0,VLOOKUP('071110'!B43,Cenik!$C$3:$E$873,2,FALSE))</f>
        <v>0</v>
      </c>
      <c r="D43" s="12">
        <f>IF(B43="",0,VLOOKUP('071110'!B43,Cenik!$C$3:$E$873,3,FALSE))</f>
        <v>0</v>
      </c>
      <c r="E43" s="22"/>
      <c r="F43" s="20">
        <f t="shared" si="4"/>
        <v>0</v>
      </c>
      <c r="G43" s="104" t="str">
        <f t="shared" si="3"/>
        <v/>
      </c>
    </row>
    <row r="44" spans="1:7" ht="13.5" thickBot="1" x14ac:dyDescent="0.25">
      <c r="A44" s="26"/>
      <c r="B44" s="27"/>
      <c r="C44" s="28">
        <f>IF(B44="",0,VLOOKUP('071110'!B44,Cenik!$C$3:$E$873,2,FALSE))</f>
        <v>0</v>
      </c>
      <c r="D44" s="28">
        <f>IF(B44="",0,VLOOKUP('071110'!B44,Cenik!$C$3:$E$873,3,FALSE))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IF(B5="",0,VLOOKUP('071201'!B5,Cenik!$C$3:$E$873,2,FALSE))</f>
        <v>0</v>
      </c>
      <c r="D5" s="12">
        <f>IF(B5="",0,VLOOKUP('071201'!B5,Cenik!$C$3:$E$873,3,FALSE))</f>
        <v>0</v>
      </c>
      <c r="E5" s="13"/>
      <c r="F5" s="14">
        <f t="shared" ref="F5:F14" si="0">D5*E5</f>
        <v>0</v>
      </c>
      <c r="G5" s="104" t="str">
        <f>IF(E5="","",IF(ISNUMBER(E5),IF(E5=ROUND(E5,6),"","Napaka - poraba mora biti zaokrožena na 6 decimalk!"),"Napaka!"))</f>
        <v/>
      </c>
    </row>
    <row r="6" spans="1:7" x14ac:dyDescent="0.2">
      <c r="A6" s="15"/>
      <c r="B6" s="16"/>
      <c r="C6" s="12">
        <f>IF(B6="",0,VLOOKUP('071201'!B6,Cenik!$C$3:$E$873,2,FALSE))</f>
        <v>0</v>
      </c>
      <c r="D6" s="12">
        <f>IF(B6="",0,VLOOKUP('071201'!B6,Cenik!$C$3:$E$873,3,FALSE))</f>
        <v>0</v>
      </c>
      <c r="E6" s="17"/>
      <c r="F6" s="14">
        <f t="shared" si="0"/>
        <v>0</v>
      </c>
      <c r="G6" s="104" t="str">
        <f t="shared" ref="G6:G14" si="1">IF(E6="","",IF(ISNUMBER(E6),IF(E6=ROUND(E6,6),"","Napaka - poraba mora biti zaokrožena na 6 decimalk!"),"Napaka!"))</f>
        <v/>
      </c>
    </row>
    <row r="7" spans="1:7" x14ac:dyDescent="0.2">
      <c r="A7" s="15"/>
      <c r="B7" s="16"/>
      <c r="C7" s="12">
        <f>IF(B7="",0,VLOOKUP('071201'!B7,Cenik!$C$3:$E$873,2,FALSE))</f>
        <v>0</v>
      </c>
      <c r="D7" s="12">
        <f>IF(B7="",0,VLOOKUP('071201'!B7,Cenik!$C$3:$E$873,3,FALSE))</f>
        <v>0</v>
      </c>
      <c r="E7" s="17"/>
      <c r="F7" s="14">
        <f t="shared" si="0"/>
        <v>0</v>
      </c>
      <c r="G7" s="104" t="str">
        <f t="shared" si="1"/>
        <v/>
      </c>
    </row>
    <row r="8" spans="1:7" x14ac:dyDescent="0.2">
      <c r="A8" s="15"/>
      <c r="B8" s="16"/>
      <c r="C8" s="12">
        <f>IF(B8="",0,VLOOKUP('071201'!B8,Cenik!$C$3:$E$873,2,FALSE))</f>
        <v>0</v>
      </c>
      <c r="D8" s="12">
        <f>IF(B8="",0,VLOOKUP('071201'!B8,Cenik!$C$3:$E$873,3,FALSE))</f>
        <v>0</v>
      </c>
      <c r="E8" s="17"/>
      <c r="F8" s="14">
        <f t="shared" si="0"/>
        <v>0</v>
      </c>
      <c r="G8" s="104" t="str">
        <f t="shared" si="1"/>
        <v/>
      </c>
    </row>
    <row r="9" spans="1:7" x14ac:dyDescent="0.2">
      <c r="A9" s="15"/>
      <c r="B9" s="16"/>
      <c r="C9" s="12">
        <f>IF(B9="",0,VLOOKUP('071201'!B9,Cenik!$C$3:$E$873,2,FALSE))</f>
        <v>0</v>
      </c>
      <c r="D9" s="12">
        <f>IF(B9="",0,VLOOKUP('071201'!B9,Cenik!$C$3:$E$873,3,FALSE))</f>
        <v>0</v>
      </c>
      <c r="E9" s="17"/>
      <c r="F9" s="14">
        <f t="shared" si="0"/>
        <v>0</v>
      </c>
      <c r="G9" s="104" t="str">
        <f t="shared" si="1"/>
        <v/>
      </c>
    </row>
    <row r="10" spans="1:7" x14ac:dyDescent="0.2">
      <c r="A10" s="15"/>
      <c r="B10" s="16"/>
      <c r="C10" s="12">
        <f>IF(B10="",0,VLOOKUP('071201'!B10,Cenik!$C$3:$E$873,2,FALSE))</f>
        <v>0</v>
      </c>
      <c r="D10" s="12">
        <f>IF(B10="",0,VLOOKUP('071201'!B10,Cenik!$C$3:$E$873,3,FALSE))</f>
        <v>0</v>
      </c>
      <c r="E10" s="17"/>
      <c r="F10" s="14">
        <f t="shared" si="0"/>
        <v>0</v>
      </c>
      <c r="G10" s="104" t="str">
        <f t="shared" si="1"/>
        <v/>
      </c>
    </row>
    <row r="11" spans="1:7" x14ac:dyDescent="0.2">
      <c r="A11" s="15"/>
      <c r="B11" s="16"/>
      <c r="C11" s="12">
        <f>IF(B11="",0,VLOOKUP('071201'!B11,Cenik!$C$3:$E$873,2,FALSE))</f>
        <v>0</v>
      </c>
      <c r="D11" s="12">
        <f>IF(B11="",0,VLOOKUP('071201'!B11,Cenik!$C$3:$E$873,3,FALSE))</f>
        <v>0</v>
      </c>
      <c r="E11" s="17"/>
      <c r="F11" s="14">
        <f t="shared" si="0"/>
        <v>0</v>
      </c>
      <c r="G11" s="104" t="str">
        <f t="shared" si="1"/>
        <v/>
      </c>
    </row>
    <row r="12" spans="1:7" x14ac:dyDescent="0.2">
      <c r="A12" s="15"/>
      <c r="B12" s="16"/>
      <c r="C12" s="12">
        <f>IF(B12="",0,VLOOKUP('071201'!B12,Cenik!$C$3:$E$873,2,FALSE))</f>
        <v>0</v>
      </c>
      <c r="D12" s="12">
        <f>IF(B12="",0,VLOOKUP('071201'!B12,Cenik!$C$3:$E$873,3,FALSE))</f>
        <v>0</v>
      </c>
      <c r="E12" s="17"/>
      <c r="F12" s="14">
        <f t="shared" si="0"/>
        <v>0</v>
      </c>
      <c r="G12" s="104" t="str">
        <f t="shared" si="1"/>
        <v/>
      </c>
    </row>
    <row r="13" spans="1:7" x14ac:dyDescent="0.2">
      <c r="A13" s="15"/>
      <c r="B13" s="16"/>
      <c r="C13" s="12">
        <f>IF(B13="",0,VLOOKUP('071201'!B13,Cenik!$C$3:$E$873,2,FALSE))</f>
        <v>0</v>
      </c>
      <c r="D13" s="12">
        <f>IF(B13="",0,VLOOKUP('071201'!B13,Cenik!$C$3:$E$873,3,FALSE))</f>
        <v>0</v>
      </c>
      <c r="E13" s="17"/>
      <c r="F13" s="14">
        <f t="shared" si="0"/>
        <v>0</v>
      </c>
      <c r="G13" s="104" t="str">
        <f t="shared" si="1"/>
        <v/>
      </c>
    </row>
    <row r="14" spans="1:7" ht="13.5" thickBot="1" x14ac:dyDescent="0.25">
      <c r="A14" s="15"/>
      <c r="B14" s="16"/>
      <c r="C14" s="12">
        <f>IF(B14="",0,VLOOKUP('071201'!B14,Cenik!$C$3:$E$873,2,FALSE))</f>
        <v>0</v>
      </c>
      <c r="D14" s="12">
        <f>IF(B14="",0,VLOOKUP('071201'!B14,Cenik!$C$3:$E$873,3,FALSE))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IF(B16="",0,VLOOKUP('071201'!B16,Cenik!$C$3:$E$873,2,FALSE))</f>
        <v>0</v>
      </c>
      <c r="D16" s="12">
        <f>IF(B16="",0,VLOOKUP('071201'!B16,Cenik!$C$3:$E$873,3,FALSE))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IF(B17="",0,VLOOKUP('071201'!B17,Cenik!$C$3:$E$873,2,FALSE))</f>
        <v>0</v>
      </c>
      <c r="D17" s="12">
        <f>IF(B17="",0,VLOOKUP('071201'!B17,Cenik!$C$3:$E$873,3,FALSE))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IF(B18="",0,VLOOKUP('071201'!B18,Cenik!$C$3:$E$873,2,FALSE))</f>
        <v>0</v>
      </c>
      <c r="D18" s="12">
        <f>IF(B18="",0,VLOOKUP('071201'!B18,Cenik!$C$3:$E$873,3,FALSE))</f>
        <v>0</v>
      </c>
      <c r="E18" s="22"/>
      <c r="F18" s="20">
        <f t="shared" si="2"/>
        <v>0</v>
      </c>
      <c r="G18" s="104" t="str">
        <f t="shared" si="3"/>
        <v/>
      </c>
    </row>
    <row r="19" spans="1:9" x14ac:dyDescent="0.2">
      <c r="A19" s="15"/>
      <c r="B19" s="21"/>
      <c r="C19" s="12">
        <f>IF(B19="",0,VLOOKUP('071201'!B19,Cenik!$C$3:$E$873,2,FALSE))</f>
        <v>0</v>
      </c>
      <c r="D19" s="12">
        <f>IF(B19="",0,VLOOKUP('071201'!B19,Cenik!$C$3:$E$873,3,FALSE))</f>
        <v>0</v>
      </c>
      <c r="E19" s="22"/>
      <c r="F19" s="20">
        <f t="shared" si="2"/>
        <v>0</v>
      </c>
      <c r="G19" s="104" t="str">
        <f t="shared" si="3"/>
        <v/>
      </c>
    </row>
    <row r="20" spans="1:9" x14ac:dyDescent="0.2">
      <c r="A20" s="15"/>
      <c r="B20" s="21"/>
      <c r="C20" s="12">
        <f>IF(B20="",0,VLOOKUP('071201'!B20,Cenik!$C$3:$E$873,2,FALSE))</f>
        <v>0</v>
      </c>
      <c r="D20" s="12">
        <f>IF(B20="",0,VLOOKUP('071201'!B20,Cenik!$C$3:$E$873,3,FALSE))</f>
        <v>0</v>
      </c>
      <c r="E20" s="22"/>
      <c r="F20" s="20">
        <f t="shared" si="2"/>
        <v>0</v>
      </c>
      <c r="G20" s="104" t="str">
        <f t="shared" si="3"/>
        <v/>
      </c>
    </row>
    <row r="21" spans="1:9" x14ac:dyDescent="0.2">
      <c r="A21" s="15"/>
      <c r="B21" s="21"/>
      <c r="C21" s="12">
        <f>IF(B21="",0,VLOOKUP('071201'!B21,Cenik!$C$3:$E$873,2,FALSE))</f>
        <v>0</v>
      </c>
      <c r="D21" s="12">
        <f>IF(B21="",0,VLOOKUP('071201'!B21,Cenik!$C$3:$E$873,3,FALSE))</f>
        <v>0</v>
      </c>
      <c r="E21" s="22"/>
      <c r="F21" s="20">
        <f t="shared" si="2"/>
        <v>0</v>
      </c>
      <c r="G21" s="104" t="str">
        <f t="shared" si="3"/>
        <v/>
      </c>
    </row>
    <row r="22" spans="1:9" x14ac:dyDescent="0.2">
      <c r="A22" s="15"/>
      <c r="B22" s="21"/>
      <c r="C22" s="12">
        <f>IF(B22="",0,VLOOKUP('071201'!B22,Cenik!$C$3:$E$873,2,FALSE))</f>
        <v>0</v>
      </c>
      <c r="D22" s="12">
        <f>IF(B22="",0,VLOOKUP('071201'!B22,Cenik!$C$3:$E$873,3,FALSE))</f>
        <v>0</v>
      </c>
      <c r="E22" s="22"/>
      <c r="F22" s="20">
        <f t="shared" si="2"/>
        <v>0</v>
      </c>
      <c r="G22" s="104" t="str">
        <f t="shared" si="3"/>
        <v/>
      </c>
    </row>
    <row r="23" spans="1:9" x14ac:dyDescent="0.2">
      <c r="A23" s="15"/>
      <c r="B23" s="21"/>
      <c r="C23" s="12">
        <f>IF(B23="",0,VLOOKUP('071201'!B23,Cenik!$C$3:$E$873,2,FALSE))</f>
        <v>0</v>
      </c>
      <c r="D23" s="12">
        <f>IF(B23="",0,VLOOKUP('071201'!B23,Cenik!$C$3:$E$873,3,FALSE))</f>
        <v>0</v>
      </c>
      <c r="E23" s="22"/>
      <c r="F23" s="20">
        <f t="shared" si="2"/>
        <v>0</v>
      </c>
      <c r="G23" s="104" t="str">
        <f t="shared" si="3"/>
        <v/>
      </c>
    </row>
    <row r="24" spans="1:9" x14ac:dyDescent="0.2">
      <c r="A24" s="15"/>
      <c r="B24" s="21"/>
      <c r="C24" s="12">
        <f>IF(B24="",0,VLOOKUP('071201'!B24,Cenik!$C$3:$E$873,2,FALSE))</f>
        <v>0</v>
      </c>
      <c r="D24" s="12">
        <f>IF(B24="",0,VLOOKUP('071201'!B24,Cenik!$C$3:$E$873,3,FALSE))</f>
        <v>0</v>
      </c>
      <c r="E24" s="22"/>
      <c r="F24" s="20">
        <f t="shared" si="2"/>
        <v>0</v>
      </c>
      <c r="G24" s="104" t="str">
        <f t="shared" si="3"/>
        <v/>
      </c>
    </row>
    <row r="25" spans="1:9" x14ac:dyDescent="0.2">
      <c r="A25" s="15"/>
      <c r="B25" s="21"/>
      <c r="C25" s="12">
        <f>IF(B25="",0,VLOOKUP('071201'!B25,Cenik!$C$3:$E$873,2,FALSE))</f>
        <v>0</v>
      </c>
      <c r="D25" s="12">
        <f>IF(B25="",0,VLOOKUP('071201'!B25,Cenik!$C$3:$E$873,3,FALSE))</f>
        <v>0</v>
      </c>
      <c r="E25" s="22"/>
      <c r="F25" s="20">
        <f t="shared" si="2"/>
        <v>0</v>
      </c>
      <c r="G25" s="104" t="str">
        <f t="shared" si="3"/>
        <v/>
      </c>
    </row>
    <row r="26" spans="1:9" x14ac:dyDescent="0.2">
      <c r="A26" s="15"/>
      <c r="B26" s="21"/>
      <c r="C26" s="12">
        <f>IF(B26="",0,VLOOKUP('071201'!B26,Cenik!$C$3:$E$873,2,FALSE))</f>
        <v>0</v>
      </c>
      <c r="D26" s="12">
        <f>IF(B26="",0,VLOOKUP('071201'!B26,Cenik!$C$3:$E$873,3,FALSE))</f>
        <v>0</v>
      </c>
      <c r="E26" s="22"/>
      <c r="F26" s="20">
        <f t="shared" si="2"/>
        <v>0</v>
      </c>
      <c r="G26" s="104" t="str">
        <f t="shared" si="3"/>
        <v/>
      </c>
    </row>
    <row r="27" spans="1:9" x14ac:dyDescent="0.2">
      <c r="A27" s="15"/>
      <c r="B27" s="21"/>
      <c r="C27" s="12">
        <f>IF(B27="",0,VLOOKUP('071201'!B27,Cenik!$C$3:$E$873,2,FALSE))</f>
        <v>0</v>
      </c>
      <c r="D27" s="12">
        <f>IF(B27="",0,VLOOKUP('071201'!B27,Cenik!$C$3:$E$873,3,FALSE))</f>
        <v>0</v>
      </c>
      <c r="E27" s="22"/>
      <c r="F27" s="20">
        <f t="shared" si="2"/>
        <v>0</v>
      </c>
      <c r="G27" s="104" t="str">
        <f t="shared" si="3"/>
        <v/>
      </c>
    </row>
    <row r="28" spans="1:9" x14ac:dyDescent="0.2">
      <c r="A28" s="15"/>
      <c r="B28" s="21"/>
      <c r="C28" s="12">
        <f>IF(B28="",0,VLOOKUP('071201'!B28,Cenik!$C$3:$E$873,2,FALSE))</f>
        <v>0</v>
      </c>
      <c r="D28" s="12">
        <f>IF(B28="",0,VLOOKUP('071201'!B28,Cenik!$C$3:$E$873,3,FALSE))</f>
        <v>0</v>
      </c>
      <c r="E28" s="22"/>
      <c r="F28" s="20">
        <f t="shared" si="2"/>
        <v>0</v>
      </c>
      <c r="G28" s="104" t="str">
        <f t="shared" si="3"/>
        <v/>
      </c>
    </row>
    <row r="29" spans="1:9" ht="13.5" thickBot="1" x14ac:dyDescent="0.25">
      <c r="A29" s="15"/>
      <c r="B29" s="21"/>
      <c r="C29" s="12">
        <f>IF(B29="",0,VLOOKUP('071201'!B29,Cenik!$C$3:$E$873,2,FALSE))</f>
        <v>0</v>
      </c>
      <c r="D29" s="12">
        <f>IF(B29="",0,VLOOKUP('071201'!B29,Cenik!$C$3:$E$873,3,FALSE))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IF(B31="",0,VLOOKUP('071201'!B31,Cenik!$C$3:$E$873,2,FALSE))</f>
        <v>0</v>
      </c>
      <c r="D31" s="24">
        <f>IF(B31="",0,VLOOKUP('071201'!B31,Cenik!$C$3:$E$873,3,FALSE))</f>
        <v>0</v>
      </c>
      <c r="E31" s="19"/>
      <c r="F31" s="25">
        <f t="shared" ref="F31:F44" si="4">D31*E31</f>
        <v>0</v>
      </c>
      <c r="G31" s="104" t="str">
        <f t="shared" si="3"/>
        <v/>
      </c>
      <c r="I31" s="2"/>
    </row>
    <row r="32" spans="1:9" x14ac:dyDescent="0.2">
      <c r="A32" s="15"/>
      <c r="B32" s="21"/>
      <c r="C32" s="12">
        <f>IF(B32="",0,VLOOKUP('071201'!B32,Cenik!$C$3:$E$873,2,FALSE))</f>
        <v>0</v>
      </c>
      <c r="D32" s="12">
        <f>IF(B32="",0,VLOOKUP('071201'!B32,Cenik!$C$3:$E$873,3,FALSE))</f>
        <v>0</v>
      </c>
      <c r="E32" s="22"/>
      <c r="F32" s="20">
        <f t="shared" si="4"/>
        <v>0</v>
      </c>
      <c r="G32" s="104" t="str">
        <f t="shared" si="3"/>
        <v/>
      </c>
      <c r="I32" s="2"/>
    </row>
    <row r="33" spans="1:7" x14ac:dyDescent="0.2">
      <c r="A33" s="15"/>
      <c r="B33" s="21"/>
      <c r="C33" s="12">
        <f>IF(B33="",0,VLOOKUP('071201'!B33,Cenik!$C$3:$E$873,2,FALSE))</f>
        <v>0</v>
      </c>
      <c r="D33" s="12">
        <f>IF(B33="",0,VLOOKUP('071201'!B33,Cenik!$C$3:$E$873,3,FALSE))</f>
        <v>0</v>
      </c>
      <c r="E33" s="22"/>
      <c r="F33" s="20">
        <f t="shared" si="4"/>
        <v>0</v>
      </c>
      <c r="G33" s="104" t="str">
        <f t="shared" si="3"/>
        <v/>
      </c>
    </row>
    <row r="34" spans="1:7" x14ac:dyDescent="0.2">
      <c r="A34" s="15"/>
      <c r="B34" s="21"/>
      <c r="C34" s="12">
        <f>IF(B34="",0,VLOOKUP('071201'!B34,Cenik!$C$3:$E$873,2,FALSE))</f>
        <v>0</v>
      </c>
      <c r="D34" s="12">
        <f>IF(B34="",0,VLOOKUP('071201'!B34,Cenik!$C$3:$E$873,3,FALSE))</f>
        <v>0</v>
      </c>
      <c r="E34" s="22"/>
      <c r="F34" s="20">
        <f t="shared" si="4"/>
        <v>0</v>
      </c>
      <c r="G34" s="104" t="str">
        <f t="shared" si="3"/>
        <v/>
      </c>
    </row>
    <row r="35" spans="1:7" x14ac:dyDescent="0.2">
      <c r="A35" s="15"/>
      <c r="B35" s="21"/>
      <c r="C35" s="12">
        <f>IF(B35="",0,VLOOKUP('071201'!B35,Cenik!$C$3:$E$873,2,FALSE))</f>
        <v>0</v>
      </c>
      <c r="D35" s="12">
        <f>IF(B35="",0,VLOOKUP('071201'!B35,Cenik!$C$3:$E$873,3,FALSE))</f>
        <v>0</v>
      </c>
      <c r="E35" s="22"/>
      <c r="F35" s="20">
        <f t="shared" si="4"/>
        <v>0</v>
      </c>
      <c r="G35" s="104" t="str">
        <f t="shared" si="3"/>
        <v/>
      </c>
    </row>
    <row r="36" spans="1:7" x14ac:dyDescent="0.2">
      <c r="A36" s="15"/>
      <c r="B36" s="21"/>
      <c r="C36" s="12">
        <f>IF(B36="",0,VLOOKUP('071201'!B36,Cenik!$C$3:$E$873,2,FALSE))</f>
        <v>0</v>
      </c>
      <c r="D36" s="12">
        <f>IF(B36="",0,VLOOKUP('071201'!B36,Cenik!$C$3:$E$873,3,FALSE))</f>
        <v>0</v>
      </c>
      <c r="E36" s="22"/>
      <c r="F36" s="20">
        <f t="shared" si="4"/>
        <v>0</v>
      </c>
      <c r="G36" s="104" t="str">
        <f t="shared" si="3"/>
        <v/>
      </c>
    </row>
    <row r="37" spans="1:7" x14ac:dyDescent="0.2">
      <c r="A37" s="15"/>
      <c r="B37" s="21"/>
      <c r="C37" s="12">
        <f>IF(B37="",0,VLOOKUP('071201'!B37,Cenik!$C$3:$E$873,2,FALSE))</f>
        <v>0</v>
      </c>
      <c r="D37" s="12">
        <f>IF(B37="",0,VLOOKUP('071201'!B37,Cenik!$C$3:$E$873,3,FALSE))</f>
        <v>0</v>
      </c>
      <c r="E37" s="22"/>
      <c r="F37" s="20">
        <f t="shared" si="4"/>
        <v>0</v>
      </c>
      <c r="G37" s="104" t="str">
        <f t="shared" si="3"/>
        <v/>
      </c>
    </row>
    <row r="38" spans="1:7" x14ac:dyDescent="0.2">
      <c r="A38" s="15"/>
      <c r="B38" s="21"/>
      <c r="C38" s="12">
        <f>IF(B38="",0,VLOOKUP('071201'!B38,Cenik!$C$3:$E$873,2,FALSE))</f>
        <v>0</v>
      </c>
      <c r="D38" s="12">
        <f>IF(B38="",0,VLOOKUP('071201'!B38,Cenik!$C$3:$E$873,3,FALSE))</f>
        <v>0</v>
      </c>
      <c r="E38" s="22"/>
      <c r="F38" s="20">
        <f t="shared" si="4"/>
        <v>0</v>
      </c>
      <c r="G38" s="104" t="str">
        <f t="shared" si="3"/>
        <v/>
      </c>
    </row>
    <row r="39" spans="1:7" x14ac:dyDescent="0.2">
      <c r="A39" s="15"/>
      <c r="B39" s="21"/>
      <c r="C39" s="12">
        <f>IF(B39="",0,VLOOKUP('071201'!B39,Cenik!$C$3:$E$873,2,FALSE))</f>
        <v>0</v>
      </c>
      <c r="D39" s="12">
        <f>IF(B39="",0,VLOOKUP('071201'!B39,Cenik!$C$3:$E$873,3,FALSE))</f>
        <v>0</v>
      </c>
      <c r="E39" s="22"/>
      <c r="F39" s="20">
        <f t="shared" si="4"/>
        <v>0</v>
      </c>
      <c r="G39" s="104" t="str">
        <f>IF(E39="","",IF(ISNUMBER(E39),IF(E39=ROUND(E39,6),"","Napaka - poraba mora biti zaokrožena na 6 decimalk!"),"Napaka!"))</f>
        <v/>
      </c>
    </row>
    <row r="40" spans="1:7" x14ac:dyDescent="0.2">
      <c r="A40" s="15"/>
      <c r="B40" s="21"/>
      <c r="C40" s="12">
        <f>IF(B40="",0,VLOOKUP('071201'!B40,Cenik!$C$3:$E$873,2,FALSE))</f>
        <v>0</v>
      </c>
      <c r="D40" s="12">
        <f>IF(B40="",0,VLOOKUP('071201'!B40,Cenik!$C$3:$E$873,3,FALSE))</f>
        <v>0</v>
      </c>
      <c r="E40" s="22"/>
      <c r="F40" s="20">
        <f t="shared" si="4"/>
        <v>0</v>
      </c>
      <c r="G40" s="104" t="str">
        <f t="shared" si="3"/>
        <v/>
      </c>
    </row>
    <row r="41" spans="1:7" x14ac:dyDescent="0.2">
      <c r="A41" s="15"/>
      <c r="B41" s="21"/>
      <c r="C41" s="12">
        <f>IF(B41="",0,VLOOKUP('071201'!B41,Cenik!$C$3:$E$873,2,FALSE))</f>
        <v>0</v>
      </c>
      <c r="D41" s="12">
        <f>IF(B41="",0,VLOOKUP('071201'!B41,Cenik!$C$3:$E$873,3,FALSE))</f>
        <v>0</v>
      </c>
      <c r="E41" s="22"/>
      <c r="F41" s="20">
        <f t="shared" si="4"/>
        <v>0</v>
      </c>
      <c r="G41" s="104" t="str">
        <f t="shared" si="3"/>
        <v/>
      </c>
    </row>
    <row r="42" spans="1:7" x14ac:dyDescent="0.2">
      <c r="A42" s="15"/>
      <c r="B42" s="21"/>
      <c r="C42" s="12">
        <f>IF(B42="",0,VLOOKUP('071201'!B42,Cenik!$C$3:$E$873,2,FALSE))</f>
        <v>0</v>
      </c>
      <c r="D42" s="12">
        <f>IF(B42="",0,VLOOKUP('071201'!B42,Cenik!$C$3:$E$873,3,FALSE))</f>
        <v>0</v>
      </c>
      <c r="E42" s="22"/>
      <c r="F42" s="20">
        <f t="shared" si="4"/>
        <v>0</v>
      </c>
      <c r="G42" s="104" t="str">
        <f t="shared" si="3"/>
        <v/>
      </c>
    </row>
    <row r="43" spans="1:7" x14ac:dyDescent="0.2">
      <c r="A43" s="15"/>
      <c r="B43" s="21"/>
      <c r="C43" s="12">
        <f>IF(B43="",0,VLOOKUP('071201'!B43,Cenik!$C$3:$E$873,2,FALSE))</f>
        <v>0</v>
      </c>
      <c r="D43" s="12">
        <f>IF(B43="",0,VLOOKUP('071201'!B43,Cenik!$C$3:$E$873,3,FALSE))</f>
        <v>0</v>
      </c>
      <c r="E43" s="22"/>
      <c r="F43" s="20">
        <f t="shared" si="4"/>
        <v>0</v>
      </c>
      <c r="G43" s="104" t="str">
        <f t="shared" si="3"/>
        <v/>
      </c>
    </row>
    <row r="44" spans="1:7" ht="13.5" thickBot="1" x14ac:dyDescent="0.25">
      <c r="A44" s="26"/>
      <c r="B44" s="27"/>
      <c r="C44" s="28">
        <f>IF(B44="",0,VLOOKUP('071201'!B44,Cenik!$C$3:$E$873,2,FALSE))</f>
        <v>0</v>
      </c>
      <c r="D44" s="28">
        <f>IF(B44="",0,VLOOKUP('071201'!B44,Cenik!$C$3:$E$873,3,FALSE))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IF(B5="",0,VLOOKUP('071202'!B5,Cenik!$C$3:$E$873,2,FALSE))</f>
        <v>0</v>
      </c>
      <c r="D5" s="12">
        <f>IF(B5="",0,VLOOKUP('071202'!B5,Cenik!$C$3:$E$873,3,FALSE))</f>
        <v>0</v>
      </c>
      <c r="E5" s="13"/>
      <c r="F5" s="14">
        <f t="shared" ref="F5:F14" si="0">D5*E5</f>
        <v>0</v>
      </c>
      <c r="G5" s="104" t="str">
        <f>IF(E5="","",IF(ISNUMBER(E5),IF(E5=ROUND(E5,6),"","Napaka - poraba mora biti zaokrožena na 6 decimalk!"),"Napaka!"))</f>
        <v/>
      </c>
    </row>
    <row r="6" spans="1:7" x14ac:dyDescent="0.2">
      <c r="A6" s="15"/>
      <c r="B6" s="16"/>
      <c r="C6" s="12">
        <f>IF(B6="",0,VLOOKUP('071202'!B6,Cenik!$C$3:$E$873,2,FALSE))</f>
        <v>0</v>
      </c>
      <c r="D6" s="12">
        <f>IF(B6="",0,VLOOKUP('071202'!B6,Cenik!$C$3:$E$873,3,FALSE))</f>
        <v>0</v>
      </c>
      <c r="E6" s="17"/>
      <c r="F6" s="14">
        <f t="shared" si="0"/>
        <v>0</v>
      </c>
      <c r="G6" s="104" t="str">
        <f t="shared" ref="G6:G14" si="1">IF(E6="","",IF(ISNUMBER(E6),IF(E6=ROUND(E6,6),"","Napaka - poraba mora biti zaokrožena na 6 decimalk!"),"Napaka!"))</f>
        <v/>
      </c>
    </row>
    <row r="7" spans="1:7" x14ac:dyDescent="0.2">
      <c r="A7" s="15"/>
      <c r="B7" s="16"/>
      <c r="C7" s="12">
        <f>IF(B7="",0,VLOOKUP('071202'!B7,Cenik!$C$3:$E$873,2,FALSE))</f>
        <v>0</v>
      </c>
      <c r="D7" s="12">
        <f>IF(B7="",0,VLOOKUP('071202'!B7,Cenik!$C$3:$E$873,3,FALSE))</f>
        <v>0</v>
      </c>
      <c r="E7" s="17"/>
      <c r="F7" s="14">
        <f t="shared" si="0"/>
        <v>0</v>
      </c>
      <c r="G7" s="104" t="str">
        <f t="shared" si="1"/>
        <v/>
      </c>
    </row>
    <row r="8" spans="1:7" x14ac:dyDescent="0.2">
      <c r="A8" s="15"/>
      <c r="B8" s="16"/>
      <c r="C8" s="12">
        <f>IF(B8="",0,VLOOKUP('071202'!B8,Cenik!$C$3:$E$873,2,FALSE))</f>
        <v>0</v>
      </c>
      <c r="D8" s="12">
        <f>IF(B8="",0,VLOOKUP('071202'!B8,Cenik!$C$3:$E$873,3,FALSE))</f>
        <v>0</v>
      </c>
      <c r="E8" s="17"/>
      <c r="F8" s="14">
        <f t="shared" si="0"/>
        <v>0</v>
      </c>
      <c r="G8" s="104" t="str">
        <f t="shared" si="1"/>
        <v/>
      </c>
    </row>
    <row r="9" spans="1:7" x14ac:dyDescent="0.2">
      <c r="A9" s="15"/>
      <c r="B9" s="16"/>
      <c r="C9" s="12">
        <f>IF(B9="",0,VLOOKUP('071202'!B9,Cenik!$C$3:$E$873,2,FALSE))</f>
        <v>0</v>
      </c>
      <c r="D9" s="12">
        <f>IF(B9="",0,VLOOKUP('071202'!B9,Cenik!$C$3:$E$873,3,FALSE))</f>
        <v>0</v>
      </c>
      <c r="E9" s="17"/>
      <c r="F9" s="14">
        <f t="shared" si="0"/>
        <v>0</v>
      </c>
      <c r="G9" s="104" t="str">
        <f t="shared" si="1"/>
        <v/>
      </c>
    </row>
    <row r="10" spans="1:7" x14ac:dyDescent="0.2">
      <c r="A10" s="15"/>
      <c r="B10" s="16"/>
      <c r="C10" s="12">
        <f>IF(B10="",0,VLOOKUP('071202'!B10,Cenik!$C$3:$E$873,2,FALSE))</f>
        <v>0</v>
      </c>
      <c r="D10" s="12">
        <f>IF(B10="",0,VLOOKUP('071202'!B10,Cenik!$C$3:$E$873,3,FALSE))</f>
        <v>0</v>
      </c>
      <c r="E10" s="17"/>
      <c r="F10" s="14">
        <f t="shared" si="0"/>
        <v>0</v>
      </c>
      <c r="G10" s="104" t="str">
        <f t="shared" si="1"/>
        <v/>
      </c>
    </row>
    <row r="11" spans="1:7" x14ac:dyDescent="0.2">
      <c r="A11" s="15"/>
      <c r="B11" s="16"/>
      <c r="C11" s="12">
        <f>IF(B11="",0,VLOOKUP('071202'!B11,Cenik!$C$3:$E$873,2,FALSE))</f>
        <v>0</v>
      </c>
      <c r="D11" s="12">
        <f>IF(B11="",0,VLOOKUP('071202'!B11,Cenik!$C$3:$E$873,3,FALSE))</f>
        <v>0</v>
      </c>
      <c r="E11" s="17"/>
      <c r="F11" s="14">
        <f t="shared" si="0"/>
        <v>0</v>
      </c>
      <c r="G11" s="104" t="str">
        <f t="shared" si="1"/>
        <v/>
      </c>
    </row>
    <row r="12" spans="1:7" x14ac:dyDescent="0.2">
      <c r="A12" s="15"/>
      <c r="B12" s="16"/>
      <c r="C12" s="12">
        <f>IF(B12="",0,VLOOKUP('071202'!B12,Cenik!$C$3:$E$873,2,FALSE))</f>
        <v>0</v>
      </c>
      <c r="D12" s="12">
        <f>IF(B12="",0,VLOOKUP('071202'!B12,Cenik!$C$3:$E$873,3,FALSE))</f>
        <v>0</v>
      </c>
      <c r="E12" s="17"/>
      <c r="F12" s="14">
        <f t="shared" si="0"/>
        <v>0</v>
      </c>
      <c r="G12" s="104" t="str">
        <f t="shared" si="1"/>
        <v/>
      </c>
    </row>
    <row r="13" spans="1:7" x14ac:dyDescent="0.2">
      <c r="A13" s="15"/>
      <c r="B13" s="16"/>
      <c r="C13" s="12">
        <f>IF(B13="",0,VLOOKUP('071202'!B13,Cenik!$C$3:$E$873,2,FALSE))</f>
        <v>0</v>
      </c>
      <c r="D13" s="12">
        <f>IF(B13="",0,VLOOKUP('071202'!B13,Cenik!$C$3:$E$873,3,FALSE))</f>
        <v>0</v>
      </c>
      <c r="E13" s="17"/>
      <c r="F13" s="14">
        <f t="shared" si="0"/>
        <v>0</v>
      </c>
      <c r="G13" s="104" t="str">
        <f t="shared" si="1"/>
        <v/>
      </c>
    </row>
    <row r="14" spans="1:7" ht="13.5" thickBot="1" x14ac:dyDescent="0.25">
      <c r="A14" s="15"/>
      <c r="B14" s="16"/>
      <c r="C14" s="12">
        <f>IF(B14="",0,VLOOKUP('071202'!B14,Cenik!$C$3:$E$873,2,FALSE))</f>
        <v>0</v>
      </c>
      <c r="D14" s="12">
        <f>IF(B14="",0,VLOOKUP('071202'!B14,Cenik!$C$3:$E$873,3,FALSE))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IF(B16="",0,VLOOKUP('071202'!B16,Cenik!$C$3:$E$873,2,FALSE))</f>
        <v>0</v>
      </c>
      <c r="D16" s="12">
        <f>IF(B16="",0,VLOOKUP('071202'!B16,Cenik!$C$3:$E$873,3,FALSE))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IF(B17="",0,VLOOKUP('071202'!B17,Cenik!$C$3:$E$873,2,FALSE))</f>
        <v>0</v>
      </c>
      <c r="D17" s="12">
        <f>IF(B17="",0,VLOOKUP('071202'!B17,Cenik!$C$3:$E$873,3,FALSE))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IF(B18="",0,VLOOKUP('071202'!B18,Cenik!$C$3:$E$873,2,FALSE))</f>
        <v>0</v>
      </c>
      <c r="D18" s="12">
        <f>IF(B18="",0,VLOOKUP('071202'!B18,Cenik!$C$3:$E$873,3,FALSE))</f>
        <v>0</v>
      </c>
      <c r="E18" s="22"/>
      <c r="F18" s="20">
        <f t="shared" si="2"/>
        <v>0</v>
      </c>
      <c r="G18" s="104" t="str">
        <f t="shared" si="3"/>
        <v/>
      </c>
    </row>
    <row r="19" spans="1:9" x14ac:dyDescent="0.2">
      <c r="A19" s="15"/>
      <c r="B19" s="21"/>
      <c r="C19" s="12">
        <f>IF(B19="",0,VLOOKUP('071202'!B19,Cenik!$C$3:$E$873,2,FALSE))</f>
        <v>0</v>
      </c>
      <c r="D19" s="12">
        <f>IF(B19="",0,VLOOKUP('071202'!B19,Cenik!$C$3:$E$873,3,FALSE))</f>
        <v>0</v>
      </c>
      <c r="E19" s="22"/>
      <c r="F19" s="20">
        <f t="shared" si="2"/>
        <v>0</v>
      </c>
      <c r="G19" s="104" t="str">
        <f t="shared" si="3"/>
        <v/>
      </c>
    </row>
    <row r="20" spans="1:9" x14ac:dyDescent="0.2">
      <c r="A20" s="15"/>
      <c r="B20" s="21"/>
      <c r="C20" s="12">
        <f>IF(B20="",0,VLOOKUP('071202'!B20,Cenik!$C$3:$E$873,2,FALSE))</f>
        <v>0</v>
      </c>
      <c r="D20" s="12">
        <f>IF(B20="",0,VLOOKUP('071202'!B20,Cenik!$C$3:$E$873,3,FALSE))</f>
        <v>0</v>
      </c>
      <c r="E20" s="22"/>
      <c r="F20" s="20">
        <f t="shared" si="2"/>
        <v>0</v>
      </c>
      <c r="G20" s="104" t="str">
        <f t="shared" si="3"/>
        <v/>
      </c>
    </row>
    <row r="21" spans="1:9" x14ac:dyDescent="0.2">
      <c r="A21" s="15"/>
      <c r="B21" s="21"/>
      <c r="C21" s="12">
        <f>IF(B21="",0,VLOOKUP('071202'!B21,Cenik!$C$3:$E$873,2,FALSE))</f>
        <v>0</v>
      </c>
      <c r="D21" s="12">
        <f>IF(B21="",0,VLOOKUP('071202'!B21,Cenik!$C$3:$E$873,3,FALSE))</f>
        <v>0</v>
      </c>
      <c r="E21" s="22"/>
      <c r="F21" s="20">
        <f t="shared" si="2"/>
        <v>0</v>
      </c>
      <c r="G21" s="104" t="str">
        <f t="shared" si="3"/>
        <v/>
      </c>
    </row>
    <row r="22" spans="1:9" x14ac:dyDescent="0.2">
      <c r="A22" s="15"/>
      <c r="B22" s="21"/>
      <c r="C22" s="12">
        <f>IF(B22="",0,VLOOKUP('071202'!B22,Cenik!$C$3:$E$873,2,FALSE))</f>
        <v>0</v>
      </c>
      <c r="D22" s="12">
        <f>IF(B22="",0,VLOOKUP('071202'!B22,Cenik!$C$3:$E$873,3,FALSE))</f>
        <v>0</v>
      </c>
      <c r="E22" s="22"/>
      <c r="F22" s="20">
        <f t="shared" si="2"/>
        <v>0</v>
      </c>
      <c r="G22" s="104" t="str">
        <f t="shared" si="3"/>
        <v/>
      </c>
    </row>
    <row r="23" spans="1:9" x14ac:dyDescent="0.2">
      <c r="A23" s="15"/>
      <c r="B23" s="21"/>
      <c r="C23" s="12">
        <f>IF(B23="",0,VLOOKUP('071202'!B23,Cenik!$C$3:$E$873,2,FALSE))</f>
        <v>0</v>
      </c>
      <c r="D23" s="12">
        <f>IF(B23="",0,VLOOKUP('071202'!B23,Cenik!$C$3:$E$873,3,FALSE))</f>
        <v>0</v>
      </c>
      <c r="E23" s="22"/>
      <c r="F23" s="20">
        <f t="shared" si="2"/>
        <v>0</v>
      </c>
      <c r="G23" s="104" t="str">
        <f t="shared" si="3"/>
        <v/>
      </c>
    </row>
    <row r="24" spans="1:9" x14ac:dyDescent="0.2">
      <c r="A24" s="15"/>
      <c r="B24" s="21"/>
      <c r="C24" s="12">
        <f>IF(B24="",0,VLOOKUP('071202'!B24,Cenik!$C$3:$E$873,2,FALSE))</f>
        <v>0</v>
      </c>
      <c r="D24" s="12">
        <f>IF(B24="",0,VLOOKUP('071202'!B24,Cenik!$C$3:$E$873,3,FALSE))</f>
        <v>0</v>
      </c>
      <c r="E24" s="22"/>
      <c r="F24" s="20">
        <f t="shared" si="2"/>
        <v>0</v>
      </c>
      <c r="G24" s="104" t="str">
        <f t="shared" si="3"/>
        <v/>
      </c>
    </row>
    <row r="25" spans="1:9" x14ac:dyDescent="0.2">
      <c r="A25" s="15"/>
      <c r="B25" s="21"/>
      <c r="C25" s="12">
        <f>IF(B25="",0,VLOOKUP('071202'!B25,Cenik!$C$3:$E$873,2,FALSE))</f>
        <v>0</v>
      </c>
      <c r="D25" s="12">
        <f>IF(B25="",0,VLOOKUP('071202'!B25,Cenik!$C$3:$E$873,3,FALSE))</f>
        <v>0</v>
      </c>
      <c r="E25" s="22"/>
      <c r="F25" s="20">
        <f t="shared" si="2"/>
        <v>0</v>
      </c>
      <c r="G25" s="104" t="str">
        <f t="shared" si="3"/>
        <v/>
      </c>
    </row>
    <row r="26" spans="1:9" x14ac:dyDescent="0.2">
      <c r="A26" s="15"/>
      <c r="B26" s="21"/>
      <c r="C26" s="12">
        <f>IF(B26="",0,VLOOKUP('071202'!B26,Cenik!$C$3:$E$873,2,FALSE))</f>
        <v>0</v>
      </c>
      <c r="D26" s="12">
        <f>IF(B26="",0,VLOOKUP('071202'!B26,Cenik!$C$3:$E$873,3,FALSE))</f>
        <v>0</v>
      </c>
      <c r="E26" s="22"/>
      <c r="F26" s="20">
        <f t="shared" si="2"/>
        <v>0</v>
      </c>
      <c r="G26" s="104" t="str">
        <f t="shared" si="3"/>
        <v/>
      </c>
    </row>
    <row r="27" spans="1:9" x14ac:dyDescent="0.2">
      <c r="A27" s="15"/>
      <c r="B27" s="21"/>
      <c r="C27" s="12">
        <f>IF(B27="",0,VLOOKUP('071202'!B27,Cenik!$C$3:$E$873,2,FALSE))</f>
        <v>0</v>
      </c>
      <c r="D27" s="12">
        <f>IF(B27="",0,VLOOKUP('071202'!B27,Cenik!$C$3:$E$873,3,FALSE))</f>
        <v>0</v>
      </c>
      <c r="E27" s="22"/>
      <c r="F27" s="20">
        <f t="shared" si="2"/>
        <v>0</v>
      </c>
      <c r="G27" s="104" t="str">
        <f t="shared" si="3"/>
        <v/>
      </c>
    </row>
    <row r="28" spans="1:9" x14ac:dyDescent="0.2">
      <c r="A28" s="15"/>
      <c r="B28" s="21"/>
      <c r="C28" s="12">
        <f>IF(B28="",0,VLOOKUP('071202'!B28,Cenik!$C$3:$E$873,2,FALSE))</f>
        <v>0</v>
      </c>
      <c r="D28" s="12">
        <f>IF(B28="",0,VLOOKUP('071202'!B28,Cenik!$C$3:$E$873,3,FALSE))</f>
        <v>0</v>
      </c>
      <c r="E28" s="22"/>
      <c r="F28" s="20">
        <f t="shared" si="2"/>
        <v>0</v>
      </c>
      <c r="G28" s="104" t="str">
        <f t="shared" si="3"/>
        <v/>
      </c>
    </row>
    <row r="29" spans="1:9" ht="13.5" thickBot="1" x14ac:dyDescent="0.25">
      <c r="A29" s="15"/>
      <c r="B29" s="21"/>
      <c r="C29" s="12">
        <f>IF(B29="",0,VLOOKUP('071202'!B29,Cenik!$C$3:$E$873,2,FALSE))</f>
        <v>0</v>
      </c>
      <c r="D29" s="12">
        <f>IF(B29="",0,VLOOKUP('071202'!B29,Cenik!$C$3:$E$873,3,FALSE))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IF(B31="",0,VLOOKUP('071202'!B31,Cenik!$C$3:$E$873,2,FALSE))</f>
        <v>0</v>
      </c>
      <c r="D31" s="24">
        <f>IF(B31="",0,VLOOKUP('071202'!B31,Cenik!$C$3:$E$873,3,FALSE))</f>
        <v>0</v>
      </c>
      <c r="E31" s="19"/>
      <c r="F31" s="25">
        <f t="shared" ref="F31:F44" si="4">D31*E31</f>
        <v>0</v>
      </c>
      <c r="G31" s="104" t="str">
        <f t="shared" si="3"/>
        <v/>
      </c>
      <c r="I31" s="2"/>
    </row>
    <row r="32" spans="1:9" x14ac:dyDescent="0.2">
      <c r="A32" s="15"/>
      <c r="B32" s="21"/>
      <c r="C32" s="12">
        <f>IF(B32="",0,VLOOKUP('071202'!B32,Cenik!$C$3:$E$873,2,FALSE))</f>
        <v>0</v>
      </c>
      <c r="D32" s="12">
        <f>IF(B32="",0,VLOOKUP('071202'!B32,Cenik!$C$3:$E$873,3,FALSE))</f>
        <v>0</v>
      </c>
      <c r="E32" s="22"/>
      <c r="F32" s="20">
        <f t="shared" si="4"/>
        <v>0</v>
      </c>
      <c r="G32" s="104" t="str">
        <f t="shared" si="3"/>
        <v/>
      </c>
      <c r="I32" s="2"/>
    </row>
    <row r="33" spans="1:7" x14ac:dyDescent="0.2">
      <c r="A33" s="15"/>
      <c r="B33" s="21"/>
      <c r="C33" s="12">
        <f>IF(B33="",0,VLOOKUP('071202'!B33,Cenik!$C$3:$E$873,2,FALSE))</f>
        <v>0</v>
      </c>
      <c r="D33" s="12">
        <f>IF(B33="",0,VLOOKUP('071202'!B33,Cenik!$C$3:$E$873,3,FALSE))</f>
        <v>0</v>
      </c>
      <c r="E33" s="22"/>
      <c r="F33" s="20">
        <f t="shared" si="4"/>
        <v>0</v>
      </c>
      <c r="G33" s="104" t="str">
        <f t="shared" si="3"/>
        <v/>
      </c>
    </row>
    <row r="34" spans="1:7" x14ac:dyDescent="0.2">
      <c r="A34" s="15"/>
      <c r="B34" s="21"/>
      <c r="C34" s="12">
        <f>IF(B34="",0,VLOOKUP('071202'!B34,Cenik!$C$3:$E$873,2,FALSE))</f>
        <v>0</v>
      </c>
      <c r="D34" s="12">
        <f>IF(B34="",0,VLOOKUP('071202'!B34,Cenik!$C$3:$E$873,3,FALSE))</f>
        <v>0</v>
      </c>
      <c r="E34" s="22"/>
      <c r="F34" s="20">
        <f t="shared" si="4"/>
        <v>0</v>
      </c>
      <c r="G34" s="104" t="str">
        <f t="shared" si="3"/>
        <v/>
      </c>
    </row>
    <row r="35" spans="1:7" x14ac:dyDescent="0.2">
      <c r="A35" s="15"/>
      <c r="B35" s="21"/>
      <c r="C35" s="12">
        <f>IF(B35="",0,VLOOKUP('071202'!B35,Cenik!$C$3:$E$873,2,FALSE))</f>
        <v>0</v>
      </c>
      <c r="D35" s="12">
        <f>IF(B35="",0,VLOOKUP('071202'!B35,Cenik!$C$3:$E$873,3,FALSE))</f>
        <v>0</v>
      </c>
      <c r="E35" s="22"/>
      <c r="F35" s="20">
        <f t="shared" si="4"/>
        <v>0</v>
      </c>
      <c r="G35" s="104" t="str">
        <f t="shared" si="3"/>
        <v/>
      </c>
    </row>
    <row r="36" spans="1:7" x14ac:dyDescent="0.2">
      <c r="A36" s="15"/>
      <c r="B36" s="21"/>
      <c r="C36" s="12">
        <f>IF(B36="",0,VLOOKUP('071202'!B36,Cenik!$C$3:$E$873,2,FALSE))</f>
        <v>0</v>
      </c>
      <c r="D36" s="12">
        <f>IF(B36="",0,VLOOKUP('071202'!B36,Cenik!$C$3:$E$873,3,FALSE))</f>
        <v>0</v>
      </c>
      <c r="E36" s="22"/>
      <c r="F36" s="20">
        <f t="shared" si="4"/>
        <v>0</v>
      </c>
      <c r="G36" s="104" t="str">
        <f t="shared" si="3"/>
        <v/>
      </c>
    </row>
    <row r="37" spans="1:7" x14ac:dyDescent="0.2">
      <c r="A37" s="15"/>
      <c r="B37" s="21"/>
      <c r="C37" s="12">
        <f>IF(B37="",0,VLOOKUP('071202'!B37,Cenik!$C$3:$E$873,2,FALSE))</f>
        <v>0</v>
      </c>
      <c r="D37" s="12">
        <f>IF(B37="",0,VLOOKUP('071202'!B37,Cenik!$C$3:$E$873,3,FALSE))</f>
        <v>0</v>
      </c>
      <c r="E37" s="22"/>
      <c r="F37" s="20">
        <f t="shared" si="4"/>
        <v>0</v>
      </c>
      <c r="G37" s="104" t="str">
        <f t="shared" si="3"/>
        <v/>
      </c>
    </row>
    <row r="38" spans="1:7" x14ac:dyDescent="0.2">
      <c r="A38" s="15"/>
      <c r="B38" s="21"/>
      <c r="C38" s="12">
        <f>IF(B38="",0,VLOOKUP('071202'!B38,Cenik!$C$3:$E$873,2,FALSE))</f>
        <v>0</v>
      </c>
      <c r="D38" s="12">
        <f>IF(B38="",0,VLOOKUP('071202'!B38,Cenik!$C$3:$E$873,3,FALSE))</f>
        <v>0</v>
      </c>
      <c r="E38" s="22"/>
      <c r="F38" s="20">
        <f t="shared" si="4"/>
        <v>0</v>
      </c>
      <c r="G38" s="104" t="str">
        <f t="shared" si="3"/>
        <v/>
      </c>
    </row>
    <row r="39" spans="1:7" x14ac:dyDescent="0.2">
      <c r="A39" s="15"/>
      <c r="B39" s="21"/>
      <c r="C39" s="12">
        <f>IF(B39="",0,VLOOKUP('071202'!B39,Cenik!$C$3:$E$873,2,FALSE))</f>
        <v>0</v>
      </c>
      <c r="D39" s="12">
        <f>IF(B39="",0,VLOOKUP('071202'!B39,Cenik!$C$3:$E$873,3,FALSE))</f>
        <v>0</v>
      </c>
      <c r="E39" s="22"/>
      <c r="F39" s="20">
        <f t="shared" si="4"/>
        <v>0</v>
      </c>
      <c r="G39" s="104" t="str">
        <f>IF(E39="","",IF(ISNUMBER(E39),IF(E39=ROUND(E39,6),"","Napaka - poraba mora biti zaokrožena na 6 decimalk!"),"Napaka!"))</f>
        <v/>
      </c>
    </row>
    <row r="40" spans="1:7" x14ac:dyDescent="0.2">
      <c r="A40" s="15"/>
      <c r="B40" s="21"/>
      <c r="C40" s="12">
        <f>IF(B40="",0,VLOOKUP('071202'!B40,Cenik!$C$3:$E$873,2,FALSE))</f>
        <v>0</v>
      </c>
      <c r="D40" s="12">
        <f>IF(B40="",0,VLOOKUP('071202'!B40,Cenik!$C$3:$E$873,3,FALSE))</f>
        <v>0</v>
      </c>
      <c r="E40" s="22"/>
      <c r="F40" s="20">
        <f t="shared" si="4"/>
        <v>0</v>
      </c>
      <c r="G40" s="104" t="str">
        <f t="shared" si="3"/>
        <v/>
      </c>
    </row>
    <row r="41" spans="1:7" x14ac:dyDescent="0.2">
      <c r="A41" s="15"/>
      <c r="B41" s="21"/>
      <c r="C41" s="12">
        <f>IF(B41="",0,VLOOKUP('071202'!B41,Cenik!$C$3:$E$873,2,FALSE))</f>
        <v>0</v>
      </c>
      <c r="D41" s="12">
        <f>IF(B41="",0,VLOOKUP('071202'!B41,Cenik!$C$3:$E$873,3,FALSE))</f>
        <v>0</v>
      </c>
      <c r="E41" s="22"/>
      <c r="F41" s="20">
        <f t="shared" si="4"/>
        <v>0</v>
      </c>
      <c r="G41" s="104" t="str">
        <f t="shared" si="3"/>
        <v/>
      </c>
    </row>
    <row r="42" spans="1:7" x14ac:dyDescent="0.2">
      <c r="A42" s="15"/>
      <c r="B42" s="21"/>
      <c r="C42" s="12">
        <f>IF(B42="",0,VLOOKUP('071202'!B42,Cenik!$C$3:$E$873,2,FALSE))</f>
        <v>0</v>
      </c>
      <c r="D42" s="12">
        <f>IF(B42="",0,VLOOKUP('071202'!B42,Cenik!$C$3:$E$873,3,FALSE))</f>
        <v>0</v>
      </c>
      <c r="E42" s="22"/>
      <c r="F42" s="20">
        <f t="shared" si="4"/>
        <v>0</v>
      </c>
      <c r="G42" s="104" t="str">
        <f t="shared" si="3"/>
        <v/>
      </c>
    </row>
    <row r="43" spans="1:7" x14ac:dyDescent="0.2">
      <c r="A43" s="15"/>
      <c r="B43" s="21"/>
      <c r="C43" s="12">
        <f>IF(B43="",0,VLOOKUP('071202'!B43,Cenik!$C$3:$E$873,2,FALSE))</f>
        <v>0</v>
      </c>
      <c r="D43" s="12">
        <f>IF(B43="",0,VLOOKUP('071202'!B43,Cenik!$C$3:$E$873,3,FALSE))</f>
        <v>0</v>
      </c>
      <c r="E43" s="22"/>
      <c r="F43" s="20">
        <f t="shared" si="4"/>
        <v>0</v>
      </c>
      <c r="G43" s="104" t="str">
        <f t="shared" si="3"/>
        <v/>
      </c>
    </row>
    <row r="44" spans="1:7" ht="13.5" thickBot="1" x14ac:dyDescent="0.25">
      <c r="A44" s="26"/>
      <c r="B44" s="27"/>
      <c r="C44" s="28">
        <f>IF(B44="",0,VLOOKUP('071202'!B44,Cenik!$C$3:$E$873,2,FALSE))</f>
        <v>0</v>
      </c>
      <c r="D44" s="28">
        <f>IF(B44="",0,VLOOKUP('071202'!B44,Cenik!$C$3:$E$873,3,FALSE))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IF(B5="",0,VLOOKUP('071203'!B5,Cenik!$C$3:$E$873,2,FALSE))</f>
        <v>0</v>
      </c>
      <c r="D5" s="12">
        <f>IF(B5="",0,VLOOKUP('071203'!B5,Cenik!$C$3:$E$873,3,FALSE))</f>
        <v>0</v>
      </c>
      <c r="E5" s="13"/>
      <c r="F5" s="14">
        <f t="shared" ref="F5:F14" si="0">D5*E5</f>
        <v>0</v>
      </c>
      <c r="G5" s="104" t="str">
        <f>IF(E5="","",IF(ISNUMBER(E5),IF(E5=ROUND(E5,6),"","Napaka - poraba mora biti zaokrožena na 6 decimalk!"),"Napaka!"))</f>
        <v/>
      </c>
    </row>
    <row r="6" spans="1:7" x14ac:dyDescent="0.2">
      <c r="A6" s="15"/>
      <c r="B6" s="16"/>
      <c r="C6" s="12">
        <f>IF(B6="",0,VLOOKUP('071203'!B6,Cenik!$C$3:$E$873,2,FALSE))</f>
        <v>0</v>
      </c>
      <c r="D6" s="12">
        <f>IF(B6="",0,VLOOKUP('071203'!B6,Cenik!$C$3:$E$873,3,FALSE))</f>
        <v>0</v>
      </c>
      <c r="E6" s="17"/>
      <c r="F6" s="14">
        <f t="shared" si="0"/>
        <v>0</v>
      </c>
      <c r="G6" s="104" t="str">
        <f t="shared" ref="G6:G14" si="1">IF(E6="","",IF(ISNUMBER(E6),IF(E6=ROUND(E6,6),"","Napaka - poraba mora biti zaokrožena na 6 decimalk!"),"Napaka!"))</f>
        <v/>
      </c>
    </row>
    <row r="7" spans="1:7" x14ac:dyDescent="0.2">
      <c r="A7" s="15"/>
      <c r="B7" s="16"/>
      <c r="C7" s="12">
        <f>IF(B7="",0,VLOOKUP('071203'!B7,Cenik!$C$3:$E$873,2,FALSE))</f>
        <v>0</v>
      </c>
      <c r="D7" s="12">
        <f>IF(B7="",0,VLOOKUP('071203'!B7,Cenik!$C$3:$E$873,3,FALSE))</f>
        <v>0</v>
      </c>
      <c r="E7" s="17"/>
      <c r="F7" s="14">
        <f t="shared" si="0"/>
        <v>0</v>
      </c>
      <c r="G7" s="104" t="str">
        <f t="shared" si="1"/>
        <v/>
      </c>
    </row>
    <row r="8" spans="1:7" x14ac:dyDescent="0.2">
      <c r="A8" s="15"/>
      <c r="B8" s="16"/>
      <c r="C8" s="12">
        <f>IF(B8="",0,VLOOKUP('071203'!B8,Cenik!$C$3:$E$873,2,FALSE))</f>
        <v>0</v>
      </c>
      <c r="D8" s="12">
        <f>IF(B8="",0,VLOOKUP('071203'!B8,Cenik!$C$3:$E$873,3,FALSE))</f>
        <v>0</v>
      </c>
      <c r="E8" s="17"/>
      <c r="F8" s="14">
        <f t="shared" si="0"/>
        <v>0</v>
      </c>
      <c r="G8" s="104" t="str">
        <f t="shared" si="1"/>
        <v/>
      </c>
    </row>
    <row r="9" spans="1:7" x14ac:dyDescent="0.2">
      <c r="A9" s="15"/>
      <c r="B9" s="16"/>
      <c r="C9" s="12">
        <f>IF(B9="",0,VLOOKUP('071203'!B9,Cenik!$C$3:$E$873,2,FALSE))</f>
        <v>0</v>
      </c>
      <c r="D9" s="12">
        <f>IF(B9="",0,VLOOKUP('071203'!B9,Cenik!$C$3:$E$873,3,FALSE))</f>
        <v>0</v>
      </c>
      <c r="E9" s="17"/>
      <c r="F9" s="14">
        <f t="shared" si="0"/>
        <v>0</v>
      </c>
      <c r="G9" s="104" t="str">
        <f t="shared" si="1"/>
        <v/>
      </c>
    </row>
    <row r="10" spans="1:7" x14ac:dyDescent="0.2">
      <c r="A10" s="15"/>
      <c r="B10" s="16"/>
      <c r="C10" s="12">
        <f>IF(B10="",0,VLOOKUP('071203'!B10,Cenik!$C$3:$E$873,2,FALSE))</f>
        <v>0</v>
      </c>
      <c r="D10" s="12">
        <f>IF(B10="",0,VLOOKUP('071203'!B10,Cenik!$C$3:$E$873,3,FALSE))</f>
        <v>0</v>
      </c>
      <c r="E10" s="17"/>
      <c r="F10" s="14">
        <f t="shared" si="0"/>
        <v>0</v>
      </c>
      <c r="G10" s="104" t="str">
        <f t="shared" si="1"/>
        <v/>
      </c>
    </row>
    <row r="11" spans="1:7" x14ac:dyDescent="0.2">
      <c r="A11" s="15"/>
      <c r="B11" s="16"/>
      <c r="C11" s="12">
        <f>IF(B11="",0,VLOOKUP('071203'!B11,Cenik!$C$3:$E$873,2,FALSE))</f>
        <v>0</v>
      </c>
      <c r="D11" s="12">
        <f>IF(B11="",0,VLOOKUP('071203'!B11,Cenik!$C$3:$E$873,3,FALSE))</f>
        <v>0</v>
      </c>
      <c r="E11" s="17"/>
      <c r="F11" s="14">
        <f t="shared" si="0"/>
        <v>0</v>
      </c>
      <c r="G11" s="104" t="str">
        <f t="shared" si="1"/>
        <v/>
      </c>
    </row>
    <row r="12" spans="1:7" x14ac:dyDescent="0.2">
      <c r="A12" s="15"/>
      <c r="B12" s="16"/>
      <c r="C12" s="12">
        <f>IF(B12="",0,VLOOKUP('071203'!B12,Cenik!$C$3:$E$873,2,FALSE))</f>
        <v>0</v>
      </c>
      <c r="D12" s="12">
        <f>IF(B12="",0,VLOOKUP('071203'!B12,Cenik!$C$3:$E$873,3,FALSE))</f>
        <v>0</v>
      </c>
      <c r="E12" s="17"/>
      <c r="F12" s="14">
        <f t="shared" si="0"/>
        <v>0</v>
      </c>
      <c r="G12" s="104" t="str">
        <f t="shared" si="1"/>
        <v/>
      </c>
    </row>
    <row r="13" spans="1:7" x14ac:dyDescent="0.2">
      <c r="A13" s="15"/>
      <c r="B13" s="16"/>
      <c r="C13" s="12">
        <f>IF(B13="",0,VLOOKUP('071203'!B13,Cenik!$C$3:$E$873,2,FALSE))</f>
        <v>0</v>
      </c>
      <c r="D13" s="12">
        <f>IF(B13="",0,VLOOKUP('071203'!B13,Cenik!$C$3:$E$873,3,FALSE))</f>
        <v>0</v>
      </c>
      <c r="E13" s="17"/>
      <c r="F13" s="14">
        <f t="shared" si="0"/>
        <v>0</v>
      </c>
      <c r="G13" s="104" t="str">
        <f t="shared" si="1"/>
        <v/>
      </c>
    </row>
    <row r="14" spans="1:7" ht="13.5" thickBot="1" x14ac:dyDescent="0.25">
      <c r="A14" s="15"/>
      <c r="B14" s="16"/>
      <c r="C14" s="12">
        <f>IF(B14="",0,VLOOKUP('071203'!B14,Cenik!$C$3:$E$873,2,FALSE))</f>
        <v>0</v>
      </c>
      <c r="D14" s="12">
        <f>IF(B14="",0,VLOOKUP('071203'!B14,Cenik!$C$3:$E$873,3,FALSE))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IF(B16="",0,VLOOKUP('071203'!B16,Cenik!$C$3:$E$873,2,FALSE))</f>
        <v>0</v>
      </c>
      <c r="D16" s="12">
        <f>IF(B16="",0,VLOOKUP('071203'!B16,Cenik!$C$3:$E$873,3,FALSE))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IF(B17="",0,VLOOKUP('071203'!B17,Cenik!$C$3:$E$873,2,FALSE))</f>
        <v>0</v>
      </c>
      <c r="D17" s="12">
        <f>IF(B17="",0,VLOOKUP('071203'!B17,Cenik!$C$3:$E$873,3,FALSE))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IF(B18="",0,VLOOKUP('071203'!B18,Cenik!$C$3:$E$873,2,FALSE))</f>
        <v>0</v>
      </c>
      <c r="D18" s="12">
        <f>IF(B18="",0,VLOOKUP('071203'!B18,Cenik!$C$3:$E$873,3,FALSE))</f>
        <v>0</v>
      </c>
      <c r="E18" s="22"/>
      <c r="F18" s="20">
        <f t="shared" si="2"/>
        <v>0</v>
      </c>
      <c r="G18" s="104" t="str">
        <f t="shared" si="3"/>
        <v/>
      </c>
    </row>
    <row r="19" spans="1:9" x14ac:dyDescent="0.2">
      <c r="A19" s="15"/>
      <c r="B19" s="21"/>
      <c r="C19" s="12">
        <f>IF(B19="",0,VLOOKUP('071203'!B19,Cenik!$C$3:$E$873,2,FALSE))</f>
        <v>0</v>
      </c>
      <c r="D19" s="12">
        <f>IF(B19="",0,VLOOKUP('071203'!B19,Cenik!$C$3:$E$873,3,FALSE))</f>
        <v>0</v>
      </c>
      <c r="E19" s="22"/>
      <c r="F19" s="20">
        <f t="shared" si="2"/>
        <v>0</v>
      </c>
      <c r="G19" s="104" t="str">
        <f t="shared" si="3"/>
        <v/>
      </c>
    </row>
    <row r="20" spans="1:9" x14ac:dyDescent="0.2">
      <c r="A20" s="15"/>
      <c r="B20" s="21"/>
      <c r="C20" s="12">
        <f>IF(B20="",0,VLOOKUP('071203'!B20,Cenik!$C$3:$E$873,2,FALSE))</f>
        <v>0</v>
      </c>
      <c r="D20" s="12">
        <f>IF(B20="",0,VLOOKUP('071203'!B20,Cenik!$C$3:$E$873,3,FALSE))</f>
        <v>0</v>
      </c>
      <c r="E20" s="22"/>
      <c r="F20" s="20">
        <f t="shared" si="2"/>
        <v>0</v>
      </c>
      <c r="G20" s="104" t="str">
        <f t="shared" si="3"/>
        <v/>
      </c>
    </row>
    <row r="21" spans="1:9" x14ac:dyDescent="0.2">
      <c r="A21" s="15"/>
      <c r="B21" s="21"/>
      <c r="C21" s="12">
        <f>IF(B21="",0,VLOOKUP('071203'!B21,Cenik!$C$3:$E$873,2,FALSE))</f>
        <v>0</v>
      </c>
      <c r="D21" s="12">
        <f>IF(B21="",0,VLOOKUP('071203'!B21,Cenik!$C$3:$E$873,3,FALSE))</f>
        <v>0</v>
      </c>
      <c r="E21" s="22"/>
      <c r="F21" s="20">
        <f t="shared" si="2"/>
        <v>0</v>
      </c>
      <c r="G21" s="104" t="str">
        <f t="shared" si="3"/>
        <v/>
      </c>
    </row>
    <row r="22" spans="1:9" x14ac:dyDescent="0.2">
      <c r="A22" s="15"/>
      <c r="B22" s="21"/>
      <c r="C22" s="12">
        <f>IF(B22="",0,VLOOKUP('071203'!B22,Cenik!$C$3:$E$873,2,FALSE))</f>
        <v>0</v>
      </c>
      <c r="D22" s="12">
        <f>IF(B22="",0,VLOOKUP('071203'!B22,Cenik!$C$3:$E$873,3,FALSE))</f>
        <v>0</v>
      </c>
      <c r="E22" s="22"/>
      <c r="F22" s="20">
        <f t="shared" si="2"/>
        <v>0</v>
      </c>
      <c r="G22" s="104" t="str">
        <f t="shared" si="3"/>
        <v/>
      </c>
    </row>
    <row r="23" spans="1:9" x14ac:dyDescent="0.2">
      <c r="A23" s="15"/>
      <c r="B23" s="21"/>
      <c r="C23" s="12">
        <f>IF(B23="",0,VLOOKUP('071203'!B23,Cenik!$C$3:$E$873,2,FALSE))</f>
        <v>0</v>
      </c>
      <c r="D23" s="12">
        <f>IF(B23="",0,VLOOKUP('071203'!B23,Cenik!$C$3:$E$873,3,FALSE))</f>
        <v>0</v>
      </c>
      <c r="E23" s="22"/>
      <c r="F23" s="20">
        <f t="shared" si="2"/>
        <v>0</v>
      </c>
      <c r="G23" s="104" t="str">
        <f t="shared" si="3"/>
        <v/>
      </c>
    </row>
    <row r="24" spans="1:9" x14ac:dyDescent="0.2">
      <c r="A24" s="15"/>
      <c r="B24" s="21"/>
      <c r="C24" s="12">
        <f>IF(B24="",0,VLOOKUP('071203'!B24,Cenik!$C$3:$E$873,2,FALSE))</f>
        <v>0</v>
      </c>
      <c r="D24" s="12">
        <f>IF(B24="",0,VLOOKUP('071203'!B24,Cenik!$C$3:$E$873,3,FALSE))</f>
        <v>0</v>
      </c>
      <c r="E24" s="22"/>
      <c r="F24" s="20">
        <f t="shared" si="2"/>
        <v>0</v>
      </c>
      <c r="G24" s="104" t="str">
        <f t="shared" si="3"/>
        <v/>
      </c>
    </row>
    <row r="25" spans="1:9" x14ac:dyDescent="0.2">
      <c r="A25" s="15"/>
      <c r="B25" s="21"/>
      <c r="C25" s="12">
        <f>IF(B25="",0,VLOOKUP('071203'!B25,Cenik!$C$3:$E$873,2,FALSE))</f>
        <v>0</v>
      </c>
      <c r="D25" s="12">
        <f>IF(B25="",0,VLOOKUP('071203'!B25,Cenik!$C$3:$E$873,3,FALSE))</f>
        <v>0</v>
      </c>
      <c r="E25" s="22"/>
      <c r="F25" s="20">
        <f t="shared" si="2"/>
        <v>0</v>
      </c>
      <c r="G25" s="104" t="str">
        <f t="shared" si="3"/>
        <v/>
      </c>
    </row>
    <row r="26" spans="1:9" x14ac:dyDescent="0.2">
      <c r="A26" s="15"/>
      <c r="B26" s="21"/>
      <c r="C26" s="12">
        <f>IF(B26="",0,VLOOKUP('071203'!B26,Cenik!$C$3:$E$873,2,FALSE))</f>
        <v>0</v>
      </c>
      <c r="D26" s="12">
        <f>IF(B26="",0,VLOOKUP('071203'!B26,Cenik!$C$3:$E$873,3,FALSE))</f>
        <v>0</v>
      </c>
      <c r="E26" s="22"/>
      <c r="F26" s="20">
        <f t="shared" si="2"/>
        <v>0</v>
      </c>
      <c r="G26" s="104" t="str">
        <f t="shared" si="3"/>
        <v/>
      </c>
    </row>
    <row r="27" spans="1:9" x14ac:dyDescent="0.2">
      <c r="A27" s="15"/>
      <c r="B27" s="21"/>
      <c r="C27" s="12">
        <f>IF(B27="",0,VLOOKUP('071203'!B27,Cenik!$C$3:$E$873,2,FALSE))</f>
        <v>0</v>
      </c>
      <c r="D27" s="12">
        <f>IF(B27="",0,VLOOKUP('071203'!B27,Cenik!$C$3:$E$873,3,FALSE))</f>
        <v>0</v>
      </c>
      <c r="E27" s="22"/>
      <c r="F27" s="20">
        <f t="shared" si="2"/>
        <v>0</v>
      </c>
      <c r="G27" s="104" t="str">
        <f t="shared" si="3"/>
        <v/>
      </c>
    </row>
    <row r="28" spans="1:9" x14ac:dyDescent="0.2">
      <c r="A28" s="15"/>
      <c r="B28" s="21"/>
      <c r="C28" s="12">
        <f>IF(B28="",0,VLOOKUP('071203'!B28,Cenik!$C$3:$E$873,2,FALSE))</f>
        <v>0</v>
      </c>
      <c r="D28" s="12">
        <f>IF(B28="",0,VLOOKUP('071203'!B28,Cenik!$C$3:$E$873,3,FALSE))</f>
        <v>0</v>
      </c>
      <c r="E28" s="22"/>
      <c r="F28" s="20">
        <f t="shared" si="2"/>
        <v>0</v>
      </c>
      <c r="G28" s="104" t="str">
        <f t="shared" si="3"/>
        <v/>
      </c>
    </row>
    <row r="29" spans="1:9" ht="13.5" thickBot="1" x14ac:dyDescent="0.25">
      <c r="A29" s="15"/>
      <c r="B29" s="21"/>
      <c r="C29" s="12">
        <f>IF(B29="",0,VLOOKUP('071203'!B29,Cenik!$C$3:$E$873,2,FALSE))</f>
        <v>0</v>
      </c>
      <c r="D29" s="12">
        <f>IF(B29="",0,VLOOKUP('071203'!B29,Cenik!$C$3:$E$873,3,FALSE))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IF(B31="",0,VLOOKUP('071203'!B31,Cenik!$C$3:$E$873,2,FALSE))</f>
        <v>0</v>
      </c>
      <c r="D31" s="24">
        <f>IF(B31="",0,VLOOKUP('071203'!B31,Cenik!$C$3:$E$873,3,FALSE))</f>
        <v>0</v>
      </c>
      <c r="E31" s="19"/>
      <c r="F31" s="25">
        <f t="shared" ref="F31:F44" si="4">D31*E31</f>
        <v>0</v>
      </c>
      <c r="G31" s="104" t="str">
        <f t="shared" si="3"/>
        <v/>
      </c>
      <c r="I31" s="2"/>
    </row>
    <row r="32" spans="1:9" x14ac:dyDescent="0.2">
      <c r="A32" s="15"/>
      <c r="B32" s="21"/>
      <c r="C32" s="12">
        <f>IF(B32="",0,VLOOKUP('071203'!B32,Cenik!$C$3:$E$873,2,FALSE))</f>
        <v>0</v>
      </c>
      <c r="D32" s="12">
        <f>IF(B32="",0,VLOOKUP('071203'!B32,Cenik!$C$3:$E$873,3,FALSE))</f>
        <v>0</v>
      </c>
      <c r="E32" s="22"/>
      <c r="F32" s="20">
        <f t="shared" si="4"/>
        <v>0</v>
      </c>
      <c r="G32" s="104" t="str">
        <f t="shared" si="3"/>
        <v/>
      </c>
      <c r="I32" s="2"/>
    </row>
    <row r="33" spans="1:7" x14ac:dyDescent="0.2">
      <c r="A33" s="15"/>
      <c r="B33" s="21"/>
      <c r="C33" s="12">
        <f>IF(B33="",0,VLOOKUP('071203'!B33,Cenik!$C$3:$E$873,2,FALSE))</f>
        <v>0</v>
      </c>
      <c r="D33" s="12">
        <f>IF(B33="",0,VLOOKUP('071203'!B33,Cenik!$C$3:$E$873,3,FALSE))</f>
        <v>0</v>
      </c>
      <c r="E33" s="22"/>
      <c r="F33" s="20">
        <f t="shared" si="4"/>
        <v>0</v>
      </c>
      <c r="G33" s="104" t="str">
        <f t="shared" si="3"/>
        <v/>
      </c>
    </row>
    <row r="34" spans="1:7" x14ac:dyDescent="0.2">
      <c r="A34" s="15"/>
      <c r="B34" s="21"/>
      <c r="C34" s="12">
        <f>IF(B34="",0,VLOOKUP('071203'!B34,Cenik!$C$3:$E$873,2,FALSE))</f>
        <v>0</v>
      </c>
      <c r="D34" s="12">
        <f>IF(B34="",0,VLOOKUP('071203'!B34,Cenik!$C$3:$E$873,3,FALSE))</f>
        <v>0</v>
      </c>
      <c r="E34" s="22"/>
      <c r="F34" s="20">
        <f t="shared" si="4"/>
        <v>0</v>
      </c>
      <c r="G34" s="104" t="str">
        <f t="shared" si="3"/>
        <v/>
      </c>
    </row>
    <row r="35" spans="1:7" x14ac:dyDescent="0.2">
      <c r="A35" s="15"/>
      <c r="B35" s="21"/>
      <c r="C35" s="12">
        <f>IF(B35="",0,VLOOKUP('071203'!B35,Cenik!$C$3:$E$873,2,FALSE))</f>
        <v>0</v>
      </c>
      <c r="D35" s="12">
        <f>IF(B35="",0,VLOOKUP('071203'!B35,Cenik!$C$3:$E$873,3,FALSE))</f>
        <v>0</v>
      </c>
      <c r="E35" s="22"/>
      <c r="F35" s="20">
        <f t="shared" si="4"/>
        <v>0</v>
      </c>
      <c r="G35" s="104" t="str">
        <f t="shared" si="3"/>
        <v/>
      </c>
    </row>
    <row r="36" spans="1:7" x14ac:dyDescent="0.2">
      <c r="A36" s="15"/>
      <c r="B36" s="21"/>
      <c r="C36" s="12">
        <f>IF(B36="",0,VLOOKUP('071203'!B36,Cenik!$C$3:$E$873,2,FALSE))</f>
        <v>0</v>
      </c>
      <c r="D36" s="12">
        <f>IF(B36="",0,VLOOKUP('071203'!B36,Cenik!$C$3:$E$873,3,FALSE))</f>
        <v>0</v>
      </c>
      <c r="E36" s="22"/>
      <c r="F36" s="20">
        <f t="shared" si="4"/>
        <v>0</v>
      </c>
      <c r="G36" s="104" t="str">
        <f t="shared" si="3"/>
        <v/>
      </c>
    </row>
    <row r="37" spans="1:7" x14ac:dyDescent="0.2">
      <c r="A37" s="15"/>
      <c r="B37" s="21"/>
      <c r="C37" s="12">
        <f>IF(B37="",0,VLOOKUP('071203'!B37,Cenik!$C$3:$E$873,2,FALSE))</f>
        <v>0</v>
      </c>
      <c r="D37" s="12">
        <f>IF(B37="",0,VLOOKUP('071203'!B37,Cenik!$C$3:$E$873,3,FALSE))</f>
        <v>0</v>
      </c>
      <c r="E37" s="22"/>
      <c r="F37" s="20">
        <f t="shared" si="4"/>
        <v>0</v>
      </c>
      <c r="G37" s="104" t="str">
        <f t="shared" si="3"/>
        <v/>
      </c>
    </row>
    <row r="38" spans="1:7" x14ac:dyDescent="0.2">
      <c r="A38" s="15"/>
      <c r="B38" s="21"/>
      <c r="C38" s="12">
        <f>IF(B38="",0,VLOOKUP('071203'!B38,Cenik!$C$3:$E$873,2,FALSE))</f>
        <v>0</v>
      </c>
      <c r="D38" s="12">
        <f>IF(B38="",0,VLOOKUP('071203'!B38,Cenik!$C$3:$E$873,3,FALSE))</f>
        <v>0</v>
      </c>
      <c r="E38" s="22"/>
      <c r="F38" s="20">
        <f t="shared" si="4"/>
        <v>0</v>
      </c>
      <c r="G38" s="104" t="str">
        <f t="shared" si="3"/>
        <v/>
      </c>
    </row>
    <row r="39" spans="1:7" x14ac:dyDescent="0.2">
      <c r="A39" s="15"/>
      <c r="B39" s="21"/>
      <c r="C39" s="12">
        <f>IF(B39="",0,VLOOKUP('071203'!B39,Cenik!$C$3:$E$873,2,FALSE))</f>
        <v>0</v>
      </c>
      <c r="D39" s="12">
        <f>IF(B39="",0,VLOOKUP('071203'!B39,Cenik!$C$3:$E$873,3,FALSE))</f>
        <v>0</v>
      </c>
      <c r="E39" s="22"/>
      <c r="F39" s="20">
        <f t="shared" si="4"/>
        <v>0</v>
      </c>
      <c r="G39" s="104" t="str">
        <f>IF(E39="","",IF(ISNUMBER(E39),IF(E39=ROUND(E39,6),"","Napaka - poraba mora biti zaokrožena na 6 decimalk!"),"Napaka!"))</f>
        <v/>
      </c>
    </row>
    <row r="40" spans="1:7" x14ac:dyDescent="0.2">
      <c r="A40" s="15"/>
      <c r="B40" s="21"/>
      <c r="C40" s="12">
        <f>IF(B40="",0,VLOOKUP('071203'!B40,Cenik!$C$3:$E$873,2,FALSE))</f>
        <v>0</v>
      </c>
      <c r="D40" s="12">
        <f>IF(B40="",0,VLOOKUP('071203'!B40,Cenik!$C$3:$E$873,3,FALSE))</f>
        <v>0</v>
      </c>
      <c r="E40" s="22"/>
      <c r="F40" s="20">
        <f t="shared" si="4"/>
        <v>0</v>
      </c>
      <c r="G40" s="104" t="str">
        <f t="shared" si="3"/>
        <v/>
      </c>
    </row>
    <row r="41" spans="1:7" x14ac:dyDescent="0.2">
      <c r="A41" s="15"/>
      <c r="B41" s="21"/>
      <c r="C41" s="12">
        <f>IF(B41="",0,VLOOKUP('071203'!B41,Cenik!$C$3:$E$873,2,FALSE))</f>
        <v>0</v>
      </c>
      <c r="D41" s="12">
        <f>IF(B41="",0,VLOOKUP('071203'!B41,Cenik!$C$3:$E$873,3,FALSE))</f>
        <v>0</v>
      </c>
      <c r="E41" s="22"/>
      <c r="F41" s="20">
        <f t="shared" si="4"/>
        <v>0</v>
      </c>
      <c r="G41" s="104" t="str">
        <f t="shared" si="3"/>
        <v/>
      </c>
    </row>
    <row r="42" spans="1:7" x14ac:dyDescent="0.2">
      <c r="A42" s="15"/>
      <c r="B42" s="21"/>
      <c r="C42" s="12">
        <f>IF(B42="",0,VLOOKUP('071203'!B42,Cenik!$C$3:$E$873,2,FALSE))</f>
        <v>0</v>
      </c>
      <c r="D42" s="12">
        <f>IF(B42="",0,VLOOKUP('071203'!B42,Cenik!$C$3:$E$873,3,FALSE))</f>
        <v>0</v>
      </c>
      <c r="E42" s="22"/>
      <c r="F42" s="20">
        <f t="shared" si="4"/>
        <v>0</v>
      </c>
      <c r="G42" s="104" t="str">
        <f t="shared" si="3"/>
        <v/>
      </c>
    </row>
    <row r="43" spans="1:7" x14ac:dyDescent="0.2">
      <c r="A43" s="15"/>
      <c r="B43" s="21"/>
      <c r="C43" s="12">
        <f>IF(B43="",0,VLOOKUP('071203'!B43,Cenik!$C$3:$E$873,2,FALSE))</f>
        <v>0</v>
      </c>
      <c r="D43" s="12">
        <f>IF(B43="",0,VLOOKUP('071203'!B43,Cenik!$C$3:$E$873,3,FALSE))</f>
        <v>0</v>
      </c>
      <c r="E43" s="22"/>
      <c r="F43" s="20">
        <f t="shared" si="4"/>
        <v>0</v>
      </c>
      <c r="G43" s="104" t="str">
        <f t="shared" si="3"/>
        <v/>
      </c>
    </row>
    <row r="44" spans="1:7" ht="13.5" thickBot="1" x14ac:dyDescent="0.25">
      <c r="A44" s="26"/>
      <c r="B44" s="27"/>
      <c r="C44" s="28">
        <f>IF(B44="",0,VLOOKUP('071203'!B44,Cenik!$C$3:$E$873,2,FALSE))</f>
        <v>0</v>
      </c>
      <c r="D44" s="28">
        <f>IF(B44="",0,VLOOKUP('071203'!B44,Cenik!$C$3:$E$873,3,FALSE))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IF(B5="",0,VLOOKUP('020502'!B5,Cenik!$C$3:$E$873,2,FALSE))</f>
        <v>0</v>
      </c>
      <c r="D5" s="12">
        <f>IF(B5="",0,VLOOKUP('020502'!B5,Cenik!$C$3:$E$873,3,FALSE))</f>
        <v>0</v>
      </c>
      <c r="E5" s="13"/>
      <c r="F5" s="14">
        <f t="shared" ref="F5:F14" si="0">D5*E5</f>
        <v>0</v>
      </c>
      <c r="G5" s="104" t="str">
        <f>IF(E5="","",IF(ISNUMBER(E5),IF(E5=ROUND(E5,6),"","Napaka - poraba mora biti zaokrožena na 6 decimalk!"),"Napaka!"))</f>
        <v/>
      </c>
    </row>
    <row r="6" spans="1:7" x14ac:dyDescent="0.2">
      <c r="A6" s="15"/>
      <c r="B6" s="16"/>
      <c r="C6" s="12">
        <f>IF(B6="",0,VLOOKUP('020502'!B6,Cenik!$C$3:$E$873,2,FALSE))</f>
        <v>0</v>
      </c>
      <c r="D6" s="12">
        <f>IF(B6="",0,VLOOKUP('020502'!B6,Cenik!$C$3:$E$873,3,FALSE))</f>
        <v>0</v>
      </c>
      <c r="E6" s="17"/>
      <c r="F6" s="14">
        <f t="shared" si="0"/>
        <v>0</v>
      </c>
      <c r="G6" s="104" t="str">
        <f t="shared" ref="G6:G14" si="1">IF(E6="","",IF(ISNUMBER(E6),IF(E6=ROUND(E6,6),"","Napaka - poraba mora biti zaokrožena na 6 decimalk!"),"Napaka!"))</f>
        <v/>
      </c>
    </row>
    <row r="7" spans="1:7" x14ac:dyDescent="0.2">
      <c r="A7" s="15"/>
      <c r="B7" s="16"/>
      <c r="C7" s="12">
        <f>IF(B7="",0,VLOOKUP('020502'!B7,Cenik!$C$3:$E$873,2,FALSE))</f>
        <v>0</v>
      </c>
      <c r="D7" s="12">
        <f>IF(B7="",0,VLOOKUP('020502'!B7,Cenik!$C$3:$E$873,3,FALSE))</f>
        <v>0</v>
      </c>
      <c r="E7" s="17"/>
      <c r="F7" s="14">
        <f t="shared" si="0"/>
        <v>0</v>
      </c>
      <c r="G7" s="104" t="str">
        <f t="shared" si="1"/>
        <v/>
      </c>
    </row>
    <row r="8" spans="1:7" x14ac:dyDescent="0.2">
      <c r="A8" s="15"/>
      <c r="B8" s="16"/>
      <c r="C8" s="12">
        <f>IF(B8="",0,VLOOKUP('020502'!B8,Cenik!$C$3:$E$873,2,FALSE))</f>
        <v>0</v>
      </c>
      <c r="D8" s="12">
        <f>IF(B8="",0,VLOOKUP('020502'!B8,Cenik!$C$3:$E$873,3,FALSE))</f>
        <v>0</v>
      </c>
      <c r="E8" s="17"/>
      <c r="F8" s="14">
        <f t="shared" si="0"/>
        <v>0</v>
      </c>
      <c r="G8" s="104" t="str">
        <f t="shared" si="1"/>
        <v/>
      </c>
    </row>
    <row r="9" spans="1:7" x14ac:dyDescent="0.2">
      <c r="A9" s="15"/>
      <c r="B9" s="16"/>
      <c r="C9" s="12">
        <f>IF(B9="",0,VLOOKUP('020502'!B9,Cenik!$C$3:$E$873,2,FALSE))</f>
        <v>0</v>
      </c>
      <c r="D9" s="12">
        <f>IF(B9="",0,VLOOKUP('020502'!B9,Cenik!$C$3:$E$873,3,FALSE))</f>
        <v>0</v>
      </c>
      <c r="E9" s="17"/>
      <c r="F9" s="14">
        <f t="shared" si="0"/>
        <v>0</v>
      </c>
      <c r="G9" s="104" t="str">
        <f t="shared" si="1"/>
        <v/>
      </c>
    </row>
    <row r="10" spans="1:7" x14ac:dyDescent="0.2">
      <c r="A10" s="15"/>
      <c r="B10" s="16"/>
      <c r="C10" s="12">
        <f>IF(B10="",0,VLOOKUP('020502'!B10,Cenik!$C$3:$E$873,2,FALSE))</f>
        <v>0</v>
      </c>
      <c r="D10" s="12">
        <f>IF(B10="",0,VLOOKUP('020502'!B10,Cenik!$C$3:$E$873,3,FALSE))</f>
        <v>0</v>
      </c>
      <c r="E10" s="17"/>
      <c r="F10" s="14">
        <f t="shared" si="0"/>
        <v>0</v>
      </c>
      <c r="G10" s="104" t="str">
        <f t="shared" si="1"/>
        <v/>
      </c>
    </row>
    <row r="11" spans="1:7" x14ac:dyDescent="0.2">
      <c r="A11" s="15"/>
      <c r="B11" s="16"/>
      <c r="C11" s="12">
        <f>IF(B11="",0,VLOOKUP('020502'!B11,Cenik!$C$3:$E$873,2,FALSE))</f>
        <v>0</v>
      </c>
      <c r="D11" s="12">
        <f>IF(B11="",0,VLOOKUP('020502'!B11,Cenik!$C$3:$E$873,3,FALSE))</f>
        <v>0</v>
      </c>
      <c r="E11" s="17"/>
      <c r="F11" s="14">
        <f t="shared" si="0"/>
        <v>0</v>
      </c>
      <c r="G11" s="104" t="str">
        <f t="shared" si="1"/>
        <v/>
      </c>
    </row>
    <row r="12" spans="1:7" x14ac:dyDescent="0.2">
      <c r="A12" s="15"/>
      <c r="B12" s="16"/>
      <c r="C12" s="12">
        <f>IF(B12="",0,VLOOKUP('020502'!B12,Cenik!$C$3:$E$873,2,FALSE))</f>
        <v>0</v>
      </c>
      <c r="D12" s="12">
        <f>IF(B12="",0,VLOOKUP('020502'!B12,Cenik!$C$3:$E$873,3,FALSE))</f>
        <v>0</v>
      </c>
      <c r="E12" s="17"/>
      <c r="F12" s="14">
        <f t="shared" si="0"/>
        <v>0</v>
      </c>
      <c r="G12" s="104" t="str">
        <f t="shared" si="1"/>
        <v/>
      </c>
    </row>
    <row r="13" spans="1:7" x14ac:dyDescent="0.2">
      <c r="A13" s="15"/>
      <c r="B13" s="16"/>
      <c r="C13" s="12">
        <f>IF(B13="",0,VLOOKUP('020502'!B13,Cenik!$C$3:$E$873,2,FALSE))</f>
        <v>0</v>
      </c>
      <c r="D13" s="12">
        <f>IF(B13="",0,VLOOKUP('020502'!B13,Cenik!$C$3:$E$873,3,FALSE))</f>
        <v>0</v>
      </c>
      <c r="E13" s="17"/>
      <c r="F13" s="14">
        <f t="shared" si="0"/>
        <v>0</v>
      </c>
      <c r="G13" s="104" t="str">
        <f t="shared" si="1"/>
        <v/>
      </c>
    </row>
    <row r="14" spans="1:7" ht="13.5" thickBot="1" x14ac:dyDescent="0.25">
      <c r="A14" s="15"/>
      <c r="B14" s="16"/>
      <c r="C14" s="12">
        <f>IF(B14="",0,VLOOKUP('020502'!B14,Cenik!$C$3:$E$873,2,FALSE))</f>
        <v>0</v>
      </c>
      <c r="D14" s="12">
        <f>IF(B14="",0,VLOOKUP('020502'!B14,Cenik!$C$3:$E$873,3,FALSE))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IF(B16="",0,VLOOKUP('020502'!B16,Cenik!$C$3:$E$873,2,FALSE))</f>
        <v>0</v>
      </c>
      <c r="D16" s="12">
        <f>IF(B16="",0,VLOOKUP('020502'!B16,Cenik!$C$3:$E$873,3,FALSE))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IF(B17="",0,VLOOKUP('020502'!B17,Cenik!$C$3:$E$873,2,FALSE))</f>
        <v>0</v>
      </c>
      <c r="D17" s="12">
        <f>IF(B17="",0,VLOOKUP('020502'!B17,Cenik!$C$3:$E$873,3,FALSE))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IF(B18="",0,VLOOKUP('020502'!B18,Cenik!$C$3:$E$873,2,FALSE))</f>
        <v>0</v>
      </c>
      <c r="D18" s="12">
        <f>IF(B18="",0,VLOOKUP('020502'!B18,Cenik!$C$3:$E$873,3,FALSE))</f>
        <v>0</v>
      </c>
      <c r="E18" s="22"/>
      <c r="F18" s="20">
        <f t="shared" si="2"/>
        <v>0</v>
      </c>
      <c r="G18" s="104" t="str">
        <f t="shared" si="3"/>
        <v/>
      </c>
    </row>
    <row r="19" spans="1:9" x14ac:dyDescent="0.2">
      <c r="A19" s="15"/>
      <c r="B19" s="21"/>
      <c r="C19" s="12">
        <f>IF(B19="",0,VLOOKUP('020502'!B19,Cenik!$C$3:$E$873,2,FALSE))</f>
        <v>0</v>
      </c>
      <c r="D19" s="12">
        <f>IF(B19="",0,VLOOKUP('020502'!B19,Cenik!$C$3:$E$873,3,FALSE))</f>
        <v>0</v>
      </c>
      <c r="E19" s="22"/>
      <c r="F19" s="20">
        <f t="shared" si="2"/>
        <v>0</v>
      </c>
      <c r="G19" s="104" t="str">
        <f t="shared" si="3"/>
        <v/>
      </c>
    </row>
    <row r="20" spans="1:9" x14ac:dyDescent="0.2">
      <c r="A20" s="15"/>
      <c r="B20" s="21"/>
      <c r="C20" s="12">
        <f>IF(B20="",0,VLOOKUP('020502'!B20,Cenik!$C$3:$E$873,2,FALSE))</f>
        <v>0</v>
      </c>
      <c r="D20" s="12">
        <f>IF(B20="",0,VLOOKUP('020502'!B20,Cenik!$C$3:$E$873,3,FALSE))</f>
        <v>0</v>
      </c>
      <c r="E20" s="22"/>
      <c r="F20" s="20">
        <f t="shared" si="2"/>
        <v>0</v>
      </c>
      <c r="G20" s="104" t="str">
        <f t="shared" si="3"/>
        <v/>
      </c>
    </row>
    <row r="21" spans="1:9" x14ac:dyDescent="0.2">
      <c r="A21" s="15"/>
      <c r="B21" s="21"/>
      <c r="C21" s="12">
        <f>IF(B21="",0,VLOOKUP('020502'!B21,Cenik!$C$3:$E$873,2,FALSE))</f>
        <v>0</v>
      </c>
      <c r="D21" s="12">
        <f>IF(B21="",0,VLOOKUP('020502'!B21,Cenik!$C$3:$E$873,3,FALSE))</f>
        <v>0</v>
      </c>
      <c r="E21" s="22"/>
      <c r="F21" s="20">
        <f t="shared" si="2"/>
        <v>0</v>
      </c>
      <c r="G21" s="104" t="str">
        <f t="shared" si="3"/>
        <v/>
      </c>
    </row>
    <row r="22" spans="1:9" x14ac:dyDescent="0.2">
      <c r="A22" s="15"/>
      <c r="B22" s="21"/>
      <c r="C22" s="12">
        <f>IF(B22="",0,VLOOKUP('020502'!B22,Cenik!$C$3:$E$873,2,FALSE))</f>
        <v>0</v>
      </c>
      <c r="D22" s="12">
        <f>IF(B22="",0,VLOOKUP('020502'!B22,Cenik!$C$3:$E$873,3,FALSE))</f>
        <v>0</v>
      </c>
      <c r="E22" s="22"/>
      <c r="F22" s="20">
        <f t="shared" si="2"/>
        <v>0</v>
      </c>
      <c r="G22" s="104" t="str">
        <f t="shared" si="3"/>
        <v/>
      </c>
    </row>
    <row r="23" spans="1:9" x14ac:dyDescent="0.2">
      <c r="A23" s="15"/>
      <c r="B23" s="21"/>
      <c r="C23" s="12">
        <f>IF(B23="",0,VLOOKUP('020502'!B23,Cenik!$C$3:$E$873,2,FALSE))</f>
        <v>0</v>
      </c>
      <c r="D23" s="12">
        <f>IF(B23="",0,VLOOKUP('020502'!B23,Cenik!$C$3:$E$873,3,FALSE))</f>
        <v>0</v>
      </c>
      <c r="E23" s="22"/>
      <c r="F23" s="20">
        <f t="shared" si="2"/>
        <v>0</v>
      </c>
      <c r="G23" s="104" t="str">
        <f t="shared" si="3"/>
        <v/>
      </c>
    </row>
    <row r="24" spans="1:9" x14ac:dyDescent="0.2">
      <c r="A24" s="15"/>
      <c r="B24" s="21"/>
      <c r="C24" s="12">
        <f>IF(B24="",0,VLOOKUP('020502'!B24,Cenik!$C$3:$E$873,2,FALSE))</f>
        <v>0</v>
      </c>
      <c r="D24" s="12">
        <f>IF(B24="",0,VLOOKUP('020502'!B24,Cenik!$C$3:$E$873,3,FALSE))</f>
        <v>0</v>
      </c>
      <c r="E24" s="22"/>
      <c r="F24" s="20">
        <f t="shared" si="2"/>
        <v>0</v>
      </c>
      <c r="G24" s="104" t="str">
        <f t="shared" si="3"/>
        <v/>
      </c>
    </row>
    <row r="25" spans="1:9" x14ac:dyDescent="0.2">
      <c r="A25" s="15"/>
      <c r="B25" s="21"/>
      <c r="C25" s="12">
        <f>IF(B25="",0,VLOOKUP('020502'!B25,Cenik!$C$3:$E$873,2,FALSE))</f>
        <v>0</v>
      </c>
      <c r="D25" s="12">
        <f>IF(B25="",0,VLOOKUP('020502'!B25,Cenik!$C$3:$E$873,3,FALSE))</f>
        <v>0</v>
      </c>
      <c r="E25" s="22"/>
      <c r="F25" s="20">
        <f t="shared" si="2"/>
        <v>0</v>
      </c>
      <c r="G25" s="104" t="str">
        <f t="shared" si="3"/>
        <v/>
      </c>
    </row>
    <row r="26" spans="1:9" x14ac:dyDescent="0.2">
      <c r="A26" s="15"/>
      <c r="B26" s="21"/>
      <c r="C26" s="12">
        <f>IF(B26="",0,VLOOKUP('020502'!B26,Cenik!$C$3:$E$873,2,FALSE))</f>
        <v>0</v>
      </c>
      <c r="D26" s="12">
        <f>IF(B26="",0,VLOOKUP('020502'!B26,Cenik!$C$3:$E$873,3,FALSE))</f>
        <v>0</v>
      </c>
      <c r="E26" s="22"/>
      <c r="F26" s="20">
        <f t="shared" si="2"/>
        <v>0</v>
      </c>
      <c r="G26" s="104" t="str">
        <f t="shared" si="3"/>
        <v/>
      </c>
    </row>
    <row r="27" spans="1:9" x14ac:dyDescent="0.2">
      <c r="A27" s="15"/>
      <c r="B27" s="21"/>
      <c r="C27" s="12">
        <f>IF(B27="",0,VLOOKUP('020502'!B27,Cenik!$C$3:$E$873,2,FALSE))</f>
        <v>0</v>
      </c>
      <c r="D27" s="12">
        <f>IF(B27="",0,VLOOKUP('020502'!B27,Cenik!$C$3:$E$873,3,FALSE))</f>
        <v>0</v>
      </c>
      <c r="E27" s="22"/>
      <c r="F27" s="20">
        <f t="shared" si="2"/>
        <v>0</v>
      </c>
      <c r="G27" s="104" t="str">
        <f t="shared" si="3"/>
        <v/>
      </c>
    </row>
    <row r="28" spans="1:9" x14ac:dyDescent="0.2">
      <c r="A28" s="15"/>
      <c r="B28" s="21"/>
      <c r="C28" s="12">
        <f>IF(B28="",0,VLOOKUP('020502'!B28,Cenik!$C$3:$E$873,2,FALSE))</f>
        <v>0</v>
      </c>
      <c r="D28" s="12">
        <f>IF(B28="",0,VLOOKUP('020502'!B28,Cenik!$C$3:$E$873,3,FALSE))</f>
        <v>0</v>
      </c>
      <c r="E28" s="22"/>
      <c r="F28" s="20">
        <f t="shared" si="2"/>
        <v>0</v>
      </c>
      <c r="G28" s="104" t="str">
        <f t="shared" si="3"/>
        <v/>
      </c>
    </row>
    <row r="29" spans="1:9" ht="13.5" thickBot="1" x14ac:dyDescent="0.25">
      <c r="A29" s="15"/>
      <c r="B29" s="21"/>
      <c r="C29" s="12">
        <f>IF(B29="",0,VLOOKUP('020502'!B29,Cenik!$C$3:$E$873,2,FALSE))</f>
        <v>0</v>
      </c>
      <c r="D29" s="12">
        <f>IF(B29="",0,VLOOKUP('020502'!B29,Cenik!$C$3:$E$873,3,FALSE))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IF(B31="",0,VLOOKUP('020502'!B31,Cenik!$C$3:$E$873,2,FALSE))</f>
        <v>0</v>
      </c>
      <c r="D31" s="24">
        <f>IF(B31="",0,VLOOKUP('020502'!B31,Cenik!$C$3:$E$873,3,FALSE))</f>
        <v>0</v>
      </c>
      <c r="E31" s="19"/>
      <c r="F31" s="25">
        <f t="shared" ref="F31:F44" si="4">D31*E31</f>
        <v>0</v>
      </c>
      <c r="G31" s="104" t="str">
        <f t="shared" si="3"/>
        <v/>
      </c>
      <c r="I31" s="2"/>
    </row>
    <row r="32" spans="1:9" x14ac:dyDescent="0.2">
      <c r="A32" s="15"/>
      <c r="B32" s="21"/>
      <c r="C32" s="12">
        <f>IF(B32="",0,VLOOKUP('020502'!B32,Cenik!$C$3:$E$873,2,FALSE))</f>
        <v>0</v>
      </c>
      <c r="D32" s="12">
        <f>IF(B32="",0,VLOOKUP('020502'!B32,Cenik!$C$3:$E$873,3,FALSE))</f>
        <v>0</v>
      </c>
      <c r="E32" s="22"/>
      <c r="F32" s="20">
        <f t="shared" si="4"/>
        <v>0</v>
      </c>
      <c r="G32" s="104" t="str">
        <f t="shared" si="3"/>
        <v/>
      </c>
      <c r="I32" s="2"/>
    </row>
    <row r="33" spans="1:7" x14ac:dyDescent="0.2">
      <c r="A33" s="15"/>
      <c r="B33" s="21"/>
      <c r="C33" s="12">
        <f>IF(B33="",0,VLOOKUP('020502'!B33,Cenik!$C$3:$E$873,2,FALSE))</f>
        <v>0</v>
      </c>
      <c r="D33" s="12">
        <f>IF(B33="",0,VLOOKUP('020502'!B33,Cenik!$C$3:$E$873,3,FALSE))</f>
        <v>0</v>
      </c>
      <c r="E33" s="22"/>
      <c r="F33" s="20">
        <f t="shared" si="4"/>
        <v>0</v>
      </c>
      <c r="G33" s="104" t="str">
        <f t="shared" si="3"/>
        <v/>
      </c>
    </row>
    <row r="34" spans="1:7" x14ac:dyDescent="0.2">
      <c r="A34" s="15"/>
      <c r="B34" s="21"/>
      <c r="C34" s="12">
        <f>IF(B34="",0,VLOOKUP('020502'!B34,Cenik!$C$3:$E$873,2,FALSE))</f>
        <v>0</v>
      </c>
      <c r="D34" s="12">
        <f>IF(B34="",0,VLOOKUP('020502'!B34,Cenik!$C$3:$E$873,3,FALSE))</f>
        <v>0</v>
      </c>
      <c r="E34" s="22"/>
      <c r="F34" s="20">
        <f t="shared" si="4"/>
        <v>0</v>
      </c>
      <c r="G34" s="104" t="str">
        <f t="shared" si="3"/>
        <v/>
      </c>
    </row>
    <row r="35" spans="1:7" x14ac:dyDescent="0.2">
      <c r="A35" s="15"/>
      <c r="B35" s="21"/>
      <c r="C35" s="12">
        <f>IF(B35="",0,VLOOKUP('020502'!B35,Cenik!$C$3:$E$873,2,FALSE))</f>
        <v>0</v>
      </c>
      <c r="D35" s="12">
        <f>IF(B35="",0,VLOOKUP('020502'!B35,Cenik!$C$3:$E$873,3,FALSE))</f>
        <v>0</v>
      </c>
      <c r="E35" s="22"/>
      <c r="F35" s="20">
        <f t="shared" si="4"/>
        <v>0</v>
      </c>
      <c r="G35" s="104" t="str">
        <f t="shared" si="3"/>
        <v/>
      </c>
    </row>
    <row r="36" spans="1:7" x14ac:dyDescent="0.2">
      <c r="A36" s="15"/>
      <c r="B36" s="21"/>
      <c r="C36" s="12">
        <f>IF(B36="",0,VLOOKUP('020502'!B36,Cenik!$C$3:$E$873,2,FALSE))</f>
        <v>0</v>
      </c>
      <c r="D36" s="12">
        <f>IF(B36="",0,VLOOKUP('020502'!B36,Cenik!$C$3:$E$873,3,FALSE))</f>
        <v>0</v>
      </c>
      <c r="E36" s="22"/>
      <c r="F36" s="20">
        <f t="shared" si="4"/>
        <v>0</v>
      </c>
      <c r="G36" s="104" t="str">
        <f t="shared" si="3"/>
        <v/>
      </c>
    </row>
    <row r="37" spans="1:7" x14ac:dyDescent="0.2">
      <c r="A37" s="15"/>
      <c r="B37" s="21"/>
      <c r="C37" s="12">
        <f>IF(B37="",0,VLOOKUP('020502'!B37,Cenik!$C$3:$E$873,2,FALSE))</f>
        <v>0</v>
      </c>
      <c r="D37" s="12">
        <f>IF(B37="",0,VLOOKUP('020502'!B37,Cenik!$C$3:$E$873,3,FALSE))</f>
        <v>0</v>
      </c>
      <c r="E37" s="22"/>
      <c r="F37" s="20">
        <f t="shared" si="4"/>
        <v>0</v>
      </c>
      <c r="G37" s="104" t="str">
        <f t="shared" si="3"/>
        <v/>
      </c>
    </row>
    <row r="38" spans="1:7" x14ac:dyDescent="0.2">
      <c r="A38" s="15"/>
      <c r="B38" s="21"/>
      <c r="C38" s="12">
        <f>IF(B38="",0,VLOOKUP('020502'!B38,Cenik!$C$3:$E$873,2,FALSE))</f>
        <v>0</v>
      </c>
      <c r="D38" s="12">
        <f>IF(B38="",0,VLOOKUP('020502'!B38,Cenik!$C$3:$E$873,3,FALSE))</f>
        <v>0</v>
      </c>
      <c r="E38" s="22"/>
      <c r="F38" s="20">
        <f t="shared" si="4"/>
        <v>0</v>
      </c>
      <c r="G38" s="104" t="str">
        <f t="shared" si="3"/>
        <v/>
      </c>
    </row>
    <row r="39" spans="1:7" x14ac:dyDescent="0.2">
      <c r="A39" s="15"/>
      <c r="B39" s="21"/>
      <c r="C39" s="12">
        <f>IF(B39="",0,VLOOKUP('020502'!B39,Cenik!$C$3:$E$873,2,FALSE))</f>
        <v>0</v>
      </c>
      <c r="D39" s="12">
        <f>IF(B39="",0,VLOOKUP('020502'!B39,Cenik!$C$3:$E$873,3,FALSE))</f>
        <v>0</v>
      </c>
      <c r="E39" s="22"/>
      <c r="F39" s="20">
        <f t="shared" si="4"/>
        <v>0</v>
      </c>
      <c r="G39" s="104" t="str">
        <f>IF(E39="","",IF(ISNUMBER(E39),IF(E39=ROUND(E39,6),"","Napaka - poraba mora biti zaokrožena na 6 decimalk!"),"Napaka!"))</f>
        <v/>
      </c>
    </row>
    <row r="40" spans="1:7" x14ac:dyDescent="0.2">
      <c r="A40" s="15"/>
      <c r="B40" s="21"/>
      <c r="C40" s="12">
        <f>IF(B40="",0,VLOOKUP('020502'!B40,Cenik!$C$3:$E$873,2,FALSE))</f>
        <v>0</v>
      </c>
      <c r="D40" s="12">
        <f>IF(B40="",0,VLOOKUP('020502'!B40,Cenik!$C$3:$E$873,3,FALSE))</f>
        <v>0</v>
      </c>
      <c r="E40" s="22"/>
      <c r="F40" s="20">
        <f t="shared" si="4"/>
        <v>0</v>
      </c>
      <c r="G40" s="104" t="str">
        <f t="shared" si="3"/>
        <v/>
      </c>
    </row>
    <row r="41" spans="1:7" x14ac:dyDescent="0.2">
      <c r="A41" s="15"/>
      <c r="B41" s="21"/>
      <c r="C41" s="12">
        <f>IF(B41="",0,VLOOKUP('020502'!B41,Cenik!$C$3:$E$873,2,FALSE))</f>
        <v>0</v>
      </c>
      <c r="D41" s="12">
        <f>IF(B41="",0,VLOOKUP('020502'!B41,Cenik!$C$3:$E$873,3,FALSE))</f>
        <v>0</v>
      </c>
      <c r="E41" s="22"/>
      <c r="F41" s="20">
        <f t="shared" si="4"/>
        <v>0</v>
      </c>
      <c r="G41" s="104" t="str">
        <f t="shared" si="3"/>
        <v/>
      </c>
    </row>
    <row r="42" spans="1:7" x14ac:dyDescent="0.2">
      <c r="A42" s="15"/>
      <c r="B42" s="21"/>
      <c r="C42" s="12">
        <f>IF(B42="",0,VLOOKUP('020502'!B42,Cenik!$C$3:$E$873,2,FALSE))</f>
        <v>0</v>
      </c>
      <c r="D42" s="12">
        <f>IF(B42="",0,VLOOKUP('020502'!B42,Cenik!$C$3:$E$873,3,FALSE))</f>
        <v>0</v>
      </c>
      <c r="E42" s="22"/>
      <c r="F42" s="20">
        <f t="shared" si="4"/>
        <v>0</v>
      </c>
      <c r="G42" s="104" t="str">
        <f t="shared" si="3"/>
        <v/>
      </c>
    </row>
    <row r="43" spans="1:7" x14ac:dyDescent="0.2">
      <c r="A43" s="15"/>
      <c r="B43" s="21"/>
      <c r="C43" s="12">
        <f>IF(B43="",0,VLOOKUP('020502'!B43,Cenik!$C$3:$E$873,2,FALSE))</f>
        <v>0</v>
      </c>
      <c r="D43" s="12">
        <f>IF(B43="",0,VLOOKUP('020502'!B43,Cenik!$C$3:$E$873,3,FALSE))</f>
        <v>0</v>
      </c>
      <c r="E43" s="22"/>
      <c r="F43" s="20">
        <f t="shared" si="4"/>
        <v>0</v>
      </c>
      <c r="G43" s="104" t="str">
        <f t="shared" si="3"/>
        <v/>
      </c>
    </row>
    <row r="44" spans="1:7" ht="13.5" thickBot="1" x14ac:dyDescent="0.25">
      <c r="A44" s="26"/>
      <c r="B44" s="27"/>
      <c r="C44" s="28">
        <f>IF(B44="",0,VLOOKUP('020502'!B44,Cenik!$C$3:$E$873,2,FALSE))</f>
        <v>0</v>
      </c>
      <c r="D44" s="28">
        <f>IF(B44="",0,VLOOKUP('020502'!B44,Cenik!$C$3:$E$873,3,FALSE))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IF(B5="",0,VLOOKUP('071204'!B5,Cenik!$C$3:$E$873,2,FALSE))</f>
        <v>0</v>
      </c>
      <c r="D5" s="12">
        <f>IF(B5="",0,VLOOKUP('071204'!B5,Cenik!$C$3:$E$873,3,FALSE))</f>
        <v>0</v>
      </c>
      <c r="E5" s="13"/>
      <c r="F5" s="14">
        <f t="shared" ref="F5:F14" si="0">D5*E5</f>
        <v>0</v>
      </c>
      <c r="G5" s="104" t="str">
        <f>IF(E5="","",IF(ISNUMBER(E5),IF(E5=ROUND(E5,6),"","Napaka - poraba mora biti zaokrožena na 6 decimalk!"),"Napaka!"))</f>
        <v/>
      </c>
    </row>
    <row r="6" spans="1:7" x14ac:dyDescent="0.2">
      <c r="A6" s="15"/>
      <c r="B6" s="16"/>
      <c r="C6" s="12">
        <f>IF(B6="",0,VLOOKUP('071204'!B6,Cenik!$C$3:$E$873,2,FALSE))</f>
        <v>0</v>
      </c>
      <c r="D6" s="12">
        <f>IF(B6="",0,VLOOKUP('071204'!B6,Cenik!$C$3:$E$873,3,FALSE))</f>
        <v>0</v>
      </c>
      <c r="E6" s="17"/>
      <c r="F6" s="14">
        <f t="shared" si="0"/>
        <v>0</v>
      </c>
      <c r="G6" s="104" t="str">
        <f t="shared" ref="G6:G14" si="1">IF(E6="","",IF(ISNUMBER(E6),IF(E6=ROUND(E6,6),"","Napaka - poraba mora biti zaokrožena na 6 decimalk!"),"Napaka!"))</f>
        <v/>
      </c>
    </row>
    <row r="7" spans="1:7" x14ac:dyDescent="0.2">
      <c r="A7" s="15"/>
      <c r="B7" s="16"/>
      <c r="C7" s="12">
        <f>IF(B7="",0,VLOOKUP('071204'!B7,Cenik!$C$3:$E$873,2,FALSE))</f>
        <v>0</v>
      </c>
      <c r="D7" s="12">
        <f>IF(B7="",0,VLOOKUP('071204'!B7,Cenik!$C$3:$E$873,3,FALSE))</f>
        <v>0</v>
      </c>
      <c r="E7" s="17"/>
      <c r="F7" s="14">
        <f t="shared" si="0"/>
        <v>0</v>
      </c>
      <c r="G7" s="104" t="str">
        <f t="shared" si="1"/>
        <v/>
      </c>
    </row>
    <row r="8" spans="1:7" x14ac:dyDescent="0.2">
      <c r="A8" s="15"/>
      <c r="B8" s="16"/>
      <c r="C8" s="12">
        <f>IF(B8="",0,VLOOKUP('071204'!B8,Cenik!$C$3:$E$873,2,FALSE))</f>
        <v>0</v>
      </c>
      <c r="D8" s="12">
        <f>IF(B8="",0,VLOOKUP('071204'!B8,Cenik!$C$3:$E$873,3,FALSE))</f>
        <v>0</v>
      </c>
      <c r="E8" s="17"/>
      <c r="F8" s="14">
        <f t="shared" si="0"/>
        <v>0</v>
      </c>
      <c r="G8" s="104" t="str">
        <f t="shared" si="1"/>
        <v/>
      </c>
    </row>
    <row r="9" spans="1:7" x14ac:dyDescent="0.2">
      <c r="A9" s="15"/>
      <c r="B9" s="16"/>
      <c r="C9" s="12">
        <f>IF(B9="",0,VLOOKUP('071204'!B9,Cenik!$C$3:$E$873,2,FALSE))</f>
        <v>0</v>
      </c>
      <c r="D9" s="12">
        <f>IF(B9="",0,VLOOKUP('071204'!B9,Cenik!$C$3:$E$873,3,FALSE))</f>
        <v>0</v>
      </c>
      <c r="E9" s="17"/>
      <c r="F9" s="14">
        <f t="shared" si="0"/>
        <v>0</v>
      </c>
      <c r="G9" s="104" t="str">
        <f t="shared" si="1"/>
        <v/>
      </c>
    </row>
    <row r="10" spans="1:7" x14ac:dyDescent="0.2">
      <c r="A10" s="15"/>
      <c r="B10" s="16"/>
      <c r="C10" s="12">
        <f>IF(B10="",0,VLOOKUP('071204'!B10,Cenik!$C$3:$E$873,2,FALSE))</f>
        <v>0</v>
      </c>
      <c r="D10" s="12">
        <f>IF(B10="",0,VLOOKUP('071204'!B10,Cenik!$C$3:$E$873,3,FALSE))</f>
        <v>0</v>
      </c>
      <c r="E10" s="17"/>
      <c r="F10" s="14">
        <f t="shared" si="0"/>
        <v>0</v>
      </c>
      <c r="G10" s="104" t="str">
        <f t="shared" si="1"/>
        <v/>
      </c>
    </row>
    <row r="11" spans="1:7" x14ac:dyDescent="0.2">
      <c r="A11" s="15"/>
      <c r="B11" s="16"/>
      <c r="C11" s="12">
        <f>IF(B11="",0,VLOOKUP('071204'!B11,Cenik!$C$3:$E$873,2,FALSE))</f>
        <v>0</v>
      </c>
      <c r="D11" s="12">
        <f>IF(B11="",0,VLOOKUP('071204'!B11,Cenik!$C$3:$E$873,3,FALSE))</f>
        <v>0</v>
      </c>
      <c r="E11" s="17"/>
      <c r="F11" s="14">
        <f t="shared" si="0"/>
        <v>0</v>
      </c>
      <c r="G11" s="104" t="str">
        <f t="shared" si="1"/>
        <v/>
      </c>
    </row>
    <row r="12" spans="1:7" x14ac:dyDescent="0.2">
      <c r="A12" s="15"/>
      <c r="B12" s="16"/>
      <c r="C12" s="12">
        <f>IF(B12="",0,VLOOKUP('071204'!B12,Cenik!$C$3:$E$873,2,FALSE))</f>
        <v>0</v>
      </c>
      <c r="D12" s="12">
        <f>IF(B12="",0,VLOOKUP('071204'!B12,Cenik!$C$3:$E$873,3,FALSE))</f>
        <v>0</v>
      </c>
      <c r="E12" s="17"/>
      <c r="F12" s="14">
        <f t="shared" si="0"/>
        <v>0</v>
      </c>
      <c r="G12" s="104" t="str">
        <f t="shared" si="1"/>
        <v/>
      </c>
    </row>
    <row r="13" spans="1:7" x14ac:dyDescent="0.2">
      <c r="A13" s="15"/>
      <c r="B13" s="16"/>
      <c r="C13" s="12">
        <f>IF(B13="",0,VLOOKUP('071204'!B13,Cenik!$C$3:$E$873,2,FALSE))</f>
        <v>0</v>
      </c>
      <c r="D13" s="12">
        <f>IF(B13="",0,VLOOKUP('071204'!B13,Cenik!$C$3:$E$873,3,FALSE))</f>
        <v>0</v>
      </c>
      <c r="E13" s="17"/>
      <c r="F13" s="14">
        <f t="shared" si="0"/>
        <v>0</v>
      </c>
      <c r="G13" s="104" t="str">
        <f t="shared" si="1"/>
        <v/>
      </c>
    </row>
    <row r="14" spans="1:7" ht="13.5" thickBot="1" x14ac:dyDescent="0.25">
      <c r="A14" s="15"/>
      <c r="B14" s="16"/>
      <c r="C14" s="12">
        <f>IF(B14="",0,VLOOKUP('071204'!B14,Cenik!$C$3:$E$873,2,FALSE))</f>
        <v>0</v>
      </c>
      <c r="D14" s="12">
        <f>IF(B14="",0,VLOOKUP('071204'!B14,Cenik!$C$3:$E$873,3,FALSE))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IF(B16="",0,VLOOKUP('071204'!B16,Cenik!$C$3:$E$873,2,FALSE))</f>
        <v>0</v>
      </c>
      <c r="D16" s="12">
        <f>IF(B16="",0,VLOOKUP('071204'!B16,Cenik!$C$3:$E$873,3,FALSE))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IF(B17="",0,VLOOKUP('071204'!B17,Cenik!$C$3:$E$873,2,FALSE))</f>
        <v>0</v>
      </c>
      <c r="D17" s="12">
        <f>IF(B17="",0,VLOOKUP('071204'!B17,Cenik!$C$3:$E$873,3,FALSE))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IF(B18="",0,VLOOKUP('071204'!B18,Cenik!$C$3:$E$873,2,FALSE))</f>
        <v>0</v>
      </c>
      <c r="D18" s="12">
        <f>IF(B18="",0,VLOOKUP('071204'!B18,Cenik!$C$3:$E$873,3,FALSE))</f>
        <v>0</v>
      </c>
      <c r="E18" s="22"/>
      <c r="F18" s="20">
        <f t="shared" si="2"/>
        <v>0</v>
      </c>
      <c r="G18" s="104" t="str">
        <f t="shared" si="3"/>
        <v/>
      </c>
    </row>
    <row r="19" spans="1:9" x14ac:dyDescent="0.2">
      <c r="A19" s="15"/>
      <c r="B19" s="21"/>
      <c r="C19" s="12">
        <f>IF(B19="",0,VLOOKUP('071204'!B19,Cenik!$C$3:$E$873,2,FALSE))</f>
        <v>0</v>
      </c>
      <c r="D19" s="12">
        <f>IF(B19="",0,VLOOKUP('071204'!B19,Cenik!$C$3:$E$873,3,FALSE))</f>
        <v>0</v>
      </c>
      <c r="E19" s="22"/>
      <c r="F19" s="20">
        <f t="shared" si="2"/>
        <v>0</v>
      </c>
      <c r="G19" s="104" t="str">
        <f t="shared" si="3"/>
        <v/>
      </c>
    </row>
    <row r="20" spans="1:9" x14ac:dyDescent="0.2">
      <c r="A20" s="15"/>
      <c r="B20" s="21"/>
      <c r="C20" s="12">
        <f>IF(B20="",0,VLOOKUP('071204'!B20,Cenik!$C$3:$E$873,2,FALSE))</f>
        <v>0</v>
      </c>
      <c r="D20" s="12">
        <f>IF(B20="",0,VLOOKUP('071204'!B20,Cenik!$C$3:$E$873,3,FALSE))</f>
        <v>0</v>
      </c>
      <c r="E20" s="22"/>
      <c r="F20" s="20">
        <f t="shared" si="2"/>
        <v>0</v>
      </c>
      <c r="G20" s="104" t="str">
        <f t="shared" si="3"/>
        <v/>
      </c>
    </row>
    <row r="21" spans="1:9" x14ac:dyDescent="0.2">
      <c r="A21" s="15"/>
      <c r="B21" s="21"/>
      <c r="C21" s="12">
        <f>IF(B21="",0,VLOOKUP('071204'!B21,Cenik!$C$3:$E$873,2,FALSE))</f>
        <v>0</v>
      </c>
      <c r="D21" s="12">
        <f>IF(B21="",0,VLOOKUP('071204'!B21,Cenik!$C$3:$E$873,3,FALSE))</f>
        <v>0</v>
      </c>
      <c r="E21" s="22"/>
      <c r="F21" s="20">
        <f t="shared" si="2"/>
        <v>0</v>
      </c>
      <c r="G21" s="104" t="str">
        <f t="shared" si="3"/>
        <v/>
      </c>
    </row>
    <row r="22" spans="1:9" x14ac:dyDescent="0.2">
      <c r="A22" s="15"/>
      <c r="B22" s="21"/>
      <c r="C22" s="12">
        <f>IF(B22="",0,VLOOKUP('071204'!B22,Cenik!$C$3:$E$873,2,FALSE))</f>
        <v>0</v>
      </c>
      <c r="D22" s="12">
        <f>IF(B22="",0,VLOOKUP('071204'!B22,Cenik!$C$3:$E$873,3,FALSE))</f>
        <v>0</v>
      </c>
      <c r="E22" s="22"/>
      <c r="F22" s="20">
        <f t="shared" si="2"/>
        <v>0</v>
      </c>
      <c r="G22" s="104" t="str">
        <f t="shared" si="3"/>
        <v/>
      </c>
    </row>
    <row r="23" spans="1:9" x14ac:dyDescent="0.2">
      <c r="A23" s="15"/>
      <c r="B23" s="21"/>
      <c r="C23" s="12">
        <f>IF(B23="",0,VLOOKUP('071204'!B23,Cenik!$C$3:$E$873,2,FALSE))</f>
        <v>0</v>
      </c>
      <c r="D23" s="12">
        <f>IF(B23="",0,VLOOKUP('071204'!B23,Cenik!$C$3:$E$873,3,FALSE))</f>
        <v>0</v>
      </c>
      <c r="E23" s="22"/>
      <c r="F23" s="20">
        <f t="shared" si="2"/>
        <v>0</v>
      </c>
      <c r="G23" s="104" t="str">
        <f t="shared" si="3"/>
        <v/>
      </c>
    </row>
    <row r="24" spans="1:9" x14ac:dyDescent="0.2">
      <c r="A24" s="15"/>
      <c r="B24" s="21"/>
      <c r="C24" s="12">
        <f>IF(B24="",0,VLOOKUP('071204'!B24,Cenik!$C$3:$E$873,2,FALSE))</f>
        <v>0</v>
      </c>
      <c r="D24" s="12">
        <f>IF(B24="",0,VLOOKUP('071204'!B24,Cenik!$C$3:$E$873,3,FALSE))</f>
        <v>0</v>
      </c>
      <c r="E24" s="22"/>
      <c r="F24" s="20">
        <f t="shared" si="2"/>
        <v>0</v>
      </c>
      <c r="G24" s="104" t="str">
        <f t="shared" si="3"/>
        <v/>
      </c>
    </row>
    <row r="25" spans="1:9" x14ac:dyDescent="0.2">
      <c r="A25" s="15"/>
      <c r="B25" s="21"/>
      <c r="C25" s="12">
        <f>IF(B25="",0,VLOOKUP('071204'!B25,Cenik!$C$3:$E$873,2,FALSE))</f>
        <v>0</v>
      </c>
      <c r="D25" s="12">
        <f>IF(B25="",0,VLOOKUP('071204'!B25,Cenik!$C$3:$E$873,3,FALSE))</f>
        <v>0</v>
      </c>
      <c r="E25" s="22"/>
      <c r="F25" s="20">
        <f t="shared" si="2"/>
        <v>0</v>
      </c>
      <c r="G25" s="104" t="str">
        <f t="shared" si="3"/>
        <v/>
      </c>
    </row>
    <row r="26" spans="1:9" x14ac:dyDescent="0.2">
      <c r="A26" s="15"/>
      <c r="B26" s="21"/>
      <c r="C26" s="12">
        <f>IF(B26="",0,VLOOKUP('071204'!B26,Cenik!$C$3:$E$873,2,FALSE))</f>
        <v>0</v>
      </c>
      <c r="D26" s="12">
        <f>IF(B26="",0,VLOOKUP('071204'!B26,Cenik!$C$3:$E$873,3,FALSE))</f>
        <v>0</v>
      </c>
      <c r="E26" s="22"/>
      <c r="F26" s="20">
        <f t="shared" si="2"/>
        <v>0</v>
      </c>
      <c r="G26" s="104" t="str">
        <f t="shared" si="3"/>
        <v/>
      </c>
    </row>
    <row r="27" spans="1:9" x14ac:dyDescent="0.2">
      <c r="A27" s="15"/>
      <c r="B27" s="21"/>
      <c r="C27" s="12">
        <f>IF(B27="",0,VLOOKUP('071204'!B27,Cenik!$C$3:$E$873,2,FALSE))</f>
        <v>0</v>
      </c>
      <c r="D27" s="12">
        <f>IF(B27="",0,VLOOKUP('071204'!B27,Cenik!$C$3:$E$873,3,FALSE))</f>
        <v>0</v>
      </c>
      <c r="E27" s="22"/>
      <c r="F27" s="20">
        <f t="shared" si="2"/>
        <v>0</v>
      </c>
      <c r="G27" s="104" t="str">
        <f t="shared" si="3"/>
        <v/>
      </c>
    </row>
    <row r="28" spans="1:9" x14ac:dyDescent="0.2">
      <c r="A28" s="15"/>
      <c r="B28" s="21"/>
      <c r="C28" s="12">
        <f>IF(B28="",0,VLOOKUP('071204'!B28,Cenik!$C$3:$E$873,2,FALSE))</f>
        <v>0</v>
      </c>
      <c r="D28" s="12">
        <f>IF(B28="",0,VLOOKUP('071204'!B28,Cenik!$C$3:$E$873,3,FALSE))</f>
        <v>0</v>
      </c>
      <c r="E28" s="22"/>
      <c r="F28" s="20">
        <f t="shared" si="2"/>
        <v>0</v>
      </c>
      <c r="G28" s="104" t="str">
        <f t="shared" si="3"/>
        <v/>
      </c>
    </row>
    <row r="29" spans="1:9" ht="13.5" thickBot="1" x14ac:dyDescent="0.25">
      <c r="A29" s="15"/>
      <c r="B29" s="21"/>
      <c r="C29" s="12">
        <f>IF(B29="",0,VLOOKUP('071204'!B29,Cenik!$C$3:$E$873,2,FALSE))</f>
        <v>0</v>
      </c>
      <c r="D29" s="12">
        <f>IF(B29="",0,VLOOKUP('071204'!B29,Cenik!$C$3:$E$873,3,FALSE))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IF(B31="",0,VLOOKUP('071204'!B31,Cenik!$C$3:$E$873,2,FALSE))</f>
        <v>0</v>
      </c>
      <c r="D31" s="24">
        <f>IF(B31="",0,VLOOKUP('071204'!B31,Cenik!$C$3:$E$873,3,FALSE))</f>
        <v>0</v>
      </c>
      <c r="E31" s="19"/>
      <c r="F31" s="25">
        <f t="shared" ref="F31:F44" si="4">D31*E31</f>
        <v>0</v>
      </c>
      <c r="G31" s="104" t="str">
        <f t="shared" si="3"/>
        <v/>
      </c>
      <c r="I31" s="2"/>
    </row>
    <row r="32" spans="1:9" x14ac:dyDescent="0.2">
      <c r="A32" s="15"/>
      <c r="B32" s="21"/>
      <c r="C32" s="12">
        <f>IF(B32="",0,VLOOKUP('071204'!B32,Cenik!$C$3:$E$873,2,FALSE))</f>
        <v>0</v>
      </c>
      <c r="D32" s="12">
        <f>IF(B32="",0,VLOOKUP('071204'!B32,Cenik!$C$3:$E$873,3,FALSE))</f>
        <v>0</v>
      </c>
      <c r="E32" s="22"/>
      <c r="F32" s="20">
        <f t="shared" si="4"/>
        <v>0</v>
      </c>
      <c r="G32" s="104" t="str">
        <f t="shared" si="3"/>
        <v/>
      </c>
      <c r="I32" s="2"/>
    </row>
    <row r="33" spans="1:7" x14ac:dyDescent="0.2">
      <c r="A33" s="15"/>
      <c r="B33" s="21"/>
      <c r="C33" s="12">
        <f>IF(B33="",0,VLOOKUP('071204'!B33,Cenik!$C$3:$E$873,2,FALSE))</f>
        <v>0</v>
      </c>
      <c r="D33" s="12">
        <f>IF(B33="",0,VLOOKUP('071204'!B33,Cenik!$C$3:$E$873,3,FALSE))</f>
        <v>0</v>
      </c>
      <c r="E33" s="22"/>
      <c r="F33" s="20">
        <f t="shared" si="4"/>
        <v>0</v>
      </c>
      <c r="G33" s="104" t="str">
        <f t="shared" si="3"/>
        <v/>
      </c>
    </row>
    <row r="34" spans="1:7" x14ac:dyDescent="0.2">
      <c r="A34" s="15"/>
      <c r="B34" s="21"/>
      <c r="C34" s="12">
        <f>IF(B34="",0,VLOOKUP('071204'!B34,Cenik!$C$3:$E$873,2,FALSE))</f>
        <v>0</v>
      </c>
      <c r="D34" s="12">
        <f>IF(B34="",0,VLOOKUP('071204'!B34,Cenik!$C$3:$E$873,3,FALSE))</f>
        <v>0</v>
      </c>
      <c r="E34" s="22"/>
      <c r="F34" s="20">
        <f t="shared" si="4"/>
        <v>0</v>
      </c>
      <c r="G34" s="104" t="str">
        <f t="shared" si="3"/>
        <v/>
      </c>
    </row>
    <row r="35" spans="1:7" x14ac:dyDescent="0.2">
      <c r="A35" s="15"/>
      <c r="B35" s="21"/>
      <c r="C35" s="12">
        <f>IF(B35="",0,VLOOKUP('071204'!B35,Cenik!$C$3:$E$873,2,FALSE))</f>
        <v>0</v>
      </c>
      <c r="D35" s="12">
        <f>IF(B35="",0,VLOOKUP('071204'!B35,Cenik!$C$3:$E$873,3,FALSE))</f>
        <v>0</v>
      </c>
      <c r="E35" s="22"/>
      <c r="F35" s="20">
        <f t="shared" si="4"/>
        <v>0</v>
      </c>
      <c r="G35" s="104" t="str">
        <f t="shared" si="3"/>
        <v/>
      </c>
    </row>
    <row r="36" spans="1:7" x14ac:dyDescent="0.2">
      <c r="A36" s="15"/>
      <c r="B36" s="21"/>
      <c r="C36" s="12">
        <f>IF(B36="",0,VLOOKUP('071204'!B36,Cenik!$C$3:$E$873,2,FALSE))</f>
        <v>0</v>
      </c>
      <c r="D36" s="12">
        <f>IF(B36="",0,VLOOKUP('071204'!B36,Cenik!$C$3:$E$873,3,FALSE))</f>
        <v>0</v>
      </c>
      <c r="E36" s="22"/>
      <c r="F36" s="20">
        <f t="shared" si="4"/>
        <v>0</v>
      </c>
      <c r="G36" s="104" t="str">
        <f t="shared" si="3"/>
        <v/>
      </c>
    </row>
    <row r="37" spans="1:7" x14ac:dyDescent="0.2">
      <c r="A37" s="15"/>
      <c r="B37" s="21"/>
      <c r="C37" s="12">
        <f>IF(B37="",0,VLOOKUP('071204'!B37,Cenik!$C$3:$E$873,2,FALSE))</f>
        <v>0</v>
      </c>
      <c r="D37" s="12">
        <f>IF(B37="",0,VLOOKUP('071204'!B37,Cenik!$C$3:$E$873,3,FALSE))</f>
        <v>0</v>
      </c>
      <c r="E37" s="22"/>
      <c r="F37" s="20">
        <f t="shared" si="4"/>
        <v>0</v>
      </c>
      <c r="G37" s="104" t="str">
        <f t="shared" si="3"/>
        <v/>
      </c>
    </row>
    <row r="38" spans="1:7" x14ac:dyDescent="0.2">
      <c r="A38" s="15"/>
      <c r="B38" s="21"/>
      <c r="C38" s="12">
        <f>IF(B38="",0,VLOOKUP('071204'!B38,Cenik!$C$3:$E$873,2,FALSE))</f>
        <v>0</v>
      </c>
      <c r="D38" s="12">
        <f>IF(B38="",0,VLOOKUP('071204'!B38,Cenik!$C$3:$E$873,3,FALSE))</f>
        <v>0</v>
      </c>
      <c r="E38" s="22"/>
      <c r="F38" s="20">
        <f t="shared" si="4"/>
        <v>0</v>
      </c>
      <c r="G38" s="104" t="str">
        <f t="shared" si="3"/>
        <v/>
      </c>
    </row>
    <row r="39" spans="1:7" x14ac:dyDescent="0.2">
      <c r="A39" s="15"/>
      <c r="B39" s="21"/>
      <c r="C39" s="12">
        <f>IF(B39="",0,VLOOKUP('071204'!B39,Cenik!$C$3:$E$873,2,FALSE))</f>
        <v>0</v>
      </c>
      <c r="D39" s="12">
        <f>IF(B39="",0,VLOOKUP('071204'!B39,Cenik!$C$3:$E$873,3,FALSE))</f>
        <v>0</v>
      </c>
      <c r="E39" s="22"/>
      <c r="F39" s="20">
        <f t="shared" si="4"/>
        <v>0</v>
      </c>
      <c r="G39" s="104" t="str">
        <f>IF(E39="","",IF(ISNUMBER(E39),IF(E39=ROUND(E39,6),"","Napaka - poraba mora biti zaokrožena na 6 decimalk!"),"Napaka!"))</f>
        <v/>
      </c>
    </row>
    <row r="40" spans="1:7" x14ac:dyDescent="0.2">
      <c r="A40" s="15"/>
      <c r="B40" s="21"/>
      <c r="C40" s="12">
        <f>IF(B40="",0,VLOOKUP('071204'!B40,Cenik!$C$3:$E$873,2,FALSE))</f>
        <v>0</v>
      </c>
      <c r="D40" s="12">
        <f>IF(B40="",0,VLOOKUP('071204'!B40,Cenik!$C$3:$E$873,3,FALSE))</f>
        <v>0</v>
      </c>
      <c r="E40" s="22"/>
      <c r="F40" s="20">
        <f t="shared" si="4"/>
        <v>0</v>
      </c>
      <c r="G40" s="104" t="str">
        <f t="shared" si="3"/>
        <v/>
      </c>
    </row>
    <row r="41" spans="1:7" x14ac:dyDescent="0.2">
      <c r="A41" s="15"/>
      <c r="B41" s="21"/>
      <c r="C41" s="12">
        <f>IF(B41="",0,VLOOKUP('071204'!B41,Cenik!$C$3:$E$873,2,FALSE))</f>
        <v>0</v>
      </c>
      <c r="D41" s="12">
        <f>IF(B41="",0,VLOOKUP('071204'!B41,Cenik!$C$3:$E$873,3,FALSE))</f>
        <v>0</v>
      </c>
      <c r="E41" s="22"/>
      <c r="F41" s="20">
        <f t="shared" si="4"/>
        <v>0</v>
      </c>
      <c r="G41" s="104" t="str">
        <f t="shared" si="3"/>
        <v/>
      </c>
    </row>
    <row r="42" spans="1:7" x14ac:dyDescent="0.2">
      <c r="A42" s="15"/>
      <c r="B42" s="21"/>
      <c r="C42" s="12">
        <f>IF(B42="",0,VLOOKUP('071204'!B42,Cenik!$C$3:$E$873,2,FALSE))</f>
        <v>0</v>
      </c>
      <c r="D42" s="12">
        <f>IF(B42="",0,VLOOKUP('071204'!B42,Cenik!$C$3:$E$873,3,FALSE))</f>
        <v>0</v>
      </c>
      <c r="E42" s="22"/>
      <c r="F42" s="20">
        <f t="shared" si="4"/>
        <v>0</v>
      </c>
      <c r="G42" s="104" t="str">
        <f t="shared" si="3"/>
        <v/>
      </c>
    </row>
    <row r="43" spans="1:7" x14ac:dyDescent="0.2">
      <c r="A43" s="15"/>
      <c r="B43" s="21"/>
      <c r="C43" s="12">
        <f>IF(B43="",0,VLOOKUP('071204'!B43,Cenik!$C$3:$E$873,2,FALSE))</f>
        <v>0</v>
      </c>
      <c r="D43" s="12">
        <f>IF(B43="",0,VLOOKUP('071204'!B43,Cenik!$C$3:$E$873,3,FALSE))</f>
        <v>0</v>
      </c>
      <c r="E43" s="22"/>
      <c r="F43" s="20">
        <f t="shared" si="4"/>
        <v>0</v>
      </c>
      <c r="G43" s="104" t="str">
        <f t="shared" si="3"/>
        <v/>
      </c>
    </row>
    <row r="44" spans="1:7" ht="13.5" thickBot="1" x14ac:dyDescent="0.25">
      <c r="A44" s="26"/>
      <c r="B44" s="27"/>
      <c r="C44" s="28">
        <f>IF(B44="",0,VLOOKUP('071204'!B44,Cenik!$C$3:$E$873,2,FALSE))</f>
        <v>0</v>
      </c>
      <c r="D44" s="28">
        <f>IF(B44="",0,VLOOKUP('071204'!B44,Cenik!$C$3:$E$873,3,FALSE))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IF(B5="",0,VLOOKUP('071205'!B5,Cenik!$C$3:$E$873,2,FALSE))</f>
        <v>0</v>
      </c>
      <c r="D5" s="12">
        <f>IF(B5="",0,VLOOKUP('071205'!B5,Cenik!$C$3:$E$873,3,FALSE))</f>
        <v>0</v>
      </c>
      <c r="E5" s="13"/>
      <c r="F5" s="14">
        <f t="shared" ref="F5:F14" si="0">D5*E5</f>
        <v>0</v>
      </c>
      <c r="G5" s="104" t="str">
        <f>IF(E5="","",IF(ISNUMBER(E5),IF(E5=ROUND(E5,6),"","Napaka - poraba mora biti zaokrožena na 6 decimalk!"),"Napaka!"))</f>
        <v/>
      </c>
    </row>
    <row r="6" spans="1:7" x14ac:dyDescent="0.2">
      <c r="A6" s="15"/>
      <c r="B6" s="16"/>
      <c r="C6" s="12">
        <f>IF(B6="",0,VLOOKUP('071205'!B6,Cenik!$C$3:$E$873,2,FALSE))</f>
        <v>0</v>
      </c>
      <c r="D6" s="12">
        <f>IF(B6="",0,VLOOKUP('071205'!B6,Cenik!$C$3:$E$873,3,FALSE))</f>
        <v>0</v>
      </c>
      <c r="E6" s="17"/>
      <c r="F6" s="14">
        <f t="shared" si="0"/>
        <v>0</v>
      </c>
      <c r="G6" s="104" t="str">
        <f t="shared" ref="G6:G14" si="1">IF(E6="","",IF(ISNUMBER(E6),IF(E6=ROUND(E6,6),"","Napaka - poraba mora biti zaokrožena na 6 decimalk!"),"Napaka!"))</f>
        <v/>
      </c>
    </row>
    <row r="7" spans="1:7" x14ac:dyDescent="0.2">
      <c r="A7" s="15"/>
      <c r="B7" s="16"/>
      <c r="C7" s="12">
        <f>IF(B7="",0,VLOOKUP('071205'!B7,Cenik!$C$3:$E$873,2,FALSE))</f>
        <v>0</v>
      </c>
      <c r="D7" s="12">
        <f>IF(B7="",0,VLOOKUP('071205'!B7,Cenik!$C$3:$E$873,3,FALSE))</f>
        <v>0</v>
      </c>
      <c r="E7" s="17"/>
      <c r="F7" s="14">
        <f t="shared" si="0"/>
        <v>0</v>
      </c>
      <c r="G7" s="104" t="str">
        <f t="shared" si="1"/>
        <v/>
      </c>
    </row>
    <row r="8" spans="1:7" x14ac:dyDescent="0.2">
      <c r="A8" s="15"/>
      <c r="B8" s="16"/>
      <c r="C8" s="12">
        <f>IF(B8="",0,VLOOKUP('071205'!B8,Cenik!$C$3:$E$873,2,FALSE))</f>
        <v>0</v>
      </c>
      <c r="D8" s="12">
        <f>IF(B8="",0,VLOOKUP('071205'!B8,Cenik!$C$3:$E$873,3,FALSE))</f>
        <v>0</v>
      </c>
      <c r="E8" s="17"/>
      <c r="F8" s="14">
        <f t="shared" si="0"/>
        <v>0</v>
      </c>
      <c r="G8" s="104" t="str">
        <f t="shared" si="1"/>
        <v/>
      </c>
    </row>
    <row r="9" spans="1:7" x14ac:dyDescent="0.2">
      <c r="A9" s="15"/>
      <c r="B9" s="16"/>
      <c r="C9" s="12">
        <f>IF(B9="",0,VLOOKUP('071205'!B9,Cenik!$C$3:$E$873,2,FALSE))</f>
        <v>0</v>
      </c>
      <c r="D9" s="12">
        <f>IF(B9="",0,VLOOKUP('071205'!B9,Cenik!$C$3:$E$873,3,FALSE))</f>
        <v>0</v>
      </c>
      <c r="E9" s="17"/>
      <c r="F9" s="14">
        <f t="shared" si="0"/>
        <v>0</v>
      </c>
      <c r="G9" s="104" t="str">
        <f t="shared" si="1"/>
        <v/>
      </c>
    </row>
    <row r="10" spans="1:7" x14ac:dyDescent="0.2">
      <c r="A10" s="15"/>
      <c r="B10" s="16"/>
      <c r="C10" s="12">
        <f>IF(B10="",0,VLOOKUP('071205'!B10,Cenik!$C$3:$E$873,2,FALSE))</f>
        <v>0</v>
      </c>
      <c r="D10" s="12">
        <f>IF(B10="",0,VLOOKUP('071205'!B10,Cenik!$C$3:$E$873,3,FALSE))</f>
        <v>0</v>
      </c>
      <c r="E10" s="17"/>
      <c r="F10" s="14">
        <f t="shared" si="0"/>
        <v>0</v>
      </c>
      <c r="G10" s="104" t="str">
        <f t="shared" si="1"/>
        <v/>
      </c>
    </row>
    <row r="11" spans="1:7" x14ac:dyDescent="0.2">
      <c r="A11" s="15"/>
      <c r="B11" s="16"/>
      <c r="C11" s="12">
        <f>IF(B11="",0,VLOOKUP('071205'!B11,Cenik!$C$3:$E$873,2,FALSE))</f>
        <v>0</v>
      </c>
      <c r="D11" s="12">
        <f>IF(B11="",0,VLOOKUP('071205'!B11,Cenik!$C$3:$E$873,3,FALSE))</f>
        <v>0</v>
      </c>
      <c r="E11" s="17"/>
      <c r="F11" s="14">
        <f t="shared" si="0"/>
        <v>0</v>
      </c>
      <c r="G11" s="104" t="str">
        <f t="shared" si="1"/>
        <v/>
      </c>
    </row>
    <row r="12" spans="1:7" x14ac:dyDescent="0.2">
      <c r="A12" s="15"/>
      <c r="B12" s="16"/>
      <c r="C12" s="12">
        <f>IF(B12="",0,VLOOKUP('071205'!B12,Cenik!$C$3:$E$873,2,FALSE))</f>
        <v>0</v>
      </c>
      <c r="D12" s="12">
        <f>IF(B12="",0,VLOOKUP('071205'!B12,Cenik!$C$3:$E$873,3,FALSE))</f>
        <v>0</v>
      </c>
      <c r="E12" s="17"/>
      <c r="F12" s="14">
        <f t="shared" si="0"/>
        <v>0</v>
      </c>
      <c r="G12" s="104" t="str">
        <f t="shared" si="1"/>
        <v/>
      </c>
    </row>
    <row r="13" spans="1:7" x14ac:dyDescent="0.2">
      <c r="A13" s="15"/>
      <c r="B13" s="16"/>
      <c r="C13" s="12">
        <f>IF(B13="",0,VLOOKUP('071205'!B13,Cenik!$C$3:$E$873,2,FALSE))</f>
        <v>0</v>
      </c>
      <c r="D13" s="12">
        <f>IF(B13="",0,VLOOKUP('071205'!B13,Cenik!$C$3:$E$873,3,FALSE))</f>
        <v>0</v>
      </c>
      <c r="E13" s="17"/>
      <c r="F13" s="14">
        <f t="shared" si="0"/>
        <v>0</v>
      </c>
      <c r="G13" s="104" t="str">
        <f t="shared" si="1"/>
        <v/>
      </c>
    </row>
    <row r="14" spans="1:7" ht="13.5" thickBot="1" x14ac:dyDescent="0.25">
      <c r="A14" s="15"/>
      <c r="B14" s="16"/>
      <c r="C14" s="12">
        <f>IF(B14="",0,VLOOKUP('071205'!B14,Cenik!$C$3:$E$873,2,FALSE))</f>
        <v>0</v>
      </c>
      <c r="D14" s="12">
        <f>IF(B14="",0,VLOOKUP('071205'!B14,Cenik!$C$3:$E$873,3,FALSE))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IF(B16="",0,VLOOKUP('071205'!B16,Cenik!$C$3:$E$873,2,FALSE))</f>
        <v>0</v>
      </c>
      <c r="D16" s="12">
        <f>IF(B16="",0,VLOOKUP('071205'!B16,Cenik!$C$3:$E$873,3,FALSE))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IF(B17="",0,VLOOKUP('071205'!B17,Cenik!$C$3:$E$873,2,FALSE))</f>
        <v>0</v>
      </c>
      <c r="D17" s="12">
        <f>IF(B17="",0,VLOOKUP('071205'!B17,Cenik!$C$3:$E$873,3,FALSE))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IF(B18="",0,VLOOKUP('071205'!B18,Cenik!$C$3:$E$873,2,FALSE))</f>
        <v>0</v>
      </c>
      <c r="D18" s="12">
        <f>IF(B18="",0,VLOOKUP('071205'!B18,Cenik!$C$3:$E$873,3,FALSE))</f>
        <v>0</v>
      </c>
      <c r="E18" s="22"/>
      <c r="F18" s="20">
        <f t="shared" si="2"/>
        <v>0</v>
      </c>
      <c r="G18" s="104" t="str">
        <f t="shared" si="3"/>
        <v/>
      </c>
    </row>
    <row r="19" spans="1:9" x14ac:dyDescent="0.2">
      <c r="A19" s="15"/>
      <c r="B19" s="21"/>
      <c r="C19" s="12">
        <f>IF(B19="",0,VLOOKUP('071205'!B19,Cenik!$C$3:$E$873,2,FALSE))</f>
        <v>0</v>
      </c>
      <c r="D19" s="12">
        <f>IF(B19="",0,VLOOKUP('071205'!B19,Cenik!$C$3:$E$873,3,FALSE))</f>
        <v>0</v>
      </c>
      <c r="E19" s="22"/>
      <c r="F19" s="20">
        <f t="shared" si="2"/>
        <v>0</v>
      </c>
      <c r="G19" s="104" t="str">
        <f t="shared" si="3"/>
        <v/>
      </c>
    </row>
    <row r="20" spans="1:9" x14ac:dyDescent="0.2">
      <c r="A20" s="15"/>
      <c r="B20" s="21"/>
      <c r="C20" s="12">
        <f>IF(B20="",0,VLOOKUP('071205'!B20,Cenik!$C$3:$E$873,2,FALSE))</f>
        <v>0</v>
      </c>
      <c r="D20" s="12">
        <f>IF(B20="",0,VLOOKUP('071205'!B20,Cenik!$C$3:$E$873,3,FALSE))</f>
        <v>0</v>
      </c>
      <c r="E20" s="22"/>
      <c r="F20" s="20">
        <f t="shared" si="2"/>
        <v>0</v>
      </c>
      <c r="G20" s="104" t="str">
        <f t="shared" si="3"/>
        <v/>
      </c>
    </row>
    <row r="21" spans="1:9" x14ac:dyDescent="0.2">
      <c r="A21" s="15"/>
      <c r="B21" s="21"/>
      <c r="C21" s="12">
        <f>IF(B21="",0,VLOOKUP('071205'!B21,Cenik!$C$3:$E$873,2,FALSE))</f>
        <v>0</v>
      </c>
      <c r="D21" s="12">
        <f>IF(B21="",0,VLOOKUP('071205'!B21,Cenik!$C$3:$E$873,3,FALSE))</f>
        <v>0</v>
      </c>
      <c r="E21" s="22"/>
      <c r="F21" s="20">
        <f t="shared" si="2"/>
        <v>0</v>
      </c>
      <c r="G21" s="104" t="str">
        <f t="shared" si="3"/>
        <v/>
      </c>
    </row>
    <row r="22" spans="1:9" x14ac:dyDescent="0.2">
      <c r="A22" s="15"/>
      <c r="B22" s="21"/>
      <c r="C22" s="12">
        <f>IF(B22="",0,VLOOKUP('071205'!B22,Cenik!$C$3:$E$873,2,FALSE))</f>
        <v>0</v>
      </c>
      <c r="D22" s="12">
        <f>IF(B22="",0,VLOOKUP('071205'!B22,Cenik!$C$3:$E$873,3,FALSE))</f>
        <v>0</v>
      </c>
      <c r="E22" s="22"/>
      <c r="F22" s="20">
        <f t="shared" si="2"/>
        <v>0</v>
      </c>
      <c r="G22" s="104" t="str">
        <f t="shared" si="3"/>
        <v/>
      </c>
    </row>
    <row r="23" spans="1:9" x14ac:dyDescent="0.2">
      <c r="A23" s="15"/>
      <c r="B23" s="21"/>
      <c r="C23" s="12">
        <f>IF(B23="",0,VLOOKUP('071205'!B23,Cenik!$C$3:$E$873,2,FALSE))</f>
        <v>0</v>
      </c>
      <c r="D23" s="12">
        <f>IF(B23="",0,VLOOKUP('071205'!B23,Cenik!$C$3:$E$873,3,FALSE))</f>
        <v>0</v>
      </c>
      <c r="E23" s="22"/>
      <c r="F23" s="20">
        <f t="shared" si="2"/>
        <v>0</v>
      </c>
      <c r="G23" s="104" t="str">
        <f t="shared" si="3"/>
        <v/>
      </c>
    </row>
    <row r="24" spans="1:9" x14ac:dyDescent="0.2">
      <c r="A24" s="15"/>
      <c r="B24" s="21"/>
      <c r="C24" s="12">
        <f>IF(B24="",0,VLOOKUP('071205'!B24,Cenik!$C$3:$E$873,2,FALSE))</f>
        <v>0</v>
      </c>
      <c r="D24" s="12">
        <f>IF(B24="",0,VLOOKUP('071205'!B24,Cenik!$C$3:$E$873,3,FALSE))</f>
        <v>0</v>
      </c>
      <c r="E24" s="22"/>
      <c r="F24" s="20">
        <f t="shared" si="2"/>
        <v>0</v>
      </c>
      <c r="G24" s="104" t="str">
        <f t="shared" si="3"/>
        <v/>
      </c>
    </row>
    <row r="25" spans="1:9" x14ac:dyDescent="0.2">
      <c r="A25" s="15"/>
      <c r="B25" s="21"/>
      <c r="C25" s="12">
        <f>IF(B25="",0,VLOOKUP('071205'!B25,Cenik!$C$3:$E$873,2,FALSE))</f>
        <v>0</v>
      </c>
      <c r="D25" s="12">
        <f>IF(B25="",0,VLOOKUP('071205'!B25,Cenik!$C$3:$E$873,3,FALSE))</f>
        <v>0</v>
      </c>
      <c r="E25" s="22"/>
      <c r="F25" s="20">
        <f t="shared" si="2"/>
        <v>0</v>
      </c>
      <c r="G25" s="104" t="str">
        <f t="shared" si="3"/>
        <v/>
      </c>
    </row>
    <row r="26" spans="1:9" x14ac:dyDescent="0.2">
      <c r="A26" s="15"/>
      <c r="B26" s="21"/>
      <c r="C26" s="12">
        <f>IF(B26="",0,VLOOKUP('071205'!B26,Cenik!$C$3:$E$873,2,FALSE))</f>
        <v>0</v>
      </c>
      <c r="D26" s="12">
        <f>IF(B26="",0,VLOOKUP('071205'!B26,Cenik!$C$3:$E$873,3,FALSE))</f>
        <v>0</v>
      </c>
      <c r="E26" s="22"/>
      <c r="F26" s="20">
        <f t="shared" si="2"/>
        <v>0</v>
      </c>
      <c r="G26" s="104" t="str">
        <f t="shared" si="3"/>
        <v/>
      </c>
    </row>
    <row r="27" spans="1:9" x14ac:dyDescent="0.2">
      <c r="A27" s="15"/>
      <c r="B27" s="21"/>
      <c r="C27" s="12">
        <f>IF(B27="",0,VLOOKUP('071205'!B27,Cenik!$C$3:$E$873,2,FALSE))</f>
        <v>0</v>
      </c>
      <c r="D27" s="12">
        <f>IF(B27="",0,VLOOKUP('071205'!B27,Cenik!$C$3:$E$873,3,FALSE))</f>
        <v>0</v>
      </c>
      <c r="E27" s="22"/>
      <c r="F27" s="20">
        <f t="shared" si="2"/>
        <v>0</v>
      </c>
      <c r="G27" s="104" t="str">
        <f t="shared" si="3"/>
        <v/>
      </c>
    </row>
    <row r="28" spans="1:9" x14ac:dyDescent="0.2">
      <c r="A28" s="15"/>
      <c r="B28" s="21"/>
      <c r="C28" s="12">
        <f>IF(B28="",0,VLOOKUP('071205'!B28,Cenik!$C$3:$E$873,2,FALSE))</f>
        <v>0</v>
      </c>
      <c r="D28" s="12">
        <f>IF(B28="",0,VLOOKUP('071205'!B28,Cenik!$C$3:$E$873,3,FALSE))</f>
        <v>0</v>
      </c>
      <c r="E28" s="22"/>
      <c r="F28" s="20">
        <f t="shared" si="2"/>
        <v>0</v>
      </c>
      <c r="G28" s="104" t="str">
        <f t="shared" si="3"/>
        <v/>
      </c>
    </row>
    <row r="29" spans="1:9" ht="13.5" thickBot="1" x14ac:dyDescent="0.25">
      <c r="A29" s="15"/>
      <c r="B29" s="21"/>
      <c r="C29" s="12">
        <f>IF(B29="",0,VLOOKUP('071205'!B29,Cenik!$C$3:$E$873,2,FALSE))</f>
        <v>0</v>
      </c>
      <c r="D29" s="12">
        <f>IF(B29="",0,VLOOKUP('071205'!B29,Cenik!$C$3:$E$873,3,FALSE))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IF(B31="",0,VLOOKUP('071205'!B31,Cenik!$C$3:$E$873,2,FALSE))</f>
        <v>0</v>
      </c>
      <c r="D31" s="24">
        <f>IF(B31="",0,VLOOKUP('071205'!B31,Cenik!$C$3:$E$873,3,FALSE))</f>
        <v>0</v>
      </c>
      <c r="E31" s="19"/>
      <c r="F31" s="25">
        <f t="shared" ref="F31:F44" si="4">D31*E31</f>
        <v>0</v>
      </c>
      <c r="G31" s="104" t="str">
        <f t="shared" si="3"/>
        <v/>
      </c>
      <c r="I31" s="2"/>
    </row>
    <row r="32" spans="1:9" x14ac:dyDescent="0.2">
      <c r="A32" s="15"/>
      <c r="B32" s="21"/>
      <c r="C32" s="12">
        <f>IF(B32="",0,VLOOKUP('071205'!B32,Cenik!$C$3:$E$873,2,FALSE))</f>
        <v>0</v>
      </c>
      <c r="D32" s="12">
        <f>IF(B32="",0,VLOOKUP('071205'!B32,Cenik!$C$3:$E$873,3,FALSE))</f>
        <v>0</v>
      </c>
      <c r="E32" s="22"/>
      <c r="F32" s="20">
        <f t="shared" si="4"/>
        <v>0</v>
      </c>
      <c r="G32" s="104" t="str">
        <f t="shared" si="3"/>
        <v/>
      </c>
      <c r="I32" s="2"/>
    </row>
    <row r="33" spans="1:7" x14ac:dyDescent="0.2">
      <c r="A33" s="15"/>
      <c r="B33" s="21"/>
      <c r="C33" s="12">
        <f>IF(B33="",0,VLOOKUP('071205'!B33,Cenik!$C$3:$E$873,2,FALSE))</f>
        <v>0</v>
      </c>
      <c r="D33" s="12">
        <f>IF(B33="",0,VLOOKUP('071205'!B33,Cenik!$C$3:$E$873,3,FALSE))</f>
        <v>0</v>
      </c>
      <c r="E33" s="22"/>
      <c r="F33" s="20">
        <f t="shared" si="4"/>
        <v>0</v>
      </c>
      <c r="G33" s="104" t="str">
        <f t="shared" si="3"/>
        <v/>
      </c>
    </row>
    <row r="34" spans="1:7" x14ac:dyDescent="0.2">
      <c r="A34" s="15"/>
      <c r="B34" s="21"/>
      <c r="C34" s="12">
        <f>IF(B34="",0,VLOOKUP('071205'!B34,Cenik!$C$3:$E$873,2,FALSE))</f>
        <v>0</v>
      </c>
      <c r="D34" s="12">
        <f>IF(B34="",0,VLOOKUP('071205'!B34,Cenik!$C$3:$E$873,3,FALSE))</f>
        <v>0</v>
      </c>
      <c r="E34" s="22"/>
      <c r="F34" s="20">
        <f t="shared" si="4"/>
        <v>0</v>
      </c>
      <c r="G34" s="104" t="str">
        <f t="shared" si="3"/>
        <v/>
      </c>
    </row>
    <row r="35" spans="1:7" x14ac:dyDescent="0.2">
      <c r="A35" s="15"/>
      <c r="B35" s="21"/>
      <c r="C35" s="12">
        <f>IF(B35="",0,VLOOKUP('071205'!B35,Cenik!$C$3:$E$873,2,FALSE))</f>
        <v>0</v>
      </c>
      <c r="D35" s="12">
        <f>IF(B35="",0,VLOOKUP('071205'!B35,Cenik!$C$3:$E$873,3,FALSE))</f>
        <v>0</v>
      </c>
      <c r="E35" s="22"/>
      <c r="F35" s="20">
        <f t="shared" si="4"/>
        <v>0</v>
      </c>
      <c r="G35" s="104" t="str">
        <f t="shared" si="3"/>
        <v/>
      </c>
    </row>
    <row r="36" spans="1:7" x14ac:dyDescent="0.2">
      <c r="A36" s="15"/>
      <c r="B36" s="21"/>
      <c r="C36" s="12">
        <f>IF(B36="",0,VLOOKUP('071205'!B36,Cenik!$C$3:$E$873,2,FALSE))</f>
        <v>0</v>
      </c>
      <c r="D36" s="12">
        <f>IF(B36="",0,VLOOKUP('071205'!B36,Cenik!$C$3:$E$873,3,FALSE))</f>
        <v>0</v>
      </c>
      <c r="E36" s="22"/>
      <c r="F36" s="20">
        <f t="shared" si="4"/>
        <v>0</v>
      </c>
      <c r="G36" s="104" t="str">
        <f t="shared" si="3"/>
        <v/>
      </c>
    </row>
    <row r="37" spans="1:7" x14ac:dyDescent="0.2">
      <c r="A37" s="15"/>
      <c r="B37" s="21"/>
      <c r="C37" s="12">
        <f>IF(B37="",0,VLOOKUP('071205'!B37,Cenik!$C$3:$E$873,2,FALSE))</f>
        <v>0</v>
      </c>
      <c r="D37" s="12">
        <f>IF(B37="",0,VLOOKUP('071205'!B37,Cenik!$C$3:$E$873,3,FALSE))</f>
        <v>0</v>
      </c>
      <c r="E37" s="22"/>
      <c r="F37" s="20">
        <f t="shared" si="4"/>
        <v>0</v>
      </c>
      <c r="G37" s="104" t="str">
        <f t="shared" si="3"/>
        <v/>
      </c>
    </row>
    <row r="38" spans="1:7" x14ac:dyDescent="0.2">
      <c r="A38" s="15"/>
      <c r="B38" s="21"/>
      <c r="C38" s="12">
        <f>IF(B38="",0,VLOOKUP('071205'!B38,Cenik!$C$3:$E$873,2,FALSE))</f>
        <v>0</v>
      </c>
      <c r="D38" s="12">
        <f>IF(B38="",0,VLOOKUP('071205'!B38,Cenik!$C$3:$E$873,3,FALSE))</f>
        <v>0</v>
      </c>
      <c r="E38" s="22"/>
      <c r="F38" s="20">
        <f t="shared" si="4"/>
        <v>0</v>
      </c>
      <c r="G38" s="104" t="str">
        <f t="shared" si="3"/>
        <v/>
      </c>
    </row>
    <row r="39" spans="1:7" x14ac:dyDescent="0.2">
      <c r="A39" s="15"/>
      <c r="B39" s="21"/>
      <c r="C39" s="12">
        <f>IF(B39="",0,VLOOKUP('071205'!B39,Cenik!$C$3:$E$873,2,FALSE))</f>
        <v>0</v>
      </c>
      <c r="D39" s="12">
        <f>IF(B39="",0,VLOOKUP('071205'!B39,Cenik!$C$3:$E$873,3,FALSE))</f>
        <v>0</v>
      </c>
      <c r="E39" s="22"/>
      <c r="F39" s="20">
        <f t="shared" si="4"/>
        <v>0</v>
      </c>
      <c r="G39" s="104" t="str">
        <f>IF(E39="","",IF(ISNUMBER(E39),IF(E39=ROUND(E39,6),"","Napaka - poraba mora biti zaokrožena na 6 decimalk!"),"Napaka!"))</f>
        <v/>
      </c>
    </row>
    <row r="40" spans="1:7" x14ac:dyDescent="0.2">
      <c r="A40" s="15"/>
      <c r="B40" s="21"/>
      <c r="C40" s="12">
        <f>IF(B40="",0,VLOOKUP('071205'!B40,Cenik!$C$3:$E$873,2,FALSE))</f>
        <v>0</v>
      </c>
      <c r="D40" s="12">
        <f>IF(B40="",0,VLOOKUP('071205'!B40,Cenik!$C$3:$E$873,3,FALSE))</f>
        <v>0</v>
      </c>
      <c r="E40" s="22"/>
      <c r="F40" s="20">
        <f t="shared" si="4"/>
        <v>0</v>
      </c>
      <c r="G40" s="104" t="str">
        <f t="shared" si="3"/>
        <v/>
      </c>
    </row>
    <row r="41" spans="1:7" x14ac:dyDescent="0.2">
      <c r="A41" s="15"/>
      <c r="B41" s="21"/>
      <c r="C41" s="12">
        <f>IF(B41="",0,VLOOKUP('071205'!B41,Cenik!$C$3:$E$873,2,FALSE))</f>
        <v>0</v>
      </c>
      <c r="D41" s="12">
        <f>IF(B41="",0,VLOOKUP('071205'!B41,Cenik!$C$3:$E$873,3,FALSE))</f>
        <v>0</v>
      </c>
      <c r="E41" s="22"/>
      <c r="F41" s="20">
        <f t="shared" si="4"/>
        <v>0</v>
      </c>
      <c r="G41" s="104" t="str">
        <f t="shared" si="3"/>
        <v/>
      </c>
    </row>
    <row r="42" spans="1:7" x14ac:dyDescent="0.2">
      <c r="A42" s="15"/>
      <c r="B42" s="21"/>
      <c r="C42" s="12">
        <f>IF(B42="",0,VLOOKUP('071205'!B42,Cenik!$C$3:$E$873,2,FALSE))</f>
        <v>0</v>
      </c>
      <c r="D42" s="12">
        <f>IF(B42="",0,VLOOKUP('071205'!B42,Cenik!$C$3:$E$873,3,FALSE))</f>
        <v>0</v>
      </c>
      <c r="E42" s="22"/>
      <c r="F42" s="20">
        <f t="shared" si="4"/>
        <v>0</v>
      </c>
      <c r="G42" s="104" t="str">
        <f t="shared" si="3"/>
        <v/>
      </c>
    </row>
    <row r="43" spans="1:7" x14ac:dyDescent="0.2">
      <c r="A43" s="15"/>
      <c r="B43" s="21"/>
      <c r="C43" s="12">
        <f>IF(B43="",0,VLOOKUP('071205'!B43,Cenik!$C$3:$E$873,2,FALSE))</f>
        <v>0</v>
      </c>
      <c r="D43" s="12">
        <f>IF(B43="",0,VLOOKUP('071205'!B43,Cenik!$C$3:$E$873,3,FALSE))</f>
        <v>0</v>
      </c>
      <c r="E43" s="22"/>
      <c r="F43" s="20">
        <f t="shared" si="4"/>
        <v>0</v>
      </c>
      <c r="G43" s="104" t="str">
        <f t="shared" si="3"/>
        <v/>
      </c>
    </row>
    <row r="44" spans="1:7" ht="13.5" thickBot="1" x14ac:dyDescent="0.25">
      <c r="A44" s="26"/>
      <c r="B44" s="27"/>
      <c r="C44" s="28">
        <f>IF(B44="",0,VLOOKUP('071205'!B44,Cenik!$C$3:$E$873,2,FALSE))</f>
        <v>0</v>
      </c>
      <c r="D44" s="28">
        <f>IF(B44="",0,VLOOKUP('071205'!B44,Cenik!$C$3:$E$873,3,FALSE))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IF(B5="",0,VLOOKUP('071206'!B5,Cenik!$C$3:$E$873,2,FALSE))</f>
        <v>0</v>
      </c>
      <c r="D5" s="12">
        <f>IF(B5="",0,VLOOKUP('071206'!B5,Cenik!$C$3:$E$873,3,FALSE))</f>
        <v>0</v>
      </c>
      <c r="E5" s="13"/>
      <c r="F5" s="14">
        <f t="shared" ref="F5:F14" si="0">D5*E5</f>
        <v>0</v>
      </c>
      <c r="G5" s="104" t="str">
        <f>IF(E5="","",IF(ISNUMBER(E5),IF(E5=ROUND(E5,6),"","Napaka - poraba mora biti zaokrožena na 6 decimalk!"),"Napaka!"))</f>
        <v/>
      </c>
    </row>
    <row r="6" spans="1:7" x14ac:dyDescent="0.2">
      <c r="A6" s="15"/>
      <c r="B6" s="16"/>
      <c r="C6" s="12">
        <f>IF(B6="",0,VLOOKUP('071206'!B6,Cenik!$C$3:$E$873,2,FALSE))</f>
        <v>0</v>
      </c>
      <c r="D6" s="12">
        <f>IF(B6="",0,VLOOKUP('071206'!B6,Cenik!$C$3:$E$873,3,FALSE))</f>
        <v>0</v>
      </c>
      <c r="E6" s="17"/>
      <c r="F6" s="14">
        <f t="shared" si="0"/>
        <v>0</v>
      </c>
      <c r="G6" s="104" t="str">
        <f t="shared" ref="G6:G14" si="1">IF(E6="","",IF(ISNUMBER(E6),IF(E6=ROUND(E6,6),"","Napaka - poraba mora biti zaokrožena na 6 decimalk!"),"Napaka!"))</f>
        <v/>
      </c>
    </row>
    <row r="7" spans="1:7" x14ac:dyDescent="0.2">
      <c r="A7" s="15"/>
      <c r="B7" s="16"/>
      <c r="C7" s="12">
        <f>IF(B7="",0,VLOOKUP('071206'!B7,Cenik!$C$3:$E$873,2,FALSE))</f>
        <v>0</v>
      </c>
      <c r="D7" s="12">
        <f>IF(B7="",0,VLOOKUP('071206'!B7,Cenik!$C$3:$E$873,3,FALSE))</f>
        <v>0</v>
      </c>
      <c r="E7" s="17"/>
      <c r="F7" s="14">
        <f t="shared" si="0"/>
        <v>0</v>
      </c>
      <c r="G7" s="104" t="str">
        <f t="shared" si="1"/>
        <v/>
      </c>
    </row>
    <row r="8" spans="1:7" x14ac:dyDescent="0.2">
      <c r="A8" s="15"/>
      <c r="B8" s="16"/>
      <c r="C8" s="12">
        <f>IF(B8="",0,VLOOKUP('071206'!B8,Cenik!$C$3:$E$873,2,FALSE))</f>
        <v>0</v>
      </c>
      <c r="D8" s="12">
        <f>IF(B8="",0,VLOOKUP('071206'!B8,Cenik!$C$3:$E$873,3,FALSE))</f>
        <v>0</v>
      </c>
      <c r="E8" s="17"/>
      <c r="F8" s="14">
        <f t="shared" si="0"/>
        <v>0</v>
      </c>
      <c r="G8" s="104" t="str">
        <f t="shared" si="1"/>
        <v/>
      </c>
    </row>
    <row r="9" spans="1:7" x14ac:dyDescent="0.2">
      <c r="A9" s="15"/>
      <c r="B9" s="16"/>
      <c r="C9" s="12">
        <f>IF(B9="",0,VLOOKUP('071206'!B9,Cenik!$C$3:$E$873,2,FALSE))</f>
        <v>0</v>
      </c>
      <c r="D9" s="12">
        <f>IF(B9="",0,VLOOKUP('071206'!B9,Cenik!$C$3:$E$873,3,FALSE))</f>
        <v>0</v>
      </c>
      <c r="E9" s="17"/>
      <c r="F9" s="14">
        <f t="shared" si="0"/>
        <v>0</v>
      </c>
      <c r="G9" s="104" t="str">
        <f t="shared" si="1"/>
        <v/>
      </c>
    </row>
    <row r="10" spans="1:7" x14ac:dyDescent="0.2">
      <c r="A10" s="15"/>
      <c r="B10" s="16"/>
      <c r="C10" s="12">
        <f>IF(B10="",0,VLOOKUP('071206'!B10,Cenik!$C$3:$E$873,2,FALSE))</f>
        <v>0</v>
      </c>
      <c r="D10" s="12">
        <f>IF(B10="",0,VLOOKUP('071206'!B10,Cenik!$C$3:$E$873,3,FALSE))</f>
        <v>0</v>
      </c>
      <c r="E10" s="17"/>
      <c r="F10" s="14">
        <f t="shared" si="0"/>
        <v>0</v>
      </c>
      <c r="G10" s="104" t="str">
        <f t="shared" si="1"/>
        <v/>
      </c>
    </row>
    <row r="11" spans="1:7" x14ac:dyDescent="0.2">
      <c r="A11" s="15"/>
      <c r="B11" s="16"/>
      <c r="C11" s="12">
        <f>IF(B11="",0,VLOOKUP('071206'!B11,Cenik!$C$3:$E$873,2,FALSE))</f>
        <v>0</v>
      </c>
      <c r="D11" s="12">
        <f>IF(B11="",0,VLOOKUP('071206'!B11,Cenik!$C$3:$E$873,3,FALSE))</f>
        <v>0</v>
      </c>
      <c r="E11" s="17"/>
      <c r="F11" s="14">
        <f t="shared" si="0"/>
        <v>0</v>
      </c>
      <c r="G11" s="104" t="str">
        <f t="shared" si="1"/>
        <v/>
      </c>
    </row>
    <row r="12" spans="1:7" x14ac:dyDescent="0.2">
      <c r="A12" s="15"/>
      <c r="B12" s="16"/>
      <c r="C12" s="12">
        <f>IF(B12="",0,VLOOKUP('071206'!B12,Cenik!$C$3:$E$873,2,FALSE))</f>
        <v>0</v>
      </c>
      <c r="D12" s="12">
        <f>IF(B12="",0,VLOOKUP('071206'!B12,Cenik!$C$3:$E$873,3,FALSE))</f>
        <v>0</v>
      </c>
      <c r="E12" s="17"/>
      <c r="F12" s="14">
        <f t="shared" si="0"/>
        <v>0</v>
      </c>
      <c r="G12" s="104" t="str">
        <f t="shared" si="1"/>
        <v/>
      </c>
    </row>
    <row r="13" spans="1:7" x14ac:dyDescent="0.2">
      <c r="A13" s="15"/>
      <c r="B13" s="16"/>
      <c r="C13" s="12">
        <f>IF(B13="",0,VLOOKUP('071206'!B13,Cenik!$C$3:$E$873,2,FALSE))</f>
        <v>0</v>
      </c>
      <c r="D13" s="12">
        <f>IF(B13="",0,VLOOKUP('071206'!B13,Cenik!$C$3:$E$873,3,FALSE))</f>
        <v>0</v>
      </c>
      <c r="E13" s="17"/>
      <c r="F13" s="14">
        <f t="shared" si="0"/>
        <v>0</v>
      </c>
      <c r="G13" s="104" t="str">
        <f t="shared" si="1"/>
        <v/>
      </c>
    </row>
    <row r="14" spans="1:7" ht="13.5" thickBot="1" x14ac:dyDescent="0.25">
      <c r="A14" s="15"/>
      <c r="B14" s="16"/>
      <c r="C14" s="12">
        <f>IF(B14="",0,VLOOKUP('071206'!B14,Cenik!$C$3:$E$873,2,FALSE))</f>
        <v>0</v>
      </c>
      <c r="D14" s="12">
        <f>IF(B14="",0,VLOOKUP('071206'!B14,Cenik!$C$3:$E$873,3,FALSE))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IF(B16="",0,VLOOKUP('071206'!B16,Cenik!$C$3:$E$873,2,FALSE))</f>
        <v>0</v>
      </c>
      <c r="D16" s="12">
        <f>IF(B16="",0,VLOOKUP('071206'!B16,Cenik!$C$3:$E$873,3,FALSE))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IF(B17="",0,VLOOKUP('071206'!B17,Cenik!$C$3:$E$873,2,FALSE))</f>
        <v>0</v>
      </c>
      <c r="D17" s="12">
        <f>IF(B17="",0,VLOOKUP('071206'!B17,Cenik!$C$3:$E$873,3,FALSE))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IF(B18="",0,VLOOKUP('071206'!B18,Cenik!$C$3:$E$873,2,FALSE))</f>
        <v>0</v>
      </c>
      <c r="D18" s="12">
        <f>IF(B18="",0,VLOOKUP('071206'!B18,Cenik!$C$3:$E$873,3,FALSE))</f>
        <v>0</v>
      </c>
      <c r="E18" s="22"/>
      <c r="F18" s="20">
        <f t="shared" si="2"/>
        <v>0</v>
      </c>
      <c r="G18" s="104" t="str">
        <f t="shared" si="3"/>
        <v/>
      </c>
    </row>
    <row r="19" spans="1:9" x14ac:dyDescent="0.2">
      <c r="A19" s="15"/>
      <c r="B19" s="21"/>
      <c r="C19" s="12">
        <f>IF(B19="",0,VLOOKUP('071206'!B19,Cenik!$C$3:$E$873,2,FALSE))</f>
        <v>0</v>
      </c>
      <c r="D19" s="12">
        <f>IF(B19="",0,VLOOKUP('071206'!B19,Cenik!$C$3:$E$873,3,FALSE))</f>
        <v>0</v>
      </c>
      <c r="E19" s="22"/>
      <c r="F19" s="20">
        <f t="shared" si="2"/>
        <v>0</v>
      </c>
      <c r="G19" s="104" t="str">
        <f t="shared" si="3"/>
        <v/>
      </c>
    </row>
    <row r="20" spans="1:9" x14ac:dyDescent="0.2">
      <c r="A20" s="15"/>
      <c r="B20" s="21"/>
      <c r="C20" s="12">
        <f>IF(B20="",0,VLOOKUP('071206'!B20,Cenik!$C$3:$E$873,2,FALSE))</f>
        <v>0</v>
      </c>
      <c r="D20" s="12">
        <f>IF(B20="",0,VLOOKUP('071206'!B20,Cenik!$C$3:$E$873,3,FALSE))</f>
        <v>0</v>
      </c>
      <c r="E20" s="22"/>
      <c r="F20" s="20">
        <f t="shared" si="2"/>
        <v>0</v>
      </c>
      <c r="G20" s="104" t="str">
        <f t="shared" si="3"/>
        <v/>
      </c>
    </row>
    <row r="21" spans="1:9" x14ac:dyDescent="0.2">
      <c r="A21" s="15"/>
      <c r="B21" s="21"/>
      <c r="C21" s="12">
        <f>IF(B21="",0,VLOOKUP('071206'!B21,Cenik!$C$3:$E$873,2,FALSE))</f>
        <v>0</v>
      </c>
      <c r="D21" s="12">
        <f>IF(B21="",0,VLOOKUP('071206'!B21,Cenik!$C$3:$E$873,3,FALSE))</f>
        <v>0</v>
      </c>
      <c r="E21" s="22"/>
      <c r="F21" s="20">
        <f t="shared" si="2"/>
        <v>0</v>
      </c>
      <c r="G21" s="104" t="str">
        <f t="shared" si="3"/>
        <v/>
      </c>
    </row>
    <row r="22" spans="1:9" x14ac:dyDescent="0.2">
      <c r="A22" s="15"/>
      <c r="B22" s="21"/>
      <c r="C22" s="12">
        <f>IF(B22="",0,VLOOKUP('071206'!B22,Cenik!$C$3:$E$873,2,FALSE))</f>
        <v>0</v>
      </c>
      <c r="D22" s="12">
        <f>IF(B22="",0,VLOOKUP('071206'!B22,Cenik!$C$3:$E$873,3,FALSE))</f>
        <v>0</v>
      </c>
      <c r="E22" s="22"/>
      <c r="F22" s="20">
        <f t="shared" si="2"/>
        <v>0</v>
      </c>
      <c r="G22" s="104" t="str">
        <f t="shared" si="3"/>
        <v/>
      </c>
    </row>
    <row r="23" spans="1:9" x14ac:dyDescent="0.2">
      <c r="A23" s="15"/>
      <c r="B23" s="21"/>
      <c r="C23" s="12">
        <f>IF(B23="",0,VLOOKUP('071206'!B23,Cenik!$C$3:$E$873,2,FALSE))</f>
        <v>0</v>
      </c>
      <c r="D23" s="12">
        <f>IF(B23="",0,VLOOKUP('071206'!B23,Cenik!$C$3:$E$873,3,FALSE))</f>
        <v>0</v>
      </c>
      <c r="E23" s="22"/>
      <c r="F23" s="20">
        <f t="shared" si="2"/>
        <v>0</v>
      </c>
      <c r="G23" s="104" t="str">
        <f t="shared" si="3"/>
        <v/>
      </c>
    </row>
    <row r="24" spans="1:9" x14ac:dyDescent="0.2">
      <c r="A24" s="15"/>
      <c r="B24" s="21"/>
      <c r="C24" s="12">
        <f>IF(B24="",0,VLOOKUP('071206'!B24,Cenik!$C$3:$E$873,2,FALSE))</f>
        <v>0</v>
      </c>
      <c r="D24" s="12">
        <f>IF(B24="",0,VLOOKUP('071206'!B24,Cenik!$C$3:$E$873,3,FALSE))</f>
        <v>0</v>
      </c>
      <c r="E24" s="22"/>
      <c r="F24" s="20">
        <f t="shared" si="2"/>
        <v>0</v>
      </c>
      <c r="G24" s="104" t="str">
        <f t="shared" si="3"/>
        <v/>
      </c>
    </row>
    <row r="25" spans="1:9" x14ac:dyDescent="0.2">
      <c r="A25" s="15"/>
      <c r="B25" s="21"/>
      <c r="C25" s="12">
        <f>IF(B25="",0,VLOOKUP('071206'!B25,Cenik!$C$3:$E$873,2,FALSE))</f>
        <v>0</v>
      </c>
      <c r="D25" s="12">
        <f>IF(B25="",0,VLOOKUP('071206'!B25,Cenik!$C$3:$E$873,3,FALSE))</f>
        <v>0</v>
      </c>
      <c r="E25" s="22"/>
      <c r="F25" s="20">
        <f t="shared" si="2"/>
        <v>0</v>
      </c>
      <c r="G25" s="104" t="str">
        <f t="shared" si="3"/>
        <v/>
      </c>
    </row>
    <row r="26" spans="1:9" x14ac:dyDescent="0.2">
      <c r="A26" s="15"/>
      <c r="B26" s="21"/>
      <c r="C26" s="12">
        <f>IF(B26="",0,VLOOKUP('071206'!B26,Cenik!$C$3:$E$873,2,FALSE))</f>
        <v>0</v>
      </c>
      <c r="D26" s="12">
        <f>IF(B26="",0,VLOOKUP('071206'!B26,Cenik!$C$3:$E$873,3,FALSE))</f>
        <v>0</v>
      </c>
      <c r="E26" s="22"/>
      <c r="F26" s="20">
        <f t="shared" si="2"/>
        <v>0</v>
      </c>
      <c r="G26" s="104" t="str">
        <f t="shared" si="3"/>
        <v/>
      </c>
    </row>
    <row r="27" spans="1:9" x14ac:dyDescent="0.2">
      <c r="A27" s="15"/>
      <c r="B27" s="21"/>
      <c r="C27" s="12">
        <f>IF(B27="",0,VLOOKUP('071206'!B27,Cenik!$C$3:$E$873,2,FALSE))</f>
        <v>0</v>
      </c>
      <c r="D27" s="12">
        <f>IF(B27="",0,VLOOKUP('071206'!B27,Cenik!$C$3:$E$873,3,FALSE))</f>
        <v>0</v>
      </c>
      <c r="E27" s="22"/>
      <c r="F27" s="20">
        <f t="shared" si="2"/>
        <v>0</v>
      </c>
      <c r="G27" s="104" t="str">
        <f t="shared" si="3"/>
        <v/>
      </c>
    </row>
    <row r="28" spans="1:9" x14ac:dyDescent="0.2">
      <c r="A28" s="15"/>
      <c r="B28" s="21"/>
      <c r="C28" s="12">
        <f>IF(B28="",0,VLOOKUP('071206'!B28,Cenik!$C$3:$E$873,2,FALSE))</f>
        <v>0</v>
      </c>
      <c r="D28" s="12">
        <f>IF(B28="",0,VLOOKUP('071206'!B28,Cenik!$C$3:$E$873,3,FALSE))</f>
        <v>0</v>
      </c>
      <c r="E28" s="22"/>
      <c r="F28" s="20">
        <f t="shared" si="2"/>
        <v>0</v>
      </c>
      <c r="G28" s="104" t="str">
        <f t="shared" si="3"/>
        <v/>
      </c>
    </row>
    <row r="29" spans="1:9" ht="13.5" thickBot="1" x14ac:dyDescent="0.25">
      <c r="A29" s="15"/>
      <c r="B29" s="21"/>
      <c r="C29" s="12">
        <f>IF(B29="",0,VLOOKUP('071206'!B29,Cenik!$C$3:$E$873,2,FALSE))</f>
        <v>0</v>
      </c>
      <c r="D29" s="12">
        <f>IF(B29="",0,VLOOKUP('071206'!B29,Cenik!$C$3:$E$873,3,FALSE))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IF(B31="",0,VLOOKUP('071206'!B31,Cenik!$C$3:$E$873,2,FALSE))</f>
        <v>0</v>
      </c>
      <c r="D31" s="24">
        <f>IF(B31="",0,VLOOKUP('071206'!B31,Cenik!$C$3:$E$873,3,FALSE))</f>
        <v>0</v>
      </c>
      <c r="E31" s="19"/>
      <c r="F31" s="25">
        <f t="shared" ref="F31:F44" si="4">D31*E31</f>
        <v>0</v>
      </c>
      <c r="G31" s="104" t="str">
        <f t="shared" si="3"/>
        <v/>
      </c>
      <c r="I31" s="2"/>
    </row>
    <row r="32" spans="1:9" x14ac:dyDescent="0.2">
      <c r="A32" s="15"/>
      <c r="B32" s="21"/>
      <c r="C32" s="12">
        <f>IF(B32="",0,VLOOKUP('071206'!B32,Cenik!$C$3:$E$873,2,FALSE))</f>
        <v>0</v>
      </c>
      <c r="D32" s="12">
        <f>IF(B32="",0,VLOOKUP('071206'!B32,Cenik!$C$3:$E$873,3,FALSE))</f>
        <v>0</v>
      </c>
      <c r="E32" s="22"/>
      <c r="F32" s="20">
        <f t="shared" si="4"/>
        <v>0</v>
      </c>
      <c r="G32" s="104" t="str">
        <f t="shared" si="3"/>
        <v/>
      </c>
      <c r="I32" s="2"/>
    </row>
    <row r="33" spans="1:7" x14ac:dyDescent="0.2">
      <c r="A33" s="15"/>
      <c r="B33" s="21"/>
      <c r="C33" s="12">
        <f>IF(B33="",0,VLOOKUP('071206'!B33,Cenik!$C$3:$E$873,2,FALSE))</f>
        <v>0</v>
      </c>
      <c r="D33" s="12">
        <f>IF(B33="",0,VLOOKUP('071206'!B33,Cenik!$C$3:$E$873,3,FALSE))</f>
        <v>0</v>
      </c>
      <c r="E33" s="22"/>
      <c r="F33" s="20">
        <f t="shared" si="4"/>
        <v>0</v>
      </c>
      <c r="G33" s="104" t="str">
        <f t="shared" si="3"/>
        <v/>
      </c>
    </row>
    <row r="34" spans="1:7" x14ac:dyDescent="0.2">
      <c r="A34" s="15"/>
      <c r="B34" s="21"/>
      <c r="C34" s="12">
        <f>IF(B34="",0,VLOOKUP('071206'!B34,Cenik!$C$3:$E$873,2,FALSE))</f>
        <v>0</v>
      </c>
      <c r="D34" s="12">
        <f>IF(B34="",0,VLOOKUP('071206'!B34,Cenik!$C$3:$E$873,3,FALSE))</f>
        <v>0</v>
      </c>
      <c r="E34" s="22"/>
      <c r="F34" s="20">
        <f t="shared" si="4"/>
        <v>0</v>
      </c>
      <c r="G34" s="104" t="str">
        <f t="shared" si="3"/>
        <v/>
      </c>
    </row>
    <row r="35" spans="1:7" x14ac:dyDescent="0.2">
      <c r="A35" s="15"/>
      <c r="B35" s="21"/>
      <c r="C35" s="12">
        <f>IF(B35="",0,VLOOKUP('071206'!B35,Cenik!$C$3:$E$873,2,FALSE))</f>
        <v>0</v>
      </c>
      <c r="D35" s="12">
        <f>IF(B35="",0,VLOOKUP('071206'!B35,Cenik!$C$3:$E$873,3,FALSE))</f>
        <v>0</v>
      </c>
      <c r="E35" s="22"/>
      <c r="F35" s="20">
        <f t="shared" si="4"/>
        <v>0</v>
      </c>
      <c r="G35" s="104" t="str">
        <f t="shared" si="3"/>
        <v/>
      </c>
    </row>
    <row r="36" spans="1:7" x14ac:dyDescent="0.2">
      <c r="A36" s="15"/>
      <c r="B36" s="21"/>
      <c r="C36" s="12">
        <f>IF(B36="",0,VLOOKUP('071206'!B36,Cenik!$C$3:$E$873,2,FALSE))</f>
        <v>0</v>
      </c>
      <c r="D36" s="12">
        <f>IF(B36="",0,VLOOKUP('071206'!B36,Cenik!$C$3:$E$873,3,FALSE))</f>
        <v>0</v>
      </c>
      <c r="E36" s="22"/>
      <c r="F36" s="20">
        <f t="shared" si="4"/>
        <v>0</v>
      </c>
      <c r="G36" s="104" t="str">
        <f t="shared" si="3"/>
        <v/>
      </c>
    </row>
    <row r="37" spans="1:7" x14ac:dyDescent="0.2">
      <c r="A37" s="15"/>
      <c r="B37" s="21"/>
      <c r="C37" s="12">
        <f>IF(B37="",0,VLOOKUP('071206'!B37,Cenik!$C$3:$E$873,2,FALSE))</f>
        <v>0</v>
      </c>
      <c r="D37" s="12">
        <f>IF(B37="",0,VLOOKUP('071206'!B37,Cenik!$C$3:$E$873,3,FALSE))</f>
        <v>0</v>
      </c>
      <c r="E37" s="22"/>
      <c r="F37" s="20">
        <f t="shared" si="4"/>
        <v>0</v>
      </c>
      <c r="G37" s="104" t="str">
        <f t="shared" si="3"/>
        <v/>
      </c>
    </row>
    <row r="38" spans="1:7" x14ac:dyDescent="0.2">
      <c r="A38" s="15"/>
      <c r="B38" s="21"/>
      <c r="C38" s="12">
        <f>IF(B38="",0,VLOOKUP('071206'!B38,Cenik!$C$3:$E$873,2,FALSE))</f>
        <v>0</v>
      </c>
      <c r="D38" s="12">
        <f>IF(B38="",0,VLOOKUP('071206'!B38,Cenik!$C$3:$E$873,3,FALSE))</f>
        <v>0</v>
      </c>
      <c r="E38" s="22"/>
      <c r="F38" s="20">
        <f t="shared" si="4"/>
        <v>0</v>
      </c>
      <c r="G38" s="104" t="str">
        <f t="shared" si="3"/>
        <v/>
      </c>
    </row>
    <row r="39" spans="1:7" x14ac:dyDescent="0.2">
      <c r="A39" s="15"/>
      <c r="B39" s="21"/>
      <c r="C39" s="12">
        <f>IF(B39="",0,VLOOKUP('071206'!B39,Cenik!$C$3:$E$873,2,FALSE))</f>
        <v>0</v>
      </c>
      <c r="D39" s="12">
        <f>IF(B39="",0,VLOOKUP('071206'!B39,Cenik!$C$3:$E$873,3,FALSE))</f>
        <v>0</v>
      </c>
      <c r="E39" s="22"/>
      <c r="F39" s="20">
        <f t="shared" si="4"/>
        <v>0</v>
      </c>
      <c r="G39" s="104" t="str">
        <f>IF(E39="","",IF(ISNUMBER(E39),IF(E39=ROUND(E39,6),"","Napaka - poraba mora biti zaokrožena na 6 decimalk!"),"Napaka!"))</f>
        <v/>
      </c>
    </row>
    <row r="40" spans="1:7" x14ac:dyDescent="0.2">
      <c r="A40" s="15"/>
      <c r="B40" s="21"/>
      <c r="C40" s="12">
        <f>IF(B40="",0,VLOOKUP('071206'!B40,Cenik!$C$3:$E$873,2,FALSE))</f>
        <v>0</v>
      </c>
      <c r="D40" s="12">
        <f>IF(B40="",0,VLOOKUP('071206'!B40,Cenik!$C$3:$E$873,3,FALSE))</f>
        <v>0</v>
      </c>
      <c r="E40" s="22"/>
      <c r="F40" s="20">
        <f t="shared" si="4"/>
        <v>0</v>
      </c>
      <c r="G40" s="104" t="str">
        <f t="shared" si="3"/>
        <v/>
      </c>
    </row>
    <row r="41" spans="1:7" x14ac:dyDescent="0.2">
      <c r="A41" s="15"/>
      <c r="B41" s="21"/>
      <c r="C41" s="12">
        <f>IF(B41="",0,VLOOKUP('071206'!B41,Cenik!$C$3:$E$873,2,FALSE))</f>
        <v>0</v>
      </c>
      <c r="D41" s="12">
        <f>IF(B41="",0,VLOOKUP('071206'!B41,Cenik!$C$3:$E$873,3,FALSE))</f>
        <v>0</v>
      </c>
      <c r="E41" s="22"/>
      <c r="F41" s="20">
        <f t="shared" si="4"/>
        <v>0</v>
      </c>
      <c r="G41" s="104" t="str">
        <f t="shared" si="3"/>
        <v/>
      </c>
    </row>
    <row r="42" spans="1:7" x14ac:dyDescent="0.2">
      <c r="A42" s="15"/>
      <c r="B42" s="21"/>
      <c r="C42" s="12">
        <f>IF(B42="",0,VLOOKUP('071206'!B42,Cenik!$C$3:$E$873,2,FALSE))</f>
        <v>0</v>
      </c>
      <c r="D42" s="12">
        <f>IF(B42="",0,VLOOKUP('071206'!B42,Cenik!$C$3:$E$873,3,FALSE))</f>
        <v>0</v>
      </c>
      <c r="E42" s="22"/>
      <c r="F42" s="20">
        <f t="shared" si="4"/>
        <v>0</v>
      </c>
      <c r="G42" s="104" t="str">
        <f t="shared" si="3"/>
        <v/>
      </c>
    </row>
    <row r="43" spans="1:7" x14ac:dyDescent="0.2">
      <c r="A43" s="15"/>
      <c r="B43" s="21"/>
      <c r="C43" s="12">
        <f>IF(B43="",0,VLOOKUP('071206'!B43,Cenik!$C$3:$E$873,2,FALSE))</f>
        <v>0</v>
      </c>
      <c r="D43" s="12">
        <f>IF(B43="",0,VLOOKUP('071206'!B43,Cenik!$C$3:$E$873,3,FALSE))</f>
        <v>0</v>
      </c>
      <c r="E43" s="22"/>
      <c r="F43" s="20">
        <f t="shared" si="4"/>
        <v>0</v>
      </c>
      <c r="G43" s="104" t="str">
        <f t="shared" si="3"/>
        <v/>
      </c>
    </row>
    <row r="44" spans="1:7" ht="13.5" thickBot="1" x14ac:dyDescent="0.25">
      <c r="A44" s="26"/>
      <c r="B44" s="27"/>
      <c r="C44" s="28">
        <f>IF(B44="",0,VLOOKUP('071206'!B44,Cenik!$C$3:$E$873,2,FALSE))</f>
        <v>0</v>
      </c>
      <c r="D44" s="28">
        <f>IF(B44="",0,VLOOKUP('071206'!B44,Cenik!$C$3:$E$873,3,FALSE))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IF(B5="",0,VLOOKUP('071207'!B5,Cenik!$C$3:$E$873,2,FALSE))</f>
        <v>0</v>
      </c>
      <c r="D5" s="12">
        <f>IF(B5="",0,VLOOKUP('071207'!B5,Cenik!$C$3:$E$873,3,FALSE))</f>
        <v>0</v>
      </c>
      <c r="E5" s="13"/>
      <c r="F5" s="14">
        <f t="shared" ref="F5:F14" si="0">D5*E5</f>
        <v>0</v>
      </c>
      <c r="G5" s="104" t="str">
        <f>IF(E5="","",IF(ISNUMBER(E5),IF(E5=ROUND(E5,6),"","Napaka - poraba mora biti zaokrožena na 6 decimalk!"),"Napaka!"))</f>
        <v/>
      </c>
    </row>
    <row r="6" spans="1:7" x14ac:dyDescent="0.2">
      <c r="A6" s="15"/>
      <c r="B6" s="16"/>
      <c r="C6" s="12">
        <f>IF(B6="",0,VLOOKUP('071207'!B6,Cenik!$C$3:$E$873,2,FALSE))</f>
        <v>0</v>
      </c>
      <c r="D6" s="12">
        <f>IF(B6="",0,VLOOKUP('071207'!B6,Cenik!$C$3:$E$873,3,FALSE))</f>
        <v>0</v>
      </c>
      <c r="E6" s="17"/>
      <c r="F6" s="14">
        <f t="shared" si="0"/>
        <v>0</v>
      </c>
      <c r="G6" s="104" t="str">
        <f t="shared" ref="G6:G14" si="1">IF(E6="","",IF(ISNUMBER(E6),IF(E6=ROUND(E6,6),"","Napaka - poraba mora biti zaokrožena na 6 decimalk!"),"Napaka!"))</f>
        <v/>
      </c>
    </row>
    <row r="7" spans="1:7" x14ac:dyDescent="0.2">
      <c r="A7" s="15"/>
      <c r="B7" s="16"/>
      <c r="C7" s="12">
        <f>IF(B7="",0,VLOOKUP('071207'!B7,Cenik!$C$3:$E$873,2,FALSE))</f>
        <v>0</v>
      </c>
      <c r="D7" s="12">
        <f>IF(B7="",0,VLOOKUP('071207'!B7,Cenik!$C$3:$E$873,3,FALSE))</f>
        <v>0</v>
      </c>
      <c r="E7" s="17"/>
      <c r="F7" s="14">
        <f t="shared" si="0"/>
        <v>0</v>
      </c>
      <c r="G7" s="104" t="str">
        <f t="shared" si="1"/>
        <v/>
      </c>
    </row>
    <row r="8" spans="1:7" x14ac:dyDescent="0.2">
      <c r="A8" s="15"/>
      <c r="B8" s="16"/>
      <c r="C8" s="12">
        <f>IF(B8="",0,VLOOKUP('071207'!B8,Cenik!$C$3:$E$873,2,FALSE))</f>
        <v>0</v>
      </c>
      <c r="D8" s="12">
        <f>IF(B8="",0,VLOOKUP('071207'!B8,Cenik!$C$3:$E$873,3,FALSE))</f>
        <v>0</v>
      </c>
      <c r="E8" s="17"/>
      <c r="F8" s="14">
        <f t="shared" si="0"/>
        <v>0</v>
      </c>
      <c r="G8" s="104" t="str">
        <f t="shared" si="1"/>
        <v/>
      </c>
    </row>
    <row r="9" spans="1:7" x14ac:dyDescent="0.2">
      <c r="A9" s="15"/>
      <c r="B9" s="16"/>
      <c r="C9" s="12">
        <f>IF(B9="",0,VLOOKUP('071207'!B9,Cenik!$C$3:$E$873,2,FALSE))</f>
        <v>0</v>
      </c>
      <c r="D9" s="12">
        <f>IF(B9="",0,VLOOKUP('071207'!B9,Cenik!$C$3:$E$873,3,FALSE))</f>
        <v>0</v>
      </c>
      <c r="E9" s="17"/>
      <c r="F9" s="14">
        <f t="shared" si="0"/>
        <v>0</v>
      </c>
      <c r="G9" s="104" t="str">
        <f t="shared" si="1"/>
        <v/>
      </c>
    </row>
    <row r="10" spans="1:7" x14ac:dyDescent="0.2">
      <c r="A10" s="15"/>
      <c r="B10" s="16"/>
      <c r="C10" s="12">
        <f>IF(B10="",0,VLOOKUP('071207'!B10,Cenik!$C$3:$E$873,2,FALSE))</f>
        <v>0</v>
      </c>
      <c r="D10" s="12">
        <f>IF(B10="",0,VLOOKUP('071207'!B10,Cenik!$C$3:$E$873,3,FALSE))</f>
        <v>0</v>
      </c>
      <c r="E10" s="17"/>
      <c r="F10" s="14">
        <f t="shared" si="0"/>
        <v>0</v>
      </c>
      <c r="G10" s="104" t="str">
        <f t="shared" si="1"/>
        <v/>
      </c>
    </row>
    <row r="11" spans="1:7" x14ac:dyDescent="0.2">
      <c r="A11" s="15"/>
      <c r="B11" s="16"/>
      <c r="C11" s="12">
        <f>IF(B11="",0,VLOOKUP('071207'!B11,Cenik!$C$3:$E$873,2,FALSE))</f>
        <v>0</v>
      </c>
      <c r="D11" s="12">
        <f>IF(B11="",0,VLOOKUP('071207'!B11,Cenik!$C$3:$E$873,3,FALSE))</f>
        <v>0</v>
      </c>
      <c r="E11" s="17"/>
      <c r="F11" s="14">
        <f t="shared" si="0"/>
        <v>0</v>
      </c>
      <c r="G11" s="104" t="str">
        <f t="shared" si="1"/>
        <v/>
      </c>
    </row>
    <row r="12" spans="1:7" x14ac:dyDescent="0.2">
      <c r="A12" s="15"/>
      <c r="B12" s="16"/>
      <c r="C12" s="12">
        <f>IF(B12="",0,VLOOKUP('071207'!B12,Cenik!$C$3:$E$873,2,FALSE))</f>
        <v>0</v>
      </c>
      <c r="D12" s="12">
        <f>IF(B12="",0,VLOOKUP('071207'!B12,Cenik!$C$3:$E$873,3,FALSE))</f>
        <v>0</v>
      </c>
      <c r="E12" s="17"/>
      <c r="F12" s="14">
        <f t="shared" si="0"/>
        <v>0</v>
      </c>
      <c r="G12" s="104" t="str">
        <f t="shared" si="1"/>
        <v/>
      </c>
    </row>
    <row r="13" spans="1:7" x14ac:dyDescent="0.2">
      <c r="A13" s="15"/>
      <c r="B13" s="16"/>
      <c r="C13" s="12">
        <f>IF(B13="",0,VLOOKUP('071207'!B13,Cenik!$C$3:$E$873,2,FALSE))</f>
        <v>0</v>
      </c>
      <c r="D13" s="12">
        <f>IF(B13="",0,VLOOKUP('071207'!B13,Cenik!$C$3:$E$873,3,FALSE))</f>
        <v>0</v>
      </c>
      <c r="E13" s="17"/>
      <c r="F13" s="14">
        <f t="shared" si="0"/>
        <v>0</v>
      </c>
      <c r="G13" s="104" t="str">
        <f t="shared" si="1"/>
        <v/>
      </c>
    </row>
    <row r="14" spans="1:7" ht="13.5" thickBot="1" x14ac:dyDescent="0.25">
      <c r="A14" s="15"/>
      <c r="B14" s="16"/>
      <c r="C14" s="12">
        <f>IF(B14="",0,VLOOKUP('071207'!B14,Cenik!$C$3:$E$873,2,FALSE))</f>
        <v>0</v>
      </c>
      <c r="D14" s="12">
        <f>IF(B14="",0,VLOOKUP('071207'!B14,Cenik!$C$3:$E$873,3,FALSE))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IF(B16="",0,VLOOKUP('071207'!B16,Cenik!$C$3:$E$873,2,FALSE))</f>
        <v>0</v>
      </c>
      <c r="D16" s="12">
        <f>IF(B16="",0,VLOOKUP('071207'!B16,Cenik!$C$3:$E$873,3,FALSE))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IF(B17="",0,VLOOKUP('071207'!B17,Cenik!$C$3:$E$873,2,FALSE))</f>
        <v>0</v>
      </c>
      <c r="D17" s="12">
        <f>IF(B17="",0,VLOOKUP('071207'!B17,Cenik!$C$3:$E$873,3,FALSE))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IF(B18="",0,VLOOKUP('071207'!B18,Cenik!$C$3:$E$873,2,FALSE))</f>
        <v>0</v>
      </c>
      <c r="D18" s="12">
        <f>IF(B18="",0,VLOOKUP('071207'!B18,Cenik!$C$3:$E$873,3,FALSE))</f>
        <v>0</v>
      </c>
      <c r="E18" s="22"/>
      <c r="F18" s="20">
        <f t="shared" si="2"/>
        <v>0</v>
      </c>
      <c r="G18" s="104" t="str">
        <f t="shared" si="3"/>
        <v/>
      </c>
    </row>
    <row r="19" spans="1:9" x14ac:dyDescent="0.2">
      <c r="A19" s="15"/>
      <c r="B19" s="21"/>
      <c r="C19" s="12">
        <f>IF(B19="",0,VLOOKUP('071207'!B19,Cenik!$C$3:$E$873,2,FALSE))</f>
        <v>0</v>
      </c>
      <c r="D19" s="12">
        <f>IF(B19="",0,VLOOKUP('071207'!B19,Cenik!$C$3:$E$873,3,FALSE))</f>
        <v>0</v>
      </c>
      <c r="E19" s="22"/>
      <c r="F19" s="20">
        <f t="shared" si="2"/>
        <v>0</v>
      </c>
      <c r="G19" s="104" t="str">
        <f t="shared" si="3"/>
        <v/>
      </c>
    </row>
    <row r="20" spans="1:9" x14ac:dyDescent="0.2">
      <c r="A20" s="15"/>
      <c r="B20" s="21"/>
      <c r="C20" s="12">
        <f>IF(B20="",0,VLOOKUP('071207'!B20,Cenik!$C$3:$E$873,2,FALSE))</f>
        <v>0</v>
      </c>
      <c r="D20" s="12">
        <f>IF(B20="",0,VLOOKUP('071207'!B20,Cenik!$C$3:$E$873,3,FALSE))</f>
        <v>0</v>
      </c>
      <c r="E20" s="22"/>
      <c r="F20" s="20">
        <f t="shared" si="2"/>
        <v>0</v>
      </c>
      <c r="G20" s="104" t="str">
        <f t="shared" si="3"/>
        <v/>
      </c>
    </row>
    <row r="21" spans="1:9" x14ac:dyDescent="0.2">
      <c r="A21" s="15"/>
      <c r="B21" s="21"/>
      <c r="C21" s="12">
        <f>IF(B21="",0,VLOOKUP('071207'!B21,Cenik!$C$3:$E$873,2,FALSE))</f>
        <v>0</v>
      </c>
      <c r="D21" s="12">
        <f>IF(B21="",0,VLOOKUP('071207'!B21,Cenik!$C$3:$E$873,3,FALSE))</f>
        <v>0</v>
      </c>
      <c r="E21" s="22"/>
      <c r="F21" s="20">
        <f t="shared" si="2"/>
        <v>0</v>
      </c>
      <c r="G21" s="104" t="str">
        <f t="shared" si="3"/>
        <v/>
      </c>
    </row>
    <row r="22" spans="1:9" x14ac:dyDescent="0.2">
      <c r="A22" s="15"/>
      <c r="B22" s="21"/>
      <c r="C22" s="12">
        <f>IF(B22="",0,VLOOKUP('071207'!B22,Cenik!$C$3:$E$873,2,FALSE))</f>
        <v>0</v>
      </c>
      <c r="D22" s="12">
        <f>IF(B22="",0,VLOOKUP('071207'!B22,Cenik!$C$3:$E$873,3,FALSE))</f>
        <v>0</v>
      </c>
      <c r="E22" s="22"/>
      <c r="F22" s="20">
        <f t="shared" si="2"/>
        <v>0</v>
      </c>
      <c r="G22" s="104" t="str">
        <f t="shared" si="3"/>
        <v/>
      </c>
    </row>
    <row r="23" spans="1:9" x14ac:dyDescent="0.2">
      <c r="A23" s="15"/>
      <c r="B23" s="21"/>
      <c r="C23" s="12">
        <f>IF(B23="",0,VLOOKUP('071207'!B23,Cenik!$C$3:$E$873,2,FALSE))</f>
        <v>0</v>
      </c>
      <c r="D23" s="12">
        <f>IF(B23="",0,VLOOKUP('071207'!B23,Cenik!$C$3:$E$873,3,FALSE))</f>
        <v>0</v>
      </c>
      <c r="E23" s="22"/>
      <c r="F23" s="20">
        <f t="shared" si="2"/>
        <v>0</v>
      </c>
      <c r="G23" s="104" t="str">
        <f t="shared" si="3"/>
        <v/>
      </c>
    </row>
    <row r="24" spans="1:9" x14ac:dyDescent="0.2">
      <c r="A24" s="15"/>
      <c r="B24" s="21"/>
      <c r="C24" s="12">
        <f>IF(B24="",0,VLOOKUP('071207'!B24,Cenik!$C$3:$E$873,2,FALSE))</f>
        <v>0</v>
      </c>
      <c r="D24" s="12">
        <f>IF(B24="",0,VLOOKUP('071207'!B24,Cenik!$C$3:$E$873,3,FALSE))</f>
        <v>0</v>
      </c>
      <c r="E24" s="22"/>
      <c r="F24" s="20">
        <f t="shared" si="2"/>
        <v>0</v>
      </c>
      <c r="G24" s="104" t="str">
        <f t="shared" si="3"/>
        <v/>
      </c>
    </row>
    <row r="25" spans="1:9" x14ac:dyDescent="0.2">
      <c r="A25" s="15"/>
      <c r="B25" s="21"/>
      <c r="C25" s="12">
        <f>IF(B25="",0,VLOOKUP('071207'!B25,Cenik!$C$3:$E$873,2,FALSE))</f>
        <v>0</v>
      </c>
      <c r="D25" s="12">
        <f>IF(B25="",0,VLOOKUP('071207'!B25,Cenik!$C$3:$E$873,3,FALSE))</f>
        <v>0</v>
      </c>
      <c r="E25" s="22"/>
      <c r="F25" s="20">
        <f t="shared" si="2"/>
        <v>0</v>
      </c>
      <c r="G25" s="104" t="str">
        <f t="shared" si="3"/>
        <v/>
      </c>
    </row>
    <row r="26" spans="1:9" x14ac:dyDescent="0.2">
      <c r="A26" s="15"/>
      <c r="B26" s="21"/>
      <c r="C26" s="12">
        <f>IF(B26="",0,VLOOKUP('071207'!B26,Cenik!$C$3:$E$873,2,FALSE))</f>
        <v>0</v>
      </c>
      <c r="D26" s="12">
        <f>IF(B26="",0,VLOOKUP('071207'!B26,Cenik!$C$3:$E$873,3,FALSE))</f>
        <v>0</v>
      </c>
      <c r="E26" s="22"/>
      <c r="F26" s="20">
        <f t="shared" si="2"/>
        <v>0</v>
      </c>
      <c r="G26" s="104" t="str">
        <f t="shared" si="3"/>
        <v/>
      </c>
    </row>
    <row r="27" spans="1:9" x14ac:dyDescent="0.2">
      <c r="A27" s="15"/>
      <c r="B27" s="21"/>
      <c r="C27" s="12">
        <f>IF(B27="",0,VLOOKUP('071207'!B27,Cenik!$C$3:$E$873,2,FALSE))</f>
        <v>0</v>
      </c>
      <c r="D27" s="12">
        <f>IF(B27="",0,VLOOKUP('071207'!B27,Cenik!$C$3:$E$873,3,FALSE))</f>
        <v>0</v>
      </c>
      <c r="E27" s="22"/>
      <c r="F27" s="20">
        <f t="shared" si="2"/>
        <v>0</v>
      </c>
      <c r="G27" s="104" t="str">
        <f t="shared" si="3"/>
        <v/>
      </c>
    </row>
    <row r="28" spans="1:9" x14ac:dyDescent="0.2">
      <c r="A28" s="15"/>
      <c r="B28" s="21"/>
      <c r="C28" s="12">
        <f>IF(B28="",0,VLOOKUP('071207'!B28,Cenik!$C$3:$E$873,2,FALSE))</f>
        <v>0</v>
      </c>
      <c r="D28" s="12">
        <f>IF(B28="",0,VLOOKUP('071207'!B28,Cenik!$C$3:$E$873,3,FALSE))</f>
        <v>0</v>
      </c>
      <c r="E28" s="22"/>
      <c r="F28" s="20">
        <f t="shared" si="2"/>
        <v>0</v>
      </c>
      <c r="G28" s="104" t="str">
        <f t="shared" si="3"/>
        <v/>
      </c>
    </row>
    <row r="29" spans="1:9" ht="13.5" thickBot="1" x14ac:dyDescent="0.25">
      <c r="A29" s="15"/>
      <c r="B29" s="21"/>
      <c r="C29" s="12">
        <f>IF(B29="",0,VLOOKUP('071207'!B29,Cenik!$C$3:$E$873,2,FALSE))</f>
        <v>0</v>
      </c>
      <c r="D29" s="12">
        <f>IF(B29="",0,VLOOKUP('071207'!B29,Cenik!$C$3:$E$873,3,FALSE))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IF(B31="",0,VLOOKUP('071207'!B31,Cenik!$C$3:$E$873,2,FALSE))</f>
        <v>0</v>
      </c>
      <c r="D31" s="24">
        <f>IF(B31="",0,VLOOKUP('071207'!B31,Cenik!$C$3:$E$873,3,FALSE))</f>
        <v>0</v>
      </c>
      <c r="E31" s="19"/>
      <c r="F31" s="25">
        <f t="shared" ref="F31:F44" si="4">D31*E31</f>
        <v>0</v>
      </c>
      <c r="G31" s="104" t="str">
        <f t="shared" si="3"/>
        <v/>
      </c>
      <c r="I31" s="2"/>
    </row>
    <row r="32" spans="1:9" x14ac:dyDescent="0.2">
      <c r="A32" s="15"/>
      <c r="B32" s="21"/>
      <c r="C32" s="12">
        <f>IF(B32="",0,VLOOKUP('071207'!B32,Cenik!$C$3:$E$873,2,FALSE))</f>
        <v>0</v>
      </c>
      <c r="D32" s="12">
        <f>IF(B32="",0,VLOOKUP('071207'!B32,Cenik!$C$3:$E$873,3,FALSE))</f>
        <v>0</v>
      </c>
      <c r="E32" s="22"/>
      <c r="F32" s="20">
        <f t="shared" si="4"/>
        <v>0</v>
      </c>
      <c r="G32" s="104" t="str">
        <f t="shared" si="3"/>
        <v/>
      </c>
      <c r="I32" s="2"/>
    </row>
    <row r="33" spans="1:7" x14ac:dyDescent="0.2">
      <c r="A33" s="15"/>
      <c r="B33" s="21"/>
      <c r="C33" s="12">
        <f>IF(B33="",0,VLOOKUP('071207'!B33,Cenik!$C$3:$E$873,2,FALSE))</f>
        <v>0</v>
      </c>
      <c r="D33" s="12">
        <f>IF(B33="",0,VLOOKUP('071207'!B33,Cenik!$C$3:$E$873,3,FALSE))</f>
        <v>0</v>
      </c>
      <c r="E33" s="22"/>
      <c r="F33" s="20">
        <f t="shared" si="4"/>
        <v>0</v>
      </c>
      <c r="G33" s="104" t="str">
        <f t="shared" si="3"/>
        <v/>
      </c>
    </row>
    <row r="34" spans="1:7" x14ac:dyDescent="0.2">
      <c r="A34" s="15"/>
      <c r="B34" s="21"/>
      <c r="C34" s="12">
        <f>IF(B34="",0,VLOOKUP('071207'!B34,Cenik!$C$3:$E$873,2,FALSE))</f>
        <v>0</v>
      </c>
      <c r="D34" s="12">
        <f>IF(B34="",0,VLOOKUP('071207'!B34,Cenik!$C$3:$E$873,3,FALSE))</f>
        <v>0</v>
      </c>
      <c r="E34" s="22"/>
      <c r="F34" s="20">
        <f t="shared" si="4"/>
        <v>0</v>
      </c>
      <c r="G34" s="104" t="str">
        <f t="shared" si="3"/>
        <v/>
      </c>
    </row>
    <row r="35" spans="1:7" x14ac:dyDescent="0.2">
      <c r="A35" s="15"/>
      <c r="B35" s="21"/>
      <c r="C35" s="12">
        <f>IF(B35="",0,VLOOKUP('071207'!B35,Cenik!$C$3:$E$873,2,FALSE))</f>
        <v>0</v>
      </c>
      <c r="D35" s="12">
        <f>IF(B35="",0,VLOOKUP('071207'!B35,Cenik!$C$3:$E$873,3,FALSE))</f>
        <v>0</v>
      </c>
      <c r="E35" s="22"/>
      <c r="F35" s="20">
        <f t="shared" si="4"/>
        <v>0</v>
      </c>
      <c r="G35" s="104" t="str">
        <f t="shared" si="3"/>
        <v/>
      </c>
    </row>
    <row r="36" spans="1:7" x14ac:dyDescent="0.2">
      <c r="A36" s="15"/>
      <c r="B36" s="21"/>
      <c r="C36" s="12">
        <f>IF(B36="",0,VLOOKUP('071207'!B36,Cenik!$C$3:$E$873,2,FALSE))</f>
        <v>0</v>
      </c>
      <c r="D36" s="12">
        <f>IF(B36="",0,VLOOKUP('071207'!B36,Cenik!$C$3:$E$873,3,FALSE))</f>
        <v>0</v>
      </c>
      <c r="E36" s="22"/>
      <c r="F36" s="20">
        <f t="shared" si="4"/>
        <v>0</v>
      </c>
      <c r="G36" s="104" t="str">
        <f t="shared" si="3"/>
        <v/>
      </c>
    </row>
    <row r="37" spans="1:7" x14ac:dyDescent="0.2">
      <c r="A37" s="15"/>
      <c r="B37" s="21"/>
      <c r="C37" s="12">
        <f>IF(B37="",0,VLOOKUP('071207'!B37,Cenik!$C$3:$E$873,2,FALSE))</f>
        <v>0</v>
      </c>
      <c r="D37" s="12">
        <f>IF(B37="",0,VLOOKUP('071207'!B37,Cenik!$C$3:$E$873,3,FALSE))</f>
        <v>0</v>
      </c>
      <c r="E37" s="22"/>
      <c r="F37" s="20">
        <f t="shared" si="4"/>
        <v>0</v>
      </c>
      <c r="G37" s="104" t="str">
        <f t="shared" si="3"/>
        <v/>
      </c>
    </row>
    <row r="38" spans="1:7" x14ac:dyDescent="0.2">
      <c r="A38" s="15"/>
      <c r="B38" s="21"/>
      <c r="C38" s="12">
        <f>IF(B38="",0,VLOOKUP('071207'!B38,Cenik!$C$3:$E$873,2,FALSE))</f>
        <v>0</v>
      </c>
      <c r="D38" s="12">
        <f>IF(B38="",0,VLOOKUP('071207'!B38,Cenik!$C$3:$E$873,3,FALSE))</f>
        <v>0</v>
      </c>
      <c r="E38" s="22"/>
      <c r="F38" s="20">
        <f t="shared" si="4"/>
        <v>0</v>
      </c>
      <c r="G38" s="104" t="str">
        <f t="shared" si="3"/>
        <v/>
      </c>
    </row>
    <row r="39" spans="1:7" x14ac:dyDescent="0.2">
      <c r="A39" s="15"/>
      <c r="B39" s="21"/>
      <c r="C39" s="12">
        <f>IF(B39="",0,VLOOKUP('071207'!B39,Cenik!$C$3:$E$873,2,FALSE))</f>
        <v>0</v>
      </c>
      <c r="D39" s="12">
        <f>IF(B39="",0,VLOOKUP('071207'!B39,Cenik!$C$3:$E$873,3,FALSE))</f>
        <v>0</v>
      </c>
      <c r="E39" s="22"/>
      <c r="F39" s="20">
        <f t="shared" si="4"/>
        <v>0</v>
      </c>
      <c r="G39" s="104" t="str">
        <f>IF(E39="","",IF(ISNUMBER(E39),IF(E39=ROUND(E39,6),"","Napaka - poraba mora biti zaokrožena na 6 decimalk!"),"Napaka!"))</f>
        <v/>
      </c>
    </row>
    <row r="40" spans="1:7" x14ac:dyDescent="0.2">
      <c r="A40" s="15"/>
      <c r="B40" s="21"/>
      <c r="C40" s="12">
        <f>IF(B40="",0,VLOOKUP('071207'!B40,Cenik!$C$3:$E$873,2,FALSE))</f>
        <v>0</v>
      </c>
      <c r="D40" s="12">
        <f>IF(B40="",0,VLOOKUP('071207'!B40,Cenik!$C$3:$E$873,3,FALSE))</f>
        <v>0</v>
      </c>
      <c r="E40" s="22"/>
      <c r="F40" s="20">
        <f t="shared" si="4"/>
        <v>0</v>
      </c>
      <c r="G40" s="104" t="str">
        <f t="shared" si="3"/>
        <v/>
      </c>
    </row>
    <row r="41" spans="1:7" x14ac:dyDescent="0.2">
      <c r="A41" s="15"/>
      <c r="B41" s="21"/>
      <c r="C41" s="12">
        <f>IF(B41="",0,VLOOKUP('071207'!B41,Cenik!$C$3:$E$873,2,FALSE))</f>
        <v>0</v>
      </c>
      <c r="D41" s="12">
        <f>IF(B41="",0,VLOOKUP('071207'!B41,Cenik!$C$3:$E$873,3,FALSE))</f>
        <v>0</v>
      </c>
      <c r="E41" s="22"/>
      <c r="F41" s="20">
        <f t="shared" si="4"/>
        <v>0</v>
      </c>
      <c r="G41" s="104" t="str">
        <f t="shared" si="3"/>
        <v/>
      </c>
    </row>
    <row r="42" spans="1:7" x14ac:dyDescent="0.2">
      <c r="A42" s="15"/>
      <c r="B42" s="21"/>
      <c r="C42" s="12">
        <f>IF(B42="",0,VLOOKUP('071207'!B42,Cenik!$C$3:$E$873,2,FALSE))</f>
        <v>0</v>
      </c>
      <c r="D42" s="12">
        <f>IF(B42="",0,VLOOKUP('071207'!B42,Cenik!$C$3:$E$873,3,FALSE))</f>
        <v>0</v>
      </c>
      <c r="E42" s="22"/>
      <c r="F42" s="20">
        <f t="shared" si="4"/>
        <v>0</v>
      </c>
      <c r="G42" s="104" t="str">
        <f t="shared" si="3"/>
        <v/>
      </c>
    </row>
    <row r="43" spans="1:7" x14ac:dyDescent="0.2">
      <c r="A43" s="15"/>
      <c r="B43" s="21"/>
      <c r="C43" s="12">
        <f>IF(B43="",0,VLOOKUP('071207'!B43,Cenik!$C$3:$E$873,2,FALSE))</f>
        <v>0</v>
      </c>
      <c r="D43" s="12">
        <f>IF(B43="",0,VLOOKUP('071207'!B43,Cenik!$C$3:$E$873,3,FALSE))</f>
        <v>0</v>
      </c>
      <c r="E43" s="22"/>
      <c r="F43" s="20">
        <f t="shared" si="4"/>
        <v>0</v>
      </c>
      <c r="G43" s="104" t="str">
        <f t="shared" si="3"/>
        <v/>
      </c>
    </row>
    <row r="44" spans="1:7" ht="13.5" thickBot="1" x14ac:dyDescent="0.25">
      <c r="A44" s="26"/>
      <c r="B44" s="27"/>
      <c r="C44" s="28">
        <f>IF(B44="",0,VLOOKUP('071207'!B44,Cenik!$C$3:$E$873,2,FALSE))</f>
        <v>0</v>
      </c>
      <c r="D44" s="28">
        <f>IF(B44="",0,VLOOKUP('071207'!B44,Cenik!$C$3:$E$873,3,FALSE))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IF(B5="",0,VLOOKUP('071211'!B5,Cenik!$C$3:$E$873,2,FALSE))</f>
        <v>0</v>
      </c>
      <c r="D5" s="12">
        <f>IF(B5="",0,VLOOKUP('071211'!B5,Cenik!$C$3:$E$873,3,FALSE))</f>
        <v>0</v>
      </c>
      <c r="E5" s="13"/>
      <c r="F5" s="14">
        <f t="shared" ref="F5:F14" si="0">D5*E5</f>
        <v>0</v>
      </c>
      <c r="G5" s="104" t="str">
        <f>IF(E5="","",IF(ISNUMBER(E5),IF(E5=ROUND(E5,6),"","Napaka - poraba mora biti zaokrožena na 6 decimalk!"),"Napaka!"))</f>
        <v/>
      </c>
    </row>
    <row r="6" spans="1:7" x14ac:dyDescent="0.2">
      <c r="A6" s="15"/>
      <c r="B6" s="16"/>
      <c r="C6" s="12">
        <f>IF(B6="",0,VLOOKUP('071211'!B6,Cenik!$C$3:$E$873,2,FALSE))</f>
        <v>0</v>
      </c>
      <c r="D6" s="12">
        <f>IF(B6="",0,VLOOKUP('071211'!B6,Cenik!$C$3:$E$873,3,FALSE))</f>
        <v>0</v>
      </c>
      <c r="E6" s="17"/>
      <c r="F6" s="14">
        <f t="shared" si="0"/>
        <v>0</v>
      </c>
      <c r="G6" s="104" t="str">
        <f t="shared" ref="G6:G14" si="1">IF(E6="","",IF(ISNUMBER(E6),IF(E6=ROUND(E6,6),"","Napaka - poraba mora biti zaokrožena na 6 decimalk!"),"Napaka!"))</f>
        <v/>
      </c>
    </row>
    <row r="7" spans="1:7" x14ac:dyDescent="0.2">
      <c r="A7" s="15"/>
      <c r="B7" s="16"/>
      <c r="C7" s="12">
        <f>IF(B7="",0,VLOOKUP('071211'!B7,Cenik!$C$3:$E$873,2,FALSE))</f>
        <v>0</v>
      </c>
      <c r="D7" s="12">
        <f>IF(B7="",0,VLOOKUP('071211'!B7,Cenik!$C$3:$E$873,3,FALSE))</f>
        <v>0</v>
      </c>
      <c r="E7" s="17"/>
      <c r="F7" s="14">
        <f t="shared" si="0"/>
        <v>0</v>
      </c>
      <c r="G7" s="104" t="str">
        <f t="shared" si="1"/>
        <v/>
      </c>
    </row>
    <row r="8" spans="1:7" x14ac:dyDescent="0.2">
      <c r="A8" s="15"/>
      <c r="B8" s="16"/>
      <c r="C8" s="12">
        <f>IF(B8="",0,VLOOKUP('071211'!B8,Cenik!$C$3:$E$873,2,FALSE))</f>
        <v>0</v>
      </c>
      <c r="D8" s="12">
        <f>IF(B8="",0,VLOOKUP('071211'!B8,Cenik!$C$3:$E$873,3,FALSE))</f>
        <v>0</v>
      </c>
      <c r="E8" s="17"/>
      <c r="F8" s="14">
        <f t="shared" si="0"/>
        <v>0</v>
      </c>
      <c r="G8" s="104" t="str">
        <f t="shared" si="1"/>
        <v/>
      </c>
    </row>
    <row r="9" spans="1:7" x14ac:dyDescent="0.2">
      <c r="A9" s="15"/>
      <c r="B9" s="16"/>
      <c r="C9" s="12">
        <f>IF(B9="",0,VLOOKUP('071211'!B9,Cenik!$C$3:$E$873,2,FALSE))</f>
        <v>0</v>
      </c>
      <c r="D9" s="12">
        <f>IF(B9="",0,VLOOKUP('071211'!B9,Cenik!$C$3:$E$873,3,FALSE))</f>
        <v>0</v>
      </c>
      <c r="E9" s="17"/>
      <c r="F9" s="14">
        <f t="shared" si="0"/>
        <v>0</v>
      </c>
      <c r="G9" s="104" t="str">
        <f t="shared" si="1"/>
        <v/>
      </c>
    </row>
    <row r="10" spans="1:7" x14ac:dyDescent="0.2">
      <c r="A10" s="15"/>
      <c r="B10" s="16"/>
      <c r="C10" s="12">
        <f>IF(B10="",0,VLOOKUP('071211'!B10,Cenik!$C$3:$E$873,2,FALSE))</f>
        <v>0</v>
      </c>
      <c r="D10" s="12">
        <f>IF(B10="",0,VLOOKUP('071211'!B10,Cenik!$C$3:$E$873,3,FALSE))</f>
        <v>0</v>
      </c>
      <c r="E10" s="17"/>
      <c r="F10" s="14">
        <f t="shared" si="0"/>
        <v>0</v>
      </c>
      <c r="G10" s="104" t="str">
        <f t="shared" si="1"/>
        <v/>
      </c>
    </row>
    <row r="11" spans="1:7" x14ac:dyDescent="0.2">
      <c r="A11" s="15"/>
      <c r="B11" s="16"/>
      <c r="C11" s="12">
        <f>IF(B11="",0,VLOOKUP('071211'!B11,Cenik!$C$3:$E$873,2,FALSE))</f>
        <v>0</v>
      </c>
      <c r="D11" s="12">
        <f>IF(B11="",0,VLOOKUP('071211'!B11,Cenik!$C$3:$E$873,3,FALSE))</f>
        <v>0</v>
      </c>
      <c r="E11" s="17"/>
      <c r="F11" s="14">
        <f t="shared" si="0"/>
        <v>0</v>
      </c>
      <c r="G11" s="104" t="str">
        <f t="shared" si="1"/>
        <v/>
      </c>
    </row>
    <row r="12" spans="1:7" x14ac:dyDescent="0.2">
      <c r="A12" s="15"/>
      <c r="B12" s="16"/>
      <c r="C12" s="12">
        <f>IF(B12="",0,VLOOKUP('071211'!B12,Cenik!$C$3:$E$873,2,FALSE))</f>
        <v>0</v>
      </c>
      <c r="D12" s="12">
        <f>IF(B12="",0,VLOOKUP('071211'!B12,Cenik!$C$3:$E$873,3,FALSE))</f>
        <v>0</v>
      </c>
      <c r="E12" s="17"/>
      <c r="F12" s="14">
        <f t="shared" si="0"/>
        <v>0</v>
      </c>
      <c r="G12" s="104" t="str">
        <f t="shared" si="1"/>
        <v/>
      </c>
    </row>
    <row r="13" spans="1:7" x14ac:dyDescent="0.2">
      <c r="A13" s="15"/>
      <c r="B13" s="16"/>
      <c r="C13" s="12">
        <f>IF(B13="",0,VLOOKUP('071211'!B13,Cenik!$C$3:$E$873,2,FALSE))</f>
        <v>0</v>
      </c>
      <c r="D13" s="12">
        <f>IF(B13="",0,VLOOKUP('071211'!B13,Cenik!$C$3:$E$873,3,FALSE))</f>
        <v>0</v>
      </c>
      <c r="E13" s="17"/>
      <c r="F13" s="14">
        <f t="shared" si="0"/>
        <v>0</v>
      </c>
      <c r="G13" s="104" t="str">
        <f t="shared" si="1"/>
        <v/>
      </c>
    </row>
    <row r="14" spans="1:7" ht="13.5" thickBot="1" x14ac:dyDescent="0.25">
      <c r="A14" s="15"/>
      <c r="B14" s="16"/>
      <c r="C14" s="12">
        <f>IF(B14="",0,VLOOKUP('071211'!B14,Cenik!$C$3:$E$873,2,FALSE))</f>
        <v>0</v>
      </c>
      <c r="D14" s="12">
        <f>IF(B14="",0,VLOOKUP('071211'!B14,Cenik!$C$3:$E$873,3,FALSE))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IF(B16="",0,VLOOKUP('071211'!B16,Cenik!$C$3:$E$873,2,FALSE))</f>
        <v>0</v>
      </c>
      <c r="D16" s="12">
        <f>IF(B16="",0,VLOOKUP('071211'!B16,Cenik!$C$3:$E$873,3,FALSE))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IF(B17="",0,VLOOKUP('071211'!B17,Cenik!$C$3:$E$873,2,FALSE))</f>
        <v>0</v>
      </c>
      <c r="D17" s="12">
        <f>IF(B17="",0,VLOOKUP('071211'!B17,Cenik!$C$3:$E$873,3,FALSE))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IF(B18="",0,VLOOKUP('071211'!B18,Cenik!$C$3:$E$873,2,FALSE))</f>
        <v>0</v>
      </c>
      <c r="D18" s="12">
        <f>IF(B18="",0,VLOOKUP('071211'!B18,Cenik!$C$3:$E$873,3,FALSE))</f>
        <v>0</v>
      </c>
      <c r="E18" s="22"/>
      <c r="F18" s="20">
        <f t="shared" si="2"/>
        <v>0</v>
      </c>
      <c r="G18" s="104" t="str">
        <f t="shared" si="3"/>
        <v/>
      </c>
    </row>
    <row r="19" spans="1:9" x14ac:dyDescent="0.2">
      <c r="A19" s="15"/>
      <c r="B19" s="21"/>
      <c r="C19" s="12">
        <f>IF(B19="",0,VLOOKUP('071211'!B19,Cenik!$C$3:$E$873,2,FALSE))</f>
        <v>0</v>
      </c>
      <c r="D19" s="12">
        <f>IF(B19="",0,VLOOKUP('071211'!B19,Cenik!$C$3:$E$873,3,FALSE))</f>
        <v>0</v>
      </c>
      <c r="E19" s="22"/>
      <c r="F19" s="20">
        <f t="shared" si="2"/>
        <v>0</v>
      </c>
      <c r="G19" s="104" t="str">
        <f t="shared" si="3"/>
        <v/>
      </c>
    </row>
    <row r="20" spans="1:9" x14ac:dyDescent="0.2">
      <c r="A20" s="15"/>
      <c r="B20" s="21"/>
      <c r="C20" s="12">
        <f>IF(B20="",0,VLOOKUP('071211'!B20,Cenik!$C$3:$E$873,2,FALSE))</f>
        <v>0</v>
      </c>
      <c r="D20" s="12">
        <f>IF(B20="",0,VLOOKUP('071211'!B20,Cenik!$C$3:$E$873,3,FALSE))</f>
        <v>0</v>
      </c>
      <c r="E20" s="22"/>
      <c r="F20" s="20">
        <f t="shared" si="2"/>
        <v>0</v>
      </c>
      <c r="G20" s="104" t="str">
        <f t="shared" si="3"/>
        <v/>
      </c>
    </row>
    <row r="21" spans="1:9" x14ac:dyDescent="0.2">
      <c r="A21" s="15"/>
      <c r="B21" s="21"/>
      <c r="C21" s="12">
        <f>IF(B21="",0,VLOOKUP('071211'!B21,Cenik!$C$3:$E$873,2,FALSE))</f>
        <v>0</v>
      </c>
      <c r="D21" s="12">
        <f>IF(B21="",0,VLOOKUP('071211'!B21,Cenik!$C$3:$E$873,3,FALSE))</f>
        <v>0</v>
      </c>
      <c r="E21" s="22"/>
      <c r="F21" s="20">
        <f t="shared" si="2"/>
        <v>0</v>
      </c>
      <c r="G21" s="104" t="str">
        <f t="shared" si="3"/>
        <v/>
      </c>
    </row>
    <row r="22" spans="1:9" x14ac:dyDescent="0.2">
      <c r="A22" s="15"/>
      <c r="B22" s="21"/>
      <c r="C22" s="12">
        <f>IF(B22="",0,VLOOKUP('071211'!B22,Cenik!$C$3:$E$873,2,FALSE))</f>
        <v>0</v>
      </c>
      <c r="D22" s="12">
        <f>IF(B22="",0,VLOOKUP('071211'!B22,Cenik!$C$3:$E$873,3,FALSE))</f>
        <v>0</v>
      </c>
      <c r="E22" s="22"/>
      <c r="F22" s="20">
        <f t="shared" si="2"/>
        <v>0</v>
      </c>
      <c r="G22" s="104" t="str">
        <f t="shared" si="3"/>
        <v/>
      </c>
    </row>
    <row r="23" spans="1:9" x14ac:dyDescent="0.2">
      <c r="A23" s="15"/>
      <c r="B23" s="21"/>
      <c r="C23" s="12">
        <f>IF(B23="",0,VLOOKUP('071211'!B23,Cenik!$C$3:$E$873,2,FALSE))</f>
        <v>0</v>
      </c>
      <c r="D23" s="12">
        <f>IF(B23="",0,VLOOKUP('071211'!B23,Cenik!$C$3:$E$873,3,FALSE))</f>
        <v>0</v>
      </c>
      <c r="E23" s="22"/>
      <c r="F23" s="20">
        <f t="shared" si="2"/>
        <v>0</v>
      </c>
      <c r="G23" s="104" t="str">
        <f t="shared" si="3"/>
        <v/>
      </c>
    </row>
    <row r="24" spans="1:9" x14ac:dyDescent="0.2">
      <c r="A24" s="15"/>
      <c r="B24" s="21"/>
      <c r="C24" s="12">
        <f>IF(B24="",0,VLOOKUP('071211'!B24,Cenik!$C$3:$E$873,2,FALSE))</f>
        <v>0</v>
      </c>
      <c r="D24" s="12">
        <f>IF(B24="",0,VLOOKUP('071211'!B24,Cenik!$C$3:$E$873,3,FALSE))</f>
        <v>0</v>
      </c>
      <c r="E24" s="22"/>
      <c r="F24" s="20">
        <f t="shared" si="2"/>
        <v>0</v>
      </c>
      <c r="G24" s="104" t="str">
        <f t="shared" si="3"/>
        <v/>
      </c>
    </row>
    <row r="25" spans="1:9" x14ac:dyDescent="0.2">
      <c r="A25" s="15"/>
      <c r="B25" s="21"/>
      <c r="C25" s="12">
        <f>IF(B25="",0,VLOOKUP('071211'!B25,Cenik!$C$3:$E$873,2,FALSE))</f>
        <v>0</v>
      </c>
      <c r="D25" s="12">
        <f>IF(B25="",0,VLOOKUP('071211'!B25,Cenik!$C$3:$E$873,3,FALSE))</f>
        <v>0</v>
      </c>
      <c r="E25" s="22"/>
      <c r="F25" s="20">
        <f t="shared" si="2"/>
        <v>0</v>
      </c>
      <c r="G25" s="104" t="str">
        <f t="shared" si="3"/>
        <v/>
      </c>
    </row>
    <row r="26" spans="1:9" x14ac:dyDescent="0.2">
      <c r="A26" s="15"/>
      <c r="B26" s="21"/>
      <c r="C26" s="12">
        <f>IF(B26="",0,VLOOKUP('071211'!B26,Cenik!$C$3:$E$873,2,FALSE))</f>
        <v>0</v>
      </c>
      <c r="D26" s="12">
        <f>IF(B26="",0,VLOOKUP('071211'!B26,Cenik!$C$3:$E$873,3,FALSE))</f>
        <v>0</v>
      </c>
      <c r="E26" s="22"/>
      <c r="F26" s="20">
        <f t="shared" si="2"/>
        <v>0</v>
      </c>
      <c r="G26" s="104" t="str">
        <f t="shared" si="3"/>
        <v/>
      </c>
    </row>
    <row r="27" spans="1:9" x14ac:dyDescent="0.2">
      <c r="A27" s="15"/>
      <c r="B27" s="21"/>
      <c r="C27" s="12">
        <f>IF(B27="",0,VLOOKUP('071211'!B27,Cenik!$C$3:$E$873,2,FALSE))</f>
        <v>0</v>
      </c>
      <c r="D27" s="12">
        <f>IF(B27="",0,VLOOKUP('071211'!B27,Cenik!$C$3:$E$873,3,FALSE))</f>
        <v>0</v>
      </c>
      <c r="E27" s="22"/>
      <c r="F27" s="20">
        <f t="shared" si="2"/>
        <v>0</v>
      </c>
      <c r="G27" s="104" t="str">
        <f t="shared" si="3"/>
        <v/>
      </c>
    </row>
    <row r="28" spans="1:9" x14ac:dyDescent="0.2">
      <c r="A28" s="15"/>
      <c r="B28" s="21"/>
      <c r="C28" s="12">
        <f>IF(B28="",0,VLOOKUP('071211'!B28,Cenik!$C$3:$E$873,2,FALSE))</f>
        <v>0</v>
      </c>
      <c r="D28" s="12">
        <f>IF(B28="",0,VLOOKUP('071211'!B28,Cenik!$C$3:$E$873,3,FALSE))</f>
        <v>0</v>
      </c>
      <c r="E28" s="22"/>
      <c r="F28" s="20">
        <f t="shared" si="2"/>
        <v>0</v>
      </c>
      <c r="G28" s="104" t="str">
        <f t="shared" si="3"/>
        <v/>
      </c>
    </row>
    <row r="29" spans="1:9" ht="13.5" thickBot="1" x14ac:dyDescent="0.25">
      <c r="A29" s="15"/>
      <c r="B29" s="21"/>
      <c r="C29" s="12">
        <f>IF(B29="",0,VLOOKUP('071211'!B29,Cenik!$C$3:$E$873,2,FALSE))</f>
        <v>0</v>
      </c>
      <c r="D29" s="12">
        <f>IF(B29="",0,VLOOKUP('071211'!B29,Cenik!$C$3:$E$873,3,FALSE))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IF(B31="",0,VLOOKUP('071211'!B31,Cenik!$C$3:$E$873,2,FALSE))</f>
        <v>0</v>
      </c>
      <c r="D31" s="24">
        <f>IF(B31="",0,VLOOKUP('071211'!B31,Cenik!$C$3:$E$873,3,FALSE))</f>
        <v>0</v>
      </c>
      <c r="E31" s="19"/>
      <c r="F31" s="25">
        <f t="shared" ref="F31:F44" si="4">D31*E31</f>
        <v>0</v>
      </c>
      <c r="G31" s="104" t="str">
        <f t="shared" si="3"/>
        <v/>
      </c>
      <c r="I31" s="2"/>
    </row>
    <row r="32" spans="1:9" x14ac:dyDescent="0.2">
      <c r="A32" s="15"/>
      <c r="B32" s="21"/>
      <c r="C32" s="12">
        <f>IF(B32="",0,VLOOKUP('071211'!B32,Cenik!$C$3:$E$873,2,FALSE))</f>
        <v>0</v>
      </c>
      <c r="D32" s="12">
        <f>IF(B32="",0,VLOOKUP('071211'!B32,Cenik!$C$3:$E$873,3,FALSE))</f>
        <v>0</v>
      </c>
      <c r="E32" s="22"/>
      <c r="F32" s="20">
        <f t="shared" si="4"/>
        <v>0</v>
      </c>
      <c r="G32" s="104" t="str">
        <f t="shared" si="3"/>
        <v/>
      </c>
      <c r="I32" s="2"/>
    </row>
    <row r="33" spans="1:7" x14ac:dyDescent="0.2">
      <c r="A33" s="15"/>
      <c r="B33" s="21"/>
      <c r="C33" s="12">
        <f>IF(B33="",0,VLOOKUP('071211'!B33,Cenik!$C$3:$E$873,2,FALSE))</f>
        <v>0</v>
      </c>
      <c r="D33" s="12">
        <f>IF(B33="",0,VLOOKUP('071211'!B33,Cenik!$C$3:$E$873,3,FALSE))</f>
        <v>0</v>
      </c>
      <c r="E33" s="22"/>
      <c r="F33" s="20">
        <f t="shared" si="4"/>
        <v>0</v>
      </c>
      <c r="G33" s="104" t="str">
        <f t="shared" si="3"/>
        <v/>
      </c>
    </row>
    <row r="34" spans="1:7" x14ac:dyDescent="0.2">
      <c r="A34" s="15"/>
      <c r="B34" s="21"/>
      <c r="C34" s="12">
        <f>IF(B34="",0,VLOOKUP('071211'!B34,Cenik!$C$3:$E$873,2,FALSE))</f>
        <v>0</v>
      </c>
      <c r="D34" s="12">
        <f>IF(B34="",0,VLOOKUP('071211'!B34,Cenik!$C$3:$E$873,3,FALSE))</f>
        <v>0</v>
      </c>
      <c r="E34" s="22"/>
      <c r="F34" s="20">
        <f t="shared" si="4"/>
        <v>0</v>
      </c>
      <c r="G34" s="104" t="str">
        <f t="shared" si="3"/>
        <v/>
      </c>
    </row>
    <row r="35" spans="1:7" x14ac:dyDescent="0.2">
      <c r="A35" s="15"/>
      <c r="B35" s="21"/>
      <c r="C35" s="12">
        <f>IF(B35="",0,VLOOKUP('071211'!B35,Cenik!$C$3:$E$873,2,FALSE))</f>
        <v>0</v>
      </c>
      <c r="D35" s="12">
        <f>IF(B35="",0,VLOOKUP('071211'!B35,Cenik!$C$3:$E$873,3,FALSE))</f>
        <v>0</v>
      </c>
      <c r="E35" s="22"/>
      <c r="F35" s="20">
        <f t="shared" si="4"/>
        <v>0</v>
      </c>
      <c r="G35" s="104" t="str">
        <f t="shared" si="3"/>
        <v/>
      </c>
    </row>
    <row r="36" spans="1:7" x14ac:dyDescent="0.2">
      <c r="A36" s="15"/>
      <c r="B36" s="21"/>
      <c r="C36" s="12">
        <f>IF(B36="",0,VLOOKUP('071211'!B36,Cenik!$C$3:$E$873,2,FALSE))</f>
        <v>0</v>
      </c>
      <c r="D36" s="12">
        <f>IF(B36="",0,VLOOKUP('071211'!B36,Cenik!$C$3:$E$873,3,FALSE))</f>
        <v>0</v>
      </c>
      <c r="E36" s="22"/>
      <c r="F36" s="20">
        <f t="shared" si="4"/>
        <v>0</v>
      </c>
      <c r="G36" s="104" t="str">
        <f t="shared" si="3"/>
        <v/>
      </c>
    </row>
    <row r="37" spans="1:7" x14ac:dyDescent="0.2">
      <c r="A37" s="15"/>
      <c r="B37" s="21"/>
      <c r="C37" s="12">
        <f>IF(B37="",0,VLOOKUP('071211'!B37,Cenik!$C$3:$E$873,2,FALSE))</f>
        <v>0</v>
      </c>
      <c r="D37" s="12">
        <f>IF(B37="",0,VLOOKUP('071211'!B37,Cenik!$C$3:$E$873,3,FALSE))</f>
        <v>0</v>
      </c>
      <c r="E37" s="22"/>
      <c r="F37" s="20">
        <f t="shared" si="4"/>
        <v>0</v>
      </c>
      <c r="G37" s="104" t="str">
        <f t="shared" si="3"/>
        <v/>
      </c>
    </row>
    <row r="38" spans="1:7" x14ac:dyDescent="0.2">
      <c r="A38" s="15"/>
      <c r="B38" s="21"/>
      <c r="C38" s="12">
        <f>IF(B38="",0,VLOOKUP('071211'!B38,Cenik!$C$3:$E$873,2,FALSE))</f>
        <v>0</v>
      </c>
      <c r="D38" s="12">
        <f>IF(B38="",0,VLOOKUP('071211'!B38,Cenik!$C$3:$E$873,3,FALSE))</f>
        <v>0</v>
      </c>
      <c r="E38" s="22"/>
      <c r="F38" s="20">
        <f t="shared" si="4"/>
        <v>0</v>
      </c>
      <c r="G38" s="104" t="str">
        <f t="shared" si="3"/>
        <v/>
      </c>
    </row>
    <row r="39" spans="1:7" x14ac:dyDescent="0.2">
      <c r="A39" s="15"/>
      <c r="B39" s="21"/>
      <c r="C39" s="12">
        <f>IF(B39="",0,VLOOKUP('071211'!B39,Cenik!$C$3:$E$873,2,FALSE))</f>
        <v>0</v>
      </c>
      <c r="D39" s="12">
        <f>IF(B39="",0,VLOOKUP('071211'!B39,Cenik!$C$3:$E$873,3,FALSE))</f>
        <v>0</v>
      </c>
      <c r="E39" s="22"/>
      <c r="F39" s="20">
        <f t="shared" si="4"/>
        <v>0</v>
      </c>
      <c r="G39" s="104" t="str">
        <f>IF(E39="","",IF(ISNUMBER(E39),IF(E39=ROUND(E39,6),"","Napaka - poraba mora biti zaokrožena na 6 decimalk!"),"Napaka!"))</f>
        <v/>
      </c>
    </row>
    <row r="40" spans="1:7" x14ac:dyDescent="0.2">
      <c r="A40" s="15"/>
      <c r="B40" s="21"/>
      <c r="C40" s="12">
        <f>IF(B40="",0,VLOOKUP('071211'!B40,Cenik!$C$3:$E$873,2,FALSE))</f>
        <v>0</v>
      </c>
      <c r="D40" s="12">
        <f>IF(B40="",0,VLOOKUP('071211'!B40,Cenik!$C$3:$E$873,3,FALSE))</f>
        <v>0</v>
      </c>
      <c r="E40" s="22"/>
      <c r="F40" s="20">
        <f t="shared" si="4"/>
        <v>0</v>
      </c>
      <c r="G40" s="104" t="str">
        <f t="shared" si="3"/>
        <v/>
      </c>
    </row>
    <row r="41" spans="1:7" x14ac:dyDescent="0.2">
      <c r="A41" s="15"/>
      <c r="B41" s="21"/>
      <c r="C41" s="12">
        <f>IF(B41="",0,VLOOKUP('071211'!B41,Cenik!$C$3:$E$873,2,FALSE))</f>
        <v>0</v>
      </c>
      <c r="D41" s="12">
        <f>IF(B41="",0,VLOOKUP('071211'!B41,Cenik!$C$3:$E$873,3,FALSE))</f>
        <v>0</v>
      </c>
      <c r="E41" s="22"/>
      <c r="F41" s="20">
        <f t="shared" si="4"/>
        <v>0</v>
      </c>
      <c r="G41" s="104" t="str">
        <f t="shared" si="3"/>
        <v/>
      </c>
    </row>
    <row r="42" spans="1:7" x14ac:dyDescent="0.2">
      <c r="A42" s="15"/>
      <c r="B42" s="21"/>
      <c r="C42" s="12">
        <f>IF(B42="",0,VLOOKUP('071211'!B42,Cenik!$C$3:$E$873,2,FALSE))</f>
        <v>0</v>
      </c>
      <c r="D42" s="12">
        <f>IF(B42="",0,VLOOKUP('071211'!B42,Cenik!$C$3:$E$873,3,FALSE))</f>
        <v>0</v>
      </c>
      <c r="E42" s="22"/>
      <c r="F42" s="20">
        <f t="shared" si="4"/>
        <v>0</v>
      </c>
      <c r="G42" s="104" t="str">
        <f t="shared" si="3"/>
        <v/>
      </c>
    </row>
    <row r="43" spans="1:7" x14ac:dyDescent="0.2">
      <c r="A43" s="15"/>
      <c r="B43" s="21"/>
      <c r="C43" s="12">
        <f>IF(B43="",0,VLOOKUP('071211'!B43,Cenik!$C$3:$E$873,2,FALSE))</f>
        <v>0</v>
      </c>
      <c r="D43" s="12">
        <f>IF(B43="",0,VLOOKUP('071211'!B43,Cenik!$C$3:$E$873,3,FALSE))</f>
        <v>0</v>
      </c>
      <c r="E43" s="22"/>
      <c r="F43" s="20">
        <f t="shared" si="4"/>
        <v>0</v>
      </c>
      <c r="G43" s="104" t="str">
        <f t="shared" si="3"/>
        <v/>
      </c>
    </row>
    <row r="44" spans="1:7" ht="13.5" thickBot="1" x14ac:dyDescent="0.25">
      <c r="A44" s="26"/>
      <c r="B44" s="27"/>
      <c r="C44" s="28">
        <f>IF(B44="",0,VLOOKUP('071211'!B44,Cenik!$C$3:$E$873,2,FALSE))</f>
        <v>0</v>
      </c>
      <c r="D44" s="28">
        <f>IF(B44="",0,VLOOKUP('071211'!B44,Cenik!$C$3:$E$873,3,FALSE))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IF(B5="",0,VLOOKUP('071212'!B5,Cenik!$C$3:$E$873,2,FALSE))</f>
        <v>0</v>
      </c>
      <c r="D5" s="12">
        <f>IF(B5="",0,VLOOKUP('071212'!B5,Cenik!$C$3:$E$873,3,FALSE))</f>
        <v>0</v>
      </c>
      <c r="E5" s="13"/>
      <c r="F5" s="14">
        <f t="shared" ref="F5:F14" si="0">D5*E5</f>
        <v>0</v>
      </c>
      <c r="G5" s="104" t="str">
        <f>IF(E5="","",IF(ISNUMBER(E5),IF(E5=ROUND(E5,6),"","Napaka - poraba mora biti zaokrožena na 6 decimalk!"),"Napaka!"))</f>
        <v/>
      </c>
    </row>
    <row r="6" spans="1:7" x14ac:dyDescent="0.2">
      <c r="A6" s="15"/>
      <c r="B6" s="16"/>
      <c r="C6" s="12">
        <f>IF(B6="",0,VLOOKUP('071212'!B6,Cenik!$C$3:$E$873,2,FALSE))</f>
        <v>0</v>
      </c>
      <c r="D6" s="12">
        <f>IF(B6="",0,VLOOKUP('071212'!B6,Cenik!$C$3:$E$873,3,FALSE))</f>
        <v>0</v>
      </c>
      <c r="E6" s="17"/>
      <c r="F6" s="14">
        <f t="shared" si="0"/>
        <v>0</v>
      </c>
      <c r="G6" s="104" t="str">
        <f t="shared" ref="G6:G14" si="1">IF(E6="","",IF(ISNUMBER(E6),IF(E6=ROUND(E6,6),"","Napaka - poraba mora biti zaokrožena na 6 decimalk!"),"Napaka!"))</f>
        <v/>
      </c>
    </row>
    <row r="7" spans="1:7" x14ac:dyDescent="0.2">
      <c r="A7" s="15"/>
      <c r="B7" s="16"/>
      <c r="C7" s="12">
        <f>IF(B7="",0,VLOOKUP('071212'!B7,Cenik!$C$3:$E$873,2,FALSE))</f>
        <v>0</v>
      </c>
      <c r="D7" s="12">
        <f>IF(B7="",0,VLOOKUP('071212'!B7,Cenik!$C$3:$E$873,3,FALSE))</f>
        <v>0</v>
      </c>
      <c r="E7" s="17"/>
      <c r="F7" s="14">
        <f t="shared" si="0"/>
        <v>0</v>
      </c>
      <c r="G7" s="104" t="str">
        <f t="shared" si="1"/>
        <v/>
      </c>
    </row>
    <row r="8" spans="1:7" x14ac:dyDescent="0.2">
      <c r="A8" s="15"/>
      <c r="B8" s="16"/>
      <c r="C8" s="12">
        <f>IF(B8="",0,VLOOKUP('071212'!B8,Cenik!$C$3:$E$873,2,FALSE))</f>
        <v>0</v>
      </c>
      <c r="D8" s="12">
        <f>IF(B8="",0,VLOOKUP('071212'!B8,Cenik!$C$3:$E$873,3,FALSE))</f>
        <v>0</v>
      </c>
      <c r="E8" s="17"/>
      <c r="F8" s="14">
        <f t="shared" si="0"/>
        <v>0</v>
      </c>
      <c r="G8" s="104" t="str">
        <f t="shared" si="1"/>
        <v/>
      </c>
    </row>
    <row r="9" spans="1:7" x14ac:dyDescent="0.2">
      <c r="A9" s="15"/>
      <c r="B9" s="16"/>
      <c r="C9" s="12">
        <f>IF(B9="",0,VLOOKUP('071212'!B9,Cenik!$C$3:$E$873,2,FALSE))</f>
        <v>0</v>
      </c>
      <c r="D9" s="12">
        <f>IF(B9="",0,VLOOKUP('071212'!B9,Cenik!$C$3:$E$873,3,FALSE))</f>
        <v>0</v>
      </c>
      <c r="E9" s="17"/>
      <c r="F9" s="14">
        <f t="shared" si="0"/>
        <v>0</v>
      </c>
      <c r="G9" s="104" t="str">
        <f t="shared" si="1"/>
        <v/>
      </c>
    </row>
    <row r="10" spans="1:7" x14ac:dyDescent="0.2">
      <c r="A10" s="15"/>
      <c r="B10" s="16"/>
      <c r="C10" s="12">
        <f>IF(B10="",0,VLOOKUP('071212'!B10,Cenik!$C$3:$E$873,2,FALSE))</f>
        <v>0</v>
      </c>
      <c r="D10" s="12">
        <f>IF(B10="",0,VLOOKUP('071212'!B10,Cenik!$C$3:$E$873,3,FALSE))</f>
        <v>0</v>
      </c>
      <c r="E10" s="17"/>
      <c r="F10" s="14">
        <f t="shared" si="0"/>
        <v>0</v>
      </c>
      <c r="G10" s="104" t="str">
        <f t="shared" si="1"/>
        <v/>
      </c>
    </row>
    <row r="11" spans="1:7" x14ac:dyDescent="0.2">
      <c r="A11" s="15"/>
      <c r="B11" s="16"/>
      <c r="C11" s="12">
        <f>IF(B11="",0,VLOOKUP('071212'!B11,Cenik!$C$3:$E$873,2,FALSE))</f>
        <v>0</v>
      </c>
      <c r="D11" s="12">
        <f>IF(B11="",0,VLOOKUP('071212'!B11,Cenik!$C$3:$E$873,3,FALSE))</f>
        <v>0</v>
      </c>
      <c r="E11" s="17"/>
      <c r="F11" s="14">
        <f t="shared" si="0"/>
        <v>0</v>
      </c>
      <c r="G11" s="104" t="str">
        <f t="shared" si="1"/>
        <v/>
      </c>
    </row>
    <row r="12" spans="1:7" x14ac:dyDescent="0.2">
      <c r="A12" s="15"/>
      <c r="B12" s="16"/>
      <c r="C12" s="12">
        <f>IF(B12="",0,VLOOKUP('071212'!B12,Cenik!$C$3:$E$873,2,FALSE))</f>
        <v>0</v>
      </c>
      <c r="D12" s="12">
        <f>IF(B12="",0,VLOOKUP('071212'!B12,Cenik!$C$3:$E$873,3,FALSE))</f>
        <v>0</v>
      </c>
      <c r="E12" s="17"/>
      <c r="F12" s="14">
        <f t="shared" si="0"/>
        <v>0</v>
      </c>
      <c r="G12" s="104" t="str">
        <f t="shared" si="1"/>
        <v/>
      </c>
    </row>
    <row r="13" spans="1:7" x14ac:dyDescent="0.2">
      <c r="A13" s="15"/>
      <c r="B13" s="16"/>
      <c r="C13" s="12">
        <f>IF(B13="",0,VLOOKUP('071212'!B13,Cenik!$C$3:$E$873,2,FALSE))</f>
        <v>0</v>
      </c>
      <c r="D13" s="12">
        <f>IF(B13="",0,VLOOKUP('071212'!B13,Cenik!$C$3:$E$873,3,FALSE))</f>
        <v>0</v>
      </c>
      <c r="E13" s="17"/>
      <c r="F13" s="14">
        <f t="shared" si="0"/>
        <v>0</v>
      </c>
      <c r="G13" s="104" t="str">
        <f t="shared" si="1"/>
        <v/>
      </c>
    </row>
    <row r="14" spans="1:7" ht="13.5" thickBot="1" x14ac:dyDescent="0.25">
      <c r="A14" s="15"/>
      <c r="B14" s="16"/>
      <c r="C14" s="12">
        <f>IF(B14="",0,VLOOKUP('071212'!B14,Cenik!$C$3:$E$873,2,FALSE))</f>
        <v>0</v>
      </c>
      <c r="D14" s="12">
        <f>IF(B14="",0,VLOOKUP('071212'!B14,Cenik!$C$3:$E$873,3,FALSE))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IF(B16="",0,VLOOKUP('071212'!B16,Cenik!$C$3:$E$873,2,FALSE))</f>
        <v>0</v>
      </c>
      <c r="D16" s="12">
        <f>IF(B16="",0,VLOOKUP('071212'!B16,Cenik!$C$3:$E$873,3,FALSE))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IF(B17="",0,VLOOKUP('071212'!B17,Cenik!$C$3:$E$873,2,FALSE))</f>
        <v>0</v>
      </c>
      <c r="D17" s="12">
        <f>IF(B17="",0,VLOOKUP('071212'!B17,Cenik!$C$3:$E$873,3,FALSE))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IF(B18="",0,VLOOKUP('071212'!B18,Cenik!$C$3:$E$873,2,FALSE))</f>
        <v>0</v>
      </c>
      <c r="D18" s="12">
        <f>IF(B18="",0,VLOOKUP('071212'!B18,Cenik!$C$3:$E$873,3,FALSE))</f>
        <v>0</v>
      </c>
      <c r="E18" s="22"/>
      <c r="F18" s="20">
        <f t="shared" si="2"/>
        <v>0</v>
      </c>
      <c r="G18" s="104" t="str">
        <f t="shared" si="3"/>
        <v/>
      </c>
    </row>
    <row r="19" spans="1:9" x14ac:dyDescent="0.2">
      <c r="A19" s="15"/>
      <c r="B19" s="21"/>
      <c r="C19" s="12">
        <f>IF(B19="",0,VLOOKUP('071212'!B19,Cenik!$C$3:$E$873,2,FALSE))</f>
        <v>0</v>
      </c>
      <c r="D19" s="12">
        <f>IF(B19="",0,VLOOKUP('071212'!B19,Cenik!$C$3:$E$873,3,FALSE))</f>
        <v>0</v>
      </c>
      <c r="E19" s="22"/>
      <c r="F19" s="20">
        <f t="shared" si="2"/>
        <v>0</v>
      </c>
      <c r="G19" s="104" t="str">
        <f t="shared" si="3"/>
        <v/>
      </c>
    </row>
    <row r="20" spans="1:9" x14ac:dyDescent="0.2">
      <c r="A20" s="15"/>
      <c r="B20" s="21"/>
      <c r="C20" s="12">
        <f>IF(B20="",0,VLOOKUP('071212'!B20,Cenik!$C$3:$E$873,2,FALSE))</f>
        <v>0</v>
      </c>
      <c r="D20" s="12">
        <f>IF(B20="",0,VLOOKUP('071212'!B20,Cenik!$C$3:$E$873,3,FALSE))</f>
        <v>0</v>
      </c>
      <c r="E20" s="22"/>
      <c r="F20" s="20">
        <f t="shared" si="2"/>
        <v>0</v>
      </c>
      <c r="G20" s="104" t="str">
        <f t="shared" si="3"/>
        <v/>
      </c>
    </row>
    <row r="21" spans="1:9" x14ac:dyDescent="0.2">
      <c r="A21" s="15"/>
      <c r="B21" s="21"/>
      <c r="C21" s="12">
        <f>IF(B21="",0,VLOOKUP('071212'!B21,Cenik!$C$3:$E$873,2,FALSE))</f>
        <v>0</v>
      </c>
      <c r="D21" s="12">
        <f>IF(B21="",0,VLOOKUP('071212'!B21,Cenik!$C$3:$E$873,3,FALSE))</f>
        <v>0</v>
      </c>
      <c r="E21" s="22"/>
      <c r="F21" s="20">
        <f t="shared" si="2"/>
        <v>0</v>
      </c>
      <c r="G21" s="104" t="str">
        <f t="shared" si="3"/>
        <v/>
      </c>
    </row>
    <row r="22" spans="1:9" x14ac:dyDescent="0.2">
      <c r="A22" s="15"/>
      <c r="B22" s="21"/>
      <c r="C22" s="12">
        <f>IF(B22="",0,VLOOKUP('071212'!B22,Cenik!$C$3:$E$873,2,FALSE))</f>
        <v>0</v>
      </c>
      <c r="D22" s="12">
        <f>IF(B22="",0,VLOOKUP('071212'!B22,Cenik!$C$3:$E$873,3,FALSE))</f>
        <v>0</v>
      </c>
      <c r="E22" s="22"/>
      <c r="F22" s="20">
        <f t="shared" si="2"/>
        <v>0</v>
      </c>
      <c r="G22" s="104" t="str">
        <f t="shared" si="3"/>
        <v/>
      </c>
    </row>
    <row r="23" spans="1:9" x14ac:dyDescent="0.2">
      <c r="A23" s="15"/>
      <c r="B23" s="21"/>
      <c r="C23" s="12">
        <f>IF(B23="",0,VLOOKUP('071212'!B23,Cenik!$C$3:$E$873,2,FALSE))</f>
        <v>0</v>
      </c>
      <c r="D23" s="12">
        <f>IF(B23="",0,VLOOKUP('071212'!B23,Cenik!$C$3:$E$873,3,FALSE))</f>
        <v>0</v>
      </c>
      <c r="E23" s="22"/>
      <c r="F23" s="20">
        <f t="shared" si="2"/>
        <v>0</v>
      </c>
      <c r="G23" s="104" t="str">
        <f t="shared" si="3"/>
        <v/>
      </c>
    </row>
    <row r="24" spans="1:9" x14ac:dyDescent="0.2">
      <c r="A24" s="15"/>
      <c r="B24" s="21"/>
      <c r="C24" s="12">
        <f>IF(B24="",0,VLOOKUP('071212'!B24,Cenik!$C$3:$E$873,2,FALSE))</f>
        <v>0</v>
      </c>
      <c r="D24" s="12">
        <f>IF(B24="",0,VLOOKUP('071212'!B24,Cenik!$C$3:$E$873,3,FALSE))</f>
        <v>0</v>
      </c>
      <c r="E24" s="22"/>
      <c r="F24" s="20">
        <f t="shared" si="2"/>
        <v>0</v>
      </c>
      <c r="G24" s="104" t="str">
        <f t="shared" si="3"/>
        <v/>
      </c>
    </row>
    <row r="25" spans="1:9" x14ac:dyDescent="0.2">
      <c r="A25" s="15"/>
      <c r="B25" s="21"/>
      <c r="C25" s="12">
        <f>IF(B25="",0,VLOOKUP('071212'!B25,Cenik!$C$3:$E$873,2,FALSE))</f>
        <v>0</v>
      </c>
      <c r="D25" s="12">
        <f>IF(B25="",0,VLOOKUP('071212'!B25,Cenik!$C$3:$E$873,3,FALSE))</f>
        <v>0</v>
      </c>
      <c r="E25" s="22"/>
      <c r="F25" s="20">
        <f t="shared" si="2"/>
        <v>0</v>
      </c>
      <c r="G25" s="104" t="str">
        <f t="shared" si="3"/>
        <v/>
      </c>
    </row>
    <row r="26" spans="1:9" x14ac:dyDescent="0.2">
      <c r="A26" s="15"/>
      <c r="B26" s="21"/>
      <c r="C26" s="12">
        <f>IF(B26="",0,VLOOKUP('071212'!B26,Cenik!$C$3:$E$873,2,FALSE))</f>
        <v>0</v>
      </c>
      <c r="D26" s="12">
        <f>IF(B26="",0,VLOOKUP('071212'!B26,Cenik!$C$3:$E$873,3,FALSE))</f>
        <v>0</v>
      </c>
      <c r="E26" s="22"/>
      <c r="F26" s="20">
        <f t="shared" si="2"/>
        <v>0</v>
      </c>
      <c r="G26" s="104" t="str">
        <f t="shared" si="3"/>
        <v/>
      </c>
    </row>
    <row r="27" spans="1:9" x14ac:dyDescent="0.2">
      <c r="A27" s="15"/>
      <c r="B27" s="21"/>
      <c r="C27" s="12">
        <f>IF(B27="",0,VLOOKUP('071212'!B27,Cenik!$C$3:$E$873,2,FALSE))</f>
        <v>0</v>
      </c>
      <c r="D27" s="12">
        <f>IF(B27="",0,VLOOKUP('071212'!B27,Cenik!$C$3:$E$873,3,FALSE))</f>
        <v>0</v>
      </c>
      <c r="E27" s="22"/>
      <c r="F27" s="20">
        <f t="shared" si="2"/>
        <v>0</v>
      </c>
      <c r="G27" s="104" t="str">
        <f t="shared" si="3"/>
        <v/>
      </c>
    </row>
    <row r="28" spans="1:9" x14ac:dyDescent="0.2">
      <c r="A28" s="15"/>
      <c r="B28" s="21"/>
      <c r="C28" s="12">
        <f>IF(B28="",0,VLOOKUP('071212'!B28,Cenik!$C$3:$E$873,2,FALSE))</f>
        <v>0</v>
      </c>
      <c r="D28" s="12">
        <f>IF(B28="",0,VLOOKUP('071212'!B28,Cenik!$C$3:$E$873,3,FALSE))</f>
        <v>0</v>
      </c>
      <c r="E28" s="22"/>
      <c r="F28" s="20">
        <f t="shared" si="2"/>
        <v>0</v>
      </c>
      <c r="G28" s="104" t="str">
        <f t="shared" si="3"/>
        <v/>
      </c>
    </row>
    <row r="29" spans="1:9" ht="13.5" thickBot="1" x14ac:dyDescent="0.25">
      <c r="A29" s="15"/>
      <c r="B29" s="21"/>
      <c r="C29" s="12">
        <f>IF(B29="",0,VLOOKUP('071212'!B29,Cenik!$C$3:$E$873,2,FALSE))</f>
        <v>0</v>
      </c>
      <c r="D29" s="12">
        <f>IF(B29="",0,VLOOKUP('071212'!B29,Cenik!$C$3:$E$873,3,FALSE))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IF(B31="",0,VLOOKUP('071212'!B31,Cenik!$C$3:$E$873,2,FALSE))</f>
        <v>0</v>
      </c>
      <c r="D31" s="24">
        <f>IF(B31="",0,VLOOKUP('071212'!B31,Cenik!$C$3:$E$873,3,FALSE))</f>
        <v>0</v>
      </c>
      <c r="E31" s="19"/>
      <c r="F31" s="25">
        <f t="shared" ref="F31:F44" si="4">D31*E31</f>
        <v>0</v>
      </c>
      <c r="G31" s="104" t="str">
        <f t="shared" si="3"/>
        <v/>
      </c>
      <c r="I31" s="2"/>
    </row>
    <row r="32" spans="1:9" x14ac:dyDescent="0.2">
      <c r="A32" s="15"/>
      <c r="B32" s="21"/>
      <c r="C32" s="12">
        <f>IF(B32="",0,VLOOKUP('071212'!B32,Cenik!$C$3:$E$873,2,FALSE))</f>
        <v>0</v>
      </c>
      <c r="D32" s="12">
        <f>IF(B32="",0,VLOOKUP('071212'!B32,Cenik!$C$3:$E$873,3,FALSE))</f>
        <v>0</v>
      </c>
      <c r="E32" s="22"/>
      <c r="F32" s="20">
        <f t="shared" si="4"/>
        <v>0</v>
      </c>
      <c r="G32" s="104" t="str">
        <f t="shared" si="3"/>
        <v/>
      </c>
      <c r="I32" s="2"/>
    </row>
    <row r="33" spans="1:7" x14ac:dyDescent="0.2">
      <c r="A33" s="15"/>
      <c r="B33" s="21"/>
      <c r="C33" s="12">
        <f>IF(B33="",0,VLOOKUP('071212'!B33,Cenik!$C$3:$E$873,2,FALSE))</f>
        <v>0</v>
      </c>
      <c r="D33" s="12">
        <f>IF(B33="",0,VLOOKUP('071212'!B33,Cenik!$C$3:$E$873,3,FALSE))</f>
        <v>0</v>
      </c>
      <c r="E33" s="22"/>
      <c r="F33" s="20">
        <f t="shared" si="4"/>
        <v>0</v>
      </c>
      <c r="G33" s="104" t="str">
        <f t="shared" si="3"/>
        <v/>
      </c>
    </row>
    <row r="34" spans="1:7" x14ac:dyDescent="0.2">
      <c r="A34" s="15"/>
      <c r="B34" s="21"/>
      <c r="C34" s="12">
        <f>IF(B34="",0,VLOOKUP('071212'!B34,Cenik!$C$3:$E$873,2,FALSE))</f>
        <v>0</v>
      </c>
      <c r="D34" s="12">
        <f>IF(B34="",0,VLOOKUP('071212'!B34,Cenik!$C$3:$E$873,3,FALSE))</f>
        <v>0</v>
      </c>
      <c r="E34" s="22"/>
      <c r="F34" s="20">
        <f t="shared" si="4"/>
        <v>0</v>
      </c>
      <c r="G34" s="104" t="str">
        <f t="shared" si="3"/>
        <v/>
      </c>
    </row>
    <row r="35" spans="1:7" x14ac:dyDescent="0.2">
      <c r="A35" s="15"/>
      <c r="B35" s="21"/>
      <c r="C35" s="12">
        <f>IF(B35="",0,VLOOKUP('071212'!B35,Cenik!$C$3:$E$873,2,FALSE))</f>
        <v>0</v>
      </c>
      <c r="D35" s="12">
        <f>IF(B35="",0,VLOOKUP('071212'!B35,Cenik!$C$3:$E$873,3,FALSE))</f>
        <v>0</v>
      </c>
      <c r="E35" s="22"/>
      <c r="F35" s="20">
        <f t="shared" si="4"/>
        <v>0</v>
      </c>
      <c r="G35" s="104" t="str">
        <f t="shared" si="3"/>
        <v/>
      </c>
    </row>
    <row r="36" spans="1:7" x14ac:dyDescent="0.2">
      <c r="A36" s="15"/>
      <c r="B36" s="21"/>
      <c r="C36" s="12">
        <f>IF(B36="",0,VLOOKUP('071212'!B36,Cenik!$C$3:$E$873,2,FALSE))</f>
        <v>0</v>
      </c>
      <c r="D36" s="12">
        <f>IF(B36="",0,VLOOKUP('071212'!B36,Cenik!$C$3:$E$873,3,FALSE))</f>
        <v>0</v>
      </c>
      <c r="E36" s="22"/>
      <c r="F36" s="20">
        <f t="shared" si="4"/>
        <v>0</v>
      </c>
      <c r="G36" s="104" t="str">
        <f t="shared" si="3"/>
        <v/>
      </c>
    </row>
    <row r="37" spans="1:7" x14ac:dyDescent="0.2">
      <c r="A37" s="15"/>
      <c r="B37" s="21"/>
      <c r="C37" s="12">
        <f>IF(B37="",0,VLOOKUP('071212'!B37,Cenik!$C$3:$E$873,2,FALSE))</f>
        <v>0</v>
      </c>
      <c r="D37" s="12">
        <f>IF(B37="",0,VLOOKUP('071212'!B37,Cenik!$C$3:$E$873,3,FALSE))</f>
        <v>0</v>
      </c>
      <c r="E37" s="22"/>
      <c r="F37" s="20">
        <f t="shared" si="4"/>
        <v>0</v>
      </c>
      <c r="G37" s="104" t="str">
        <f t="shared" si="3"/>
        <v/>
      </c>
    </row>
    <row r="38" spans="1:7" x14ac:dyDescent="0.2">
      <c r="A38" s="15"/>
      <c r="B38" s="21"/>
      <c r="C38" s="12">
        <f>IF(B38="",0,VLOOKUP('071212'!B38,Cenik!$C$3:$E$873,2,FALSE))</f>
        <v>0</v>
      </c>
      <c r="D38" s="12">
        <f>IF(B38="",0,VLOOKUP('071212'!B38,Cenik!$C$3:$E$873,3,FALSE))</f>
        <v>0</v>
      </c>
      <c r="E38" s="22"/>
      <c r="F38" s="20">
        <f t="shared" si="4"/>
        <v>0</v>
      </c>
      <c r="G38" s="104" t="str">
        <f t="shared" si="3"/>
        <v/>
      </c>
    </row>
    <row r="39" spans="1:7" x14ac:dyDescent="0.2">
      <c r="A39" s="15"/>
      <c r="B39" s="21"/>
      <c r="C39" s="12">
        <f>IF(B39="",0,VLOOKUP('071212'!B39,Cenik!$C$3:$E$873,2,FALSE))</f>
        <v>0</v>
      </c>
      <c r="D39" s="12">
        <f>IF(B39="",0,VLOOKUP('071212'!B39,Cenik!$C$3:$E$873,3,FALSE))</f>
        <v>0</v>
      </c>
      <c r="E39" s="22"/>
      <c r="F39" s="20">
        <f t="shared" si="4"/>
        <v>0</v>
      </c>
      <c r="G39" s="104" t="str">
        <f>IF(E39="","",IF(ISNUMBER(E39),IF(E39=ROUND(E39,6),"","Napaka - poraba mora biti zaokrožena na 6 decimalk!"),"Napaka!"))</f>
        <v/>
      </c>
    </row>
    <row r="40" spans="1:7" x14ac:dyDescent="0.2">
      <c r="A40" s="15"/>
      <c r="B40" s="21"/>
      <c r="C40" s="12">
        <f>IF(B40="",0,VLOOKUP('071212'!B40,Cenik!$C$3:$E$873,2,FALSE))</f>
        <v>0</v>
      </c>
      <c r="D40" s="12">
        <f>IF(B40="",0,VLOOKUP('071212'!B40,Cenik!$C$3:$E$873,3,FALSE))</f>
        <v>0</v>
      </c>
      <c r="E40" s="22"/>
      <c r="F40" s="20">
        <f t="shared" si="4"/>
        <v>0</v>
      </c>
      <c r="G40" s="104" t="str">
        <f t="shared" si="3"/>
        <v/>
      </c>
    </row>
    <row r="41" spans="1:7" x14ac:dyDescent="0.2">
      <c r="A41" s="15"/>
      <c r="B41" s="21"/>
      <c r="C41" s="12">
        <f>IF(B41="",0,VLOOKUP('071212'!B41,Cenik!$C$3:$E$873,2,FALSE))</f>
        <v>0</v>
      </c>
      <c r="D41" s="12">
        <f>IF(B41="",0,VLOOKUP('071212'!B41,Cenik!$C$3:$E$873,3,FALSE))</f>
        <v>0</v>
      </c>
      <c r="E41" s="22"/>
      <c r="F41" s="20">
        <f t="shared" si="4"/>
        <v>0</v>
      </c>
      <c r="G41" s="104" t="str">
        <f t="shared" si="3"/>
        <v/>
      </c>
    </row>
    <row r="42" spans="1:7" x14ac:dyDescent="0.2">
      <c r="A42" s="15"/>
      <c r="B42" s="21"/>
      <c r="C42" s="12">
        <f>IF(B42="",0,VLOOKUP('071212'!B42,Cenik!$C$3:$E$873,2,FALSE))</f>
        <v>0</v>
      </c>
      <c r="D42" s="12">
        <f>IF(B42="",0,VLOOKUP('071212'!B42,Cenik!$C$3:$E$873,3,FALSE))</f>
        <v>0</v>
      </c>
      <c r="E42" s="22"/>
      <c r="F42" s="20">
        <f t="shared" si="4"/>
        <v>0</v>
      </c>
      <c r="G42" s="104" t="str">
        <f t="shared" si="3"/>
        <v/>
      </c>
    </row>
    <row r="43" spans="1:7" x14ac:dyDescent="0.2">
      <c r="A43" s="15"/>
      <c r="B43" s="21"/>
      <c r="C43" s="12">
        <f>IF(B43="",0,VLOOKUP('071212'!B43,Cenik!$C$3:$E$873,2,FALSE))</f>
        <v>0</v>
      </c>
      <c r="D43" s="12">
        <f>IF(B43="",0,VLOOKUP('071212'!B43,Cenik!$C$3:$E$873,3,FALSE))</f>
        <v>0</v>
      </c>
      <c r="E43" s="22"/>
      <c r="F43" s="20">
        <f t="shared" si="4"/>
        <v>0</v>
      </c>
      <c r="G43" s="104" t="str">
        <f t="shared" si="3"/>
        <v/>
      </c>
    </row>
    <row r="44" spans="1:7" ht="13.5" thickBot="1" x14ac:dyDescent="0.25">
      <c r="A44" s="26"/>
      <c r="B44" s="27"/>
      <c r="C44" s="28">
        <f>IF(B44="",0,VLOOKUP('071212'!B44,Cenik!$C$3:$E$873,2,FALSE))</f>
        <v>0</v>
      </c>
      <c r="D44" s="28">
        <f>IF(B44="",0,VLOOKUP('071212'!B44,Cenik!$C$3:$E$873,3,FALSE))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IF(B5="",0,VLOOKUP('071213'!B5,Cenik!$C$3:$E$873,2,FALSE))</f>
        <v>0</v>
      </c>
      <c r="D5" s="12">
        <f>IF(B5="",0,VLOOKUP('071213'!B5,Cenik!$C$3:$E$873,3,FALSE))</f>
        <v>0</v>
      </c>
      <c r="E5" s="13"/>
      <c r="F5" s="14">
        <f t="shared" ref="F5:F14" si="0">D5*E5</f>
        <v>0</v>
      </c>
      <c r="G5" s="104" t="str">
        <f>IF(E5="","",IF(ISNUMBER(E5),IF(E5=ROUND(E5,6),"","Napaka - poraba mora biti zaokrožena na 6 decimalk!"),"Napaka!"))</f>
        <v/>
      </c>
    </row>
    <row r="6" spans="1:7" x14ac:dyDescent="0.2">
      <c r="A6" s="15"/>
      <c r="B6" s="16"/>
      <c r="C6" s="12">
        <f>IF(B6="",0,VLOOKUP('071213'!B6,Cenik!$C$3:$E$873,2,FALSE))</f>
        <v>0</v>
      </c>
      <c r="D6" s="12">
        <f>IF(B6="",0,VLOOKUP('071213'!B6,Cenik!$C$3:$E$873,3,FALSE))</f>
        <v>0</v>
      </c>
      <c r="E6" s="17"/>
      <c r="F6" s="14">
        <f t="shared" si="0"/>
        <v>0</v>
      </c>
      <c r="G6" s="104" t="str">
        <f t="shared" ref="G6:G14" si="1">IF(E6="","",IF(ISNUMBER(E6),IF(E6=ROUND(E6,6),"","Napaka - poraba mora biti zaokrožena na 6 decimalk!"),"Napaka!"))</f>
        <v/>
      </c>
    </row>
    <row r="7" spans="1:7" x14ac:dyDescent="0.2">
      <c r="A7" s="15"/>
      <c r="B7" s="16"/>
      <c r="C7" s="12">
        <f>IF(B7="",0,VLOOKUP('071213'!B7,Cenik!$C$3:$E$873,2,FALSE))</f>
        <v>0</v>
      </c>
      <c r="D7" s="12">
        <f>IF(B7="",0,VLOOKUP('071213'!B7,Cenik!$C$3:$E$873,3,FALSE))</f>
        <v>0</v>
      </c>
      <c r="E7" s="17"/>
      <c r="F7" s="14">
        <f t="shared" si="0"/>
        <v>0</v>
      </c>
      <c r="G7" s="104" t="str">
        <f t="shared" si="1"/>
        <v/>
      </c>
    </row>
    <row r="8" spans="1:7" x14ac:dyDescent="0.2">
      <c r="A8" s="15"/>
      <c r="B8" s="16"/>
      <c r="C8" s="12">
        <f>IF(B8="",0,VLOOKUP('071213'!B8,Cenik!$C$3:$E$873,2,FALSE))</f>
        <v>0</v>
      </c>
      <c r="D8" s="12">
        <f>IF(B8="",0,VLOOKUP('071213'!B8,Cenik!$C$3:$E$873,3,FALSE))</f>
        <v>0</v>
      </c>
      <c r="E8" s="17"/>
      <c r="F8" s="14">
        <f t="shared" si="0"/>
        <v>0</v>
      </c>
      <c r="G8" s="104" t="str">
        <f t="shared" si="1"/>
        <v/>
      </c>
    </row>
    <row r="9" spans="1:7" x14ac:dyDescent="0.2">
      <c r="A9" s="15"/>
      <c r="B9" s="16"/>
      <c r="C9" s="12">
        <f>IF(B9="",0,VLOOKUP('071213'!B9,Cenik!$C$3:$E$873,2,FALSE))</f>
        <v>0</v>
      </c>
      <c r="D9" s="12">
        <f>IF(B9="",0,VLOOKUP('071213'!B9,Cenik!$C$3:$E$873,3,FALSE))</f>
        <v>0</v>
      </c>
      <c r="E9" s="17"/>
      <c r="F9" s="14">
        <f t="shared" si="0"/>
        <v>0</v>
      </c>
      <c r="G9" s="104" t="str">
        <f t="shared" si="1"/>
        <v/>
      </c>
    </row>
    <row r="10" spans="1:7" x14ac:dyDescent="0.2">
      <c r="A10" s="15"/>
      <c r="B10" s="16"/>
      <c r="C10" s="12">
        <f>IF(B10="",0,VLOOKUP('071213'!B10,Cenik!$C$3:$E$873,2,FALSE))</f>
        <v>0</v>
      </c>
      <c r="D10" s="12">
        <f>IF(B10="",0,VLOOKUP('071213'!B10,Cenik!$C$3:$E$873,3,FALSE))</f>
        <v>0</v>
      </c>
      <c r="E10" s="17"/>
      <c r="F10" s="14">
        <f t="shared" si="0"/>
        <v>0</v>
      </c>
      <c r="G10" s="104" t="str">
        <f t="shared" si="1"/>
        <v/>
      </c>
    </row>
    <row r="11" spans="1:7" x14ac:dyDescent="0.2">
      <c r="A11" s="15"/>
      <c r="B11" s="16"/>
      <c r="C11" s="12">
        <f>IF(B11="",0,VLOOKUP('071213'!B11,Cenik!$C$3:$E$873,2,FALSE))</f>
        <v>0</v>
      </c>
      <c r="D11" s="12">
        <f>IF(B11="",0,VLOOKUP('071213'!B11,Cenik!$C$3:$E$873,3,FALSE))</f>
        <v>0</v>
      </c>
      <c r="E11" s="17"/>
      <c r="F11" s="14">
        <f t="shared" si="0"/>
        <v>0</v>
      </c>
      <c r="G11" s="104" t="str">
        <f t="shared" si="1"/>
        <v/>
      </c>
    </row>
    <row r="12" spans="1:7" x14ac:dyDescent="0.2">
      <c r="A12" s="15"/>
      <c r="B12" s="16"/>
      <c r="C12" s="12">
        <f>IF(B12="",0,VLOOKUP('071213'!B12,Cenik!$C$3:$E$873,2,FALSE))</f>
        <v>0</v>
      </c>
      <c r="D12" s="12">
        <f>IF(B12="",0,VLOOKUP('071213'!B12,Cenik!$C$3:$E$873,3,FALSE))</f>
        <v>0</v>
      </c>
      <c r="E12" s="17"/>
      <c r="F12" s="14">
        <f t="shared" si="0"/>
        <v>0</v>
      </c>
      <c r="G12" s="104" t="str">
        <f t="shared" si="1"/>
        <v/>
      </c>
    </row>
    <row r="13" spans="1:7" x14ac:dyDescent="0.2">
      <c r="A13" s="15"/>
      <c r="B13" s="16"/>
      <c r="C13" s="12">
        <f>IF(B13="",0,VLOOKUP('071213'!B13,Cenik!$C$3:$E$873,2,FALSE))</f>
        <v>0</v>
      </c>
      <c r="D13" s="12">
        <f>IF(B13="",0,VLOOKUP('071213'!B13,Cenik!$C$3:$E$873,3,FALSE))</f>
        <v>0</v>
      </c>
      <c r="E13" s="17"/>
      <c r="F13" s="14">
        <f t="shared" si="0"/>
        <v>0</v>
      </c>
      <c r="G13" s="104" t="str">
        <f t="shared" si="1"/>
        <v/>
      </c>
    </row>
    <row r="14" spans="1:7" ht="13.5" thickBot="1" x14ac:dyDescent="0.25">
      <c r="A14" s="15"/>
      <c r="B14" s="16"/>
      <c r="C14" s="12">
        <f>IF(B14="",0,VLOOKUP('071213'!B14,Cenik!$C$3:$E$873,2,FALSE))</f>
        <v>0</v>
      </c>
      <c r="D14" s="12">
        <f>IF(B14="",0,VLOOKUP('071213'!B14,Cenik!$C$3:$E$873,3,FALSE))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IF(B16="",0,VLOOKUP('071213'!B16,Cenik!$C$3:$E$873,2,FALSE))</f>
        <v>0</v>
      </c>
      <c r="D16" s="12">
        <f>IF(B16="",0,VLOOKUP('071213'!B16,Cenik!$C$3:$E$873,3,FALSE))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IF(B17="",0,VLOOKUP('071213'!B17,Cenik!$C$3:$E$873,2,FALSE))</f>
        <v>0</v>
      </c>
      <c r="D17" s="12">
        <f>IF(B17="",0,VLOOKUP('071213'!B17,Cenik!$C$3:$E$873,3,FALSE))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IF(B18="",0,VLOOKUP('071213'!B18,Cenik!$C$3:$E$873,2,FALSE))</f>
        <v>0</v>
      </c>
      <c r="D18" s="12">
        <f>IF(B18="",0,VLOOKUP('071213'!B18,Cenik!$C$3:$E$873,3,FALSE))</f>
        <v>0</v>
      </c>
      <c r="E18" s="22"/>
      <c r="F18" s="20">
        <f t="shared" si="2"/>
        <v>0</v>
      </c>
      <c r="G18" s="104" t="str">
        <f t="shared" si="3"/>
        <v/>
      </c>
    </row>
    <row r="19" spans="1:9" x14ac:dyDescent="0.2">
      <c r="A19" s="15"/>
      <c r="B19" s="21"/>
      <c r="C19" s="12">
        <f>IF(B19="",0,VLOOKUP('071213'!B19,Cenik!$C$3:$E$873,2,FALSE))</f>
        <v>0</v>
      </c>
      <c r="D19" s="12">
        <f>IF(B19="",0,VLOOKUP('071213'!B19,Cenik!$C$3:$E$873,3,FALSE))</f>
        <v>0</v>
      </c>
      <c r="E19" s="22"/>
      <c r="F19" s="20">
        <f t="shared" si="2"/>
        <v>0</v>
      </c>
      <c r="G19" s="104" t="str">
        <f t="shared" si="3"/>
        <v/>
      </c>
    </row>
    <row r="20" spans="1:9" x14ac:dyDescent="0.2">
      <c r="A20" s="15"/>
      <c r="B20" s="21"/>
      <c r="C20" s="12">
        <f>IF(B20="",0,VLOOKUP('071213'!B20,Cenik!$C$3:$E$873,2,FALSE))</f>
        <v>0</v>
      </c>
      <c r="D20" s="12">
        <f>IF(B20="",0,VLOOKUP('071213'!B20,Cenik!$C$3:$E$873,3,FALSE))</f>
        <v>0</v>
      </c>
      <c r="E20" s="22"/>
      <c r="F20" s="20">
        <f t="shared" si="2"/>
        <v>0</v>
      </c>
      <c r="G20" s="104" t="str">
        <f t="shared" si="3"/>
        <v/>
      </c>
    </row>
    <row r="21" spans="1:9" x14ac:dyDescent="0.2">
      <c r="A21" s="15"/>
      <c r="B21" s="21"/>
      <c r="C21" s="12">
        <f>IF(B21="",0,VLOOKUP('071213'!B21,Cenik!$C$3:$E$873,2,FALSE))</f>
        <v>0</v>
      </c>
      <c r="D21" s="12">
        <f>IF(B21="",0,VLOOKUP('071213'!B21,Cenik!$C$3:$E$873,3,FALSE))</f>
        <v>0</v>
      </c>
      <c r="E21" s="22"/>
      <c r="F21" s="20">
        <f t="shared" si="2"/>
        <v>0</v>
      </c>
      <c r="G21" s="104" t="str">
        <f t="shared" si="3"/>
        <v/>
      </c>
    </row>
    <row r="22" spans="1:9" x14ac:dyDescent="0.2">
      <c r="A22" s="15"/>
      <c r="B22" s="21"/>
      <c r="C22" s="12">
        <f>IF(B22="",0,VLOOKUP('071213'!B22,Cenik!$C$3:$E$873,2,FALSE))</f>
        <v>0</v>
      </c>
      <c r="D22" s="12">
        <f>IF(B22="",0,VLOOKUP('071213'!B22,Cenik!$C$3:$E$873,3,FALSE))</f>
        <v>0</v>
      </c>
      <c r="E22" s="22"/>
      <c r="F22" s="20">
        <f t="shared" si="2"/>
        <v>0</v>
      </c>
      <c r="G22" s="104" t="str">
        <f t="shared" si="3"/>
        <v/>
      </c>
    </row>
    <row r="23" spans="1:9" x14ac:dyDescent="0.2">
      <c r="A23" s="15"/>
      <c r="B23" s="21"/>
      <c r="C23" s="12">
        <f>IF(B23="",0,VLOOKUP('071213'!B23,Cenik!$C$3:$E$873,2,FALSE))</f>
        <v>0</v>
      </c>
      <c r="D23" s="12">
        <f>IF(B23="",0,VLOOKUP('071213'!B23,Cenik!$C$3:$E$873,3,FALSE))</f>
        <v>0</v>
      </c>
      <c r="E23" s="22"/>
      <c r="F23" s="20">
        <f t="shared" si="2"/>
        <v>0</v>
      </c>
      <c r="G23" s="104" t="str">
        <f t="shared" si="3"/>
        <v/>
      </c>
    </row>
    <row r="24" spans="1:9" x14ac:dyDescent="0.2">
      <c r="A24" s="15"/>
      <c r="B24" s="21"/>
      <c r="C24" s="12">
        <f>IF(B24="",0,VLOOKUP('071213'!B24,Cenik!$C$3:$E$873,2,FALSE))</f>
        <v>0</v>
      </c>
      <c r="D24" s="12">
        <f>IF(B24="",0,VLOOKUP('071213'!B24,Cenik!$C$3:$E$873,3,FALSE))</f>
        <v>0</v>
      </c>
      <c r="E24" s="22"/>
      <c r="F24" s="20">
        <f t="shared" si="2"/>
        <v>0</v>
      </c>
      <c r="G24" s="104" t="str">
        <f t="shared" si="3"/>
        <v/>
      </c>
    </row>
    <row r="25" spans="1:9" x14ac:dyDescent="0.2">
      <c r="A25" s="15"/>
      <c r="B25" s="21"/>
      <c r="C25" s="12">
        <f>IF(B25="",0,VLOOKUP('071213'!B25,Cenik!$C$3:$E$873,2,FALSE))</f>
        <v>0</v>
      </c>
      <c r="D25" s="12">
        <f>IF(B25="",0,VLOOKUP('071213'!B25,Cenik!$C$3:$E$873,3,FALSE))</f>
        <v>0</v>
      </c>
      <c r="E25" s="22"/>
      <c r="F25" s="20">
        <f t="shared" si="2"/>
        <v>0</v>
      </c>
      <c r="G25" s="104" t="str">
        <f t="shared" si="3"/>
        <v/>
      </c>
    </row>
    <row r="26" spans="1:9" x14ac:dyDescent="0.2">
      <c r="A26" s="15"/>
      <c r="B26" s="21"/>
      <c r="C26" s="12">
        <f>IF(B26="",0,VLOOKUP('071213'!B26,Cenik!$C$3:$E$873,2,FALSE))</f>
        <v>0</v>
      </c>
      <c r="D26" s="12">
        <f>IF(B26="",0,VLOOKUP('071213'!B26,Cenik!$C$3:$E$873,3,FALSE))</f>
        <v>0</v>
      </c>
      <c r="E26" s="22"/>
      <c r="F26" s="20">
        <f t="shared" si="2"/>
        <v>0</v>
      </c>
      <c r="G26" s="104" t="str">
        <f t="shared" si="3"/>
        <v/>
      </c>
    </row>
    <row r="27" spans="1:9" x14ac:dyDescent="0.2">
      <c r="A27" s="15"/>
      <c r="B27" s="21"/>
      <c r="C27" s="12">
        <f>IF(B27="",0,VLOOKUP('071213'!B27,Cenik!$C$3:$E$873,2,FALSE))</f>
        <v>0</v>
      </c>
      <c r="D27" s="12">
        <f>IF(B27="",0,VLOOKUP('071213'!B27,Cenik!$C$3:$E$873,3,FALSE))</f>
        <v>0</v>
      </c>
      <c r="E27" s="22"/>
      <c r="F27" s="20">
        <f t="shared" si="2"/>
        <v>0</v>
      </c>
      <c r="G27" s="104" t="str">
        <f t="shared" si="3"/>
        <v/>
      </c>
    </row>
    <row r="28" spans="1:9" x14ac:dyDescent="0.2">
      <c r="A28" s="15"/>
      <c r="B28" s="21"/>
      <c r="C28" s="12">
        <f>IF(B28="",0,VLOOKUP('071213'!B28,Cenik!$C$3:$E$873,2,FALSE))</f>
        <v>0</v>
      </c>
      <c r="D28" s="12">
        <f>IF(B28="",0,VLOOKUP('071213'!B28,Cenik!$C$3:$E$873,3,FALSE))</f>
        <v>0</v>
      </c>
      <c r="E28" s="22"/>
      <c r="F28" s="20">
        <f t="shared" si="2"/>
        <v>0</v>
      </c>
      <c r="G28" s="104" t="str">
        <f t="shared" si="3"/>
        <v/>
      </c>
    </row>
    <row r="29" spans="1:9" ht="13.5" thickBot="1" x14ac:dyDescent="0.25">
      <c r="A29" s="15"/>
      <c r="B29" s="21"/>
      <c r="C29" s="12">
        <f>IF(B29="",0,VLOOKUP('071213'!B29,Cenik!$C$3:$E$873,2,FALSE))</f>
        <v>0</v>
      </c>
      <c r="D29" s="12">
        <f>IF(B29="",0,VLOOKUP('071213'!B29,Cenik!$C$3:$E$873,3,FALSE))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IF(B31="",0,VLOOKUP('071213'!B31,Cenik!$C$3:$E$873,2,FALSE))</f>
        <v>0</v>
      </c>
      <c r="D31" s="24">
        <f>IF(B31="",0,VLOOKUP('071213'!B31,Cenik!$C$3:$E$873,3,FALSE))</f>
        <v>0</v>
      </c>
      <c r="E31" s="19"/>
      <c r="F31" s="25">
        <f t="shared" ref="F31:F44" si="4">D31*E31</f>
        <v>0</v>
      </c>
      <c r="G31" s="104" t="str">
        <f t="shared" si="3"/>
        <v/>
      </c>
      <c r="I31" s="2"/>
    </row>
    <row r="32" spans="1:9" x14ac:dyDescent="0.2">
      <c r="A32" s="15"/>
      <c r="B32" s="21"/>
      <c r="C32" s="12">
        <f>IF(B32="",0,VLOOKUP('071213'!B32,Cenik!$C$3:$E$873,2,FALSE))</f>
        <v>0</v>
      </c>
      <c r="D32" s="12">
        <f>IF(B32="",0,VLOOKUP('071213'!B32,Cenik!$C$3:$E$873,3,FALSE))</f>
        <v>0</v>
      </c>
      <c r="E32" s="22"/>
      <c r="F32" s="20">
        <f t="shared" si="4"/>
        <v>0</v>
      </c>
      <c r="G32" s="104" t="str">
        <f t="shared" si="3"/>
        <v/>
      </c>
      <c r="I32" s="2"/>
    </row>
    <row r="33" spans="1:7" x14ac:dyDescent="0.2">
      <c r="A33" s="15"/>
      <c r="B33" s="21"/>
      <c r="C33" s="12">
        <f>IF(B33="",0,VLOOKUP('071213'!B33,Cenik!$C$3:$E$873,2,FALSE))</f>
        <v>0</v>
      </c>
      <c r="D33" s="12">
        <f>IF(B33="",0,VLOOKUP('071213'!B33,Cenik!$C$3:$E$873,3,FALSE))</f>
        <v>0</v>
      </c>
      <c r="E33" s="22"/>
      <c r="F33" s="20">
        <f t="shared" si="4"/>
        <v>0</v>
      </c>
      <c r="G33" s="104" t="str">
        <f t="shared" si="3"/>
        <v/>
      </c>
    </row>
    <row r="34" spans="1:7" x14ac:dyDescent="0.2">
      <c r="A34" s="15"/>
      <c r="B34" s="21"/>
      <c r="C34" s="12">
        <f>IF(B34="",0,VLOOKUP('071213'!B34,Cenik!$C$3:$E$873,2,FALSE))</f>
        <v>0</v>
      </c>
      <c r="D34" s="12">
        <f>IF(B34="",0,VLOOKUP('071213'!B34,Cenik!$C$3:$E$873,3,FALSE))</f>
        <v>0</v>
      </c>
      <c r="E34" s="22"/>
      <c r="F34" s="20">
        <f t="shared" si="4"/>
        <v>0</v>
      </c>
      <c r="G34" s="104" t="str">
        <f t="shared" si="3"/>
        <v/>
      </c>
    </row>
    <row r="35" spans="1:7" x14ac:dyDescent="0.2">
      <c r="A35" s="15"/>
      <c r="B35" s="21"/>
      <c r="C35" s="12">
        <f>IF(B35="",0,VLOOKUP('071213'!B35,Cenik!$C$3:$E$873,2,FALSE))</f>
        <v>0</v>
      </c>
      <c r="D35" s="12">
        <f>IF(B35="",0,VLOOKUP('071213'!B35,Cenik!$C$3:$E$873,3,FALSE))</f>
        <v>0</v>
      </c>
      <c r="E35" s="22"/>
      <c r="F35" s="20">
        <f t="shared" si="4"/>
        <v>0</v>
      </c>
      <c r="G35" s="104" t="str">
        <f t="shared" si="3"/>
        <v/>
      </c>
    </row>
    <row r="36" spans="1:7" x14ac:dyDescent="0.2">
      <c r="A36" s="15"/>
      <c r="B36" s="21"/>
      <c r="C36" s="12">
        <f>IF(B36="",0,VLOOKUP('071213'!B36,Cenik!$C$3:$E$873,2,FALSE))</f>
        <v>0</v>
      </c>
      <c r="D36" s="12">
        <f>IF(B36="",0,VLOOKUP('071213'!B36,Cenik!$C$3:$E$873,3,FALSE))</f>
        <v>0</v>
      </c>
      <c r="E36" s="22"/>
      <c r="F36" s="20">
        <f t="shared" si="4"/>
        <v>0</v>
      </c>
      <c r="G36" s="104" t="str">
        <f t="shared" si="3"/>
        <v/>
      </c>
    </row>
    <row r="37" spans="1:7" x14ac:dyDescent="0.2">
      <c r="A37" s="15"/>
      <c r="B37" s="21"/>
      <c r="C37" s="12">
        <f>IF(B37="",0,VLOOKUP('071213'!B37,Cenik!$C$3:$E$873,2,FALSE))</f>
        <v>0</v>
      </c>
      <c r="D37" s="12">
        <f>IF(B37="",0,VLOOKUP('071213'!B37,Cenik!$C$3:$E$873,3,FALSE))</f>
        <v>0</v>
      </c>
      <c r="E37" s="22"/>
      <c r="F37" s="20">
        <f t="shared" si="4"/>
        <v>0</v>
      </c>
      <c r="G37" s="104" t="str">
        <f t="shared" si="3"/>
        <v/>
      </c>
    </row>
    <row r="38" spans="1:7" x14ac:dyDescent="0.2">
      <c r="A38" s="15"/>
      <c r="B38" s="21"/>
      <c r="C38" s="12">
        <f>IF(B38="",0,VLOOKUP('071213'!B38,Cenik!$C$3:$E$873,2,FALSE))</f>
        <v>0</v>
      </c>
      <c r="D38" s="12">
        <f>IF(B38="",0,VLOOKUP('071213'!B38,Cenik!$C$3:$E$873,3,FALSE))</f>
        <v>0</v>
      </c>
      <c r="E38" s="22"/>
      <c r="F38" s="20">
        <f t="shared" si="4"/>
        <v>0</v>
      </c>
      <c r="G38" s="104" t="str">
        <f t="shared" si="3"/>
        <v/>
      </c>
    </row>
    <row r="39" spans="1:7" x14ac:dyDescent="0.2">
      <c r="A39" s="15"/>
      <c r="B39" s="21"/>
      <c r="C39" s="12">
        <f>IF(B39="",0,VLOOKUP('071213'!B39,Cenik!$C$3:$E$873,2,FALSE))</f>
        <v>0</v>
      </c>
      <c r="D39" s="12">
        <f>IF(B39="",0,VLOOKUP('071213'!B39,Cenik!$C$3:$E$873,3,FALSE))</f>
        <v>0</v>
      </c>
      <c r="E39" s="22"/>
      <c r="F39" s="20">
        <f t="shared" si="4"/>
        <v>0</v>
      </c>
      <c r="G39" s="104" t="str">
        <f>IF(E39="","",IF(ISNUMBER(E39),IF(E39=ROUND(E39,6),"","Napaka - poraba mora biti zaokrožena na 6 decimalk!"),"Napaka!"))</f>
        <v/>
      </c>
    </row>
    <row r="40" spans="1:7" x14ac:dyDescent="0.2">
      <c r="A40" s="15"/>
      <c r="B40" s="21"/>
      <c r="C40" s="12">
        <f>IF(B40="",0,VLOOKUP('071213'!B40,Cenik!$C$3:$E$873,2,FALSE))</f>
        <v>0</v>
      </c>
      <c r="D40" s="12">
        <f>IF(B40="",0,VLOOKUP('071213'!B40,Cenik!$C$3:$E$873,3,FALSE))</f>
        <v>0</v>
      </c>
      <c r="E40" s="22"/>
      <c r="F40" s="20">
        <f t="shared" si="4"/>
        <v>0</v>
      </c>
      <c r="G40" s="104" t="str">
        <f t="shared" si="3"/>
        <v/>
      </c>
    </row>
    <row r="41" spans="1:7" x14ac:dyDescent="0.2">
      <c r="A41" s="15"/>
      <c r="B41" s="21"/>
      <c r="C41" s="12">
        <f>IF(B41="",0,VLOOKUP('071213'!B41,Cenik!$C$3:$E$873,2,FALSE))</f>
        <v>0</v>
      </c>
      <c r="D41" s="12">
        <f>IF(B41="",0,VLOOKUP('071213'!B41,Cenik!$C$3:$E$873,3,FALSE))</f>
        <v>0</v>
      </c>
      <c r="E41" s="22"/>
      <c r="F41" s="20">
        <f t="shared" si="4"/>
        <v>0</v>
      </c>
      <c r="G41" s="104" t="str">
        <f t="shared" si="3"/>
        <v/>
      </c>
    </row>
    <row r="42" spans="1:7" x14ac:dyDescent="0.2">
      <c r="A42" s="15"/>
      <c r="B42" s="21"/>
      <c r="C42" s="12">
        <f>IF(B42="",0,VLOOKUP('071213'!B42,Cenik!$C$3:$E$873,2,FALSE))</f>
        <v>0</v>
      </c>
      <c r="D42" s="12">
        <f>IF(B42="",0,VLOOKUP('071213'!B42,Cenik!$C$3:$E$873,3,FALSE))</f>
        <v>0</v>
      </c>
      <c r="E42" s="22"/>
      <c r="F42" s="20">
        <f t="shared" si="4"/>
        <v>0</v>
      </c>
      <c r="G42" s="104" t="str">
        <f t="shared" si="3"/>
        <v/>
      </c>
    </row>
    <row r="43" spans="1:7" x14ac:dyDescent="0.2">
      <c r="A43" s="15"/>
      <c r="B43" s="21"/>
      <c r="C43" s="12">
        <f>IF(B43="",0,VLOOKUP('071213'!B43,Cenik!$C$3:$E$873,2,FALSE))</f>
        <v>0</v>
      </c>
      <c r="D43" s="12">
        <f>IF(B43="",0,VLOOKUP('071213'!B43,Cenik!$C$3:$E$873,3,FALSE))</f>
        <v>0</v>
      </c>
      <c r="E43" s="22"/>
      <c r="F43" s="20">
        <f t="shared" si="4"/>
        <v>0</v>
      </c>
      <c r="G43" s="104" t="str">
        <f t="shared" si="3"/>
        <v/>
      </c>
    </row>
    <row r="44" spans="1:7" ht="13.5" thickBot="1" x14ac:dyDescent="0.25">
      <c r="A44" s="26"/>
      <c r="B44" s="27"/>
      <c r="C44" s="28">
        <f>IF(B44="",0,VLOOKUP('071213'!B44,Cenik!$C$3:$E$873,2,FALSE))</f>
        <v>0</v>
      </c>
      <c r="D44" s="28">
        <f>IF(B44="",0,VLOOKUP('071213'!B44,Cenik!$C$3:$E$873,3,FALSE))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IF(B5="",0,VLOOKUP('071214'!B5,Cenik!$C$3:$E$873,2,FALSE))</f>
        <v>0</v>
      </c>
      <c r="D5" s="12">
        <f>IF(B5="",0,VLOOKUP('071214'!B5,Cenik!$C$3:$E$873,3,FALSE))</f>
        <v>0</v>
      </c>
      <c r="E5" s="13"/>
      <c r="F5" s="14">
        <f t="shared" ref="F5:F14" si="0">D5*E5</f>
        <v>0</v>
      </c>
      <c r="G5" s="104" t="str">
        <f>IF(E5="","",IF(ISNUMBER(E5),IF(E5=ROUND(E5,6),"","Napaka - poraba mora biti zaokrožena na 6 decimalk!"),"Napaka!"))</f>
        <v/>
      </c>
    </row>
    <row r="6" spans="1:7" x14ac:dyDescent="0.2">
      <c r="A6" s="15"/>
      <c r="B6" s="16"/>
      <c r="C6" s="12">
        <f>IF(B6="",0,VLOOKUP('071214'!B6,Cenik!$C$3:$E$873,2,FALSE))</f>
        <v>0</v>
      </c>
      <c r="D6" s="12">
        <f>IF(B6="",0,VLOOKUP('071214'!B6,Cenik!$C$3:$E$873,3,FALSE))</f>
        <v>0</v>
      </c>
      <c r="E6" s="17"/>
      <c r="F6" s="14">
        <f t="shared" si="0"/>
        <v>0</v>
      </c>
      <c r="G6" s="104" t="str">
        <f t="shared" ref="G6:G14" si="1">IF(E6="","",IF(ISNUMBER(E6),IF(E6=ROUND(E6,6),"","Napaka - poraba mora biti zaokrožena na 6 decimalk!"),"Napaka!"))</f>
        <v/>
      </c>
    </row>
    <row r="7" spans="1:7" x14ac:dyDescent="0.2">
      <c r="A7" s="15"/>
      <c r="B7" s="16"/>
      <c r="C7" s="12">
        <f>IF(B7="",0,VLOOKUP('071214'!B7,Cenik!$C$3:$E$873,2,FALSE))</f>
        <v>0</v>
      </c>
      <c r="D7" s="12">
        <f>IF(B7="",0,VLOOKUP('071214'!B7,Cenik!$C$3:$E$873,3,FALSE))</f>
        <v>0</v>
      </c>
      <c r="E7" s="17"/>
      <c r="F7" s="14">
        <f t="shared" si="0"/>
        <v>0</v>
      </c>
      <c r="G7" s="104" t="str">
        <f t="shared" si="1"/>
        <v/>
      </c>
    </row>
    <row r="8" spans="1:7" x14ac:dyDescent="0.2">
      <c r="A8" s="15"/>
      <c r="B8" s="16"/>
      <c r="C8" s="12">
        <f>IF(B8="",0,VLOOKUP('071214'!B8,Cenik!$C$3:$E$873,2,FALSE))</f>
        <v>0</v>
      </c>
      <c r="D8" s="12">
        <f>IF(B8="",0,VLOOKUP('071214'!B8,Cenik!$C$3:$E$873,3,FALSE))</f>
        <v>0</v>
      </c>
      <c r="E8" s="17"/>
      <c r="F8" s="14">
        <f t="shared" si="0"/>
        <v>0</v>
      </c>
      <c r="G8" s="104" t="str">
        <f t="shared" si="1"/>
        <v/>
      </c>
    </row>
    <row r="9" spans="1:7" x14ac:dyDescent="0.2">
      <c r="A9" s="15"/>
      <c r="B9" s="16"/>
      <c r="C9" s="12">
        <f>IF(B9="",0,VLOOKUP('071214'!B9,Cenik!$C$3:$E$873,2,FALSE))</f>
        <v>0</v>
      </c>
      <c r="D9" s="12">
        <f>IF(B9="",0,VLOOKUP('071214'!B9,Cenik!$C$3:$E$873,3,FALSE))</f>
        <v>0</v>
      </c>
      <c r="E9" s="17"/>
      <c r="F9" s="14">
        <f t="shared" si="0"/>
        <v>0</v>
      </c>
      <c r="G9" s="104" t="str">
        <f t="shared" si="1"/>
        <v/>
      </c>
    </row>
    <row r="10" spans="1:7" x14ac:dyDescent="0.2">
      <c r="A10" s="15"/>
      <c r="B10" s="16"/>
      <c r="C10" s="12">
        <f>IF(B10="",0,VLOOKUP('071214'!B10,Cenik!$C$3:$E$873,2,FALSE))</f>
        <v>0</v>
      </c>
      <c r="D10" s="12">
        <f>IF(B10="",0,VLOOKUP('071214'!B10,Cenik!$C$3:$E$873,3,FALSE))</f>
        <v>0</v>
      </c>
      <c r="E10" s="17"/>
      <c r="F10" s="14">
        <f t="shared" si="0"/>
        <v>0</v>
      </c>
      <c r="G10" s="104" t="str">
        <f t="shared" si="1"/>
        <v/>
      </c>
    </row>
    <row r="11" spans="1:7" x14ac:dyDescent="0.2">
      <c r="A11" s="15"/>
      <c r="B11" s="16"/>
      <c r="C11" s="12">
        <f>IF(B11="",0,VLOOKUP('071214'!B11,Cenik!$C$3:$E$873,2,FALSE))</f>
        <v>0</v>
      </c>
      <c r="D11" s="12">
        <f>IF(B11="",0,VLOOKUP('071214'!B11,Cenik!$C$3:$E$873,3,FALSE))</f>
        <v>0</v>
      </c>
      <c r="E11" s="17"/>
      <c r="F11" s="14">
        <f t="shared" si="0"/>
        <v>0</v>
      </c>
      <c r="G11" s="104" t="str">
        <f t="shared" si="1"/>
        <v/>
      </c>
    </row>
    <row r="12" spans="1:7" x14ac:dyDescent="0.2">
      <c r="A12" s="15"/>
      <c r="B12" s="16"/>
      <c r="C12" s="12">
        <f>IF(B12="",0,VLOOKUP('071214'!B12,Cenik!$C$3:$E$873,2,FALSE))</f>
        <v>0</v>
      </c>
      <c r="D12" s="12">
        <f>IF(B12="",0,VLOOKUP('071214'!B12,Cenik!$C$3:$E$873,3,FALSE))</f>
        <v>0</v>
      </c>
      <c r="E12" s="17"/>
      <c r="F12" s="14">
        <f t="shared" si="0"/>
        <v>0</v>
      </c>
      <c r="G12" s="104" t="str">
        <f t="shared" si="1"/>
        <v/>
      </c>
    </row>
    <row r="13" spans="1:7" x14ac:dyDescent="0.2">
      <c r="A13" s="15"/>
      <c r="B13" s="16"/>
      <c r="C13" s="12">
        <f>IF(B13="",0,VLOOKUP('071214'!B13,Cenik!$C$3:$E$873,2,FALSE))</f>
        <v>0</v>
      </c>
      <c r="D13" s="12">
        <f>IF(B13="",0,VLOOKUP('071214'!B13,Cenik!$C$3:$E$873,3,FALSE))</f>
        <v>0</v>
      </c>
      <c r="E13" s="17"/>
      <c r="F13" s="14">
        <f t="shared" si="0"/>
        <v>0</v>
      </c>
      <c r="G13" s="104" t="str">
        <f t="shared" si="1"/>
        <v/>
      </c>
    </row>
    <row r="14" spans="1:7" ht="13.5" thickBot="1" x14ac:dyDescent="0.25">
      <c r="A14" s="15"/>
      <c r="B14" s="16"/>
      <c r="C14" s="12">
        <f>IF(B14="",0,VLOOKUP('071214'!B14,Cenik!$C$3:$E$873,2,FALSE))</f>
        <v>0</v>
      </c>
      <c r="D14" s="12">
        <f>IF(B14="",0,VLOOKUP('071214'!B14,Cenik!$C$3:$E$873,3,FALSE))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IF(B16="",0,VLOOKUP('071214'!B16,Cenik!$C$3:$E$873,2,FALSE))</f>
        <v>0</v>
      </c>
      <c r="D16" s="12">
        <f>IF(B16="",0,VLOOKUP('071214'!B16,Cenik!$C$3:$E$873,3,FALSE))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IF(B17="",0,VLOOKUP('071214'!B17,Cenik!$C$3:$E$873,2,FALSE))</f>
        <v>0</v>
      </c>
      <c r="D17" s="12">
        <f>IF(B17="",0,VLOOKUP('071214'!B17,Cenik!$C$3:$E$873,3,FALSE))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IF(B18="",0,VLOOKUP('071214'!B18,Cenik!$C$3:$E$873,2,FALSE))</f>
        <v>0</v>
      </c>
      <c r="D18" s="12">
        <f>IF(B18="",0,VLOOKUP('071214'!B18,Cenik!$C$3:$E$873,3,FALSE))</f>
        <v>0</v>
      </c>
      <c r="E18" s="22"/>
      <c r="F18" s="20">
        <f t="shared" si="2"/>
        <v>0</v>
      </c>
      <c r="G18" s="104" t="str">
        <f t="shared" si="3"/>
        <v/>
      </c>
    </row>
    <row r="19" spans="1:9" x14ac:dyDescent="0.2">
      <c r="A19" s="15"/>
      <c r="B19" s="21"/>
      <c r="C19" s="12">
        <f>IF(B19="",0,VLOOKUP('071214'!B19,Cenik!$C$3:$E$873,2,FALSE))</f>
        <v>0</v>
      </c>
      <c r="D19" s="12">
        <f>IF(B19="",0,VLOOKUP('071214'!B19,Cenik!$C$3:$E$873,3,FALSE))</f>
        <v>0</v>
      </c>
      <c r="E19" s="22"/>
      <c r="F19" s="20">
        <f t="shared" si="2"/>
        <v>0</v>
      </c>
      <c r="G19" s="104" t="str">
        <f t="shared" si="3"/>
        <v/>
      </c>
    </row>
    <row r="20" spans="1:9" x14ac:dyDescent="0.2">
      <c r="A20" s="15"/>
      <c r="B20" s="21"/>
      <c r="C20" s="12">
        <f>IF(B20="",0,VLOOKUP('071214'!B20,Cenik!$C$3:$E$873,2,FALSE))</f>
        <v>0</v>
      </c>
      <c r="D20" s="12">
        <f>IF(B20="",0,VLOOKUP('071214'!B20,Cenik!$C$3:$E$873,3,FALSE))</f>
        <v>0</v>
      </c>
      <c r="E20" s="22"/>
      <c r="F20" s="20">
        <f t="shared" si="2"/>
        <v>0</v>
      </c>
      <c r="G20" s="104" t="str">
        <f t="shared" si="3"/>
        <v/>
      </c>
    </row>
    <row r="21" spans="1:9" x14ac:dyDescent="0.2">
      <c r="A21" s="15"/>
      <c r="B21" s="21"/>
      <c r="C21" s="12">
        <f>IF(B21="",0,VLOOKUP('071214'!B21,Cenik!$C$3:$E$873,2,FALSE))</f>
        <v>0</v>
      </c>
      <c r="D21" s="12">
        <f>IF(B21="",0,VLOOKUP('071214'!B21,Cenik!$C$3:$E$873,3,FALSE))</f>
        <v>0</v>
      </c>
      <c r="E21" s="22"/>
      <c r="F21" s="20">
        <f t="shared" si="2"/>
        <v>0</v>
      </c>
      <c r="G21" s="104" t="str">
        <f t="shared" si="3"/>
        <v/>
      </c>
    </row>
    <row r="22" spans="1:9" x14ac:dyDescent="0.2">
      <c r="A22" s="15"/>
      <c r="B22" s="21"/>
      <c r="C22" s="12">
        <f>IF(B22="",0,VLOOKUP('071214'!B22,Cenik!$C$3:$E$873,2,FALSE))</f>
        <v>0</v>
      </c>
      <c r="D22" s="12">
        <f>IF(B22="",0,VLOOKUP('071214'!B22,Cenik!$C$3:$E$873,3,FALSE))</f>
        <v>0</v>
      </c>
      <c r="E22" s="22"/>
      <c r="F22" s="20">
        <f t="shared" si="2"/>
        <v>0</v>
      </c>
      <c r="G22" s="104" t="str">
        <f t="shared" si="3"/>
        <v/>
      </c>
    </row>
    <row r="23" spans="1:9" x14ac:dyDescent="0.2">
      <c r="A23" s="15"/>
      <c r="B23" s="21"/>
      <c r="C23" s="12">
        <f>IF(B23="",0,VLOOKUP('071214'!B23,Cenik!$C$3:$E$873,2,FALSE))</f>
        <v>0</v>
      </c>
      <c r="D23" s="12">
        <f>IF(B23="",0,VLOOKUP('071214'!B23,Cenik!$C$3:$E$873,3,FALSE))</f>
        <v>0</v>
      </c>
      <c r="E23" s="22"/>
      <c r="F23" s="20">
        <f t="shared" si="2"/>
        <v>0</v>
      </c>
      <c r="G23" s="104" t="str">
        <f t="shared" si="3"/>
        <v/>
      </c>
    </row>
    <row r="24" spans="1:9" x14ac:dyDescent="0.2">
      <c r="A24" s="15"/>
      <c r="B24" s="21"/>
      <c r="C24" s="12">
        <f>IF(B24="",0,VLOOKUP('071214'!B24,Cenik!$C$3:$E$873,2,FALSE))</f>
        <v>0</v>
      </c>
      <c r="D24" s="12">
        <f>IF(B24="",0,VLOOKUP('071214'!B24,Cenik!$C$3:$E$873,3,FALSE))</f>
        <v>0</v>
      </c>
      <c r="E24" s="22"/>
      <c r="F24" s="20">
        <f t="shared" si="2"/>
        <v>0</v>
      </c>
      <c r="G24" s="104" t="str">
        <f t="shared" si="3"/>
        <v/>
      </c>
    </row>
    <row r="25" spans="1:9" x14ac:dyDescent="0.2">
      <c r="A25" s="15"/>
      <c r="B25" s="21"/>
      <c r="C25" s="12">
        <f>IF(B25="",0,VLOOKUP('071214'!B25,Cenik!$C$3:$E$873,2,FALSE))</f>
        <v>0</v>
      </c>
      <c r="D25" s="12">
        <f>IF(B25="",0,VLOOKUP('071214'!B25,Cenik!$C$3:$E$873,3,FALSE))</f>
        <v>0</v>
      </c>
      <c r="E25" s="22"/>
      <c r="F25" s="20">
        <f t="shared" si="2"/>
        <v>0</v>
      </c>
      <c r="G25" s="104" t="str">
        <f t="shared" si="3"/>
        <v/>
      </c>
    </row>
    <row r="26" spans="1:9" x14ac:dyDescent="0.2">
      <c r="A26" s="15"/>
      <c r="B26" s="21"/>
      <c r="C26" s="12">
        <f>IF(B26="",0,VLOOKUP('071214'!B26,Cenik!$C$3:$E$873,2,FALSE))</f>
        <v>0</v>
      </c>
      <c r="D26" s="12">
        <f>IF(B26="",0,VLOOKUP('071214'!B26,Cenik!$C$3:$E$873,3,FALSE))</f>
        <v>0</v>
      </c>
      <c r="E26" s="22"/>
      <c r="F26" s="20">
        <f t="shared" si="2"/>
        <v>0</v>
      </c>
      <c r="G26" s="104" t="str">
        <f t="shared" si="3"/>
        <v/>
      </c>
    </row>
    <row r="27" spans="1:9" x14ac:dyDescent="0.2">
      <c r="A27" s="15"/>
      <c r="B27" s="21"/>
      <c r="C27" s="12">
        <f>IF(B27="",0,VLOOKUP('071214'!B27,Cenik!$C$3:$E$873,2,FALSE))</f>
        <v>0</v>
      </c>
      <c r="D27" s="12">
        <f>IF(B27="",0,VLOOKUP('071214'!B27,Cenik!$C$3:$E$873,3,FALSE))</f>
        <v>0</v>
      </c>
      <c r="E27" s="22"/>
      <c r="F27" s="20">
        <f t="shared" si="2"/>
        <v>0</v>
      </c>
      <c r="G27" s="104" t="str">
        <f t="shared" si="3"/>
        <v/>
      </c>
    </row>
    <row r="28" spans="1:9" x14ac:dyDescent="0.2">
      <c r="A28" s="15"/>
      <c r="B28" s="21"/>
      <c r="C28" s="12">
        <f>IF(B28="",0,VLOOKUP('071214'!B28,Cenik!$C$3:$E$873,2,FALSE))</f>
        <v>0</v>
      </c>
      <c r="D28" s="12">
        <f>IF(B28="",0,VLOOKUP('071214'!B28,Cenik!$C$3:$E$873,3,FALSE))</f>
        <v>0</v>
      </c>
      <c r="E28" s="22"/>
      <c r="F28" s="20">
        <f t="shared" si="2"/>
        <v>0</v>
      </c>
      <c r="G28" s="104" t="str">
        <f t="shared" si="3"/>
        <v/>
      </c>
    </row>
    <row r="29" spans="1:9" ht="13.5" thickBot="1" x14ac:dyDescent="0.25">
      <c r="A29" s="15"/>
      <c r="B29" s="21"/>
      <c r="C29" s="12">
        <f>IF(B29="",0,VLOOKUP('071214'!B29,Cenik!$C$3:$E$873,2,FALSE))</f>
        <v>0</v>
      </c>
      <c r="D29" s="12">
        <f>IF(B29="",0,VLOOKUP('071214'!B29,Cenik!$C$3:$E$873,3,FALSE))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IF(B31="",0,VLOOKUP('071214'!B31,Cenik!$C$3:$E$873,2,FALSE))</f>
        <v>0</v>
      </c>
      <c r="D31" s="24">
        <f>IF(B31="",0,VLOOKUP('071214'!B31,Cenik!$C$3:$E$873,3,FALSE))</f>
        <v>0</v>
      </c>
      <c r="E31" s="19"/>
      <c r="F31" s="25">
        <f t="shared" ref="F31:F44" si="4">D31*E31</f>
        <v>0</v>
      </c>
      <c r="G31" s="104" t="str">
        <f t="shared" si="3"/>
        <v/>
      </c>
      <c r="I31" s="2"/>
    </row>
    <row r="32" spans="1:9" x14ac:dyDescent="0.2">
      <c r="A32" s="15"/>
      <c r="B32" s="21"/>
      <c r="C32" s="12">
        <f>IF(B32="",0,VLOOKUP('071214'!B32,Cenik!$C$3:$E$873,2,FALSE))</f>
        <v>0</v>
      </c>
      <c r="D32" s="12">
        <f>IF(B32="",0,VLOOKUP('071214'!B32,Cenik!$C$3:$E$873,3,FALSE))</f>
        <v>0</v>
      </c>
      <c r="E32" s="22"/>
      <c r="F32" s="20">
        <f t="shared" si="4"/>
        <v>0</v>
      </c>
      <c r="G32" s="104" t="str">
        <f t="shared" si="3"/>
        <v/>
      </c>
      <c r="I32" s="2"/>
    </row>
    <row r="33" spans="1:7" x14ac:dyDescent="0.2">
      <c r="A33" s="15"/>
      <c r="B33" s="21"/>
      <c r="C33" s="12">
        <f>IF(B33="",0,VLOOKUP('071214'!B33,Cenik!$C$3:$E$873,2,FALSE))</f>
        <v>0</v>
      </c>
      <c r="D33" s="12">
        <f>IF(B33="",0,VLOOKUP('071214'!B33,Cenik!$C$3:$E$873,3,FALSE))</f>
        <v>0</v>
      </c>
      <c r="E33" s="22"/>
      <c r="F33" s="20">
        <f t="shared" si="4"/>
        <v>0</v>
      </c>
      <c r="G33" s="104" t="str">
        <f t="shared" si="3"/>
        <v/>
      </c>
    </row>
    <row r="34" spans="1:7" x14ac:dyDescent="0.2">
      <c r="A34" s="15"/>
      <c r="B34" s="21"/>
      <c r="C34" s="12">
        <f>IF(B34="",0,VLOOKUP('071214'!B34,Cenik!$C$3:$E$873,2,FALSE))</f>
        <v>0</v>
      </c>
      <c r="D34" s="12">
        <f>IF(B34="",0,VLOOKUP('071214'!B34,Cenik!$C$3:$E$873,3,FALSE))</f>
        <v>0</v>
      </c>
      <c r="E34" s="22"/>
      <c r="F34" s="20">
        <f t="shared" si="4"/>
        <v>0</v>
      </c>
      <c r="G34" s="104" t="str">
        <f t="shared" si="3"/>
        <v/>
      </c>
    </row>
    <row r="35" spans="1:7" x14ac:dyDescent="0.2">
      <c r="A35" s="15"/>
      <c r="B35" s="21"/>
      <c r="C35" s="12">
        <f>IF(B35="",0,VLOOKUP('071214'!B35,Cenik!$C$3:$E$873,2,FALSE))</f>
        <v>0</v>
      </c>
      <c r="D35" s="12">
        <f>IF(B35="",0,VLOOKUP('071214'!B35,Cenik!$C$3:$E$873,3,FALSE))</f>
        <v>0</v>
      </c>
      <c r="E35" s="22"/>
      <c r="F35" s="20">
        <f t="shared" si="4"/>
        <v>0</v>
      </c>
      <c r="G35" s="104" t="str">
        <f t="shared" si="3"/>
        <v/>
      </c>
    </row>
    <row r="36" spans="1:7" x14ac:dyDescent="0.2">
      <c r="A36" s="15"/>
      <c r="B36" s="21"/>
      <c r="C36" s="12">
        <f>IF(B36="",0,VLOOKUP('071214'!B36,Cenik!$C$3:$E$873,2,FALSE))</f>
        <v>0</v>
      </c>
      <c r="D36" s="12">
        <f>IF(B36="",0,VLOOKUP('071214'!B36,Cenik!$C$3:$E$873,3,FALSE))</f>
        <v>0</v>
      </c>
      <c r="E36" s="22"/>
      <c r="F36" s="20">
        <f t="shared" si="4"/>
        <v>0</v>
      </c>
      <c r="G36" s="104" t="str">
        <f t="shared" si="3"/>
        <v/>
      </c>
    </row>
    <row r="37" spans="1:7" x14ac:dyDescent="0.2">
      <c r="A37" s="15"/>
      <c r="B37" s="21"/>
      <c r="C37" s="12">
        <f>IF(B37="",0,VLOOKUP('071214'!B37,Cenik!$C$3:$E$873,2,FALSE))</f>
        <v>0</v>
      </c>
      <c r="D37" s="12">
        <f>IF(B37="",0,VLOOKUP('071214'!B37,Cenik!$C$3:$E$873,3,FALSE))</f>
        <v>0</v>
      </c>
      <c r="E37" s="22"/>
      <c r="F37" s="20">
        <f t="shared" si="4"/>
        <v>0</v>
      </c>
      <c r="G37" s="104" t="str">
        <f t="shared" si="3"/>
        <v/>
      </c>
    </row>
    <row r="38" spans="1:7" x14ac:dyDescent="0.2">
      <c r="A38" s="15"/>
      <c r="B38" s="21"/>
      <c r="C38" s="12">
        <f>IF(B38="",0,VLOOKUP('071214'!B38,Cenik!$C$3:$E$873,2,FALSE))</f>
        <v>0</v>
      </c>
      <c r="D38" s="12">
        <f>IF(B38="",0,VLOOKUP('071214'!B38,Cenik!$C$3:$E$873,3,FALSE))</f>
        <v>0</v>
      </c>
      <c r="E38" s="22"/>
      <c r="F38" s="20">
        <f t="shared" si="4"/>
        <v>0</v>
      </c>
      <c r="G38" s="104" t="str">
        <f t="shared" si="3"/>
        <v/>
      </c>
    </row>
    <row r="39" spans="1:7" x14ac:dyDescent="0.2">
      <c r="A39" s="15"/>
      <c r="B39" s="21"/>
      <c r="C39" s="12">
        <f>IF(B39="",0,VLOOKUP('071214'!B39,Cenik!$C$3:$E$873,2,FALSE))</f>
        <v>0</v>
      </c>
      <c r="D39" s="12">
        <f>IF(B39="",0,VLOOKUP('071214'!B39,Cenik!$C$3:$E$873,3,FALSE))</f>
        <v>0</v>
      </c>
      <c r="E39" s="22"/>
      <c r="F39" s="20">
        <f t="shared" si="4"/>
        <v>0</v>
      </c>
      <c r="G39" s="104" t="str">
        <f>IF(E39="","",IF(ISNUMBER(E39),IF(E39=ROUND(E39,6),"","Napaka - poraba mora biti zaokrožena na 6 decimalk!"),"Napaka!"))</f>
        <v/>
      </c>
    </row>
    <row r="40" spans="1:7" x14ac:dyDescent="0.2">
      <c r="A40" s="15"/>
      <c r="B40" s="21"/>
      <c r="C40" s="12">
        <f>IF(B40="",0,VLOOKUP('071214'!B40,Cenik!$C$3:$E$873,2,FALSE))</f>
        <v>0</v>
      </c>
      <c r="D40" s="12">
        <f>IF(B40="",0,VLOOKUP('071214'!B40,Cenik!$C$3:$E$873,3,FALSE))</f>
        <v>0</v>
      </c>
      <c r="E40" s="22"/>
      <c r="F40" s="20">
        <f t="shared" si="4"/>
        <v>0</v>
      </c>
      <c r="G40" s="104" t="str">
        <f t="shared" si="3"/>
        <v/>
      </c>
    </row>
    <row r="41" spans="1:7" x14ac:dyDescent="0.2">
      <c r="A41" s="15"/>
      <c r="B41" s="21"/>
      <c r="C41" s="12">
        <f>IF(B41="",0,VLOOKUP('071214'!B41,Cenik!$C$3:$E$873,2,FALSE))</f>
        <v>0</v>
      </c>
      <c r="D41" s="12">
        <f>IF(B41="",0,VLOOKUP('071214'!B41,Cenik!$C$3:$E$873,3,FALSE))</f>
        <v>0</v>
      </c>
      <c r="E41" s="22"/>
      <c r="F41" s="20">
        <f t="shared" si="4"/>
        <v>0</v>
      </c>
      <c r="G41" s="104" t="str">
        <f t="shared" si="3"/>
        <v/>
      </c>
    </row>
    <row r="42" spans="1:7" x14ac:dyDescent="0.2">
      <c r="A42" s="15"/>
      <c r="B42" s="21"/>
      <c r="C42" s="12">
        <f>IF(B42="",0,VLOOKUP('071214'!B42,Cenik!$C$3:$E$873,2,FALSE))</f>
        <v>0</v>
      </c>
      <c r="D42" s="12">
        <f>IF(B42="",0,VLOOKUP('071214'!B42,Cenik!$C$3:$E$873,3,FALSE))</f>
        <v>0</v>
      </c>
      <c r="E42" s="22"/>
      <c r="F42" s="20">
        <f t="shared" si="4"/>
        <v>0</v>
      </c>
      <c r="G42" s="104" t="str">
        <f t="shared" si="3"/>
        <v/>
      </c>
    </row>
    <row r="43" spans="1:7" x14ac:dyDescent="0.2">
      <c r="A43" s="15"/>
      <c r="B43" s="21"/>
      <c r="C43" s="12">
        <f>IF(B43="",0,VLOOKUP('071214'!B43,Cenik!$C$3:$E$873,2,FALSE))</f>
        <v>0</v>
      </c>
      <c r="D43" s="12">
        <f>IF(B43="",0,VLOOKUP('071214'!B43,Cenik!$C$3:$E$873,3,FALSE))</f>
        <v>0</v>
      </c>
      <c r="E43" s="22"/>
      <c r="F43" s="20">
        <f t="shared" si="4"/>
        <v>0</v>
      </c>
      <c r="G43" s="104" t="str">
        <f t="shared" si="3"/>
        <v/>
      </c>
    </row>
    <row r="44" spans="1:7" ht="13.5" thickBot="1" x14ac:dyDescent="0.25">
      <c r="A44" s="26"/>
      <c r="B44" s="27"/>
      <c r="C44" s="28">
        <f>IF(B44="",0,VLOOKUP('071214'!B44,Cenik!$C$3:$E$873,2,FALSE))</f>
        <v>0</v>
      </c>
      <c r="D44" s="28">
        <f>IF(B44="",0,VLOOKUP('071214'!B44,Cenik!$C$3:$E$873,3,FALSE))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IF(B5="",0,VLOOKUP('071215'!B5,Cenik!$C$3:$E$873,2,FALSE))</f>
        <v>0</v>
      </c>
      <c r="D5" s="12">
        <f>IF(B5="",0,VLOOKUP('071215'!B5,Cenik!$C$3:$E$873,3,FALSE))</f>
        <v>0</v>
      </c>
      <c r="E5" s="13"/>
      <c r="F5" s="14">
        <f t="shared" ref="F5:F14" si="0">D5*E5</f>
        <v>0</v>
      </c>
      <c r="G5" s="104" t="str">
        <f>IF(E5="","",IF(ISNUMBER(E5),IF(E5=ROUND(E5,6),"","Napaka - poraba mora biti zaokrožena na 6 decimalk!"),"Napaka!"))</f>
        <v/>
      </c>
    </row>
    <row r="6" spans="1:7" x14ac:dyDescent="0.2">
      <c r="A6" s="15"/>
      <c r="B6" s="16"/>
      <c r="C6" s="12">
        <f>IF(B6="",0,VLOOKUP('071215'!B6,Cenik!$C$3:$E$873,2,FALSE))</f>
        <v>0</v>
      </c>
      <c r="D6" s="12">
        <f>IF(B6="",0,VLOOKUP('071215'!B6,Cenik!$C$3:$E$873,3,FALSE))</f>
        <v>0</v>
      </c>
      <c r="E6" s="17"/>
      <c r="F6" s="14">
        <f t="shared" si="0"/>
        <v>0</v>
      </c>
      <c r="G6" s="104" t="str">
        <f t="shared" ref="G6:G14" si="1">IF(E6="","",IF(ISNUMBER(E6),IF(E6=ROUND(E6,6),"","Napaka - poraba mora biti zaokrožena na 6 decimalk!"),"Napaka!"))</f>
        <v/>
      </c>
    </row>
    <row r="7" spans="1:7" x14ac:dyDescent="0.2">
      <c r="A7" s="15"/>
      <c r="B7" s="16"/>
      <c r="C7" s="12">
        <f>IF(B7="",0,VLOOKUP('071215'!B7,Cenik!$C$3:$E$873,2,FALSE))</f>
        <v>0</v>
      </c>
      <c r="D7" s="12">
        <f>IF(B7="",0,VLOOKUP('071215'!B7,Cenik!$C$3:$E$873,3,FALSE))</f>
        <v>0</v>
      </c>
      <c r="E7" s="17"/>
      <c r="F7" s="14">
        <f t="shared" si="0"/>
        <v>0</v>
      </c>
      <c r="G7" s="104" t="str">
        <f t="shared" si="1"/>
        <v/>
      </c>
    </row>
    <row r="8" spans="1:7" x14ac:dyDescent="0.2">
      <c r="A8" s="15"/>
      <c r="B8" s="16"/>
      <c r="C8" s="12">
        <f>IF(B8="",0,VLOOKUP('071215'!B8,Cenik!$C$3:$E$873,2,FALSE))</f>
        <v>0</v>
      </c>
      <c r="D8" s="12">
        <f>IF(B8="",0,VLOOKUP('071215'!B8,Cenik!$C$3:$E$873,3,FALSE))</f>
        <v>0</v>
      </c>
      <c r="E8" s="17"/>
      <c r="F8" s="14">
        <f t="shared" si="0"/>
        <v>0</v>
      </c>
      <c r="G8" s="104" t="str">
        <f t="shared" si="1"/>
        <v/>
      </c>
    </row>
    <row r="9" spans="1:7" x14ac:dyDescent="0.2">
      <c r="A9" s="15"/>
      <c r="B9" s="16"/>
      <c r="C9" s="12">
        <f>IF(B9="",0,VLOOKUP('071215'!B9,Cenik!$C$3:$E$873,2,FALSE))</f>
        <v>0</v>
      </c>
      <c r="D9" s="12">
        <f>IF(B9="",0,VLOOKUP('071215'!B9,Cenik!$C$3:$E$873,3,FALSE))</f>
        <v>0</v>
      </c>
      <c r="E9" s="17"/>
      <c r="F9" s="14">
        <f t="shared" si="0"/>
        <v>0</v>
      </c>
      <c r="G9" s="104" t="str">
        <f t="shared" si="1"/>
        <v/>
      </c>
    </row>
    <row r="10" spans="1:7" x14ac:dyDescent="0.2">
      <c r="A10" s="15"/>
      <c r="B10" s="16"/>
      <c r="C10" s="12">
        <f>IF(B10="",0,VLOOKUP('071215'!B10,Cenik!$C$3:$E$873,2,FALSE))</f>
        <v>0</v>
      </c>
      <c r="D10" s="12">
        <f>IF(B10="",0,VLOOKUP('071215'!B10,Cenik!$C$3:$E$873,3,FALSE))</f>
        <v>0</v>
      </c>
      <c r="E10" s="17"/>
      <c r="F10" s="14">
        <f t="shared" si="0"/>
        <v>0</v>
      </c>
      <c r="G10" s="104" t="str">
        <f t="shared" si="1"/>
        <v/>
      </c>
    </row>
    <row r="11" spans="1:7" x14ac:dyDescent="0.2">
      <c r="A11" s="15"/>
      <c r="B11" s="16"/>
      <c r="C11" s="12">
        <f>IF(B11="",0,VLOOKUP('071215'!B11,Cenik!$C$3:$E$873,2,FALSE))</f>
        <v>0</v>
      </c>
      <c r="D11" s="12">
        <f>IF(B11="",0,VLOOKUP('071215'!B11,Cenik!$C$3:$E$873,3,FALSE))</f>
        <v>0</v>
      </c>
      <c r="E11" s="17"/>
      <c r="F11" s="14">
        <f t="shared" si="0"/>
        <v>0</v>
      </c>
      <c r="G11" s="104" t="str">
        <f t="shared" si="1"/>
        <v/>
      </c>
    </row>
    <row r="12" spans="1:7" x14ac:dyDescent="0.2">
      <c r="A12" s="15"/>
      <c r="B12" s="16"/>
      <c r="C12" s="12">
        <f>IF(B12="",0,VLOOKUP('071215'!B12,Cenik!$C$3:$E$873,2,FALSE))</f>
        <v>0</v>
      </c>
      <c r="D12" s="12">
        <f>IF(B12="",0,VLOOKUP('071215'!B12,Cenik!$C$3:$E$873,3,FALSE))</f>
        <v>0</v>
      </c>
      <c r="E12" s="17"/>
      <c r="F12" s="14">
        <f t="shared" si="0"/>
        <v>0</v>
      </c>
      <c r="G12" s="104" t="str">
        <f t="shared" si="1"/>
        <v/>
      </c>
    </row>
    <row r="13" spans="1:7" x14ac:dyDescent="0.2">
      <c r="A13" s="15"/>
      <c r="B13" s="16"/>
      <c r="C13" s="12">
        <f>IF(B13="",0,VLOOKUP('071215'!B13,Cenik!$C$3:$E$873,2,FALSE))</f>
        <v>0</v>
      </c>
      <c r="D13" s="12">
        <f>IF(B13="",0,VLOOKUP('071215'!B13,Cenik!$C$3:$E$873,3,FALSE))</f>
        <v>0</v>
      </c>
      <c r="E13" s="17"/>
      <c r="F13" s="14">
        <f t="shared" si="0"/>
        <v>0</v>
      </c>
      <c r="G13" s="104" t="str">
        <f t="shared" si="1"/>
        <v/>
      </c>
    </row>
    <row r="14" spans="1:7" ht="13.5" thickBot="1" x14ac:dyDescent="0.25">
      <c r="A14" s="15"/>
      <c r="B14" s="16"/>
      <c r="C14" s="12">
        <f>IF(B14="",0,VLOOKUP('071215'!B14,Cenik!$C$3:$E$873,2,FALSE))</f>
        <v>0</v>
      </c>
      <c r="D14" s="12">
        <f>IF(B14="",0,VLOOKUP('071215'!B14,Cenik!$C$3:$E$873,3,FALSE))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IF(B16="",0,VLOOKUP('071215'!B16,Cenik!$C$3:$E$873,2,FALSE))</f>
        <v>0</v>
      </c>
      <c r="D16" s="12">
        <f>IF(B16="",0,VLOOKUP('071215'!B16,Cenik!$C$3:$E$873,3,FALSE))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IF(B17="",0,VLOOKUP('071215'!B17,Cenik!$C$3:$E$873,2,FALSE))</f>
        <v>0</v>
      </c>
      <c r="D17" s="12">
        <f>IF(B17="",0,VLOOKUP('071215'!B17,Cenik!$C$3:$E$873,3,FALSE))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IF(B18="",0,VLOOKUP('071215'!B18,Cenik!$C$3:$E$873,2,FALSE))</f>
        <v>0</v>
      </c>
      <c r="D18" s="12">
        <f>IF(B18="",0,VLOOKUP('071215'!B18,Cenik!$C$3:$E$873,3,FALSE))</f>
        <v>0</v>
      </c>
      <c r="E18" s="22"/>
      <c r="F18" s="20">
        <f t="shared" si="2"/>
        <v>0</v>
      </c>
      <c r="G18" s="104" t="str">
        <f t="shared" si="3"/>
        <v/>
      </c>
    </row>
    <row r="19" spans="1:9" x14ac:dyDescent="0.2">
      <c r="A19" s="15"/>
      <c r="B19" s="21"/>
      <c r="C19" s="12">
        <f>IF(B19="",0,VLOOKUP('071215'!B19,Cenik!$C$3:$E$873,2,FALSE))</f>
        <v>0</v>
      </c>
      <c r="D19" s="12">
        <f>IF(B19="",0,VLOOKUP('071215'!B19,Cenik!$C$3:$E$873,3,FALSE))</f>
        <v>0</v>
      </c>
      <c r="E19" s="22"/>
      <c r="F19" s="20">
        <f t="shared" si="2"/>
        <v>0</v>
      </c>
      <c r="G19" s="104" t="str">
        <f t="shared" si="3"/>
        <v/>
      </c>
    </row>
    <row r="20" spans="1:9" x14ac:dyDescent="0.2">
      <c r="A20" s="15"/>
      <c r="B20" s="21"/>
      <c r="C20" s="12">
        <f>IF(B20="",0,VLOOKUP('071215'!B20,Cenik!$C$3:$E$873,2,FALSE))</f>
        <v>0</v>
      </c>
      <c r="D20" s="12">
        <f>IF(B20="",0,VLOOKUP('071215'!B20,Cenik!$C$3:$E$873,3,FALSE))</f>
        <v>0</v>
      </c>
      <c r="E20" s="22"/>
      <c r="F20" s="20">
        <f t="shared" si="2"/>
        <v>0</v>
      </c>
      <c r="G20" s="104" t="str">
        <f t="shared" si="3"/>
        <v/>
      </c>
    </row>
    <row r="21" spans="1:9" x14ac:dyDescent="0.2">
      <c r="A21" s="15"/>
      <c r="B21" s="21"/>
      <c r="C21" s="12">
        <f>IF(B21="",0,VLOOKUP('071215'!B21,Cenik!$C$3:$E$873,2,FALSE))</f>
        <v>0</v>
      </c>
      <c r="D21" s="12">
        <f>IF(B21="",0,VLOOKUP('071215'!B21,Cenik!$C$3:$E$873,3,FALSE))</f>
        <v>0</v>
      </c>
      <c r="E21" s="22"/>
      <c r="F21" s="20">
        <f t="shared" si="2"/>
        <v>0</v>
      </c>
      <c r="G21" s="104" t="str">
        <f t="shared" si="3"/>
        <v/>
      </c>
    </row>
    <row r="22" spans="1:9" x14ac:dyDescent="0.2">
      <c r="A22" s="15"/>
      <c r="B22" s="21"/>
      <c r="C22" s="12">
        <f>IF(B22="",0,VLOOKUP('071215'!B22,Cenik!$C$3:$E$873,2,FALSE))</f>
        <v>0</v>
      </c>
      <c r="D22" s="12">
        <f>IF(B22="",0,VLOOKUP('071215'!B22,Cenik!$C$3:$E$873,3,FALSE))</f>
        <v>0</v>
      </c>
      <c r="E22" s="22"/>
      <c r="F22" s="20">
        <f t="shared" si="2"/>
        <v>0</v>
      </c>
      <c r="G22" s="104" t="str">
        <f t="shared" si="3"/>
        <v/>
      </c>
    </row>
    <row r="23" spans="1:9" x14ac:dyDescent="0.2">
      <c r="A23" s="15"/>
      <c r="B23" s="21"/>
      <c r="C23" s="12">
        <f>IF(B23="",0,VLOOKUP('071215'!B23,Cenik!$C$3:$E$873,2,FALSE))</f>
        <v>0</v>
      </c>
      <c r="D23" s="12">
        <f>IF(B23="",0,VLOOKUP('071215'!B23,Cenik!$C$3:$E$873,3,FALSE))</f>
        <v>0</v>
      </c>
      <c r="E23" s="22"/>
      <c r="F23" s="20">
        <f t="shared" si="2"/>
        <v>0</v>
      </c>
      <c r="G23" s="104" t="str">
        <f t="shared" si="3"/>
        <v/>
      </c>
    </row>
    <row r="24" spans="1:9" x14ac:dyDescent="0.2">
      <c r="A24" s="15"/>
      <c r="B24" s="21"/>
      <c r="C24" s="12">
        <f>IF(B24="",0,VLOOKUP('071215'!B24,Cenik!$C$3:$E$873,2,FALSE))</f>
        <v>0</v>
      </c>
      <c r="D24" s="12">
        <f>IF(B24="",0,VLOOKUP('071215'!B24,Cenik!$C$3:$E$873,3,FALSE))</f>
        <v>0</v>
      </c>
      <c r="E24" s="22"/>
      <c r="F24" s="20">
        <f t="shared" si="2"/>
        <v>0</v>
      </c>
      <c r="G24" s="104" t="str">
        <f t="shared" si="3"/>
        <v/>
      </c>
    </row>
    <row r="25" spans="1:9" x14ac:dyDescent="0.2">
      <c r="A25" s="15"/>
      <c r="B25" s="21"/>
      <c r="C25" s="12">
        <f>IF(B25="",0,VLOOKUP('071215'!B25,Cenik!$C$3:$E$873,2,FALSE))</f>
        <v>0</v>
      </c>
      <c r="D25" s="12">
        <f>IF(B25="",0,VLOOKUP('071215'!B25,Cenik!$C$3:$E$873,3,FALSE))</f>
        <v>0</v>
      </c>
      <c r="E25" s="22"/>
      <c r="F25" s="20">
        <f t="shared" si="2"/>
        <v>0</v>
      </c>
      <c r="G25" s="104" t="str">
        <f t="shared" si="3"/>
        <v/>
      </c>
    </row>
    <row r="26" spans="1:9" x14ac:dyDescent="0.2">
      <c r="A26" s="15"/>
      <c r="B26" s="21"/>
      <c r="C26" s="12">
        <f>IF(B26="",0,VLOOKUP('071215'!B26,Cenik!$C$3:$E$873,2,FALSE))</f>
        <v>0</v>
      </c>
      <c r="D26" s="12">
        <f>IF(B26="",0,VLOOKUP('071215'!B26,Cenik!$C$3:$E$873,3,FALSE))</f>
        <v>0</v>
      </c>
      <c r="E26" s="22"/>
      <c r="F26" s="20">
        <f t="shared" si="2"/>
        <v>0</v>
      </c>
      <c r="G26" s="104" t="str">
        <f t="shared" si="3"/>
        <v/>
      </c>
    </row>
    <row r="27" spans="1:9" x14ac:dyDescent="0.2">
      <c r="A27" s="15"/>
      <c r="B27" s="21"/>
      <c r="C27" s="12">
        <f>IF(B27="",0,VLOOKUP('071215'!B27,Cenik!$C$3:$E$873,2,FALSE))</f>
        <v>0</v>
      </c>
      <c r="D27" s="12">
        <f>IF(B27="",0,VLOOKUP('071215'!B27,Cenik!$C$3:$E$873,3,FALSE))</f>
        <v>0</v>
      </c>
      <c r="E27" s="22"/>
      <c r="F27" s="20">
        <f t="shared" si="2"/>
        <v>0</v>
      </c>
      <c r="G27" s="104" t="str">
        <f t="shared" si="3"/>
        <v/>
      </c>
    </row>
    <row r="28" spans="1:9" x14ac:dyDescent="0.2">
      <c r="A28" s="15"/>
      <c r="B28" s="21"/>
      <c r="C28" s="12">
        <f>IF(B28="",0,VLOOKUP('071215'!B28,Cenik!$C$3:$E$873,2,FALSE))</f>
        <v>0</v>
      </c>
      <c r="D28" s="12">
        <f>IF(B28="",0,VLOOKUP('071215'!B28,Cenik!$C$3:$E$873,3,FALSE))</f>
        <v>0</v>
      </c>
      <c r="E28" s="22"/>
      <c r="F28" s="20">
        <f t="shared" si="2"/>
        <v>0</v>
      </c>
      <c r="G28" s="104" t="str">
        <f t="shared" si="3"/>
        <v/>
      </c>
    </row>
    <row r="29" spans="1:9" ht="13.5" thickBot="1" x14ac:dyDescent="0.25">
      <c r="A29" s="15"/>
      <c r="B29" s="21"/>
      <c r="C29" s="12">
        <f>IF(B29="",0,VLOOKUP('071215'!B29,Cenik!$C$3:$E$873,2,FALSE))</f>
        <v>0</v>
      </c>
      <c r="D29" s="12">
        <f>IF(B29="",0,VLOOKUP('071215'!B29,Cenik!$C$3:$E$873,3,FALSE))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IF(B31="",0,VLOOKUP('071215'!B31,Cenik!$C$3:$E$873,2,FALSE))</f>
        <v>0</v>
      </c>
      <c r="D31" s="24">
        <f>IF(B31="",0,VLOOKUP('071215'!B31,Cenik!$C$3:$E$873,3,FALSE))</f>
        <v>0</v>
      </c>
      <c r="E31" s="19"/>
      <c r="F31" s="25">
        <f t="shared" ref="F31:F44" si="4">D31*E31</f>
        <v>0</v>
      </c>
      <c r="G31" s="104" t="str">
        <f t="shared" si="3"/>
        <v/>
      </c>
      <c r="I31" s="2"/>
    </row>
    <row r="32" spans="1:9" x14ac:dyDescent="0.2">
      <c r="A32" s="15"/>
      <c r="B32" s="21"/>
      <c r="C32" s="12">
        <f>IF(B32="",0,VLOOKUP('071215'!B32,Cenik!$C$3:$E$873,2,FALSE))</f>
        <v>0</v>
      </c>
      <c r="D32" s="12">
        <f>IF(B32="",0,VLOOKUP('071215'!B32,Cenik!$C$3:$E$873,3,FALSE))</f>
        <v>0</v>
      </c>
      <c r="E32" s="22"/>
      <c r="F32" s="20">
        <f t="shared" si="4"/>
        <v>0</v>
      </c>
      <c r="G32" s="104" t="str">
        <f t="shared" si="3"/>
        <v/>
      </c>
      <c r="I32" s="2"/>
    </row>
    <row r="33" spans="1:7" x14ac:dyDescent="0.2">
      <c r="A33" s="15"/>
      <c r="B33" s="21"/>
      <c r="C33" s="12">
        <f>IF(B33="",0,VLOOKUP('071215'!B33,Cenik!$C$3:$E$873,2,FALSE))</f>
        <v>0</v>
      </c>
      <c r="D33" s="12">
        <f>IF(B33="",0,VLOOKUP('071215'!B33,Cenik!$C$3:$E$873,3,FALSE))</f>
        <v>0</v>
      </c>
      <c r="E33" s="22"/>
      <c r="F33" s="20">
        <f t="shared" si="4"/>
        <v>0</v>
      </c>
      <c r="G33" s="104" t="str">
        <f t="shared" si="3"/>
        <v/>
      </c>
    </row>
    <row r="34" spans="1:7" x14ac:dyDescent="0.2">
      <c r="A34" s="15"/>
      <c r="B34" s="21"/>
      <c r="C34" s="12">
        <f>IF(B34="",0,VLOOKUP('071215'!B34,Cenik!$C$3:$E$873,2,FALSE))</f>
        <v>0</v>
      </c>
      <c r="D34" s="12">
        <f>IF(B34="",0,VLOOKUP('071215'!B34,Cenik!$C$3:$E$873,3,FALSE))</f>
        <v>0</v>
      </c>
      <c r="E34" s="22"/>
      <c r="F34" s="20">
        <f t="shared" si="4"/>
        <v>0</v>
      </c>
      <c r="G34" s="104" t="str">
        <f t="shared" si="3"/>
        <v/>
      </c>
    </row>
    <row r="35" spans="1:7" x14ac:dyDescent="0.2">
      <c r="A35" s="15"/>
      <c r="B35" s="21"/>
      <c r="C35" s="12">
        <f>IF(B35="",0,VLOOKUP('071215'!B35,Cenik!$C$3:$E$873,2,FALSE))</f>
        <v>0</v>
      </c>
      <c r="D35" s="12">
        <f>IF(B35="",0,VLOOKUP('071215'!B35,Cenik!$C$3:$E$873,3,FALSE))</f>
        <v>0</v>
      </c>
      <c r="E35" s="22"/>
      <c r="F35" s="20">
        <f t="shared" si="4"/>
        <v>0</v>
      </c>
      <c r="G35" s="104" t="str">
        <f t="shared" si="3"/>
        <v/>
      </c>
    </row>
    <row r="36" spans="1:7" x14ac:dyDescent="0.2">
      <c r="A36" s="15"/>
      <c r="B36" s="21"/>
      <c r="C36" s="12">
        <f>IF(B36="",0,VLOOKUP('071215'!B36,Cenik!$C$3:$E$873,2,FALSE))</f>
        <v>0</v>
      </c>
      <c r="D36" s="12">
        <f>IF(B36="",0,VLOOKUP('071215'!B36,Cenik!$C$3:$E$873,3,FALSE))</f>
        <v>0</v>
      </c>
      <c r="E36" s="22"/>
      <c r="F36" s="20">
        <f t="shared" si="4"/>
        <v>0</v>
      </c>
      <c r="G36" s="104" t="str">
        <f t="shared" si="3"/>
        <v/>
      </c>
    </row>
    <row r="37" spans="1:7" x14ac:dyDescent="0.2">
      <c r="A37" s="15"/>
      <c r="B37" s="21"/>
      <c r="C37" s="12">
        <f>IF(B37="",0,VLOOKUP('071215'!B37,Cenik!$C$3:$E$873,2,FALSE))</f>
        <v>0</v>
      </c>
      <c r="D37" s="12">
        <f>IF(B37="",0,VLOOKUP('071215'!B37,Cenik!$C$3:$E$873,3,FALSE))</f>
        <v>0</v>
      </c>
      <c r="E37" s="22"/>
      <c r="F37" s="20">
        <f t="shared" si="4"/>
        <v>0</v>
      </c>
      <c r="G37" s="104" t="str">
        <f t="shared" si="3"/>
        <v/>
      </c>
    </row>
    <row r="38" spans="1:7" x14ac:dyDescent="0.2">
      <c r="A38" s="15"/>
      <c r="B38" s="21"/>
      <c r="C38" s="12">
        <f>IF(B38="",0,VLOOKUP('071215'!B38,Cenik!$C$3:$E$873,2,FALSE))</f>
        <v>0</v>
      </c>
      <c r="D38" s="12">
        <f>IF(B38="",0,VLOOKUP('071215'!B38,Cenik!$C$3:$E$873,3,FALSE))</f>
        <v>0</v>
      </c>
      <c r="E38" s="22"/>
      <c r="F38" s="20">
        <f t="shared" si="4"/>
        <v>0</v>
      </c>
      <c r="G38" s="104" t="str">
        <f t="shared" si="3"/>
        <v/>
      </c>
    </row>
    <row r="39" spans="1:7" x14ac:dyDescent="0.2">
      <c r="A39" s="15"/>
      <c r="B39" s="21"/>
      <c r="C39" s="12">
        <f>IF(B39="",0,VLOOKUP('071215'!B39,Cenik!$C$3:$E$873,2,FALSE))</f>
        <v>0</v>
      </c>
      <c r="D39" s="12">
        <f>IF(B39="",0,VLOOKUP('071215'!B39,Cenik!$C$3:$E$873,3,FALSE))</f>
        <v>0</v>
      </c>
      <c r="E39" s="22"/>
      <c r="F39" s="20">
        <f t="shared" si="4"/>
        <v>0</v>
      </c>
      <c r="G39" s="104" t="str">
        <f>IF(E39="","",IF(ISNUMBER(E39),IF(E39=ROUND(E39,6),"","Napaka - poraba mora biti zaokrožena na 6 decimalk!"),"Napaka!"))</f>
        <v/>
      </c>
    </row>
    <row r="40" spans="1:7" x14ac:dyDescent="0.2">
      <c r="A40" s="15"/>
      <c r="B40" s="21"/>
      <c r="C40" s="12">
        <f>IF(B40="",0,VLOOKUP('071215'!B40,Cenik!$C$3:$E$873,2,FALSE))</f>
        <v>0</v>
      </c>
      <c r="D40" s="12">
        <f>IF(B40="",0,VLOOKUP('071215'!B40,Cenik!$C$3:$E$873,3,FALSE))</f>
        <v>0</v>
      </c>
      <c r="E40" s="22"/>
      <c r="F40" s="20">
        <f t="shared" si="4"/>
        <v>0</v>
      </c>
      <c r="G40" s="104" t="str">
        <f t="shared" si="3"/>
        <v/>
      </c>
    </row>
    <row r="41" spans="1:7" x14ac:dyDescent="0.2">
      <c r="A41" s="15"/>
      <c r="B41" s="21"/>
      <c r="C41" s="12">
        <f>IF(B41="",0,VLOOKUP('071215'!B41,Cenik!$C$3:$E$873,2,FALSE))</f>
        <v>0</v>
      </c>
      <c r="D41" s="12">
        <f>IF(B41="",0,VLOOKUP('071215'!B41,Cenik!$C$3:$E$873,3,FALSE))</f>
        <v>0</v>
      </c>
      <c r="E41" s="22"/>
      <c r="F41" s="20">
        <f t="shared" si="4"/>
        <v>0</v>
      </c>
      <c r="G41" s="104" t="str">
        <f t="shared" si="3"/>
        <v/>
      </c>
    </row>
    <row r="42" spans="1:7" x14ac:dyDescent="0.2">
      <c r="A42" s="15"/>
      <c r="B42" s="21"/>
      <c r="C42" s="12">
        <f>IF(B42="",0,VLOOKUP('071215'!B42,Cenik!$C$3:$E$873,2,FALSE))</f>
        <v>0</v>
      </c>
      <c r="D42" s="12">
        <f>IF(B42="",0,VLOOKUP('071215'!B42,Cenik!$C$3:$E$873,3,FALSE))</f>
        <v>0</v>
      </c>
      <c r="E42" s="22"/>
      <c r="F42" s="20">
        <f t="shared" si="4"/>
        <v>0</v>
      </c>
      <c r="G42" s="104" t="str">
        <f t="shared" si="3"/>
        <v/>
      </c>
    </row>
    <row r="43" spans="1:7" x14ac:dyDescent="0.2">
      <c r="A43" s="15"/>
      <c r="B43" s="21"/>
      <c r="C43" s="12">
        <f>IF(B43="",0,VLOOKUP('071215'!B43,Cenik!$C$3:$E$873,2,FALSE))</f>
        <v>0</v>
      </c>
      <c r="D43" s="12">
        <f>IF(B43="",0,VLOOKUP('071215'!B43,Cenik!$C$3:$E$873,3,FALSE))</f>
        <v>0</v>
      </c>
      <c r="E43" s="22"/>
      <c r="F43" s="20">
        <f t="shared" si="4"/>
        <v>0</v>
      </c>
      <c r="G43" s="104" t="str">
        <f t="shared" si="3"/>
        <v/>
      </c>
    </row>
    <row r="44" spans="1:7" ht="13.5" thickBot="1" x14ac:dyDescent="0.25">
      <c r="A44" s="26"/>
      <c r="B44" s="27"/>
      <c r="C44" s="28">
        <f>IF(B44="",0,VLOOKUP('071215'!B44,Cenik!$C$3:$E$873,2,FALSE))</f>
        <v>0</v>
      </c>
      <c r="D44" s="28">
        <f>IF(B44="",0,VLOOKUP('071215'!B44,Cenik!$C$3:$E$873,3,FALSE))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IF(B5="",0,VLOOKUP('071216'!B5,Cenik!$C$3:$E$873,2,FALSE))</f>
        <v>0</v>
      </c>
      <c r="D5" s="12">
        <f>IF(B5="",0,VLOOKUP('071216'!B5,Cenik!$C$3:$E$873,3,FALSE))</f>
        <v>0</v>
      </c>
      <c r="E5" s="13"/>
      <c r="F5" s="14">
        <f t="shared" ref="F5:F14" si="0">D5*E5</f>
        <v>0</v>
      </c>
      <c r="G5" s="104" t="str">
        <f>IF(E5="","",IF(ISNUMBER(E5),IF(E5=ROUND(E5,6),"","Napaka - poraba mora biti zaokrožena na 6 decimalk!"),"Napaka!"))</f>
        <v/>
      </c>
    </row>
    <row r="6" spans="1:7" x14ac:dyDescent="0.2">
      <c r="A6" s="15"/>
      <c r="B6" s="16"/>
      <c r="C6" s="12">
        <f>IF(B6="",0,VLOOKUP('071216'!B6,Cenik!$C$3:$E$873,2,FALSE))</f>
        <v>0</v>
      </c>
      <c r="D6" s="12">
        <f>IF(B6="",0,VLOOKUP('071216'!B6,Cenik!$C$3:$E$873,3,FALSE))</f>
        <v>0</v>
      </c>
      <c r="E6" s="17"/>
      <c r="F6" s="14">
        <f t="shared" si="0"/>
        <v>0</v>
      </c>
      <c r="G6" s="104" t="str">
        <f t="shared" ref="G6:G14" si="1">IF(E6="","",IF(ISNUMBER(E6),IF(E6=ROUND(E6,6),"","Napaka - poraba mora biti zaokrožena na 6 decimalk!"),"Napaka!"))</f>
        <v/>
      </c>
    </row>
    <row r="7" spans="1:7" x14ac:dyDescent="0.2">
      <c r="A7" s="15"/>
      <c r="B7" s="16"/>
      <c r="C7" s="12">
        <f>IF(B7="",0,VLOOKUP('071216'!B7,Cenik!$C$3:$E$873,2,FALSE))</f>
        <v>0</v>
      </c>
      <c r="D7" s="12">
        <f>IF(B7="",0,VLOOKUP('071216'!B7,Cenik!$C$3:$E$873,3,FALSE))</f>
        <v>0</v>
      </c>
      <c r="E7" s="17"/>
      <c r="F7" s="14">
        <f t="shared" si="0"/>
        <v>0</v>
      </c>
      <c r="G7" s="104" t="str">
        <f t="shared" si="1"/>
        <v/>
      </c>
    </row>
    <row r="8" spans="1:7" x14ac:dyDescent="0.2">
      <c r="A8" s="15"/>
      <c r="B8" s="16"/>
      <c r="C8" s="12">
        <f>IF(B8="",0,VLOOKUP('071216'!B8,Cenik!$C$3:$E$873,2,FALSE))</f>
        <v>0</v>
      </c>
      <c r="D8" s="12">
        <f>IF(B8="",0,VLOOKUP('071216'!B8,Cenik!$C$3:$E$873,3,FALSE))</f>
        <v>0</v>
      </c>
      <c r="E8" s="17"/>
      <c r="F8" s="14">
        <f t="shared" si="0"/>
        <v>0</v>
      </c>
      <c r="G8" s="104" t="str">
        <f t="shared" si="1"/>
        <v/>
      </c>
    </row>
    <row r="9" spans="1:7" x14ac:dyDescent="0.2">
      <c r="A9" s="15"/>
      <c r="B9" s="16"/>
      <c r="C9" s="12">
        <f>IF(B9="",0,VLOOKUP('071216'!B9,Cenik!$C$3:$E$873,2,FALSE))</f>
        <v>0</v>
      </c>
      <c r="D9" s="12">
        <f>IF(B9="",0,VLOOKUP('071216'!B9,Cenik!$C$3:$E$873,3,FALSE))</f>
        <v>0</v>
      </c>
      <c r="E9" s="17"/>
      <c r="F9" s="14">
        <f t="shared" si="0"/>
        <v>0</v>
      </c>
      <c r="G9" s="104" t="str">
        <f t="shared" si="1"/>
        <v/>
      </c>
    </row>
    <row r="10" spans="1:7" x14ac:dyDescent="0.2">
      <c r="A10" s="15"/>
      <c r="B10" s="16"/>
      <c r="C10" s="12">
        <f>IF(B10="",0,VLOOKUP('071216'!B10,Cenik!$C$3:$E$873,2,FALSE))</f>
        <v>0</v>
      </c>
      <c r="D10" s="12">
        <f>IF(B10="",0,VLOOKUP('071216'!B10,Cenik!$C$3:$E$873,3,FALSE))</f>
        <v>0</v>
      </c>
      <c r="E10" s="17"/>
      <c r="F10" s="14">
        <f t="shared" si="0"/>
        <v>0</v>
      </c>
      <c r="G10" s="104" t="str">
        <f t="shared" si="1"/>
        <v/>
      </c>
    </row>
    <row r="11" spans="1:7" x14ac:dyDescent="0.2">
      <c r="A11" s="15"/>
      <c r="B11" s="16"/>
      <c r="C11" s="12">
        <f>IF(B11="",0,VLOOKUP('071216'!B11,Cenik!$C$3:$E$873,2,FALSE))</f>
        <v>0</v>
      </c>
      <c r="D11" s="12">
        <f>IF(B11="",0,VLOOKUP('071216'!B11,Cenik!$C$3:$E$873,3,FALSE))</f>
        <v>0</v>
      </c>
      <c r="E11" s="17"/>
      <c r="F11" s="14">
        <f t="shared" si="0"/>
        <v>0</v>
      </c>
      <c r="G11" s="104" t="str">
        <f t="shared" si="1"/>
        <v/>
      </c>
    </row>
    <row r="12" spans="1:7" x14ac:dyDescent="0.2">
      <c r="A12" s="15"/>
      <c r="B12" s="16"/>
      <c r="C12" s="12">
        <f>IF(B12="",0,VLOOKUP('071216'!B12,Cenik!$C$3:$E$873,2,FALSE))</f>
        <v>0</v>
      </c>
      <c r="D12" s="12">
        <f>IF(B12="",0,VLOOKUP('071216'!B12,Cenik!$C$3:$E$873,3,FALSE))</f>
        <v>0</v>
      </c>
      <c r="E12" s="17"/>
      <c r="F12" s="14">
        <f t="shared" si="0"/>
        <v>0</v>
      </c>
      <c r="G12" s="104" t="str">
        <f t="shared" si="1"/>
        <v/>
      </c>
    </row>
    <row r="13" spans="1:7" x14ac:dyDescent="0.2">
      <c r="A13" s="15"/>
      <c r="B13" s="16"/>
      <c r="C13" s="12">
        <f>IF(B13="",0,VLOOKUP('071216'!B13,Cenik!$C$3:$E$873,2,FALSE))</f>
        <v>0</v>
      </c>
      <c r="D13" s="12">
        <f>IF(B13="",0,VLOOKUP('071216'!B13,Cenik!$C$3:$E$873,3,FALSE))</f>
        <v>0</v>
      </c>
      <c r="E13" s="17"/>
      <c r="F13" s="14">
        <f t="shared" si="0"/>
        <v>0</v>
      </c>
      <c r="G13" s="104" t="str">
        <f t="shared" si="1"/>
        <v/>
      </c>
    </row>
    <row r="14" spans="1:7" ht="13.5" thickBot="1" x14ac:dyDescent="0.25">
      <c r="A14" s="15"/>
      <c r="B14" s="16"/>
      <c r="C14" s="12">
        <f>IF(B14="",0,VLOOKUP('071216'!B14,Cenik!$C$3:$E$873,2,FALSE))</f>
        <v>0</v>
      </c>
      <c r="D14" s="12">
        <f>IF(B14="",0,VLOOKUP('071216'!B14,Cenik!$C$3:$E$873,3,FALSE))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IF(B16="",0,VLOOKUP('071216'!B16,Cenik!$C$3:$E$873,2,FALSE))</f>
        <v>0</v>
      </c>
      <c r="D16" s="12">
        <f>IF(B16="",0,VLOOKUP('071216'!B16,Cenik!$C$3:$E$873,3,FALSE))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IF(B17="",0,VLOOKUP('071216'!B17,Cenik!$C$3:$E$873,2,FALSE))</f>
        <v>0</v>
      </c>
      <c r="D17" s="12">
        <f>IF(B17="",0,VLOOKUP('071216'!B17,Cenik!$C$3:$E$873,3,FALSE))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IF(B18="",0,VLOOKUP('071216'!B18,Cenik!$C$3:$E$873,2,FALSE))</f>
        <v>0</v>
      </c>
      <c r="D18" s="12">
        <f>IF(B18="",0,VLOOKUP('071216'!B18,Cenik!$C$3:$E$873,3,FALSE))</f>
        <v>0</v>
      </c>
      <c r="E18" s="22"/>
      <c r="F18" s="20">
        <f t="shared" si="2"/>
        <v>0</v>
      </c>
      <c r="G18" s="104" t="str">
        <f t="shared" si="3"/>
        <v/>
      </c>
    </row>
    <row r="19" spans="1:9" x14ac:dyDescent="0.2">
      <c r="A19" s="15"/>
      <c r="B19" s="21"/>
      <c r="C19" s="12">
        <f>IF(B19="",0,VLOOKUP('071216'!B19,Cenik!$C$3:$E$873,2,FALSE))</f>
        <v>0</v>
      </c>
      <c r="D19" s="12">
        <f>IF(B19="",0,VLOOKUP('071216'!B19,Cenik!$C$3:$E$873,3,FALSE))</f>
        <v>0</v>
      </c>
      <c r="E19" s="22"/>
      <c r="F19" s="20">
        <f t="shared" si="2"/>
        <v>0</v>
      </c>
      <c r="G19" s="104" t="str">
        <f t="shared" si="3"/>
        <v/>
      </c>
    </row>
    <row r="20" spans="1:9" x14ac:dyDescent="0.2">
      <c r="A20" s="15"/>
      <c r="B20" s="21"/>
      <c r="C20" s="12">
        <f>IF(B20="",0,VLOOKUP('071216'!B20,Cenik!$C$3:$E$873,2,FALSE))</f>
        <v>0</v>
      </c>
      <c r="D20" s="12">
        <f>IF(B20="",0,VLOOKUP('071216'!B20,Cenik!$C$3:$E$873,3,FALSE))</f>
        <v>0</v>
      </c>
      <c r="E20" s="22"/>
      <c r="F20" s="20">
        <f t="shared" si="2"/>
        <v>0</v>
      </c>
      <c r="G20" s="104" t="str">
        <f t="shared" si="3"/>
        <v/>
      </c>
    </row>
    <row r="21" spans="1:9" x14ac:dyDescent="0.2">
      <c r="A21" s="15"/>
      <c r="B21" s="21"/>
      <c r="C21" s="12">
        <f>IF(B21="",0,VLOOKUP('071216'!B21,Cenik!$C$3:$E$873,2,FALSE))</f>
        <v>0</v>
      </c>
      <c r="D21" s="12">
        <f>IF(B21="",0,VLOOKUP('071216'!B21,Cenik!$C$3:$E$873,3,FALSE))</f>
        <v>0</v>
      </c>
      <c r="E21" s="22"/>
      <c r="F21" s="20">
        <f t="shared" si="2"/>
        <v>0</v>
      </c>
      <c r="G21" s="104" t="str">
        <f t="shared" si="3"/>
        <v/>
      </c>
    </row>
    <row r="22" spans="1:9" x14ac:dyDescent="0.2">
      <c r="A22" s="15"/>
      <c r="B22" s="21"/>
      <c r="C22" s="12">
        <f>IF(B22="",0,VLOOKUP('071216'!B22,Cenik!$C$3:$E$873,2,FALSE))</f>
        <v>0</v>
      </c>
      <c r="D22" s="12">
        <f>IF(B22="",0,VLOOKUP('071216'!B22,Cenik!$C$3:$E$873,3,FALSE))</f>
        <v>0</v>
      </c>
      <c r="E22" s="22"/>
      <c r="F22" s="20">
        <f t="shared" si="2"/>
        <v>0</v>
      </c>
      <c r="G22" s="104" t="str">
        <f t="shared" si="3"/>
        <v/>
      </c>
    </row>
    <row r="23" spans="1:9" x14ac:dyDescent="0.2">
      <c r="A23" s="15"/>
      <c r="B23" s="21"/>
      <c r="C23" s="12">
        <f>IF(B23="",0,VLOOKUP('071216'!B23,Cenik!$C$3:$E$873,2,FALSE))</f>
        <v>0</v>
      </c>
      <c r="D23" s="12">
        <f>IF(B23="",0,VLOOKUP('071216'!B23,Cenik!$C$3:$E$873,3,FALSE))</f>
        <v>0</v>
      </c>
      <c r="E23" s="22"/>
      <c r="F23" s="20">
        <f t="shared" si="2"/>
        <v>0</v>
      </c>
      <c r="G23" s="104" t="str">
        <f t="shared" si="3"/>
        <v/>
      </c>
    </row>
    <row r="24" spans="1:9" x14ac:dyDescent="0.2">
      <c r="A24" s="15"/>
      <c r="B24" s="21"/>
      <c r="C24" s="12">
        <f>IF(B24="",0,VLOOKUP('071216'!B24,Cenik!$C$3:$E$873,2,FALSE))</f>
        <v>0</v>
      </c>
      <c r="D24" s="12">
        <f>IF(B24="",0,VLOOKUP('071216'!B24,Cenik!$C$3:$E$873,3,FALSE))</f>
        <v>0</v>
      </c>
      <c r="E24" s="22"/>
      <c r="F24" s="20">
        <f t="shared" si="2"/>
        <v>0</v>
      </c>
      <c r="G24" s="104" t="str">
        <f t="shared" si="3"/>
        <v/>
      </c>
    </row>
    <row r="25" spans="1:9" x14ac:dyDescent="0.2">
      <c r="A25" s="15"/>
      <c r="B25" s="21"/>
      <c r="C25" s="12">
        <f>IF(B25="",0,VLOOKUP('071216'!B25,Cenik!$C$3:$E$873,2,FALSE))</f>
        <v>0</v>
      </c>
      <c r="D25" s="12">
        <f>IF(B25="",0,VLOOKUP('071216'!B25,Cenik!$C$3:$E$873,3,FALSE))</f>
        <v>0</v>
      </c>
      <c r="E25" s="22"/>
      <c r="F25" s="20">
        <f t="shared" si="2"/>
        <v>0</v>
      </c>
      <c r="G25" s="104" t="str">
        <f t="shared" si="3"/>
        <v/>
      </c>
    </row>
    <row r="26" spans="1:9" x14ac:dyDescent="0.2">
      <c r="A26" s="15"/>
      <c r="B26" s="21"/>
      <c r="C26" s="12">
        <f>IF(B26="",0,VLOOKUP('071216'!B26,Cenik!$C$3:$E$873,2,FALSE))</f>
        <v>0</v>
      </c>
      <c r="D26" s="12">
        <f>IF(B26="",0,VLOOKUP('071216'!B26,Cenik!$C$3:$E$873,3,FALSE))</f>
        <v>0</v>
      </c>
      <c r="E26" s="22"/>
      <c r="F26" s="20">
        <f t="shared" si="2"/>
        <v>0</v>
      </c>
      <c r="G26" s="104" t="str">
        <f t="shared" si="3"/>
        <v/>
      </c>
    </row>
    <row r="27" spans="1:9" x14ac:dyDescent="0.2">
      <c r="A27" s="15"/>
      <c r="B27" s="21"/>
      <c r="C27" s="12">
        <f>IF(B27="",0,VLOOKUP('071216'!B27,Cenik!$C$3:$E$873,2,FALSE))</f>
        <v>0</v>
      </c>
      <c r="D27" s="12">
        <f>IF(B27="",0,VLOOKUP('071216'!B27,Cenik!$C$3:$E$873,3,FALSE))</f>
        <v>0</v>
      </c>
      <c r="E27" s="22"/>
      <c r="F27" s="20">
        <f t="shared" si="2"/>
        <v>0</v>
      </c>
      <c r="G27" s="104" t="str">
        <f t="shared" si="3"/>
        <v/>
      </c>
    </row>
    <row r="28" spans="1:9" x14ac:dyDescent="0.2">
      <c r="A28" s="15"/>
      <c r="B28" s="21"/>
      <c r="C28" s="12">
        <f>IF(B28="",0,VLOOKUP('071216'!B28,Cenik!$C$3:$E$873,2,FALSE))</f>
        <v>0</v>
      </c>
      <c r="D28" s="12">
        <f>IF(B28="",0,VLOOKUP('071216'!B28,Cenik!$C$3:$E$873,3,FALSE))</f>
        <v>0</v>
      </c>
      <c r="E28" s="22"/>
      <c r="F28" s="20">
        <f t="shared" si="2"/>
        <v>0</v>
      </c>
      <c r="G28" s="104" t="str">
        <f t="shared" si="3"/>
        <v/>
      </c>
    </row>
    <row r="29" spans="1:9" ht="13.5" thickBot="1" x14ac:dyDescent="0.25">
      <c r="A29" s="15"/>
      <c r="B29" s="21"/>
      <c r="C29" s="12">
        <f>IF(B29="",0,VLOOKUP('071216'!B29,Cenik!$C$3:$E$873,2,FALSE))</f>
        <v>0</v>
      </c>
      <c r="D29" s="12">
        <f>IF(B29="",0,VLOOKUP('071216'!B29,Cenik!$C$3:$E$873,3,FALSE))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IF(B31="",0,VLOOKUP('071216'!B31,Cenik!$C$3:$E$873,2,FALSE))</f>
        <v>0</v>
      </c>
      <c r="D31" s="24">
        <f>IF(B31="",0,VLOOKUP('071216'!B31,Cenik!$C$3:$E$873,3,FALSE))</f>
        <v>0</v>
      </c>
      <c r="E31" s="19"/>
      <c r="F31" s="25">
        <f t="shared" ref="F31:F44" si="4">D31*E31</f>
        <v>0</v>
      </c>
      <c r="G31" s="104" t="str">
        <f t="shared" si="3"/>
        <v/>
      </c>
      <c r="I31" s="2"/>
    </row>
    <row r="32" spans="1:9" x14ac:dyDescent="0.2">
      <c r="A32" s="15"/>
      <c r="B32" s="21"/>
      <c r="C32" s="12">
        <f>IF(B32="",0,VLOOKUP('071216'!B32,Cenik!$C$3:$E$873,2,FALSE))</f>
        <v>0</v>
      </c>
      <c r="D32" s="12">
        <f>IF(B32="",0,VLOOKUP('071216'!B32,Cenik!$C$3:$E$873,3,FALSE))</f>
        <v>0</v>
      </c>
      <c r="E32" s="22"/>
      <c r="F32" s="20">
        <f t="shared" si="4"/>
        <v>0</v>
      </c>
      <c r="G32" s="104" t="str">
        <f t="shared" si="3"/>
        <v/>
      </c>
      <c r="I32" s="2"/>
    </row>
    <row r="33" spans="1:7" x14ac:dyDescent="0.2">
      <c r="A33" s="15"/>
      <c r="B33" s="21"/>
      <c r="C33" s="12">
        <f>IF(B33="",0,VLOOKUP('071216'!B33,Cenik!$C$3:$E$873,2,FALSE))</f>
        <v>0</v>
      </c>
      <c r="D33" s="12">
        <f>IF(B33="",0,VLOOKUP('071216'!B33,Cenik!$C$3:$E$873,3,FALSE))</f>
        <v>0</v>
      </c>
      <c r="E33" s="22"/>
      <c r="F33" s="20">
        <f t="shared" si="4"/>
        <v>0</v>
      </c>
      <c r="G33" s="104" t="str">
        <f t="shared" si="3"/>
        <v/>
      </c>
    </row>
    <row r="34" spans="1:7" x14ac:dyDescent="0.2">
      <c r="A34" s="15"/>
      <c r="B34" s="21"/>
      <c r="C34" s="12">
        <f>IF(B34="",0,VLOOKUP('071216'!B34,Cenik!$C$3:$E$873,2,FALSE))</f>
        <v>0</v>
      </c>
      <c r="D34" s="12">
        <f>IF(B34="",0,VLOOKUP('071216'!B34,Cenik!$C$3:$E$873,3,FALSE))</f>
        <v>0</v>
      </c>
      <c r="E34" s="22"/>
      <c r="F34" s="20">
        <f t="shared" si="4"/>
        <v>0</v>
      </c>
      <c r="G34" s="104" t="str">
        <f t="shared" si="3"/>
        <v/>
      </c>
    </row>
    <row r="35" spans="1:7" x14ac:dyDescent="0.2">
      <c r="A35" s="15"/>
      <c r="B35" s="21"/>
      <c r="C35" s="12">
        <f>IF(B35="",0,VLOOKUP('071216'!B35,Cenik!$C$3:$E$873,2,FALSE))</f>
        <v>0</v>
      </c>
      <c r="D35" s="12">
        <f>IF(B35="",0,VLOOKUP('071216'!B35,Cenik!$C$3:$E$873,3,FALSE))</f>
        <v>0</v>
      </c>
      <c r="E35" s="22"/>
      <c r="F35" s="20">
        <f t="shared" si="4"/>
        <v>0</v>
      </c>
      <c r="G35" s="104" t="str">
        <f t="shared" si="3"/>
        <v/>
      </c>
    </row>
    <row r="36" spans="1:7" x14ac:dyDescent="0.2">
      <c r="A36" s="15"/>
      <c r="B36" s="21"/>
      <c r="C36" s="12">
        <f>IF(B36="",0,VLOOKUP('071216'!B36,Cenik!$C$3:$E$873,2,FALSE))</f>
        <v>0</v>
      </c>
      <c r="D36" s="12">
        <f>IF(B36="",0,VLOOKUP('071216'!B36,Cenik!$C$3:$E$873,3,FALSE))</f>
        <v>0</v>
      </c>
      <c r="E36" s="22"/>
      <c r="F36" s="20">
        <f t="shared" si="4"/>
        <v>0</v>
      </c>
      <c r="G36" s="104" t="str">
        <f t="shared" si="3"/>
        <v/>
      </c>
    </row>
    <row r="37" spans="1:7" x14ac:dyDescent="0.2">
      <c r="A37" s="15"/>
      <c r="B37" s="21"/>
      <c r="C37" s="12">
        <f>IF(B37="",0,VLOOKUP('071216'!B37,Cenik!$C$3:$E$873,2,FALSE))</f>
        <v>0</v>
      </c>
      <c r="D37" s="12">
        <f>IF(B37="",0,VLOOKUP('071216'!B37,Cenik!$C$3:$E$873,3,FALSE))</f>
        <v>0</v>
      </c>
      <c r="E37" s="22"/>
      <c r="F37" s="20">
        <f t="shared" si="4"/>
        <v>0</v>
      </c>
      <c r="G37" s="104" t="str">
        <f t="shared" si="3"/>
        <v/>
      </c>
    </row>
    <row r="38" spans="1:7" x14ac:dyDescent="0.2">
      <c r="A38" s="15"/>
      <c r="B38" s="21"/>
      <c r="C38" s="12">
        <f>IF(B38="",0,VLOOKUP('071216'!B38,Cenik!$C$3:$E$873,2,FALSE))</f>
        <v>0</v>
      </c>
      <c r="D38" s="12">
        <f>IF(B38="",0,VLOOKUP('071216'!B38,Cenik!$C$3:$E$873,3,FALSE))</f>
        <v>0</v>
      </c>
      <c r="E38" s="22"/>
      <c r="F38" s="20">
        <f t="shared" si="4"/>
        <v>0</v>
      </c>
      <c r="G38" s="104" t="str">
        <f t="shared" si="3"/>
        <v/>
      </c>
    </row>
    <row r="39" spans="1:7" x14ac:dyDescent="0.2">
      <c r="A39" s="15"/>
      <c r="B39" s="21"/>
      <c r="C39" s="12">
        <f>IF(B39="",0,VLOOKUP('071216'!B39,Cenik!$C$3:$E$873,2,FALSE))</f>
        <v>0</v>
      </c>
      <c r="D39" s="12">
        <f>IF(B39="",0,VLOOKUP('071216'!B39,Cenik!$C$3:$E$873,3,FALSE))</f>
        <v>0</v>
      </c>
      <c r="E39" s="22"/>
      <c r="F39" s="20">
        <f t="shared" si="4"/>
        <v>0</v>
      </c>
      <c r="G39" s="104" t="str">
        <f>IF(E39="","",IF(ISNUMBER(E39),IF(E39=ROUND(E39,6),"","Napaka - poraba mora biti zaokrožena na 6 decimalk!"),"Napaka!"))</f>
        <v/>
      </c>
    </row>
    <row r="40" spans="1:7" x14ac:dyDescent="0.2">
      <c r="A40" s="15"/>
      <c r="B40" s="21"/>
      <c r="C40" s="12">
        <f>IF(B40="",0,VLOOKUP('071216'!B40,Cenik!$C$3:$E$873,2,FALSE))</f>
        <v>0</v>
      </c>
      <c r="D40" s="12">
        <f>IF(B40="",0,VLOOKUP('071216'!B40,Cenik!$C$3:$E$873,3,FALSE))</f>
        <v>0</v>
      </c>
      <c r="E40" s="22"/>
      <c r="F40" s="20">
        <f t="shared" si="4"/>
        <v>0</v>
      </c>
      <c r="G40" s="104" t="str">
        <f t="shared" si="3"/>
        <v/>
      </c>
    </row>
    <row r="41" spans="1:7" x14ac:dyDescent="0.2">
      <c r="A41" s="15"/>
      <c r="B41" s="21"/>
      <c r="C41" s="12">
        <f>IF(B41="",0,VLOOKUP('071216'!B41,Cenik!$C$3:$E$873,2,FALSE))</f>
        <v>0</v>
      </c>
      <c r="D41" s="12">
        <f>IF(B41="",0,VLOOKUP('071216'!B41,Cenik!$C$3:$E$873,3,FALSE))</f>
        <v>0</v>
      </c>
      <c r="E41" s="22"/>
      <c r="F41" s="20">
        <f t="shared" si="4"/>
        <v>0</v>
      </c>
      <c r="G41" s="104" t="str">
        <f t="shared" si="3"/>
        <v/>
      </c>
    </row>
    <row r="42" spans="1:7" x14ac:dyDescent="0.2">
      <c r="A42" s="15"/>
      <c r="B42" s="21"/>
      <c r="C42" s="12">
        <f>IF(B42="",0,VLOOKUP('071216'!B42,Cenik!$C$3:$E$873,2,FALSE))</f>
        <v>0</v>
      </c>
      <c r="D42" s="12">
        <f>IF(B42="",0,VLOOKUP('071216'!B42,Cenik!$C$3:$E$873,3,FALSE))</f>
        <v>0</v>
      </c>
      <c r="E42" s="22"/>
      <c r="F42" s="20">
        <f t="shared" si="4"/>
        <v>0</v>
      </c>
      <c r="G42" s="104" t="str">
        <f t="shared" si="3"/>
        <v/>
      </c>
    </row>
    <row r="43" spans="1:7" x14ac:dyDescent="0.2">
      <c r="A43" s="15"/>
      <c r="B43" s="21"/>
      <c r="C43" s="12">
        <f>IF(B43="",0,VLOOKUP('071216'!B43,Cenik!$C$3:$E$873,2,FALSE))</f>
        <v>0</v>
      </c>
      <c r="D43" s="12">
        <f>IF(B43="",0,VLOOKUP('071216'!B43,Cenik!$C$3:$E$873,3,FALSE))</f>
        <v>0</v>
      </c>
      <c r="E43" s="22"/>
      <c r="F43" s="20">
        <f t="shared" si="4"/>
        <v>0</v>
      </c>
      <c r="G43" s="104" t="str">
        <f t="shared" si="3"/>
        <v/>
      </c>
    </row>
    <row r="44" spans="1:7" ht="13.5" thickBot="1" x14ac:dyDescent="0.25">
      <c r="A44" s="26"/>
      <c r="B44" s="27"/>
      <c r="C44" s="28">
        <f>IF(B44="",0,VLOOKUP('071216'!B44,Cenik!$C$3:$E$873,2,FALSE))</f>
        <v>0</v>
      </c>
      <c r="D44" s="28">
        <f>IF(B44="",0,VLOOKUP('071216'!B44,Cenik!$C$3:$E$873,3,FALSE))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1618</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IF(B5="",0,VLOOKUP('020601'!B5,Cenik!$C$3:$E$873,2,FALSE))</f>
        <v>0</v>
      </c>
      <c r="D5" s="12">
        <f>IF(B5="",0,VLOOKUP('020601'!B5,Cenik!$C$3:$E$873,3,FALSE))</f>
        <v>0</v>
      </c>
      <c r="E5" s="13"/>
      <c r="F5" s="14">
        <f t="shared" ref="F5:F14" si="0">D5*E5</f>
        <v>0</v>
      </c>
      <c r="G5" s="104" t="str">
        <f>IF(E5="","",IF(ISNUMBER(E5),IF(E5=ROUND(E5,6),"","Napaka - poraba mora biti zaokrožena na 6 decimalk!"),"Napaka!"))</f>
        <v/>
      </c>
    </row>
    <row r="6" spans="1:7" x14ac:dyDescent="0.2">
      <c r="A6" s="15"/>
      <c r="B6" s="16"/>
      <c r="C6" s="12">
        <f>IF(B6="",0,VLOOKUP('020601'!B6,Cenik!$C$3:$E$873,2,FALSE))</f>
        <v>0</v>
      </c>
      <c r="D6" s="12">
        <f>IF(B6="",0,VLOOKUP('020601'!B6,Cenik!$C$3:$E$873,3,FALSE))</f>
        <v>0</v>
      </c>
      <c r="E6" s="17"/>
      <c r="F6" s="14">
        <f t="shared" si="0"/>
        <v>0</v>
      </c>
      <c r="G6" s="104" t="str">
        <f t="shared" ref="G6:G14" si="1">IF(E6="","",IF(ISNUMBER(E6),IF(E6=ROUND(E6,6),"","Napaka - poraba mora biti zaokrožena na 6 decimalk!"),"Napaka!"))</f>
        <v/>
      </c>
    </row>
    <row r="7" spans="1:7" x14ac:dyDescent="0.2">
      <c r="A7" s="15"/>
      <c r="B7" s="16"/>
      <c r="C7" s="12">
        <f>IF(B7="",0,VLOOKUP('020601'!B7,Cenik!$C$3:$E$873,2,FALSE))</f>
        <v>0</v>
      </c>
      <c r="D7" s="12">
        <f>IF(B7="",0,VLOOKUP('020601'!B7,Cenik!$C$3:$E$873,3,FALSE))</f>
        <v>0</v>
      </c>
      <c r="E7" s="17"/>
      <c r="F7" s="14">
        <f t="shared" si="0"/>
        <v>0</v>
      </c>
      <c r="G7" s="104" t="str">
        <f t="shared" si="1"/>
        <v/>
      </c>
    </row>
    <row r="8" spans="1:7" x14ac:dyDescent="0.2">
      <c r="A8" s="15"/>
      <c r="B8" s="16"/>
      <c r="C8" s="12">
        <f>IF(B8="",0,VLOOKUP('020601'!B8,Cenik!$C$3:$E$873,2,FALSE))</f>
        <v>0</v>
      </c>
      <c r="D8" s="12">
        <f>IF(B8="",0,VLOOKUP('020601'!B8,Cenik!$C$3:$E$873,3,FALSE))</f>
        <v>0</v>
      </c>
      <c r="E8" s="17"/>
      <c r="F8" s="14">
        <f t="shared" si="0"/>
        <v>0</v>
      </c>
      <c r="G8" s="104" t="str">
        <f t="shared" si="1"/>
        <v/>
      </c>
    </row>
    <row r="9" spans="1:7" x14ac:dyDescent="0.2">
      <c r="A9" s="15"/>
      <c r="B9" s="16"/>
      <c r="C9" s="12">
        <f>IF(B9="",0,VLOOKUP('020601'!B9,Cenik!$C$3:$E$873,2,FALSE))</f>
        <v>0</v>
      </c>
      <c r="D9" s="12">
        <f>IF(B9="",0,VLOOKUP('020601'!B9,Cenik!$C$3:$E$873,3,FALSE))</f>
        <v>0</v>
      </c>
      <c r="E9" s="17"/>
      <c r="F9" s="14">
        <f t="shared" si="0"/>
        <v>0</v>
      </c>
      <c r="G9" s="104" t="str">
        <f t="shared" si="1"/>
        <v/>
      </c>
    </row>
    <row r="10" spans="1:7" x14ac:dyDescent="0.2">
      <c r="A10" s="15"/>
      <c r="B10" s="16"/>
      <c r="C10" s="12">
        <f>IF(B10="",0,VLOOKUP('020601'!B10,Cenik!$C$3:$E$873,2,FALSE))</f>
        <v>0</v>
      </c>
      <c r="D10" s="12">
        <f>IF(B10="",0,VLOOKUP('020601'!B10,Cenik!$C$3:$E$873,3,FALSE))</f>
        <v>0</v>
      </c>
      <c r="E10" s="17"/>
      <c r="F10" s="14">
        <f t="shared" si="0"/>
        <v>0</v>
      </c>
      <c r="G10" s="104" t="str">
        <f t="shared" si="1"/>
        <v/>
      </c>
    </row>
    <row r="11" spans="1:7" x14ac:dyDescent="0.2">
      <c r="A11" s="15"/>
      <c r="B11" s="16"/>
      <c r="C11" s="12">
        <f>IF(B11="",0,VLOOKUP('020601'!B11,Cenik!$C$3:$E$873,2,FALSE))</f>
        <v>0</v>
      </c>
      <c r="D11" s="12">
        <f>IF(B11="",0,VLOOKUP('020601'!B11,Cenik!$C$3:$E$873,3,FALSE))</f>
        <v>0</v>
      </c>
      <c r="E11" s="17"/>
      <c r="F11" s="14">
        <f t="shared" si="0"/>
        <v>0</v>
      </c>
      <c r="G11" s="104" t="str">
        <f t="shared" si="1"/>
        <v/>
      </c>
    </row>
    <row r="12" spans="1:7" x14ac:dyDescent="0.2">
      <c r="A12" s="15"/>
      <c r="B12" s="16"/>
      <c r="C12" s="12">
        <f>IF(B12="",0,VLOOKUP('020601'!B12,Cenik!$C$3:$E$873,2,FALSE))</f>
        <v>0</v>
      </c>
      <c r="D12" s="12">
        <f>IF(B12="",0,VLOOKUP('020601'!B12,Cenik!$C$3:$E$873,3,FALSE))</f>
        <v>0</v>
      </c>
      <c r="E12" s="17"/>
      <c r="F12" s="14">
        <f t="shared" si="0"/>
        <v>0</v>
      </c>
      <c r="G12" s="104" t="str">
        <f t="shared" si="1"/>
        <v/>
      </c>
    </row>
    <row r="13" spans="1:7" x14ac:dyDescent="0.2">
      <c r="A13" s="15"/>
      <c r="B13" s="16"/>
      <c r="C13" s="12">
        <f>IF(B13="",0,VLOOKUP('020601'!B13,Cenik!$C$3:$E$873,2,FALSE))</f>
        <v>0</v>
      </c>
      <c r="D13" s="12">
        <f>IF(B13="",0,VLOOKUP('020601'!B13,Cenik!$C$3:$E$873,3,FALSE))</f>
        <v>0</v>
      </c>
      <c r="E13" s="17"/>
      <c r="F13" s="14">
        <f t="shared" si="0"/>
        <v>0</v>
      </c>
      <c r="G13" s="104" t="str">
        <f t="shared" si="1"/>
        <v/>
      </c>
    </row>
    <row r="14" spans="1:7" ht="13.5" thickBot="1" x14ac:dyDescent="0.25">
      <c r="A14" s="15"/>
      <c r="B14" s="16"/>
      <c r="C14" s="12">
        <f>IF(B14="",0,VLOOKUP('020601'!B14,Cenik!$C$3:$E$873,2,FALSE))</f>
        <v>0</v>
      </c>
      <c r="D14" s="12">
        <f>IF(B14="",0,VLOOKUP('020601'!B14,Cenik!$C$3:$E$873,3,FALSE))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IF(B16="",0,VLOOKUP('020601'!B16,Cenik!$C$3:$E$873,2,FALSE))</f>
        <v>0</v>
      </c>
      <c r="D16" s="12">
        <f>IF(B16="",0,VLOOKUP('020601'!B16,Cenik!$C$3:$E$873,3,FALSE))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IF(B17="",0,VLOOKUP('020601'!B17,Cenik!$C$3:$E$873,2,FALSE))</f>
        <v>0</v>
      </c>
      <c r="D17" s="12">
        <f>IF(B17="",0,VLOOKUP('020601'!B17,Cenik!$C$3:$E$873,3,FALSE))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IF(B18="",0,VLOOKUP('020601'!B18,Cenik!$C$3:$E$873,2,FALSE))</f>
        <v>0</v>
      </c>
      <c r="D18" s="12">
        <f>IF(B18="",0,VLOOKUP('020601'!B18,Cenik!$C$3:$E$873,3,FALSE))</f>
        <v>0</v>
      </c>
      <c r="E18" s="22"/>
      <c r="F18" s="20">
        <f t="shared" si="2"/>
        <v>0</v>
      </c>
      <c r="G18" s="104" t="str">
        <f t="shared" si="3"/>
        <v/>
      </c>
    </row>
    <row r="19" spans="1:9" x14ac:dyDescent="0.2">
      <c r="A19" s="15"/>
      <c r="B19" s="21"/>
      <c r="C19" s="12">
        <f>IF(B19="",0,VLOOKUP('020601'!B19,Cenik!$C$3:$E$873,2,FALSE))</f>
        <v>0</v>
      </c>
      <c r="D19" s="12">
        <f>IF(B19="",0,VLOOKUP('020601'!B19,Cenik!$C$3:$E$873,3,FALSE))</f>
        <v>0</v>
      </c>
      <c r="E19" s="22"/>
      <c r="F19" s="20">
        <f t="shared" si="2"/>
        <v>0</v>
      </c>
      <c r="G19" s="104" t="str">
        <f t="shared" si="3"/>
        <v/>
      </c>
    </row>
    <row r="20" spans="1:9" x14ac:dyDescent="0.2">
      <c r="A20" s="15"/>
      <c r="B20" s="21"/>
      <c r="C20" s="12">
        <f>IF(B20="",0,VLOOKUP('020601'!B20,Cenik!$C$3:$E$873,2,FALSE))</f>
        <v>0</v>
      </c>
      <c r="D20" s="12">
        <f>IF(B20="",0,VLOOKUP('020601'!B20,Cenik!$C$3:$E$873,3,FALSE))</f>
        <v>0</v>
      </c>
      <c r="E20" s="22"/>
      <c r="F20" s="20">
        <f t="shared" si="2"/>
        <v>0</v>
      </c>
      <c r="G20" s="104" t="str">
        <f t="shared" si="3"/>
        <v/>
      </c>
    </row>
    <row r="21" spans="1:9" x14ac:dyDescent="0.2">
      <c r="A21" s="15"/>
      <c r="B21" s="21"/>
      <c r="C21" s="12">
        <f>IF(B21="",0,VLOOKUP('020601'!B21,Cenik!$C$3:$E$873,2,FALSE))</f>
        <v>0</v>
      </c>
      <c r="D21" s="12">
        <f>IF(B21="",0,VLOOKUP('020601'!B21,Cenik!$C$3:$E$873,3,FALSE))</f>
        <v>0</v>
      </c>
      <c r="E21" s="22"/>
      <c r="F21" s="20">
        <f t="shared" si="2"/>
        <v>0</v>
      </c>
      <c r="G21" s="104" t="str">
        <f t="shared" si="3"/>
        <v/>
      </c>
    </row>
    <row r="22" spans="1:9" x14ac:dyDescent="0.2">
      <c r="A22" s="15"/>
      <c r="B22" s="21"/>
      <c r="C22" s="12">
        <f>IF(B22="",0,VLOOKUP('020601'!B22,Cenik!$C$3:$E$873,2,FALSE))</f>
        <v>0</v>
      </c>
      <c r="D22" s="12">
        <f>IF(B22="",0,VLOOKUP('020601'!B22,Cenik!$C$3:$E$873,3,FALSE))</f>
        <v>0</v>
      </c>
      <c r="E22" s="22"/>
      <c r="F22" s="20">
        <f t="shared" si="2"/>
        <v>0</v>
      </c>
      <c r="G22" s="104" t="str">
        <f t="shared" si="3"/>
        <v/>
      </c>
    </row>
    <row r="23" spans="1:9" x14ac:dyDescent="0.2">
      <c r="A23" s="15"/>
      <c r="B23" s="21"/>
      <c r="C23" s="12">
        <f>IF(B23="",0,VLOOKUP('020601'!B23,Cenik!$C$3:$E$873,2,FALSE))</f>
        <v>0</v>
      </c>
      <c r="D23" s="12">
        <f>IF(B23="",0,VLOOKUP('020601'!B23,Cenik!$C$3:$E$873,3,FALSE))</f>
        <v>0</v>
      </c>
      <c r="E23" s="22"/>
      <c r="F23" s="20">
        <f t="shared" si="2"/>
        <v>0</v>
      </c>
      <c r="G23" s="104" t="str">
        <f t="shared" si="3"/>
        <v/>
      </c>
    </row>
    <row r="24" spans="1:9" x14ac:dyDescent="0.2">
      <c r="A24" s="15"/>
      <c r="B24" s="21"/>
      <c r="C24" s="12">
        <f>IF(B24="",0,VLOOKUP('020601'!B24,Cenik!$C$3:$E$873,2,FALSE))</f>
        <v>0</v>
      </c>
      <c r="D24" s="12">
        <f>IF(B24="",0,VLOOKUP('020601'!B24,Cenik!$C$3:$E$873,3,FALSE))</f>
        <v>0</v>
      </c>
      <c r="E24" s="22"/>
      <c r="F24" s="20">
        <f t="shared" si="2"/>
        <v>0</v>
      </c>
      <c r="G24" s="104" t="str">
        <f t="shared" si="3"/>
        <v/>
      </c>
    </row>
    <row r="25" spans="1:9" x14ac:dyDescent="0.2">
      <c r="A25" s="15"/>
      <c r="B25" s="21"/>
      <c r="C25" s="12">
        <f>IF(B25="",0,VLOOKUP('020601'!B25,Cenik!$C$3:$E$873,2,FALSE))</f>
        <v>0</v>
      </c>
      <c r="D25" s="12">
        <f>IF(B25="",0,VLOOKUP('020601'!B25,Cenik!$C$3:$E$873,3,FALSE))</f>
        <v>0</v>
      </c>
      <c r="E25" s="22"/>
      <c r="F25" s="20">
        <f t="shared" si="2"/>
        <v>0</v>
      </c>
      <c r="G25" s="104" t="str">
        <f t="shared" si="3"/>
        <v/>
      </c>
    </row>
    <row r="26" spans="1:9" x14ac:dyDescent="0.2">
      <c r="A26" s="15"/>
      <c r="B26" s="21"/>
      <c r="C26" s="12">
        <f>IF(B26="",0,VLOOKUP('020601'!B26,Cenik!$C$3:$E$873,2,FALSE))</f>
        <v>0</v>
      </c>
      <c r="D26" s="12">
        <f>IF(B26="",0,VLOOKUP('020601'!B26,Cenik!$C$3:$E$873,3,FALSE))</f>
        <v>0</v>
      </c>
      <c r="E26" s="22"/>
      <c r="F26" s="20">
        <f t="shared" si="2"/>
        <v>0</v>
      </c>
      <c r="G26" s="104" t="str">
        <f t="shared" si="3"/>
        <v/>
      </c>
    </row>
    <row r="27" spans="1:9" x14ac:dyDescent="0.2">
      <c r="A27" s="15"/>
      <c r="B27" s="21"/>
      <c r="C27" s="12">
        <f>IF(B27="",0,VLOOKUP('020601'!B27,Cenik!$C$3:$E$873,2,FALSE))</f>
        <v>0</v>
      </c>
      <c r="D27" s="12">
        <f>IF(B27="",0,VLOOKUP('020601'!B27,Cenik!$C$3:$E$873,3,FALSE))</f>
        <v>0</v>
      </c>
      <c r="E27" s="22"/>
      <c r="F27" s="20">
        <f t="shared" si="2"/>
        <v>0</v>
      </c>
      <c r="G27" s="104" t="str">
        <f t="shared" si="3"/>
        <v/>
      </c>
    </row>
    <row r="28" spans="1:9" x14ac:dyDescent="0.2">
      <c r="A28" s="15"/>
      <c r="B28" s="21"/>
      <c r="C28" s="12">
        <f>IF(B28="",0,VLOOKUP('020601'!B28,Cenik!$C$3:$E$873,2,FALSE))</f>
        <v>0</v>
      </c>
      <c r="D28" s="12">
        <f>IF(B28="",0,VLOOKUP('020601'!B28,Cenik!$C$3:$E$873,3,FALSE))</f>
        <v>0</v>
      </c>
      <c r="E28" s="22"/>
      <c r="F28" s="20">
        <f t="shared" si="2"/>
        <v>0</v>
      </c>
      <c r="G28" s="104" t="str">
        <f t="shared" si="3"/>
        <v/>
      </c>
    </row>
    <row r="29" spans="1:9" ht="13.5" thickBot="1" x14ac:dyDescent="0.25">
      <c r="A29" s="15"/>
      <c r="B29" s="21"/>
      <c r="C29" s="12">
        <f>IF(B29="",0,VLOOKUP('020601'!B29,Cenik!$C$3:$E$873,2,FALSE))</f>
        <v>0</v>
      </c>
      <c r="D29" s="12">
        <f>IF(B29="",0,VLOOKUP('020601'!B29,Cenik!$C$3:$E$873,3,FALSE))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IF(B31="",0,VLOOKUP('020601'!B31,Cenik!$C$3:$E$873,2,FALSE))</f>
        <v>0</v>
      </c>
      <c r="D31" s="24">
        <f>IF(B31="",0,VLOOKUP('020601'!B31,Cenik!$C$3:$E$873,3,FALSE))</f>
        <v>0</v>
      </c>
      <c r="E31" s="19"/>
      <c r="F31" s="25">
        <f t="shared" ref="F31:F44" si="4">D31*E31</f>
        <v>0</v>
      </c>
      <c r="G31" s="104" t="str">
        <f t="shared" si="3"/>
        <v/>
      </c>
      <c r="I31" s="2"/>
    </row>
    <row r="32" spans="1:9" x14ac:dyDescent="0.2">
      <c r="A32" s="15"/>
      <c r="B32" s="21"/>
      <c r="C32" s="12">
        <f>IF(B32="",0,VLOOKUP('020601'!B32,Cenik!$C$3:$E$873,2,FALSE))</f>
        <v>0</v>
      </c>
      <c r="D32" s="12">
        <f>IF(B32="",0,VLOOKUP('020601'!B32,Cenik!$C$3:$E$873,3,FALSE))</f>
        <v>0</v>
      </c>
      <c r="E32" s="22"/>
      <c r="F32" s="20">
        <f t="shared" si="4"/>
        <v>0</v>
      </c>
      <c r="G32" s="104" t="str">
        <f t="shared" si="3"/>
        <v/>
      </c>
      <c r="I32" s="2"/>
    </row>
    <row r="33" spans="1:7" x14ac:dyDescent="0.2">
      <c r="A33" s="15"/>
      <c r="B33" s="21"/>
      <c r="C33" s="12">
        <f>IF(B33="",0,VLOOKUP('020601'!B33,Cenik!$C$3:$E$873,2,FALSE))</f>
        <v>0</v>
      </c>
      <c r="D33" s="12">
        <f>IF(B33="",0,VLOOKUP('020601'!B33,Cenik!$C$3:$E$873,3,FALSE))</f>
        <v>0</v>
      </c>
      <c r="E33" s="22"/>
      <c r="F33" s="20">
        <f t="shared" si="4"/>
        <v>0</v>
      </c>
      <c r="G33" s="104" t="str">
        <f t="shared" si="3"/>
        <v/>
      </c>
    </row>
    <row r="34" spans="1:7" x14ac:dyDescent="0.2">
      <c r="A34" s="15"/>
      <c r="B34" s="21"/>
      <c r="C34" s="12">
        <f>IF(B34="",0,VLOOKUP('020601'!B34,Cenik!$C$3:$E$873,2,FALSE))</f>
        <v>0</v>
      </c>
      <c r="D34" s="12">
        <f>IF(B34="",0,VLOOKUP('020601'!B34,Cenik!$C$3:$E$873,3,FALSE))</f>
        <v>0</v>
      </c>
      <c r="E34" s="22"/>
      <c r="F34" s="20">
        <f t="shared" si="4"/>
        <v>0</v>
      </c>
      <c r="G34" s="104" t="str">
        <f t="shared" si="3"/>
        <v/>
      </c>
    </row>
    <row r="35" spans="1:7" x14ac:dyDescent="0.2">
      <c r="A35" s="15"/>
      <c r="B35" s="21"/>
      <c r="C35" s="12">
        <f>IF(B35="",0,VLOOKUP('020601'!B35,Cenik!$C$3:$E$873,2,FALSE))</f>
        <v>0</v>
      </c>
      <c r="D35" s="12">
        <f>IF(B35="",0,VLOOKUP('020601'!B35,Cenik!$C$3:$E$873,3,FALSE))</f>
        <v>0</v>
      </c>
      <c r="E35" s="22"/>
      <c r="F35" s="20">
        <f t="shared" si="4"/>
        <v>0</v>
      </c>
      <c r="G35" s="104" t="str">
        <f t="shared" si="3"/>
        <v/>
      </c>
    </row>
    <row r="36" spans="1:7" x14ac:dyDescent="0.2">
      <c r="A36" s="15"/>
      <c r="B36" s="21"/>
      <c r="C36" s="12">
        <f>IF(B36="",0,VLOOKUP('020601'!B36,Cenik!$C$3:$E$873,2,FALSE))</f>
        <v>0</v>
      </c>
      <c r="D36" s="12">
        <f>IF(B36="",0,VLOOKUP('020601'!B36,Cenik!$C$3:$E$873,3,FALSE))</f>
        <v>0</v>
      </c>
      <c r="E36" s="22"/>
      <c r="F36" s="20">
        <f t="shared" si="4"/>
        <v>0</v>
      </c>
      <c r="G36" s="104" t="str">
        <f t="shared" si="3"/>
        <v/>
      </c>
    </row>
    <row r="37" spans="1:7" x14ac:dyDescent="0.2">
      <c r="A37" s="15"/>
      <c r="B37" s="21"/>
      <c r="C37" s="12">
        <f>IF(B37="",0,VLOOKUP('020601'!B37,Cenik!$C$3:$E$873,2,FALSE))</f>
        <v>0</v>
      </c>
      <c r="D37" s="12">
        <f>IF(B37="",0,VLOOKUP('020601'!B37,Cenik!$C$3:$E$873,3,FALSE))</f>
        <v>0</v>
      </c>
      <c r="E37" s="22"/>
      <c r="F37" s="20">
        <f t="shared" si="4"/>
        <v>0</v>
      </c>
      <c r="G37" s="104" t="str">
        <f t="shared" si="3"/>
        <v/>
      </c>
    </row>
    <row r="38" spans="1:7" x14ac:dyDescent="0.2">
      <c r="A38" s="15"/>
      <c r="B38" s="21"/>
      <c r="C38" s="12">
        <f>IF(B38="",0,VLOOKUP('020601'!B38,Cenik!$C$3:$E$873,2,FALSE))</f>
        <v>0</v>
      </c>
      <c r="D38" s="12">
        <f>IF(B38="",0,VLOOKUP('020601'!B38,Cenik!$C$3:$E$873,3,FALSE))</f>
        <v>0</v>
      </c>
      <c r="E38" s="22"/>
      <c r="F38" s="20">
        <f t="shared" si="4"/>
        <v>0</v>
      </c>
      <c r="G38" s="104" t="str">
        <f t="shared" si="3"/>
        <v/>
      </c>
    </row>
    <row r="39" spans="1:7" x14ac:dyDescent="0.2">
      <c r="A39" s="15"/>
      <c r="B39" s="21"/>
      <c r="C39" s="12">
        <f>IF(B39="",0,VLOOKUP('020601'!B39,Cenik!$C$3:$E$873,2,FALSE))</f>
        <v>0</v>
      </c>
      <c r="D39" s="12">
        <f>IF(B39="",0,VLOOKUP('020601'!B39,Cenik!$C$3:$E$873,3,FALSE))</f>
        <v>0</v>
      </c>
      <c r="E39" s="22"/>
      <c r="F39" s="20">
        <f t="shared" si="4"/>
        <v>0</v>
      </c>
      <c r="G39" s="104" t="str">
        <f>IF(E39="","",IF(ISNUMBER(E39),IF(E39=ROUND(E39,6),"","Napaka - poraba mora biti zaokrožena na 6 decimalk!"),"Napaka!"))</f>
        <v/>
      </c>
    </row>
    <row r="40" spans="1:7" x14ac:dyDescent="0.2">
      <c r="A40" s="15"/>
      <c r="B40" s="21"/>
      <c r="C40" s="12">
        <f>IF(B40="",0,VLOOKUP('020601'!B40,Cenik!$C$3:$E$873,2,FALSE))</f>
        <v>0</v>
      </c>
      <c r="D40" s="12">
        <f>IF(B40="",0,VLOOKUP('020601'!B40,Cenik!$C$3:$E$873,3,FALSE))</f>
        <v>0</v>
      </c>
      <c r="E40" s="22"/>
      <c r="F40" s="20">
        <f t="shared" si="4"/>
        <v>0</v>
      </c>
      <c r="G40" s="104" t="str">
        <f t="shared" si="3"/>
        <v/>
      </c>
    </row>
    <row r="41" spans="1:7" x14ac:dyDescent="0.2">
      <c r="A41" s="15"/>
      <c r="B41" s="21"/>
      <c r="C41" s="12">
        <f>IF(B41="",0,VLOOKUP('020601'!B41,Cenik!$C$3:$E$873,2,FALSE))</f>
        <v>0</v>
      </c>
      <c r="D41" s="12">
        <f>IF(B41="",0,VLOOKUP('020601'!B41,Cenik!$C$3:$E$873,3,FALSE))</f>
        <v>0</v>
      </c>
      <c r="E41" s="22"/>
      <c r="F41" s="20">
        <f t="shared" si="4"/>
        <v>0</v>
      </c>
      <c r="G41" s="104" t="str">
        <f t="shared" si="3"/>
        <v/>
      </c>
    </row>
    <row r="42" spans="1:7" x14ac:dyDescent="0.2">
      <c r="A42" s="15"/>
      <c r="B42" s="21"/>
      <c r="C42" s="12">
        <f>IF(B42="",0,VLOOKUP('020601'!B42,Cenik!$C$3:$E$873,2,FALSE))</f>
        <v>0</v>
      </c>
      <c r="D42" s="12">
        <f>IF(B42="",0,VLOOKUP('020601'!B42,Cenik!$C$3:$E$873,3,FALSE))</f>
        <v>0</v>
      </c>
      <c r="E42" s="22"/>
      <c r="F42" s="20">
        <f t="shared" si="4"/>
        <v>0</v>
      </c>
      <c r="G42" s="104" t="str">
        <f t="shared" si="3"/>
        <v/>
      </c>
    </row>
    <row r="43" spans="1:7" x14ac:dyDescent="0.2">
      <c r="A43" s="15"/>
      <c r="B43" s="21"/>
      <c r="C43" s="12">
        <f>IF(B43="",0,VLOOKUP('020601'!B43,Cenik!$C$3:$E$873,2,FALSE))</f>
        <v>0</v>
      </c>
      <c r="D43" s="12">
        <f>IF(B43="",0,VLOOKUP('020601'!B43,Cenik!$C$3:$E$873,3,FALSE))</f>
        <v>0</v>
      </c>
      <c r="E43" s="22"/>
      <c r="F43" s="20">
        <f t="shared" si="4"/>
        <v>0</v>
      </c>
      <c r="G43" s="104" t="str">
        <f t="shared" si="3"/>
        <v/>
      </c>
    </row>
    <row r="44" spans="1:7" ht="13.5" thickBot="1" x14ac:dyDescent="0.25">
      <c r="A44" s="26"/>
      <c r="B44" s="27"/>
      <c r="C44" s="28">
        <f>IF(B44="",0,VLOOKUP('020601'!B44,Cenik!$C$3:$E$873,2,FALSE))</f>
        <v>0</v>
      </c>
      <c r="D44" s="28">
        <f>IF(B44="",0,VLOOKUP('020601'!B44,Cenik!$C$3:$E$873,3,FALSE))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IF(B5="",0,VLOOKUP('071301'!B5,Cenik!$C$3:$E$873,2,FALSE))</f>
        <v>0</v>
      </c>
      <c r="D5" s="12">
        <f>IF(B5="",0,VLOOKUP('071301'!B5,Cenik!$C$3:$E$873,3,FALSE))</f>
        <v>0</v>
      </c>
      <c r="E5" s="13"/>
      <c r="F5" s="14">
        <f t="shared" ref="F5:F14" si="0">D5*E5</f>
        <v>0</v>
      </c>
      <c r="G5" s="104" t="str">
        <f>IF(E5="","",IF(ISNUMBER(E5),IF(E5=ROUND(E5,6),"","Napaka - poraba mora biti zaokrožena na 6 decimalk!"),"Napaka!"))</f>
        <v/>
      </c>
    </row>
    <row r="6" spans="1:7" x14ac:dyDescent="0.2">
      <c r="A6" s="15"/>
      <c r="B6" s="16"/>
      <c r="C6" s="12">
        <f>IF(B6="",0,VLOOKUP('071301'!B6,Cenik!$C$3:$E$873,2,FALSE))</f>
        <v>0</v>
      </c>
      <c r="D6" s="12">
        <f>IF(B6="",0,VLOOKUP('071301'!B6,Cenik!$C$3:$E$873,3,FALSE))</f>
        <v>0</v>
      </c>
      <c r="E6" s="17"/>
      <c r="F6" s="14">
        <f t="shared" si="0"/>
        <v>0</v>
      </c>
      <c r="G6" s="104" t="str">
        <f t="shared" ref="G6:G14" si="1">IF(E6="","",IF(ISNUMBER(E6),IF(E6=ROUND(E6,6),"","Napaka - poraba mora biti zaokrožena na 6 decimalk!"),"Napaka!"))</f>
        <v/>
      </c>
    </row>
    <row r="7" spans="1:7" x14ac:dyDescent="0.2">
      <c r="A7" s="15"/>
      <c r="B7" s="16"/>
      <c r="C7" s="12">
        <f>IF(B7="",0,VLOOKUP('071301'!B7,Cenik!$C$3:$E$873,2,FALSE))</f>
        <v>0</v>
      </c>
      <c r="D7" s="12">
        <f>IF(B7="",0,VLOOKUP('071301'!B7,Cenik!$C$3:$E$873,3,FALSE))</f>
        <v>0</v>
      </c>
      <c r="E7" s="17"/>
      <c r="F7" s="14">
        <f t="shared" si="0"/>
        <v>0</v>
      </c>
      <c r="G7" s="104" t="str">
        <f t="shared" si="1"/>
        <v/>
      </c>
    </row>
    <row r="8" spans="1:7" x14ac:dyDescent="0.2">
      <c r="A8" s="15"/>
      <c r="B8" s="16"/>
      <c r="C8" s="12">
        <f>IF(B8="",0,VLOOKUP('071301'!B8,Cenik!$C$3:$E$873,2,FALSE))</f>
        <v>0</v>
      </c>
      <c r="D8" s="12">
        <f>IF(B8="",0,VLOOKUP('071301'!B8,Cenik!$C$3:$E$873,3,FALSE))</f>
        <v>0</v>
      </c>
      <c r="E8" s="17"/>
      <c r="F8" s="14">
        <f t="shared" si="0"/>
        <v>0</v>
      </c>
      <c r="G8" s="104" t="str">
        <f t="shared" si="1"/>
        <v/>
      </c>
    </row>
    <row r="9" spans="1:7" x14ac:dyDescent="0.2">
      <c r="A9" s="15"/>
      <c r="B9" s="16"/>
      <c r="C9" s="12">
        <f>IF(B9="",0,VLOOKUP('071301'!B9,Cenik!$C$3:$E$873,2,FALSE))</f>
        <v>0</v>
      </c>
      <c r="D9" s="12">
        <f>IF(B9="",0,VLOOKUP('071301'!B9,Cenik!$C$3:$E$873,3,FALSE))</f>
        <v>0</v>
      </c>
      <c r="E9" s="17"/>
      <c r="F9" s="14">
        <f t="shared" si="0"/>
        <v>0</v>
      </c>
      <c r="G9" s="104" t="str">
        <f t="shared" si="1"/>
        <v/>
      </c>
    </row>
    <row r="10" spans="1:7" x14ac:dyDescent="0.2">
      <c r="A10" s="15"/>
      <c r="B10" s="16"/>
      <c r="C10" s="12">
        <f>IF(B10="",0,VLOOKUP('071301'!B10,Cenik!$C$3:$E$873,2,FALSE))</f>
        <v>0</v>
      </c>
      <c r="D10" s="12">
        <f>IF(B10="",0,VLOOKUP('071301'!B10,Cenik!$C$3:$E$873,3,FALSE))</f>
        <v>0</v>
      </c>
      <c r="E10" s="17"/>
      <c r="F10" s="14">
        <f t="shared" si="0"/>
        <v>0</v>
      </c>
      <c r="G10" s="104" t="str">
        <f t="shared" si="1"/>
        <v/>
      </c>
    </row>
    <row r="11" spans="1:7" x14ac:dyDescent="0.2">
      <c r="A11" s="15"/>
      <c r="B11" s="16"/>
      <c r="C11" s="12">
        <f>IF(B11="",0,VLOOKUP('071301'!B11,Cenik!$C$3:$E$873,2,FALSE))</f>
        <v>0</v>
      </c>
      <c r="D11" s="12">
        <f>IF(B11="",0,VLOOKUP('071301'!B11,Cenik!$C$3:$E$873,3,FALSE))</f>
        <v>0</v>
      </c>
      <c r="E11" s="17"/>
      <c r="F11" s="14">
        <f t="shared" si="0"/>
        <v>0</v>
      </c>
      <c r="G11" s="104" t="str">
        <f t="shared" si="1"/>
        <v/>
      </c>
    </row>
    <row r="12" spans="1:7" x14ac:dyDescent="0.2">
      <c r="A12" s="15"/>
      <c r="B12" s="16"/>
      <c r="C12" s="12">
        <f>IF(B12="",0,VLOOKUP('071301'!B12,Cenik!$C$3:$E$873,2,FALSE))</f>
        <v>0</v>
      </c>
      <c r="D12" s="12">
        <f>IF(B12="",0,VLOOKUP('071301'!B12,Cenik!$C$3:$E$873,3,FALSE))</f>
        <v>0</v>
      </c>
      <c r="E12" s="17"/>
      <c r="F12" s="14">
        <f t="shared" si="0"/>
        <v>0</v>
      </c>
      <c r="G12" s="104" t="str">
        <f t="shared" si="1"/>
        <v/>
      </c>
    </row>
    <row r="13" spans="1:7" x14ac:dyDescent="0.2">
      <c r="A13" s="15"/>
      <c r="B13" s="16"/>
      <c r="C13" s="12">
        <f>IF(B13="",0,VLOOKUP('071301'!B13,Cenik!$C$3:$E$873,2,FALSE))</f>
        <v>0</v>
      </c>
      <c r="D13" s="12">
        <f>IF(B13="",0,VLOOKUP('071301'!B13,Cenik!$C$3:$E$873,3,FALSE))</f>
        <v>0</v>
      </c>
      <c r="E13" s="17"/>
      <c r="F13" s="14">
        <f t="shared" si="0"/>
        <v>0</v>
      </c>
      <c r="G13" s="104" t="str">
        <f t="shared" si="1"/>
        <v/>
      </c>
    </row>
    <row r="14" spans="1:7" ht="13.5" thickBot="1" x14ac:dyDescent="0.25">
      <c r="A14" s="15"/>
      <c r="B14" s="16"/>
      <c r="C14" s="12">
        <f>IF(B14="",0,VLOOKUP('071301'!B14,Cenik!$C$3:$E$873,2,FALSE))</f>
        <v>0</v>
      </c>
      <c r="D14" s="12">
        <f>IF(B14="",0,VLOOKUP('071301'!B14,Cenik!$C$3:$E$873,3,FALSE))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IF(B16="",0,VLOOKUP('071301'!B16,Cenik!$C$3:$E$873,2,FALSE))</f>
        <v>0</v>
      </c>
      <c r="D16" s="12">
        <f>IF(B16="",0,VLOOKUP('071301'!B16,Cenik!$C$3:$E$873,3,FALSE))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IF(B17="",0,VLOOKUP('071301'!B17,Cenik!$C$3:$E$873,2,FALSE))</f>
        <v>0</v>
      </c>
      <c r="D17" s="12">
        <f>IF(B17="",0,VLOOKUP('071301'!B17,Cenik!$C$3:$E$873,3,FALSE))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IF(B18="",0,VLOOKUP('071301'!B18,Cenik!$C$3:$E$873,2,FALSE))</f>
        <v>0</v>
      </c>
      <c r="D18" s="12">
        <f>IF(B18="",0,VLOOKUP('071301'!B18,Cenik!$C$3:$E$873,3,FALSE))</f>
        <v>0</v>
      </c>
      <c r="E18" s="22"/>
      <c r="F18" s="20">
        <f t="shared" si="2"/>
        <v>0</v>
      </c>
      <c r="G18" s="104" t="str">
        <f t="shared" si="3"/>
        <v/>
      </c>
    </row>
    <row r="19" spans="1:9" x14ac:dyDescent="0.2">
      <c r="A19" s="15"/>
      <c r="B19" s="21"/>
      <c r="C19" s="12">
        <f>IF(B19="",0,VLOOKUP('071301'!B19,Cenik!$C$3:$E$873,2,FALSE))</f>
        <v>0</v>
      </c>
      <c r="D19" s="12">
        <f>IF(B19="",0,VLOOKUP('071301'!B19,Cenik!$C$3:$E$873,3,FALSE))</f>
        <v>0</v>
      </c>
      <c r="E19" s="22"/>
      <c r="F19" s="20">
        <f t="shared" si="2"/>
        <v>0</v>
      </c>
      <c r="G19" s="104" t="str">
        <f t="shared" si="3"/>
        <v/>
      </c>
    </row>
    <row r="20" spans="1:9" x14ac:dyDescent="0.2">
      <c r="A20" s="15"/>
      <c r="B20" s="21"/>
      <c r="C20" s="12">
        <f>IF(B20="",0,VLOOKUP('071301'!B20,Cenik!$C$3:$E$873,2,FALSE))</f>
        <v>0</v>
      </c>
      <c r="D20" s="12">
        <f>IF(B20="",0,VLOOKUP('071301'!B20,Cenik!$C$3:$E$873,3,FALSE))</f>
        <v>0</v>
      </c>
      <c r="E20" s="22"/>
      <c r="F20" s="20">
        <f t="shared" si="2"/>
        <v>0</v>
      </c>
      <c r="G20" s="104" t="str">
        <f t="shared" si="3"/>
        <v/>
      </c>
    </row>
    <row r="21" spans="1:9" x14ac:dyDescent="0.2">
      <c r="A21" s="15"/>
      <c r="B21" s="21"/>
      <c r="C21" s="12">
        <f>IF(B21="",0,VLOOKUP('071301'!B21,Cenik!$C$3:$E$873,2,FALSE))</f>
        <v>0</v>
      </c>
      <c r="D21" s="12">
        <f>IF(B21="",0,VLOOKUP('071301'!B21,Cenik!$C$3:$E$873,3,FALSE))</f>
        <v>0</v>
      </c>
      <c r="E21" s="22"/>
      <c r="F21" s="20">
        <f t="shared" si="2"/>
        <v>0</v>
      </c>
      <c r="G21" s="104" t="str">
        <f t="shared" si="3"/>
        <v/>
      </c>
    </row>
    <row r="22" spans="1:9" x14ac:dyDescent="0.2">
      <c r="A22" s="15"/>
      <c r="B22" s="21"/>
      <c r="C22" s="12">
        <f>IF(B22="",0,VLOOKUP('071301'!B22,Cenik!$C$3:$E$873,2,FALSE))</f>
        <v>0</v>
      </c>
      <c r="D22" s="12">
        <f>IF(B22="",0,VLOOKUP('071301'!B22,Cenik!$C$3:$E$873,3,FALSE))</f>
        <v>0</v>
      </c>
      <c r="E22" s="22"/>
      <c r="F22" s="20">
        <f t="shared" si="2"/>
        <v>0</v>
      </c>
      <c r="G22" s="104" t="str">
        <f t="shared" si="3"/>
        <v/>
      </c>
    </row>
    <row r="23" spans="1:9" x14ac:dyDescent="0.2">
      <c r="A23" s="15"/>
      <c r="B23" s="21"/>
      <c r="C23" s="12">
        <f>IF(B23="",0,VLOOKUP('071301'!B23,Cenik!$C$3:$E$873,2,FALSE))</f>
        <v>0</v>
      </c>
      <c r="D23" s="12">
        <f>IF(B23="",0,VLOOKUP('071301'!B23,Cenik!$C$3:$E$873,3,FALSE))</f>
        <v>0</v>
      </c>
      <c r="E23" s="22"/>
      <c r="F23" s="20">
        <f t="shared" si="2"/>
        <v>0</v>
      </c>
      <c r="G23" s="104" t="str">
        <f t="shared" si="3"/>
        <v/>
      </c>
    </row>
    <row r="24" spans="1:9" x14ac:dyDescent="0.2">
      <c r="A24" s="15"/>
      <c r="B24" s="21"/>
      <c r="C24" s="12">
        <f>IF(B24="",0,VLOOKUP('071301'!B24,Cenik!$C$3:$E$873,2,FALSE))</f>
        <v>0</v>
      </c>
      <c r="D24" s="12">
        <f>IF(B24="",0,VLOOKUP('071301'!B24,Cenik!$C$3:$E$873,3,FALSE))</f>
        <v>0</v>
      </c>
      <c r="E24" s="22"/>
      <c r="F24" s="20">
        <f t="shared" si="2"/>
        <v>0</v>
      </c>
      <c r="G24" s="104" t="str">
        <f t="shared" si="3"/>
        <v/>
      </c>
    </row>
    <row r="25" spans="1:9" x14ac:dyDescent="0.2">
      <c r="A25" s="15"/>
      <c r="B25" s="21"/>
      <c r="C25" s="12">
        <f>IF(B25="",0,VLOOKUP('071301'!B25,Cenik!$C$3:$E$873,2,FALSE))</f>
        <v>0</v>
      </c>
      <c r="D25" s="12">
        <f>IF(B25="",0,VLOOKUP('071301'!B25,Cenik!$C$3:$E$873,3,FALSE))</f>
        <v>0</v>
      </c>
      <c r="E25" s="22"/>
      <c r="F25" s="20">
        <f t="shared" si="2"/>
        <v>0</v>
      </c>
      <c r="G25" s="104" t="str">
        <f t="shared" si="3"/>
        <v/>
      </c>
    </row>
    <row r="26" spans="1:9" x14ac:dyDescent="0.2">
      <c r="A26" s="15"/>
      <c r="B26" s="21"/>
      <c r="C26" s="12">
        <f>IF(B26="",0,VLOOKUP('071301'!B26,Cenik!$C$3:$E$873,2,FALSE))</f>
        <v>0</v>
      </c>
      <c r="D26" s="12">
        <f>IF(B26="",0,VLOOKUP('071301'!B26,Cenik!$C$3:$E$873,3,FALSE))</f>
        <v>0</v>
      </c>
      <c r="E26" s="22"/>
      <c r="F26" s="20">
        <f t="shared" si="2"/>
        <v>0</v>
      </c>
      <c r="G26" s="104" t="str">
        <f t="shared" si="3"/>
        <v/>
      </c>
    </row>
    <row r="27" spans="1:9" x14ac:dyDescent="0.2">
      <c r="A27" s="15"/>
      <c r="B27" s="21"/>
      <c r="C27" s="12">
        <f>IF(B27="",0,VLOOKUP('071301'!B27,Cenik!$C$3:$E$873,2,FALSE))</f>
        <v>0</v>
      </c>
      <c r="D27" s="12">
        <f>IF(B27="",0,VLOOKUP('071301'!B27,Cenik!$C$3:$E$873,3,FALSE))</f>
        <v>0</v>
      </c>
      <c r="E27" s="22"/>
      <c r="F27" s="20">
        <f t="shared" si="2"/>
        <v>0</v>
      </c>
      <c r="G27" s="104" t="str">
        <f t="shared" si="3"/>
        <v/>
      </c>
    </row>
    <row r="28" spans="1:9" x14ac:dyDescent="0.2">
      <c r="A28" s="15"/>
      <c r="B28" s="21"/>
      <c r="C28" s="12">
        <f>IF(B28="",0,VLOOKUP('071301'!B28,Cenik!$C$3:$E$873,2,FALSE))</f>
        <v>0</v>
      </c>
      <c r="D28" s="12">
        <f>IF(B28="",0,VLOOKUP('071301'!B28,Cenik!$C$3:$E$873,3,FALSE))</f>
        <v>0</v>
      </c>
      <c r="E28" s="22"/>
      <c r="F28" s="20">
        <f t="shared" si="2"/>
        <v>0</v>
      </c>
      <c r="G28" s="104" t="str">
        <f t="shared" si="3"/>
        <v/>
      </c>
    </row>
    <row r="29" spans="1:9" ht="13.5" thickBot="1" x14ac:dyDescent="0.25">
      <c r="A29" s="15"/>
      <c r="B29" s="21"/>
      <c r="C29" s="12">
        <f>IF(B29="",0,VLOOKUP('071301'!B29,Cenik!$C$3:$E$873,2,FALSE))</f>
        <v>0</v>
      </c>
      <c r="D29" s="12">
        <f>IF(B29="",0,VLOOKUP('071301'!B29,Cenik!$C$3:$E$873,3,FALSE))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IF(B31="",0,VLOOKUP('071301'!B31,Cenik!$C$3:$E$873,2,FALSE))</f>
        <v>0</v>
      </c>
      <c r="D31" s="24">
        <f>IF(B31="",0,VLOOKUP('071301'!B31,Cenik!$C$3:$E$873,3,FALSE))</f>
        <v>0</v>
      </c>
      <c r="E31" s="19"/>
      <c r="F31" s="25">
        <f t="shared" ref="F31:F44" si="4">D31*E31</f>
        <v>0</v>
      </c>
      <c r="G31" s="104" t="str">
        <f t="shared" si="3"/>
        <v/>
      </c>
      <c r="I31" s="2"/>
    </row>
    <row r="32" spans="1:9" x14ac:dyDescent="0.2">
      <c r="A32" s="15"/>
      <c r="B32" s="21"/>
      <c r="C32" s="12">
        <f>IF(B32="",0,VLOOKUP('071301'!B32,Cenik!$C$3:$E$873,2,FALSE))</f>
        <v>0</v>
      </c>
      <c r="D32" s="12">
        <f>IF(B32="",0,VLOOKUP('071301'!B32,Cenik!$C$3:$E$873,3,FALSE))</f>
        <v>0</v>
      </c>
      <c r="E32" s="22"/>
      <c r="F32" s="20">
        <f t="shared" si="4"/>
        <v>0</v>
      </c>
      <c r="G32" s="104" t="str">
        <f t="shared" si="3"/>
        <v/>
      </c>
      <c r="I32" s="2"/>
    </row>
    <row r="33" spans="1:7" x14ac:dyDescent="0.2">
      <c r="A33" s="15"/>
      <c r="B33" s="21"/>
      <c r="C33" s="12">
        <f>IF(B33="",0,VLOOKUP('071301'!B33,Cenik!$C$3:$E$873,2,FALSE))</f>
        <v>0</v>
      </c>
      <c r="D33" s="12">
        <f>IF(B33="",0,VLOOKUP('071301'!B33,Cenik!$C$3:$E$873,3,FALSE))</f>
        <v>0</v>
      </c>
      <c r="E33" s="22"/>
      <c r="F33" s="20">
        <f t="shared" si="4"/>
        <v>0</v>
      </c>
      <c r="G33" s="104" t="str">
        <f t="shared" si="3"/>
        <v/>
      </c>
    </row>
    <row r="34" spans="1:7" x14ac:dyDescent="0.2">
      <c r="A34" s="15"/>
      <c r="B34" s="21"/>
      <c r="C34" s="12">
        <f>IF(B34="",0,VLOOKUP('071301'!B34,Cenik!$C$3:$E$873,2,FALSE))</f>
        <v>0</v>
      </c>
      <c r="D34" s="12">
        <f>IF(B34="",0,VLOOKUP('071301'!B34,Cenik!$C$3:$E$873,3,FALSE))</f>
        <v>0</v>
      </c>
      <c r="E34" s="22"/>
      <c r="F34" s="20">
        <f t="shared" si="4"/>
        <v>0</v>
      </c>
      <c r="G34" s="104" t="str">
        <f t="shared" si="3"/>
        <v/>
      </c>
    </row>
    <row r="35" spans="1:7" x14ac:dyDescent="0.2">
      <c r="A35" s="15"/>
      <c r="B35" s="21"/>
      <c r="C35" s="12">
        <f>IF(B35="",0,VLOOKUP('071301'!B35,Cenik!$C$3:$E$873,2,FALSE))</f>
        <v>0</v>
      </c>
      <c r="D35" s="12">
        <f>IF(B35="",0,VLOOKUP('071301'!B35,Cenik!$C$3:$E$873,3,FALSE))</f>
        <v>0</v>
      </c>
      <c r="E35" s="22"/>
      <c r="F35" s="20">
        <f t="shared" si="4"/>
        <v>0</v>
      </c>
      <c r="G35" s="104" t="str">
        <f t="shared" si="3"/>
        <v/>
      </c>
    </row>
    <row r="36" spans="1:7" x14ac:dyDescent="0.2">
      <c r="A36" s="15"/>
      <c r="B36" s="21"/>
      <c r="C36" s="12">
        <f>IF(B36="",0,VLOOKUP('071301'!B36,Cenik!$C$3:$E$873,2,FALSE))</f>
        <v>0</v>
      </c>
      <c r="D36" s="12">
        <f>IF(B36="",0,VLOOKUP('071301'!B36,Cenik!$C$3:$E$873,3,FALSE))</f>
        <v>0</v>
      </c>
      <c r="E36" s="22"/>
      <c r="F36" s="20">
        <f t="shared" si="4"/>
        <v>0</v>
      </c>
      <c r="G36" s="104" t="str">
        <f t="shared" si="3"/>
        <v/>
      </c>
    </row>
    <row r="37" spans="1:7" x14ac:dyDescent="0.2">
      <c r="A37" s="15"/>
      <c r="B37" s="21"/>
      <c r="C37" s="12">
        <f>IF(B37="",0,VLOOKUP('071301'!B37,Cenik!$C$3:$E$873,2,FALSE))</f>
        <v>0</v>
      </c>
      <c r="D37" s="12">
        <f>IF(B37="",0,VLOOKUP('071301'!B37,Cenik!$C$3:$E$873,3,FALSE))</f>
        <v>0</v>
      </c>
      <c r="E37" s="22"/>
      <c r="F37" s="20">
        <f t="shared" si="4"/>
        <v>0</v>
      </c>
      <c r="G37" s="104" t="str">
        <f t="shared" si="3"/>
        <v/>
      </c>
    </row>
    <row r="38" spans="1:7" x14ac:dyDescent="0.2">
      <c r="A38" s="15"/>
      <c r="B38" s="21"/>
      <c r="C38" s="12">
        <f>IF(B38="",0,VLOOKUP('071301'!B38,Cenik!$C$3:$E$873,2,FALSE))</f>
        <v>0</v>
      </c>
      <c r="D38" s="12">
        <f>IF(B38="",0,VLOOKUP('071301'!B38,Cenik!$C$3:$E$873,3,FALSE))</f>
        <v>0</v>
      </c>
      <c r="E38" s="22"/>
      <c r="F38" s="20">
        <f t="shared" si="4"/>
        <v>0</v>
      </c>
      <c r="G38" s="104" t="str">
        <f t="shared" si="3"/>
        <v/>
      </c>
    </row>
    <row r="39" spans="1:7" x14ac:dyDescent="0.2">
      <c r="A39" s="15"/>
      <c r="B39" s="21"/>
      <c r="C39" s="12">
        <f>IF(B39="",0,VLOOKUP('071301'!B39,Cenik!$C$3:$E$873,2,FALSE))</f>
        <v>0</v>
      </c>
      <c r="D39" s="12">
        <f>IF(B39="",0,VLOOKUP('071301'!B39,Cenik!$C$3:$E$873,3,FALSE))</f>
        <v>0</v>
      </c>
      <c r="E39" s="22"/>
      <c r="F39" s="20">
        <f t="shared" si="4"/>
        <v>0</v>
      </c>
      <c r="G39" s="104" t="str">
        <f>IF(E39="","",IF(ISNUMBER(E39),IF(E39=ROUND(E39,6),"","Napaka - poraba mora biti zaokrožena na 6 decimalk!"),"Napaka!"))</f>
        <v/>
      </c>
    </row>
    <row r="40" spans="1:7" x14ac:dyDescent="0.2">
      <c r="A40" s="15"/>
      <c r="B40" s="21"/>
      <c r="C40" s="12">
        <f>IF(B40="",0,VLOOKUP('071301'!B40,Cenik!$C$3:$E$873,2,FALSE))</f>
        <v>0</v>
      </c>
      <c r="D40" s="12">
        <f>IF(B40="",0,VLOOKUP('071301'!B40,Cenik!$C$3:$E$873,3,FALSE))</f>
        <v>0</v>
      </c>
      <c r="E40" s="22"/>
      <c r="F40" s="20">
        <f t="shared" si="4"/>
        <v>0</v>
      </c>
      <c r="G40" s="104" t="str">
        <f t="shared" si="3"/>
        <v/>
      </c>
    </row>
    <row r="41" spans="1:7" x14ac:dyDescent="0.2">
      <c r="A41" s="15"/>
      <c r="B41" s="21"/>
      <c r="C41" s="12">
        <f>IF(B41="",0,VLOOKUP('071301'!B41,Cenik!$C$3:$E$873,2,FALSE))</f>
        <v>0</v>
      </c>
      <c r="D41" s="12">
        <f>IF(B41="",0,VLOOKUP('071301'!B41,Cenik!$C$3:$E$873,3,FALSE))</f>
        <v>0</v>
      </c>
      <c r="E41" s="22"/>
      <c r="F41" s="20">
        <f t="shared" si="4"/>
        <v>0</v>
      </c>
      <c r="G41" s="104" t="str">
        <f t="shared" si="3"/>
        <v/>
      </c>
    </row>
    <row r="42" spans="1:7" x14ac:dyDescent="0.2">
      <c r="A42" s="15"/>
      <c r="B42" s="21"/>
      <c r="C42" s="12">
        <f>IF(B42="",0,VLOOKUP('071301'!B42,Cenik!$C$3:$E$873,2,FALSE))</f>
        <v>0</v>
      </c>
      <c r="D42" s="12">
        <f>IF(B42="",0,VLOOKUP('071301'!B42,Cenik!$C$3:$E$873,3,FALSE))</f>
        <v>0</v>
      </c>
      <c r="E42" s="22"/>
      <c r="F42" s="20">
        <f t="shared" si="4"/>
        <v>0</v>
      </c>
      <c r="G42" s="104" t="str">
        <f t="shared" si="3"/>
        <v/>
      </c>
    </row>
    <row r="43" spans="1:7" x14ac:dyDescent="0.2">
      <c r="A43" s="15"/>
      <c r="B43" s="21"/>
      <c r="C43" s="12">
        <f>IF(B43="",0,VLOOKUP('071301'!B43,Cenik!$C$3:$E$873,2,FALSE))</f>
        <v>0</v>
      </c>
      <c r="D43" s="12">
        <f>IF(B43="",0,VLOOKUP('071301'!B43,Cenik!$C$3:$E$873,3,FALSE))</f>
        <v>0</v>
      </c>
      <c r="E43" s="22"/>
      <c r="F43" s="20">
        <f t="shared" si="4"/>
        <v>0</v>
      </c>
      <c r="G43" s="104" t="str">
        <f t="shared" si="3"/>
        <v/>
      </c>
    </row>
    <row r="44" spans="1:7" ht="13.5" thickBot="1" x14ac:dyDescent="0.25">
      <c r="A44" s="26"/>
      <c r="B44" s="27"/>
      <c r="C44" s="28">
        <f>IF(B44="",0,VLOOKUP('071301'!B44,Cenik!$C$3:$E$873,2,FALSE))</f>
        <v>0</v>
      </c>
      <c r="D44" s="28">
        <f>IF(B44="",0,VLOOKUP('071301'!B44,Cenik!$C$3:$E$873,3,FALSE))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IF(B5="",0,VLOOKUP('071401'!B5,Cenik!$C$3:$E$873,2,FALSE))</f>
        <v>0</v>
      </c>
      <c r="D5" s="12">
        <f>IF(B5="",0,VLOOKUP('071401'!B5,Cenik!$C$3:$E$873,3,FALSE))</f>
        <v>0</v>
      </c>
      <c r="E5" s="13"/>
      <c r="F5" s="14">
        <f t="shared" ref="F5:F14" si="0">D5*E5</f>
        <v>0</v>
      </c>
      <c r="G5" s="104" t="str">
        <f>IF(E5="","",IF(ISNUMBER(E5),IF(E5=ROUND(E5,6),"","Napaka - poraba mora biti zaokrožena na 6 decimalk!"),"Napaka!"))</f>
        <v/>
      </c>
    </row>
    <row r="6" spans="1:7" x14ac:dyDescent="0.2">
      <c r="A6" s="15"/>
      <c r="B6" s="16"/>
      <c r="C6" s="12">
        <f>IF(B6="",0,VLOOKUP('071401'!B6,Cenik!$C$3:$E$873,2,FALSE))</f>
        <v>0</v>
      </c>
      <c r="D6" s="12">
        <f>IF(B6="",0,VLOOKUP('071401'!B6,Cenik!$C$3:$E$873,3,FALSE))</f>
        <v>0</v>
      </c>
      <c r="E6" s="17"/>
      <c r="F6" s="14">
        <f t="shared" si="0"/>
        <v>0</v>
      </c>
      <c r="G6" s="104" t="str">
        <f t="shared" ref="G6:G14" si="1">IF(E6="","",IF(ISNUMBER(E6),IF(E6=ROUND(E6,6),"","Napaka - poraba mora biti zaokrožena na 6 decimalk!"),"Napaka!"))</f>
        <v/>
      </c>
    </row>
    <row r="7" spans="1:7" x14ac:dyDescent="0.2">
      <c r="A7" s="15"/>
      <c r="B7" s="16"/>
      <c r="C7" s="12">
        <f>IF(B7="",0,VLOOKUP('071401'!B7,Cenik!$C$3:$E$873,2,FALSE))</f>
        <v>0</v>
      </c>
      <c r="D7" s="12">
        <f>IF(B7="",0,VLOOKUP('071401'!B7,Cenik!$C$3:$E$873,3,FALSE))</f>
        <v>0</v>
      </c>
      <c r="E7" s="17"/>
      <c r="F7" s="14">
        <f t="shared" si="0"/>
        <v>0</v>
      </c>
      <c r="G7" s="104" t="str">
        <f t="shared" si="1"/>
        <v/>
      </c>
    </row>
    <row r="8" spans="1:7" x14ac:dyDescent="0.2">
      <c r="A8" s="15"/>
      <c r="B8" s="16"/>
      <c r="C8" s="12">
        <f>IF(B8="",0,VLOOKUP('071401'!B8,Cenik!$C$3:$E$873,2,FALSE))</f>
        <v>0</v>
      </c>
      <c r="D8" s="12">
        <f>IF(B8="",0,VLOOKUP('071401'!B8,Cenik!$C$3:$E$873,3,FALSE))</f>
        <v>0</v>
      </c>
      <c r="E8" s="17"/>
      <c r="F8" s="14">
        <f t="shared" si="0"/>
        <v>0</v>
      </c>
      <c r="G8" s="104" t="str">
        <f t="shared" si="1"/>
        <v/>
      </c>
    </row>
    <row r="9" spans="1:7" x14ac:dyDescent="0.2">
      <c r="A9" s="15"/>
      <c r="B9" s="16"/>
      <c r="C9" s="12">
        <f>IF(B9="",0,VLOOKUP('071401'!B9,Cenik!$C$3:$E$873,2,FALSE))</f>
        <v>0</v>
      </c>
      <c r="D9" s="12">
        <f>IF(B9="",0,VLOOKUP('071401'!B9,Cenik!$C$3:$E$873,3,FALSE))</f>
        <v>0</v>
      </c>
      <c r="E9" s="17"/>
      <c r="F9" s="14">
        <f t="shared" si="0"/>
        <v>0</v>
      </c>
      <c r="G9" s="104" t="str">
        <f t="shared" si="1"/>
        <v/>
      </c>
    </row>
    <row r="10" spans="1:7" x14ac:dyDescent="0.2">
      <c r="A10" s="15"/>
      <c r="B10" s="16"/>
      <c r="C10" s="12">
        <f>IF(B10="",0,VLOOKUP('071401'!B10,Cenik!$C$3:$E$873,2,FALSE))</f>
        <v>0</v>
      </c>
      <c r="D10" s="12">
        <f>IF(B10="",0,VLOOKUP('071401'!B10,Cenik!$C$3:$E$873,3,FALSE))</f>
        <v>0</v>
      </c>
      <c r="E10" s="17"/>
      <c r="F10" s="14">
        <f t="shared" si="0"/>
        <v>0</v>
      </c>
      <c r="G10" s="104" t="str">
        <f t="shared" si="1"/>
        <v/>
      </c>
    </row>
    <row r="11" spans="1:7" x14ac:dyDescent="0.2">
      <c r="A11" s="15"/>
      <c r="B11" s="16"/>
      <c r="C11" s="12">
        <f>IF(B11="",0,VLOOKUP('071401'!B11,Cenik!$C$3:$E$873,2,FALSE))</f>
        <v>0</v>
      </c>
      <c r="D11" s="12">
        <f>IF(B11="",0,VLOOKUP('071401'!B11,Cenik!$C$3:$E$873,3,FALSE))</f>
        <v>0</v>
      </c>
      <c r="E11" s="17"/>
      <c r="F11" s="14">
        <f t="shared" si="0"/>
        <v>0</v>
      </c>
      <c r="G11" s="104" t="str">
        <f t="shared" si="1"/>
        <v/>
      </c>
    </row>
    <row r="12" spans="1:7" x14ac:dyDescent="0.2">
      <c r="A12" s="15"/>
      <c r="B12" s="16"/>
      <c r="C12" s="12">
        <f>IF(B12="",0,VLOOKUP('071401'!B12,Cenik!$C$3:$E$873,2,FALSE))</f>
        <v>0</v>
      </c>
      <c r="D12" s="12">
        <f>IF(B12="",0,VLOOKUP('071401'!B12,Cenik!$C$3:$E$873,3,FALSE))</f>
        <v>0</v>
      </c>
      <c r="E12" s="17"/>
      <c r="F12" s="14">
        <f t="shared" si="0"/>
        <v>0</v>
      </c>
      <c r="G12" s="104" t="str">
        <f t="shared" si="1"/>
        <v/>
      </c>
    </row>
    <row r="13" spans="1:7" x14ac:dyDescent="0.2">
      <c r="A13" s="15"/>
      <c r="B13" s="16"/>
      <c r="C13" s="12">
        <f>IF(B13="",0,VLOOKUP('071401'!B13,Cenik!$C$3:$E$873,2,FALSE))</f>
        <v>0</v>
      </c>
      <c r="D13" s="12">
        <f>IF(B13="",0,VLOOKUP('071401'!B13,Cenik!$C$3:$E$873,3,FALSE))</f>
        <v>0</v>
      </c>
      <c r="E13" s="17"/>
      <c r="F13" s="14">
        <f t="shared" si="0"/>
        <v>0</v>
      </c>
      <c r="G13" s="104" t="str">
        <f t="shared" si="1"/>
        <v/>
      </c>
    </row>
    <row r="14" spans="1:7" ht="13.5" thickBot="1" x14ac:dyDescent="0.25">
      <c r="A14" s="15"/>
      <c r="B14" s="16"/>
      <c r="C14" s="12">
        <f>IF(B14="",0,VLOOKUP('071401'!B14,Cenik!$C$3:$E$873,2,FALSE))</f>
        <v>0</v>
      </c>
      <c r="D14" s="12">
        <f>IF(B14="",0,VLOOKUP('071401'!B14,Cenik!$C$3:$E$873,3,FALSE))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IF(B16="",0,VLOOKUP('071401'!B16,Cenik!$C$3:$E$873,2,FALSE))</f>
        <v>0</v>
      </c>
      <c r="D16" s="12">
        <f>IF(B16="",0,VLOOKUP('071401'!B16,Cenik!$C$3:$E$873,3,FALSE))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IF(B17="",0,VLOOKUP('071401'!B17,Cenik!$C$3:$E$873,2,FALSE))</f>
        <v>0</v>
      </c>
      <c r="D17" s="12">
        <f>IF(B17="",0,VLOOKUP('071401'!B17,Cenik!$C$3:$E$873,3,FALSE))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IF(B18="",0,VLOOKUP('071401'!B18,Cenik!$C$3:$E$873,2,FALSE))</f>
        <v>0</v>
      </c>
      <c r="D18" s="12">
        <f>IF(B18="",0,VLOOKUP('071401'!B18,Cenik!$C$3:$E$873,3,FALSE))</f>
        <v>0</v>
      </c>
      <c r="E18" s="22"/>
      <c r="F18" s="20">
        <f t="shared" si="2"/>
        <v>0</v>
      </c>
      <c r="G18" s="104" t="str">
        <f t="shared" si="3"/>
        <v/>
      </c>
    </row>
    <row r="19" spans="1:9" x14ac:dyDescent="0.2">
      <c r="A19" s="15"/>
      <c r="B19" s="21"/>
      <c r="C19" s="12">
        <f>IF(B19="",0,VLOOKUP('071401'!B19,Cenik!$C$3:$E$873,2,FALSE))</f>
        <v>0</v>
      </c>
      <c r="D19" s="12">
        <f>IF(B19="",0,VLOOKUP('071401'!B19,Cenik!$C$3:$E$873,3,FALSE))</f>
        <v>0</v>
      </c>
      <c r="E19" s="22"/>
      <c r="F19" s="20">
        <f t="shared" si="2"/>
        <v>0</v>
      </c>
      <c r="G19" s="104" t="str">
        <f t="shared" si="3"/>
        <v/>
      </c>
    </row>
    <row r="20" spans="1:9" x14ac:dyDescent="0.2">
      <c r="A20" s="15"/>
      <c r="B20" s="21"/>
      <c r="C20" s="12">
        <f>IF(B20="",0,VLOOKUP('071401'!B20,Cenik!$C$3:$E$873,2,FALSE))</f>
        <v>0</v>
      </c>
      <c r="D20" s="12">
        <f>IF(B20="",0,VLOOKUP('071401'!B20,Cenik!$C$3:$E$873,3,FALSE))</f>
        <v>0</v>
      </c>
      <c r="E20" s="22"/>
      <c r="F20" s="20">
        <f t="shared" si="2"/>
        <v>0</v>
      </c>
      <c r="G20" s="104" t="str">
        <f t="shared" si="3"/>
        <v/>
      </c>
    </row>
    <row r="21" spans="1:9" x14ac:dyDescent="0.2">
      <c r="A21" s="15"/>
      <c r="B21" s="21"/>
      <c r="C21" s="12">
        <f>IF(B21="",0,VLOOKUP('071401'!B21,Cenik!$C$3:$E$873,2,FALSE))</f>
        <v>0</v>
      </c>
      <c r="D21" s="12">
        <f>IF(B21="",0,VLOOKUP('071401'!B21,Cenik!$C$3:$E$873,3,FALSE))</f>
        <v>0</v>
      </c>
      <c r="E21" s="22"/>
      <c r="F21" s="20">
        <f t="shared" si="2"/>
        <v>0</v>
      </c>
      <c r="G21" s="104" t="str">
        <f t="shared" si="3"/>
        <v/>
      </c>
    </row>
    <row r="22" spans="1:9" x14ac:dyDescent="0.2">
      <c r="A22" s="15"/>
      <c r="B22" s="21"/>
      <c r="C22" s="12">
        <f>IF(B22="",0,VLOOKUP('071401'!B22,Cenik!$C$3:$E$873,2,FALSE))</f>
        <v>0</v>
      </c>
      <c r="D22" s="12">
        <f>IF(B22="",0,VLOOKUP('071401'!B22,Cenik!$C$3:$E$873,3,FALSE))</f>
        <v>0</v>
      </c>
      <c r="E22" s="22"/>
      <c r="F22" s="20">
        <f t="shared" si="2"/>
        <v>0</v>
      </c>
      <c r="G22" s="104" t="str">
        <f t="shared" si="3"/>
        <v/>
      </c>
    </row>
    <row r="23" spans="1:9" x14ac:dyDescent="0.2">
      <c r="A23" s="15"/>
      <c r="B23" s="21"/>
      <c r="C23" s="12">
        <f>IF(B23="",0,VLOOKUP('071401'!B23,Cenik!$C$3:$E$873,2,FALSE))</f>
        <v>0</v>
      </c>
      <c r="D23" s="12">
        <f>IF(B23="",0,VLOOKUP('071401'!B23,Cenik!$C$3:$E$873,3,FALSE))</f>
        <v>0</v>
      </c>
      <c r="E23" s="22"/>
      <c r="F23" s="20">
        <f t="shared" si="2"/>
        <v>0</v>
      </c>
      <c r="G23" s="104" t="str">
        <f t="shared" si="3"/>
        <v/>
      </c>
    </row>
    <row r="24" spans="1:9" x14ac:dyDescent="0.2">
      <c r="A24" s="15"/>
      <c r="B24" s="21"/>
      <c r="C24" s="12">
        <f>IF(B24="",0,VLOOKUP('071401'!B24,Cenik!$C$3:$E$873,2,FALSE))</f>
        <v>0</v>
      </c>
      <c r="D24" s="12">
        <f>IF(B24="",0,VLOOKUP('071401'!B24,Cenik!$C$3:$E$873,3,FALSE))</f>
        <v>0</v>
      </c>
      <c r="E24" s="22"/>
      <c r="F24" s="20">
        <f t="shared" si="2"/>
        <v>0</v>
      </c>
      <c r="G24" s="104" t="str">
        <f t="shared" si="3"/>
        <v/>
      </c>
    </row>
    <row r="25" spans="1:9" x14ac:dyDescent="0.2">
      <c r="A25" s="15"/>
      <c r="B25" s="21"/>
      <c r="C25" s="12">
        <f>IF(B25="",0,VLOOKUP('071401'!B25,Cenik!$C$3:$E$873,2,FALSE))</f>
        <v>0</v>
      </c>
      <c r="D25" s="12">
        <f>IF(B25="",0,VLOOKUP('071401'!B25,Cenik!$C$3:$E$873,3,FALSE))</f>
        <v>0</v>
      </c>
      <c r="E25" s="22"/>
      <c r="F25" s="20">
        <f t="shared" si="2"/>
        <v>0</v>
      </c>
      <c r="G25" s="104" t="str">
        <f t="shared" si="3"/>
        <v/>
      </c>
    </row>
    <row r="26" spans="1:9" x14ac:dyDescent="0.2">
      <c r="A26" s="15"/>
      <c r="B26" s="21"/>
      <c r="C26" s="12">
        <f>IF(B26="",0,VLOOKUP('071401'!B26,Cenik!$C$3:$E$873,2,FALSE))</f>
        <v>0</v>
      </c>
      <c r="D26" s="12">
        <f>IF(B26="",0,VLOOKUP('071401'!B26,Cenik!$C$3:$E$873,3,FALSE))</f>
        <v>0</v>
      </c>
      <c r="E26" s="22"/>
      <c r="F26" s="20">
        <f t="shared" si="2"/>
        <v>0</v>
      </c>
      <c r="G26" s="104" t="str">
        <f t="shared" si="3"/>
        <v/>
      </c>
    </row>
    <row r="27" spans="1:9" x14ac:dyDescent="0.2">
      <c r="A27" s="15"/>
      <c r="B27" s="21"/>
      <c r="C27" s="12">
        <f>IF(B27="",0,VLOOKUP('071401'!B27,Cenik!$C$3:$E$873,2,FALSE))</f>
        <v>0</v>
      </c>
      <c r="D27" s="12">
        <f>IF(B27="",0,VLOOKUP('071401'!B27,Cenik!$C$3:$E$873,3,FALSE))</f>
        <v>0</v>
      </c>
      <c r="E27" s="22"/>
      <c r="F27" s="20">
        <f t="shared" si="2"/>
        <v>0</v>
      </c>
      <c r="G27" s="104" t="str">
        <f t="shared" si="3"/>
        <v/>
      </c>
    </row>
    <row r="28" spans="1:9" x14ac:dyDescent="0.2">
      <c r="A28" s="15"/>
      <c r="B28" s="21"/>
      <c r="C28" s="12">
        <f>IF(B28="",0,VLOOKUP('071401'!B28,Cenik!$C$3:$E$873,2,FALSE))</f>
        <v>0</v>
      </c>
      <c r="D28" s="12">
        <f>IF(B28="",0,VLOOKUP('071401'!B28,Cenik!$C$3:$E$873,3,FALSE))</f>
        <v>0</v>
      </c>
      <c r="E28" s="22"/>
      <c r="F28" s="20">
        <f t="shared" si="2"/>
        <v>0</v>
      </c>
      <c r="G28" s="104" t="str">
        <f t="shared" si="3"/>
        <v/>
      </c>
    </row>
    <row r="29" spans="1:9" ht="13.5" thickBot="1" x14ac:dyDescent="0.25">
      <c r="A29" s="15"/>
      <c r="B29" s="21"/>
      <c r="C29" s="12">
        <f>IF(B29="",0,VLOOKUP('071401'!B29,Cenik!$C$3:$E$873,2,FALSE))</f>
        <v>0</v>
      </c>
      <c r="D29" s="12">
        <f>IF(B29="",0,VLOOKUP('071401'!B29,Cenik!$C$3:$E$873,3,FALSE))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IF(B31="",0,VLOOKUP('071401'!B31,Cenik!$C$3:$E$873,2,FALSE))</f>
        <v>0</v>
      </c>
      <c r="D31" s="24">
        <f>IF(B31="",0,VLOOKUP('071401'!B31,Cenik!$C$3:$E$873,3,FALSE))</f>
        <v>0</v>
      </c>
      <c r="E31" s="19"/>
      <c r="F31" s="25">
        <f t="shared" ref="F31:F44" si="4">D31*E31</f>
        <v>0</v>
      </c>
      <c r="G31" s="104" t="str">
        <f t="shared" si="3"/>
        <v/>
      </c>
      <c r="I31" s="2"/>
    </row>
    <row r="32" spans="1:9" x14ac:dyDescent="0.2">
      <c r="A32" s="15"/>
      <c r="B32" s="21"/>
      <c r="C32" s="12">
        <f>IF(B32="",0,VLOOKUP('071401'!B32,Cenik!$C$3:$E$873,2,FALSE))</f>
        <v>0</v>
      </c>
      <c r="D32" s="12">
        <f>IF(B32="",0,VLOOKUP('071401'!B32,Cenik!$C$3:$E$873,3,FALSE))</f>
        <v>0</v>
      </c>
      <c r="E32" s="22"/>
      <c r="F32" s="20">
        <f t="shared" si="4"/>
        <v>0</v>
      </c>
      <c r="G32" s="104" t="str">
        <f t="shared" si="3"/>
        <v/>
      </c>
      <c r="I32" s="2"/>
    </row>
    <row r="33" spans="1:7" x14ac:dyDescent="0.2">
      <c r="A33" s="15"/>
      <c r="B33" s="21"/>
      <c r="C33" s="12">
        <f>IF(B33="",0,VLOOKUP('071401'!B33,Cenik!$C$3:$E$873,2,FALSE))</f>
        <v>0</v>
      </c>
      <c r="D33" s="12">
        <f>IF(B33="",0,VLOOKUP('071401'!B33,Cenik!$C$3:$E$873,3,FALSE))</f>
        <v>0</v>
      </c>
      <c r="E33" s="22"/>
      <c r="F33" s="20">
        <f t="shared" si="4"/>
        <v>0</v>
      </c>
      <c r="G33" s="104" t="str">
        <f t="shared" si="3"/>
        <v/>
      </c>
    </row>
    <row r="34" spans="1:7" x14ac:dyDescent="0.2">
      <c r="A34" s="15"/>
      <c r="B34" s="21"/>
      <c r="C34" s="12">
        <f>IF(B34="",0,VLOOKUP('071401'!B34,Cenik!$C$3:$E$873,2,FALSE))</f>
        <v>0</v>
      </c>
      <c r="D34" s="12">
        <f>IF(B34="",0,VLOOKUP('071401'!B34,Cenik!$C$3:$E$873,3,FALSE))</f>
        <v>0</v>
      </c>
      <c r="E34" s="22"/>
      <c r="F34" s="20">
        <f t="shared" si="4"/>
        <v>0</v>
      </c>
      <c r="G34" s="104" t="str">
        <f t="shared" si="3"/>
        <v/>
      </c>
    </row>
    <row r="35" spans="1:7" x14ac:dyDescent="0.2">
      <c r="A35" s="15"/>
      <c r="B35" s="21"/>
      <c r="C35" s="12">
        <f>IF(B35="",0,VLOOKUP('071401'!B35,Cenik!$C$3:$E$873,2,FALSE))</f>
        <v>0</v>
      </c>
      <c r="D35" s="12">
        <f>IF(B35="",0,VLOOKUP('071401'!B35,Cenik!$C$3:$E$873,3,FALSE))</f>
        <v>0</v>
      </c>
      <c r="E35" s="22"/>
      <c r="F35" s="20">
        <f t="shared" si="4"/>
        <v>0</v>
      </c>
      <c r="G35" s="104" t="str">
        <f t="shared" si="3"/>
        <v/>
      </c>
    </row>
    <row r="36" spans="1:7" x14ac:dyDescent="0.2">
      <c r="A36" s="15"/>
      <c r="B36" s="21"/>
      <c r="C36" s="12">
        <f>IF(B36="",0,VLOOKUP('071401'!B36,Cenik!$C$3:$E$873,2,FALSE))</f>
        <v>0</v>
      </c>
      <c r="D36" s="12">
        <f>IF(B36="",0,VLOOKUP('071401'!B36,Cenik!$C$3:$E$873,3,FALSE))</f>
        <v>0</v>
      </c>
      <c r="E36" s="22"/>
      <c r="F36" s="20">
        <f t="shared" si="4"/>
        <v>0</v>
      </c>
      <c r="G36" s="104" t="str">
        <f t="shared" si="3"/>
        <v/>
      </c>
    </row>
    <row r="37" spans="1:7" x14ac:dyDescent="0.2">
      <c r="A37" s="15"/>
      <c r="B37" s="21"/>
      <c r="C37" s="12">
        <f>IF(B37="",0,VLOOKUP('071401'!B37,Cenik!$C$3:$E$873,2,FALSE))</f>
        <v>0</v>
      </c>
      <c r="D37" s="12">
        <f>IF(B37="",0,VLOOKUP('071401'!B37,Cenik!$C$3:$E$873,3,FALSE))</f>
        <v>0</v>
      </c>
      <c r="E37" s="22"/>
      <c r="F37" s="20">
        <f t="shared" si="4"/>
        <v>0</v>
      </c>
      <c r="G37" s="104" t="str">
        <f t="shared" si="3"/>
        <v/>
      </c>
    </row>
    <row r="38" spans="1:7" x14ac:dyDescent="0.2">
      <c r="A38" s="15"/>
      <c r="B38" s="21"/>
      <c r="C38" s="12">
        <f>IF(B38="",0,VLOOKUP('071401'!B38,Cenik!$C$3:$E$873,2,FALSE))</f>
        <v>0</v>
      </c>
      <c r="D38" s="12">
        <f>IF(B38="",0,VLOOKUP('071401'!B38,Cenik!$C$3:$E$873,3,FALSE))</f>
        <v>0</v>
      </c>
      <c r="E38" s="22"/>
      <c r="F38" s="20">
        <f t="shared" si="4"/>
        <v>0</v>
      </c>
      <c r="G38" s="104" t="str">
        <f t="shared" si="3"/>
        <v/>
      </c>
    </row>
    <row r="39" spans="1:7" x14ac:dyDescent="0.2">
      <c r="A39" s="15"/>
      <c r="B39" s="21"/>
      <c r="C39" s="12">
        <f>IF(B39="",0,VLOOKUP('071401'!B39,Cenik!$C$3:$E$873,2,FALSE))</f>
        <v>0</v>
      </c>
      <c r="D39" s="12">
        <f>IF(B39="",0,VLOOKUP('071401'!B39,Cenik!$C$3:$E$873,3,FALSE))</f>
        <v>0</v>
      </c>
      <c r="E39" s="22"/>
      <c r="F39" s="20">
        <f t="shared" si="4"/>
        <v>0</v>
      </c>
      <c r="G39" s="104" t="str">
        <f>IF(E39="","",IF(ISNUMBER(E39),IF(E39=ROUND(E39,6),"","Napaka - poraba mora biti zaokrožena na 6 decimalk!"),"Napaka!"))</f>
        <v/>
      </c>
    </row>
    <row r="40" spans="1:7" x14ac:dyDescent="0.2">
      <c r="A40" s="15"/>
      <c r="B40" s="21"/>
      <c r="C40" s="12">
        <f>IF(B40="",0,VLOOKUP('071401'!B40,Cenik!$C$3:$E$873,2,FALSE))</f>
        <v>0</v>
      </c>
      <c r="D40" s="12">
        <f>IF(B40="",0,VLOOKUP('071401'!B40,Cenik!$C$3:$E$873,3,FALSE))</f>
        <v>0</v>
      </c>
      <c r="E40" s="22"/>
      <c r="F40" s="20">
        <f t="shared" si="4"/>
        <v>0</v>
      </c>
      <c r="G40" s="104" t="str">
        <f t="shared" si="3"/>
        <v/>
      </c>
    </row>
    <row r="41" spans="1:7" x14ac:dyDescent="0.2">
      <c r="A41" s="15"/>
      <c r="B41" s="21"/>
      <c r="C41" s="12">
        <f>IF(B41="",0,VLOOKUP('071401'!B41,Cenik!$C$3:$E$873,2,FALSE))</f>
        <v>0</v>
      </c>
      <c r="D41" s="12">
        <f>IF(B41="",0,VLOOKUP('071401'!B41,Cenik!$C$3:$E$873,3,FALSE))</f>
        <v>0</v>
      </c>
      <c r="E41" s="22"/>
      <c r="F41" s="20">
        <f t="shared" si="4"/>
        <v>0</v>
      </c>
      <c r="G41" s="104" t="str">
        <f t="shared" si="3"/>
        <v/>
      </c>
    </row>
    <row r="42" spans="1:7" x14ac:dyDescent="0.2">
      <c r="A42" s="15"/>
      <c r="B42" s="21"/>
      <c r="C42" s="12">
        <f>IF(B42="",0,VLOOKUP('071401'!B42,Cenik!$C$3:$E$873,2,FALSE))</f>
        <v>0</v>
      </c>
      <c r="D42" s="12">
        <f>IF(B42="",0,VLOOKUP('071401'!B42,Cenik!$C$3:$E$873,3,FALSE))</f>
        <v>0</v>
      </c>
      <c r="E42" s="22"/>
      <c r="F42" s="20">
        <f t="shared" si="4"/>
        <v>0</v>
      </c>
      <c r="G42" s="104" t="str">
        <f t="shared" si="3"/>
        <v/>
      </c>
    </row>
    <row r="43" spans="1:7" x14ac:dyDescent="0.2">
      <c r="A43" s="15"/>
      <c r="B43" s="21"/>
      <c r="C43" s="12">
        <f>IF(B43="",0,VLOOKUP('071401'!B43,Cenik!$C$3:$E$873,2,FALSE))</f>
        <v>0</v>
      </c>
      <c r="D43" s="12">
        <f>IF(B43="",0,VLOOKUP('071401'!B43,Cenik!$C$3:$E$873,3,FALSE))</f>
        <v>0</v>
      </c>
      <c r="E43" s="22"/>
      <c r="F43" s="20">
        <f t="shared" si="4"/>
        <v>0</v>
      </c>
      <c r="G43" s="104" t="str">
        <f t="shared" si="3"/>
        <v/>
      </c>
    </row>
    <row r="44" spans="1:7" ht="13.5" thickBot="1" x14ac:dyDescent="0.25">
      <c r="A44" s="26"/>
      <c r="B44" s="27"/>
      <c r="C44" s="28">
        <f>IF(B44="",0,VLOOKUP('071401'!B44,Cenik!$C$3:$E$873,2,FALSE))</f>
        <v>0</v>
      </c>
      <c r="D44" s="28">
        <f>IF(B44="",0,VLOOKUP('071401'!B44,Cenik!$C$3:$E$873,3,FALSE))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IF(B5="",0,VLOOKUP('071402'!B5,Cenik!$C$3:$E$873,2,FALSE))</f>
        <v>0</v>
      </c>
      <c r="D5" s="12">
        <f>IF(B5="",0,VLOOKUP('071402'!B5,Cenik!$C$3:$E$873,3,FALSE))</f>
        <v>0</v>
      </c>
      <c r="E5" s="13"/>
      <c r="F5" s="14">
        <f t="shared" ref="F5:F14" si="0">D5*E5</f>
        <v>0</v>
      </c>
      <c r="G5" s="104" t="str">
        <f>IF(E5="","",IF(ISNUMBER(E5),IF(E5=ROUND(E5,6),"","Napaka - poraba mora biti zaokrožena na 6 decimalk!"),"Napaka!"))</f>
        <v/>
      </c>
    </row>
    <row r="6" spans="1:7" x14ac:dyDescent="0.2">
      <c r="A6" s="15"/>
      <c r="B6" s="16"/>
      <c r="C6" s="12">
        <f>IF(B6="",0,VLOOKUP('071402'!B6,Cenik!$C$3:$E$873,2,FALSE))</f>
        <v>0</v>
      </c>
      <c r="D6" s="12">
        <f>IF(B6="",0,VLOOKUP('071402'!B6,Cenik!$C$3:$E$873,3,FALSE))</f>
        <v>0</v>
      </c>
      <c r="E6" s="17"/>
      <c r="F6" s="14">
        <f t="shared" si="0"/>
        <v>0</v>
      </c>
      <c r="G6" s="104" t="str">
        <f t="shared" ref="G6:G14" si="1">IF(E6="","",IF(ISNUMBER(E6),IF(E6=ROUND(E6,6),"","Napaka - poraba mora biti zaokrožena na 6 decimalk!"),"Napaka!"))</f>
        <v/>
      </c>
    </row>
    <row r="7" spans="1:7" x14ac:dyDescent="0.2">
      <c r="A7" s="15"/>
      <c r="B7" s="16"/>
      <c r="C7" s="12">
        <f>IF(B7="",0,VLOOKUP('071402'!B7,Cenik!$C$3:$E$873,2,FALSE))</f>
        <v>0</v>
      </c>
      <c r="D7" s="12">
        <f>IF(B7="",0,VLOOKUP('071402'!B7,Cenik!$C$3:$E$873,3,FALSE))</f>
        <v>0</v>
      </c>
      <c r="E7" s="17"/>
      <c r="F7" s="14">
        <f t="shared" si="0"/>
        <v>0</v>
      </c>
      <c r="G7" s="104" t="str">
        <f t="shared" si="1"/>
        <v/>
      </c>
    </row>
    <row r="8" spans="1:7" x14ac:dyDescent="0.2">
      <c r="A8" s="15"/>
      <c r="B8" s="16"/>
      <c r="C8" s="12">
        <f>IF(B8="",0,VLOOKUP('071402'!B8,Cenik!$C$3:$E$873,2,FALSE))</f>
        <v>0</v>
      </c>
      <c r="D8" s="12">
        <f>IF(B8="",0,VLOOKUP('071402'!B8,Cenik!$C$3:$E$873,3,FALSE))</f>
        <v>0</v>
      </c>
      <c r="E8" s="17"/>
      <c r="F8" s="14">
        <f t="shared" si="0"/>
        <v>0</v>
      </c>
      <c r="G8" s="104" t="str">
        <f t="shared" si="1"/>
        <v/>
      </c>
    </row>
    <row r="9" spans="1:7" x14ac:dyDescent="0.2">
      <c r="A9" s="15"/>
      <c r="B9" s="16"/>
      <c r="C9" s="12">
        <f>IF(B9="",0,VLOOKUP('071402'!B9,Cenik!$C$3:$E$873,2,FALSE))</f>
        <v>0</v>
      </c>
      <c r="D9" s="12">
        <f>IF(B9="",0,VLOOKUP('071402'!B9,Cenik!$C$3:$E$873,3,FALSE))</f>
        <v>0</v>
      </c>
      <c r="E9" s="17"/>
      <c r="F9" s="14">
        <f t="shared" si="0"/>
        <v>0</v>
      </c>
      <c r="G9" s="104" t="str">
        <f t="shared" si="1"/>
        <v/>
      </c>
    </row>
    <row r="10" spans="1:7" x14ac:dyDescent="0.2">
      <c r="A10" s="15"/>
      <c r="B10" s="16"/>
      <c r="C10" s="12">
        <f>IF(B10="",0,VLOOKUP('071402'!B10,Cenik!$C$3:$E$873,2,FALSE))</f>
        <v>0</v>
      </c>
      <c r="D10" s="12">
        <f>IF(B10="",0,VLOOKUP('071402'!B10,Cenik!$C$3:$E$873,3,FALSE))</f>
        <v>0</v>
      </c>
      <c r="E10" s="17"/>
      <c r="F10" s="14">
        <f t="shared" si="0"/>
        <v>0</v>
      </c>
      <c r="G10" s="104" t="str">
        <f t="shared" si="1"/>
        <v/>
      </c>
    </row>
    <row r="11" spans="1:7" x14ac:dyDescent="0.2">
      <c r="A11" s="15"/>
      <c r="B11" s="16"/>
      <c r="C11" s="12">
        <f>IF(B11="",0,VLOOKUP('071402'!B11,Cenik!$C$3:$E$873,2,FALSE))</f>
        <v>0</v>
      </c>
      <c r="D11" s="12">
        <f>IF(B11="",0,VLOOKUP('071402'!B11,Cenik!$C$3:$E$873,3,FALSE))</f>
        <v>0</v>
      </c>
      <c r="E11" s="17"/>
      <c r="F11" s="14">
        <f t="shared" si="0"/>
        <v>0</v>
      </c>
      <c r="G11" s="104" t="str">
        <f t="shared" si="1"/>
        <v/>
      </c>
    </row>
    <row r="12" spans="1:7" x14ac:dyDescent="0.2">
      <c r="A12" s="15"/>
      <c r="B12" s="16"/>
      <c r="C12" s="12">
        <f>IF(B12="",0,VLOOKUP('071402'!B12,Cenik!$C$3:$E$873,2,FALSE))</f>
        <v>0</v>
      </c>
      <c r="D12" s="12">
        <f>IF(B12="",0,VLOOKUP('071402'!B12,Cenik!$C$3:$E$873,3,FALSE))</f>
        <v>0</v>
      </c>
      <c r="E12" s="17"/>
      <c r="F12" s="14">
        <f t="shared" si="0"/>
        <v>0</v>
      </c>
      <c r="G12" s="104" t="str">
        <f t="shared" si="1"/>
        <v/>
      </c>
    </row>
    <row r="13" spans="1:7" x14ac:dyDescent="0.2">
      <c r="A13" s="15"/>
      <c r="B13" s="16"/>
      <c r="C13" s="12">
        <f>IF(B13="",0,VLOOKUP('071402'!B13,Cenik!$C$3:$E$873,2,FALSE))</f>
        <v>0</v>
      </c>
      <c r="D13" s="12">
        <f>IF(B13="",0,VLOOKUP('071402'!B13,Cenik!$C$3:$E$873,3,FALSE))</f>
        <v>0</v>
      </c>
      <c r="E13" s="17"/>
      <c r="F13" s="14">
        <f t="shared" si="0"/>
        <v>0</v>
      </c>
      <c r="G13" s="104" t="str">
        <f t="shared" si="1"/>
        <v/>
      </c>
    </row>
    <row r="14" spans="1:7" ht="13.5" thickBot="1" x14ac:dyDescent="0.25">
      <c r="A14" s="15"/>
      <c r="B14" s="16"/>
      <c r="C14" s="12">
        <f>IF(B14="",0,VLOOKUP('071402'!B14,Cenik!$C$3:$E$873,2,FALSE))</f>
        <v>0</v>
      </c>
      <c r="D14" s="12">
        <f>IF(B14="",0,VLOOKUP('071402'!B14,Cenik!$C$3:$E$873,3,FALSE))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IF(B16="",0,VLOOKUP('071402'!B16,Cenik!$C$3:$E$873,2,FALSE))</f>
        <v>0</v>
      </c>
      <c r="D16" s="12">
        <f>IF(B16="",0,VLOOKUP('071402'!B16,Cenik!$C$3:$E$873,3,FALSE))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IF(B17="",0,VLOOKUP('071402'!B17,Cenik!$C$3:$E$873,2,FALSE))</f>
        <v>0</v>
      </c>
      <c r="D17" s="12">
        <f>IF(B17="",0,VLOOKUP('071402'!B17,Cenik!$C$3:$E$873,3,FALSE))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IF(B18="",0,VLOOKUP('071402'!B18,Cenik!$C$3:$E$873,2,FALSE))</f>
        <v>0</v>
      </c>
      <c r="D18" s="12">
        <f>IF(B18="",0,VLOOKUP('071402'!B18,Cenik!$C$3:$E$873,3,FALSE))</f>
        <v>0</v>
      </c>
      <c r="E18" s="22"/>
      <c r="F18" s="20">
        <f t="shared" si="2"/>
        <v>0</v>
      </c>
      <c r="G18" s="104" t="str">
        <f t="shared" si="3"/>
        <v/>
      </c>
    </row>
    <row r="19" spans="1:9" x14ac:dyDescent="0.2">
      <c r="A19" s="15"/>
      <c r="B19" s="21"/>
      <c r="C19" s="12">
        <f>IF(B19="",0,VLOOKUP('071402'!B19,Cenik!$C$3:$E$873,2,FALSE))</f>
        <v>0</v>
      </c>
      <c r="D19" s="12">
        <f>IF(B19="",0,VLOOKUP('071402'!B19,Cenik!$C$3:$E$873,3,FALSE))</f>
        <v>0</v>
      </c>
      <c r="E19" s="22"/>
      <c r="F19" s="20">
        <f t="shared" si="2"/>
        <v>0</v>
      </c>
      <c r="G19" s="104" t="str">
        <f t="shared" si="3"/>
        <v/>
      </c>
    </row>
    <row r="20" spans="1:9" x14ac:dyDescent="0.2">
      <c r="A20" s="15"/>
      <c r="B20" s="21"/>
      <c r="C20" s="12">
        <f>IF(B20="",0,VLOOKUP('071402'!B20,Cenik!$C$3:$E$873,2,FALSE))</f>
        <v>0</v>
      </c>
      <c r="D20" s="12">
        <f>IF(B20="",0,VLOOKUP('071402'!B20,Cenik!$C$3:$E$873,3,FALSE))</f>
        <v>0</v>
      </c>
      <c r="E20" s="22"/>
      <c r="F20" s="20">
        <f t="shared" si="2"/>
        <v>0</v>
      </c>
      <c r="G20" s="104" t="str">
        <f t="shared" si="3"/>
        <v/>
      </c>
    </row>
    <row r="21" spans="1:9" x14ac:dyDescent="0.2">
      <c r="A21" s="15"/>
      <c r="B21" s="21"/>
      <c r="C21" s="12">
        <f>IF(B21="",0,VLOOKUP('071402'!B21,Cenik!$C$3:$E$873,2,FALSE))</f>
        <v>0</v>
      </c>
      <c r="D21" s="12">
        <f>IF(B21="",0,VLOOKUP('071402'!B21,Cenik!$C$3:$E$873,3,FALSE))</f>
        <v>0</v>
      </c>
      <c r="E21" s="22"/>
      <c r="F21" s="20">
        <f t="shared" si="2"/>
        <v>0</v>
      </c>
      <c r="G21" s="104" t="str">
        <f t="shared" si="3"/>
        <v/>
      </c>
    </row>
    <row r="22" spans="1:9" x14ac:dyDescent="0.2">
      <c r="A22" s="15"/>
      <c r="B22" s="21"/>
      <c r="C22" s="12">
        <f>IF(B22="",0,VLOOKUP('071402'!B22,Cenik!$C$3:$E$873,2,FALSE))</f>
        <v>0</v>
      </c>
      <c r="D22" s="12">
        <f>IF(B22="",0,VLOOKUP('071402'!B22,Cenik!$C$3:$E$873,3,FALSE))</f>
        <v>0</v>
      </c>
      <c r="E22" s="22"/>
      <c r="F22" s="20">
        <f t="shared" si="2"/>
        <v>0</v>
      </c>
      <c r="G22" s="104" t="str">
        <f t="shared" si="3"/>
        <v/>
      </c>
    </row>
    <row r="23" spans="1:9" x14ac:dyDescent="0.2">
      <c r="A23" s="15"/>
      <c r="B23" s="21"/>
      <c r="C23" s="12">
        <f>IF(B23="",0,VLOOKUP('071402'!B23,Cenik!$C$3:$E$873,2,FALSE))</f>
        <v>0</v>
      </c>
      <c r="D23" s="12">
        <f>IF(B23="",0,VLOOKUP('071402'!B23,Cenik!$C$3:$E$873,3,FALSE))</f>
        <v>0</v>
      </c>
      <c r="E23" s="22"/>
      <c r="F23" s="20">
        <f t="shared" si="2"/>
        <v>0</v>
      </c>
      <c r="G23" s="104" t="str">
        <f t="shared" si="3"/>
        <v/>
      </c>
    </row>
    <row r="24" spans="1:9" x14ac:dyDescent="0.2">
      <c r="A24" s="15"/>
      <c r="B24" s="21"/>
      <c r="C24" s="12">
        <f>IF(B24="",0,VLOOKUP('071402'!B24,Cenik!$C$3:$E$873,2,FALSE))</f>
        <v>0</v>
      </c>
      <c r="D24" s="12">
        <f>IF(B24="",0,VLOOKUP('071402'!B24,Cenik!$C$3:$E$873,3,FALSE))</f>
        <v>0</v>
      </c>
      <c r="E24" s="22"/>
      <c r="F24" s="20">
        <f t="shared" si="2"/>
        <v>0</v>
      </c>
      <c r="G24" s="104" t="str">
        <f t="shared" si="3"/>
        <v/>
      </c>
    </row>
    <row r="25" spans="1:9" x14ac:dyDescent="0.2">
      <c r="A25" s="15"/>
      <c r="B25" s="21"/>
      <c r="C25" s="12">
        <f>IF(B25="",0,VLOOKUP('071402'!B25,Cenik!$C$3:$E$873,2,FALSE))</f>
        <v>0</v>
      </c>
      <c r="D25" s="12">
        <f>IF(B25="",0,VLOOKUP('071402'!B25,Cenik!$C$3:$E$873,3,FALSE))</f>
        <v>0</v>
      </c>
      <c r="E25" s="22"/>
      <c r="F25" s="20">
        <f t="shared" si="2"/>
        <v>0</v>
      </c>
      <c r="G25" s="104" t="str">
        <f t="shared" si="3"/>
        <v/>
      </c>
    </row>
    <row r="26" spans="1:9" x14ac:dyDescent="0.2">
      <c r="A26" s="15"/>
      <c r="B26" s="21"/>
      <c r="C26" s="12">
        <f>IF(B26="",0,VLOOKUP('071402'!B26,Cenik!$C$3:$E$873,2,FALSE))</f>
        <v>0</v>
      </c>
      <c r="D26" s="12">
        <f>IF(B26="",0,VLOOKUP('071402'!B26,Cenik!$C$3:$E$873,3,FALSE))</f>
        <v>0</v>
      </c>
      <c r="E26" s="22"/>
      <c r="F26" s="20">
        <f t="shared" si="2"/>
        <v>0</v>
      </c>
      <c r="G26" s="104" t="str">
        <f t="shared" si="3"/>
        <v/>
      </c>
    </row>
    <row r="27" spans="1:9" x14ac:dyDescent="0.2">
      <c r="A27" s="15"/>
      <c r="B27" s="21"/>
      <c r="C27" s="12">
        <f>IF(B27="",0,VLOOKUP('071402'!B27,Cenik!$C$3:$E$873,2,FALSE))</f>
        <v>0</v>
      </c>
      <c r="D27" s="12">
        <f>IF(B27="",0,VLOOKUP('071402'!B27,Cenik!$C$3:$E$873,3,FALSE))</f>
        <v>0</v>
      </c>
      <c r="E27" s="22"/>
      <c r="F27" s="20">
        <f t="shared" si="2"/>
        <v>0</v>
      </c>
      <c r="G27" s="104" t="str">
        <f t="shared" si="3"/>
        <v/>
      </c>
    </row>
    <row r="28" spans="1:9" x14ac:dyDescent="0.2">
      <c r="A28" s="15"/>
      <c r="B28" s="21"/>
      <c r="C28" s="12">
        <f>IF(B28="",0,VLOOKUP('071402'!B28,Cenik!$C$3:$E$873,2,FALSE))</f>
        <v>0</v>
      </c>
      <c r="D28" s="12">
        <f>IF(B28="",0,VLOOKUP('071402'!B28,Cenik!$C$3:$E$873,3,FALSE))</f>
        <v>0</v>
      </c>
      <c r="E28" s="22"/>
      <c r="F28" s="20">
        <f t="shared" si="2"/>
        <v>0</v>
      </c>
      <c r="G28" s="104" t="str">
        <f t="shared" si="3"/>
        <v/>
      </c>
    </row>
    <row r="29" spans="1:9" ht="13.5" thickBot="1" x14ac:dyDescent="0.25">
      <c r="A29" s="15"/>
      <c r="B29" s="21"/>
      <c r="C29" s="12">
        <f>IF(B29="",0,VLOOKUP('071402'!B29,Cenik!$C$3:$E$873,2,FALSE))</f>
        <v>0</v>
      </c>
      <c r="D29" s="12">
        <f>IF(B29="",0,VLOOKUP('071402'!B29,Cenik!$C$3:$E$873,3,FALSE))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IF(B31="",0,VLOOKUP('071402'!B31,Cenik!$C$3:$E$873,2,FALSE))</f>
        <v>0</v>
      </c>
      <c r="D31" s="24">
        <f>IF(B31="",0,VLOOKUP('071402'!B31,Cenik!$C$3:$E$873,3,FALSE))</f>
        <v>0</v>
      </c>
      <c r="E31" s="19"/>
      <c r="F31" s="25">
        <f t="shared" ref="F31:F44" si="4">D31*E31</f>
        <v>0</v>
      </c>
      <c r="G31" s="104" t="str">
        <f t="shared" si="3"/>
        <v/>
      </c>
      <c r="I31" s="2"/>
    </row>
    <row r="32" spans="1:9" x14ac:dyDescent="0.2">
      <c r="A32" s="15"/>
      <c r="B32" s="21"/>
      <c r="C32" s="12">
        <f>IF(B32="",0,VLOOKUP('071402'!B32,Cenik!$C$3:$E$873,2,FALSE))</f>
        <v>0</v>
      </c>
      <c r="D32" s="12">
        <f>IF(B32="",0,VLOOKUP('071402'!B32,Cenik!$C$3:$E$873,3,FALSE))</f>
        <v>0</v>
      </c>
      <c r="E32" s="22"/>
      <c r="F32" s="20">
        <f t="shared" si="4"/>
        <v>0</v>
      </c>
      <c r="G32" s="104" t="str">
        <f t="shared" si="3"/>
        <v/>
      </c>
      <c r="I32" s="2"/>
    </row>
    <row r="33" spans="1:7" x14ac:dyDescent="0.2">
      <c r="A33" s="15"/>
      <c r="B33" s="21"/>
      <c r="C33" s="12">
        <f>IF(B33="",0,VLOOKUP('071402'!B33,Cenik!$C$3:$E$873,2,FALSE))</f>
        <v>0</v>
      </c>
      <c r="D33" s="12">
        <f>IF(B33="",0,VLOOKUP('071402'!B33,Cenik!$C$3:$E$873,3,FALSE))</f>
        <v>0</v>
      </c>
      <c r="E33" s="22"/>
      <c r="F33" s="20">
        <f t="shared" si="4"/>
        <v>0</v>
      </c>
      <c r="G33" s="104" t="str">
        <f t="shared" si="3"/>
        <v/>
      </c>
    </row>
    <row r="34" spans="1:7" x14ac:dyDescent="0.2">
      <c r="A34" s="15"/>
      <c r="B34" s="21"/>
      <c r="C34" s="12">
        <f>IF(B34="",0,VLOOKUP('071402'!B34,Cenik!$C$3:$E$873,2,FALSE))</f>
        <v>0</v>
      </c>
      <c r="D34" s="12">
        <f>IF(B34="",0,VLOOKUP('071402'!B34,Cenik!$C$3:$E$873,3,FALSE))</f>
        <v>0</v>
      </c>
      <c r="E34" s="22"/>
      <c r="F34" s="20">
        <f t="shared" si="4"/>
        <v>0</v>
      </c>
      <c r="G34" s="104" t="str">
        <f t="shared" si="3"/>
        <v/>
      </c>
    </row>
    <row r="35" spans="1:7" x14ac:dyDescent="0.2">
      <c r="A35" s="15"/>
      <c r="B35" s="21"/>
      <c r="C35" s="12">
        <f>IF(B35="",0,VLOOKUP('071402'!B35,Cenik!$C$3:$E$873,2,FALSE))</f>
        <v>0</v>
      </c>
      <c r="D35" s="12">
        <f>IF(B35="",0,VLOOKUP('071402'!B35,Cenik!$C$3:$E$873,3,FALSE))</f>
        <v>0</v>
      </c>
      <c r="E35" s="22"/>
      <c r="F35" s="20">
        <f t="shared" si="4"/>
        <v>0</v>
      </c>
      <c r="G35" s="104" t="str">
        <f t="shared" si="3"/>
        <v/>
      </c>
    </row>
    <row r="36" spans="1:7" x14ac:dyDescent="0.2">
      <c r="A36" s="15"/>
      <c r="B36" s="21"/>
      <c r="C36" s="12">
        <f>IF(B36="",0,VLOOKUP('071402'!B36,Cenik!$C$3:$E$873,2,FALSE))</f>
        <v>0</v>
      </c>
      <c r="D36" s="12">
        <f>IF(B36="",0,VLOOKUP('071402'!B36,Cenik!$C$3:$E$873,3,FALSE))</f>
        <v>0</v>
      </c>
      <c r="E36" s="22"/>
      <c r="F36" s="20">
        <f t="shared" si="4"/>
        <v>0</v>
      </c>
      <c r="G36" s="104" t="str">
        <f t="shared" si="3"/>
        <v/>
      </c>
    </row>
    <row r="37" spans="1:7" x14ac:dyDescent="0.2">
      <c r="A37" s="15"/>
      <c r="B37" s="21"/>
      <c r="C37" s="12">
        <f>IF(B37="",0,VLOOKUP('071402'!B37,Cenik!$C$3:$E$873,2,FALSE))</f>
        <v>0</v>
      </c>
      <c r="D37" s="12">
        <f>IF(B37="",0,VLOOKUP('071402'!B37,Cenik!$C$3:$E$873,3,FALSE))</f>
        <v>0</v>
      </c>
      <c r="E37" s="22"/>
      <c r="F37" s="20">
        <f t="shared" si="4"/>
        <v>0</v>
      </c>
      <c r="G37" s="104" t="str">
        <f t="shared" si="3"/>
        <v/>
      </c>
    </row>
    <row r="38" spans="1:7" x14ac:dyDescent="0.2">
      <c r="A38" s="15"/>
      <c r="B38" s="21"/>
      <c r="C38" s="12">
        <f>IF(B38="",0,VLOOKUP('071402'!B38,Cenik!$C$3:$E$873,2,FALSE))</f>
        <v>0</v>
      </c>
      <c r="D38" s="12">
        <f>IF(B38="",0,VLOOKUP('071402'!B38,Cenik!$C$3:$E$873,3,FALSE))</f>
        <v>0</v>
      </c>
      <c r="E38" s="22"/>
      <c r="F38" s="20">
        <f t="shared" si="4"/>
        <v>0</v>
      </c>
      <c r="G38" s="104" t="str">
        <f t="shared" si="3"/>
        <v/>
      </c>
    </row>
    <row r="39" spans="1:7" x14ac:dyDescent="0.2">
      <c r="A39" s="15"/>
      <c r="B39" s="21"/>
      <c r="C39" s="12">
        <f>IF(B39="",0,VLOOKUP('071402'!B39,Cenik!$C$3:$E$873,2,FALSE))</f>
        <v>0</v>
      </c>
      <c r="D39" s="12">
        <f>IF(B39="",0,VLOOKUP('071402'!B39,Cenik!$C$3:$E$873,3,FALSE))</f>
        <v>0</v>
      </c>
      <c r="E39" s="22"/>
      <c r="F39" s="20">
        <f t="shared" si="4"/>
        <v>0</v>
      </c>
      <c r="G39" s="104" t="str">
        <f>IF(E39="","",IF(ISNUMBER(E39),IF(E39=ROUND(E39,6),"","Napaka - poraba mora biti zaokrožena na 6 decimalk!"),"Napaka!"))</f>
        <v/>
      </c>
    </row>
    <row r="40" spans="1:7" x14ac:dyDescent="0.2">
      <c r="A40" s="15"/>
      <c r="B40" s="21"/>
      <c r="C40" s="12">
        <f>IF(B40="",0,VLOOKUP('071402'!B40,Cenik!$C$3:$E$873,2,FALSE))</f>
        <v>0</v>
      </c>
      <c r="D40" s="12">
        <f>IF(B40="",0,VLOOKUP('071402'!B40,Cenik!$C$3:$E$873,3,FALSE))</f>
        <v>0</v>
      </c>
      <c r="E40" s="22"/>
      <c r="F40" s="20">
        <f t="shared" si="4"/>
        <v>0</v>
      </c>
      <c r="G40" s="104" t="str">
        <f t="shared" si="3"/>
        <v/>
      </c>
    </row>
    <row r="41" spans="1:7" x14ac:dyDescent="0.2">
      <c r="A41" s="15"/>
      <c r="B41" s="21"/>
      <c r="C41" s="12">
        <f>IF(B41="",0,VLOOKUP('071402'!B41,Cenik!$C$3:$E$873,2,FALSE))</f>
        <v>0</v>
      </c>
      <c r="D41" s="12">
        <f>IF(B41="",0,VLOOKUP('071402'!B41,Cenik!$C$3:$E$873,3,FALSE))</f>
        <v>0</v>
      </c>
      <c r="E41" s="22"/>
      <c r="F41" s="20">
        <f t="shared" si="4"/>
        <v>0</v>
      </c>
      <c r="G41" s="104" t="str">
        <f t="shared" si="3"/>
        <v/>
      </c>
    </row>
    <row r="42" spans="1:7" x14ac:dyDescent="0.2">
      <c r="A42" s="15"/>
      <c r="B42" s="21"/>
      <c r="C42" s="12">
        <f>IF(B42="",0,VLOOKUP('071402'!B42,Cenik!$C$3:$E$873,2,FALSE))</f>
        <v>0</v>
      </c>
      <c r="D42" s="12">
        <f>IF(B42="",0,VLOOKUP('071402'!B42,Cenik!$C$3:$E$873,3,FALSE))</f>
        <v>0</v>
      </c>
      <c r="E42" s="22"/>
      <c r="F42" s="20">
        <f t="shared" si="4"/>
        <v>0</v>
      </c>
      <c r="G42" s="104" t="str">
        <f t="shared" si="3"/>
        <v/>
      </c>
    </row>
    <row r="43" spans="1:7" x14ac:dyDescent="0.2">
      <c r="A43" s="15"/>
      <c r="B43" s="21"/>
      <c r="C43" s="12">
        <f>IF(B43="",0,VLOOKUP('071402'!B43,Cenik!$C$3:$E$873,2,FALSE))</f>
        <v>0</v>
      </c>
      <c r="D43" s="12">
        <f>IF(B43="",0,VLOOKUP('071402'!B43,Cenik!$C$3:$E$873,3,FALSE))</f>
        <v>0</v>
      </c>
      <c r="E43" s="22"/>
      <c r="F43" s="20">
        <f t="shared" si="4"/>
        <v>0</v>
      </c>
      <c r="G43" s="104" t="str">
        <f t="shared" si="3"/>
        <v/>
      </c>
    </row>
    <row r="44" spans="1:7" ht="13.5" thickBot="1" x14ac:dyDescent="0.25">
      <c r="A44" s="26"/>
      <c r="B44" s="27"/>
      <c r="C44" s="28">
        <f>IF(B44="",0,VLOOKUP('071402'!B44,Cenik!$C$3:$E$873,2,FALSE))</f>
        <v>0</v>
      </c>
      <c r="D44" s="28">
        <f>IF(B44="",0,VLOOKUP('071402'!B44,Cenik!$C$3:$E$873,3,FALSE))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IF(B5="",0,VLOOKUP('071403'!B5,Cenik!$C$3:$E$873,2,FALSE))</f>
        <v>0</v>
      </c>
      <c r="D5" s="12">
        <f>IF(B5="",0,VLOOKUP('071403'!B5,Cenik!$C$3:$E$873,3,FALSE))</f>
        <v>0</v>
      </c>
      <c r="E5" s="13"/>
      <c r="F5" s="14">
        <f t="shared" ref="F5:F14" si="0">D5*E5</f>
        <v>0</v>
      </c>
      <c r="G5" s="104" t="str">
        <f>IF(E5="","",IF(ISNUMBER(E5),IF(E5=ROUND(E5,6),"","Napaka - poraba mora biti zaokrožena na 6 decimalk!"),"Napaka!"))</f>
        <v/>
      </c>
    </row>
    <row r="6" spans="1:7" x14ac:dyDescent="0.2">
      <c r="A6" s="15"/>
      <c r="B6" s="16"/>
      <c r="C6" s="12">
        <f>IF(B6="",0,VLOOKUP('071403'!B6,Cenik!$C$3:$E$873,2,FALSE))</f>
        <v>0</v>
      </c>
      <c r="D6" s="12">
        <f>IF(B6="",0,VLOOKUP('071403'!B6,Cenik!$C$3:$E$873,3,FALSE))</f>
        <v>0</v>
      </c>
      <c r="E6" s="17"/>
      <c r="F6" s="14">
        <f t="shared" si="0"/>
        <v>0</v>
      </c>
      <c r="G6" s="104" t="str">
        <f t="shared" ref="G6:G14" si="1">IF(E6="","",IF(ISNUMBER(E6),IF(E6=ROUND(E6,6),"","Napaka - poraba mora biti zaokrožena na 6 decimalk!"),"Napaka!"))</f>
        <v/>
      </c>
    </row>
    <row r="7" spans="1:7" x14ac:dyDescent="0.2">
      <c r="A7" s="15"/>
      <c r="B7" s="16"/>
      <c r="C7" s="12">
        <f>IF(B7="",0,VLOOKUP('071403'!B7,Cenik!$C$3:$E$873,2,FALSE))</f>
        <v>0</v>
      </c>
      <c r="D7" s="12">
        <f>IF(B7="",0,VLOOKUP('071403'!B7,Cenik!$C$3:$E$873,3,FALSE))</f>
        <v>0</v>
      </c>
      <c r="E7" s="17"/>
      <c r="F7" s="14">
        <f t="shared" si="0"/>
        <v>0</v>
      </c>
      <c r="G7" s="104" t="str">
        <f t="shared" si="1"/>
        <v/>
      </c>
    </row>
    <row r="8" spans="1:7" x14ac:dyDescent="0.2">
      <c r="A8" s="15"/>
      <c r="B8" s="16"/>
      <c r="C8" s="12">
        <f>IF(B8="",0,VLOOKUP('071403'!B8,Cenik!$C$3:$E$873,2,FALSE))</f>
        <v>0</v>
      </c>
      <c r="D8" s="12">
        <f>IF(B8="",0,VLOOKUP('071403'!B8,Cenik!$C$3:$E$873,3,FALSE))</f>
        <v>0</v>
      </c>
      <c r="E8" s="17"/>
      <c r="F8" s="14">
        <f t="shared" si="0"/>
        <v>0</v>
      </c>
      <c r="G8" s="104" t="str">
        <f t="shared" si="1"/>
        <v/>
      </c>
    </row>
    <row r="9" spans="1:7" x14ac:dyDescent="0.2">
      <c r="A9" s="15"/>
      <c r="B9" s="16"/>
      <c r="C9" s="12">
        <f>IF(B9="",0,VLOOKUP('071403'!B9,Cenik!$C$3:$E$873,2,FALSE))</f>
        <v>0</v>
      </c>
      <c r="D9" s="12">
        <f>IF(B9="",0,VLOOKUP('071403'!B9,Cenik!$C$3:$E$873,3,FALSE))</f>
        <v>0</v>
      </c>
      <c r="E9" s="17"/>
      <c r="F9" s="14">
        <f t="shared" si="0"/>
        <v>0</v>
      </c>
      <c r="G9" s="104" t="str">
        <f t="shared" si="1"/>
        <v/>
      </c>
    </row>
    <row r="10" spans="1:7" x14ac:dyDescent="0.2">
      <c r="A10" s="15"/>
      <c r="B10" s="16"/>
      <c r="C10" s="12">
        <f>IF(B10="",0,VLOOKUP('071403'!B10,Cenik!$C$3:$E$873,2,FALSE))</f>
        <v>0</v>
      </c>
      <c r="D10" s="12">
        <f>IF(B10="",0,VLOOKUP('071403'!B10,Cenik!$C$3:$E$873,3,FALSE))</f>
        <v>0</v>
      </c>
      <c r="E10" s="17"/>
      <c r="F10" s="14">
        <f t="shared" si="0"/>
        <v>0</v>
      </c>
      <c r="G10" s="104" t="str">
        <f t="shared" si="1"/>
        <v/>
      </c>
    </row>
    <row r="11" spans="1:7" x14ac:dyDescent="0.2">
      <c r="A11" s="15"/>
      <c r="B11" s="16"/>
      <c r="C11" s="12">
        <f>IF(B11="",0,VLOOKUP('071403'!B11,Cenik!$C$3:$E$873,2,FALSE))</f>
        <v>0</v>
      </c>
      <c r="D11" s="12">
        <f>IF(B11="",0,VLOOKUP('071403'!B11,Cenik!$C$3:$E$873,3,FALSE))</f>
        <v>0</v>
      </c>
      <c r="E11" s="17"/>
      <c r="F11" s="14">
        <f t="shared" si="0"/>
        <v>0</v>
      </c>
      <c r="G11" s="104" t="str">
        <f t="shared" si="1"/>
        <v/>
      </c>
    </row>
    <row r="12" spans="1:7" x14ac:dyDescent="0.2">
      <c r="A12" s="15"/>
      <c r="B12" s="16"/>
      <c r="C12" s="12">
        <f>IF(B12="",0,VLOOKUP('071403'!B12,Cenik!$C$3:$E$873,2,FALSE))</f>
        <v>0</v>
      </c>
      <c r="D12" s="12">
        <f>IF(B12="",0,VLOOKUP('071403'!B12,Cenik!$C$3:$E$873,3,FALSE))</f>
        <v>0</v>
      </c>
      <c r="E12" s="17"/>
      <c r="F12" s="14">
        <f t="shared" si="0"/>
        <v>0</v>
      </c>
      <c r="G12" s="104" t="str">
        <f t="shared" si="1"/>
        <v/>
      </c>
    </row>
    <row r="13" spans="1:7" x14ac:dyDescent="0.2">
      <c r="A13" s="15"/>
      <c r="B13" s="16"/>
      <c r="C13" s="12">
        <f>IF(B13="",0,VLOOKUP('071403'!B13,Cenik!$C$3:$E$873,2,FALSE))</f>
        <v>0</v>
      </c>
      <c r="D13" s="12">
        <f>IF(B13="",0,VLOOKUP('071403'!B13,Cenik!$C$3:$E$873,3,FALSE))</f>
        <v>0</v>
      </c>
      <c r="E13" s="17"/>
      <c r="F13" s="14">
        <f t="shared" si="0"/>
        <v>0</v>
      </c>
      <c r="G13" s="104" t="str">
        <f t="shared" si="1"/>
        <v/>
      </c>
    </row>
    <row r="14" spans="1:7" ht="13.5" thickBot="1" x14ac:dyDescent="0.25">
      <c r="A14" s="15"/>
      <c r="B14" s="16"/>
      <c r="C14" s="12">
        <f>IF(B14="",0,VLOOKUP('071403'!B14,Cenik!$C$3:$E$873,2,FALSE))</f>
        <v>0</v>
      </c>
      <c r="D14" s="12">
        <f>IF(B14="",0,VLOOKUP('071403'!B14,Cenik!$C$3:$E$873,3,FALSE))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IF(B16="",0,VLOOKUP('071403'!B16,Cenik!$C$3:$E$873,2,FALSE))</f>
        <v>0</v>
      </c>
      <c r="D16" s="12">
        <f>IF(B16="",0,VLOOKUP('071403'!B16,Cenik!$C$3:$E$873,3,FALSE))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IF(B17="",0,VLOOKUP('071403'!B17,Cenik!$C$3:$E$873,2,FALSE))</f>
        <v>0</v>
      </c>
      <c r="D17" s="12">
        <f>IF(B17="",0,VLOOKUP('071403'!B17,Cenik!$C$3:$E$873,3,FALSE))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IF(B18="",0,VLOOKUP('071403'!B18,Cenik!$C$3:$E$873,2,FALSE))</f>
        <v>0</v>
      </c>
      <c r="D18" s="12">
        <f>IF(B18="",0,VLOOKUP('071403'!B18,Cenik!$C$3:$E$873,3,FALSE))</f>
        <v>0</v>
      </c>
      <c r="E18" s="22"/>
      <c r="F18" s="20">
        <f t="shared" si="2"/>
        <v>0</v>
      </c>
      <c r="G18" s="104" t="str">
        <f t="shared" si="3"/>
        <v/>
      </c>
    </row>
    <row r="19" spans="1:9" x14ac:dyDescent="0.2">
      <c r="A19" s="15"/>
      <c r="B19" s="21"/>
      <c r="C19" s="12">
        <f>IF(B19="",0,VLOOKUP('071403'!B19,Cenik!$C$3:$E$873,2,FALSE))</f>
        <v>0</v>
      </c>
      <c r="D19" s="12">
        <f>IF(B19="",0,VLOOKUP('071403'!B19,Cenik!$C$3:$E$873,3,FALSE))</f>
        <v>0</v>
      </c>
      <c r="E19" s="22"/>
      <c r="F19" s="20">
        <f t="shared" si="2"/>
        <v>0</v>
      </c>
      <c r="G19" s="104" t="str">
        <f t="shared" si="3"/>
        <v/>
      </c>
    </row>
    <row r="20" spans="1:9" x14ac:dyDescent="0.2">
      <c r="A20" s="15"/>
      <c r="B20" s="21"/>
      <c r="C20" s="12">
        <f>IF(B20="",0,VLOOKUP('071403'!B20,Cenik!$C$3:$E$873,2,FALSE))</f>
        <v>0</v>
      </c>
      <c r="D20" s="12">
        <f>IF(B20="",0,VLOOKUP('071403'!B20,Cenik!$C$3:$E$873,3,FALSE))</f>
        <v>0</v>
      </c>
      <c r="E20" s="22"/>
      <c r="F20" s="20">
        <f t="shared" si="2"/>
        <v>0</v>
      </c>
      <c r="G20" s="104" t="str">
        <f t="shared" si="3"/>
        <v/>
      </c>
    </row>
    <row r="21" spans="1:9" x14ac:dyDescent="0.2">
      <c r="A21" s="15"/>
      <c r="B21" s="21"/>
      <c r="C21" s="12">
        <f>IF(B21="",0,VLOOKUP('071403'!B21,Cenik!$C$3:$E$873,2,FALSE))</f>
        <v>0</v>
      </c>
      <c r="D21" s="12">
        <f>IF(B21="",0,VLOOKUP('071403'!B21,Cenik!$C$3:$E$873,3,FALSE))</f>
        <v>0</v>
      </c>
      <c r="E21" s="22"/>
      <c r="F21" s="20">
        <f t="shared" si="2"/>
        <v>0</v>
      </c>
      <c r="G21" s="104" t="str">
        <f t="shared" si="3"/>
        <v/>
      </c>
    </row>
    <row r="22" spans="1:9" x14ac:dyDescent="0.2">
      <c r="A22" s="15"/>
      <c r="B22" s="21"/>
      <c r="C22" s="12">
        <f>IF(B22="",0,VLOOKUP('071403'!B22,Cenik!$C$3:$E$873,2,FALSE))</f>
        <v>0</v>
      </c>
      <c r="D22" s="12">
        <f>IF(B22="",0,VLOOKUP('071403'!B22,Cenik!$C$3:$E$873,3,FALSE))</f>
        <v>0</v>
      </c>
      <c r="E22" s="22"/>
      <c r="F22" s="20">
        <f t="shared" si="2"/>
        <v>0</v>
      </c>
      <c r="G22" s="104" t="str">
        <f t="shared" si="3"/>
        <v/>
      </c>
    </row>
    <row r="23" spans="1:9" x14ac:dyDescent="0.2">
      <c r="A23" s="15"/>
      <c r="B23" s="21"/>
      <c r="C23" s="12">
        <f>IF(B23="",0,VLOOKUP('071403'!B23,Cenik!$C$3:$E$873,2,FALSE))</f>
        <v>0</v>
      </c>
      <c r="D23" s="12">
        <f>IF(B23="",0,VLOOKUP('071403'!B23,Cenik!$C$3:$E$873,3,FALSE))</f>
        <v>0</v>
      </c>
      <c r="E23" s="22"/>
      <c r="F23" s="20">
        <f t="shared" si="2"/>
        <v>0</v>
      </c>
      <c r="G23" s="104" t="str">
        <f t="shared" si="3"/>
        <v/>
      </c>
    </row>
    <row r="24" spans="1:9" x14ac:dyDescent="0.2">
      <c r="A24" s="15"/>
      <c r="B24" s="21"/>
      <c r="C24" s="12">
        <f>IF(B24="",0,VLOOKUP('071403'!B24,Cenik!$C$3:$E$873,2,FALSE))</f>
        <v>0</v>
      </c>
      <c r="D24" s="12">
        <f>IF(B24="",0,VLOOKUP('071403'!B24,Cenik!$C$3:$E$873,3,FALSE))</f>
        <v>0</v>
      </c>
      <c r="E24" s="22"/>
      <c r="F24" s="20">
        <f t="shared" si="2"/>
        <v>0</v>
      </c>
      <c r="G24" s="104" t="str">
        <f t="shared" si="3"/>
        <v/>
      </c>
    </row>
    <row r="25" spans="1:9" x14ac:dyDescent="0.2">
      <c r="A25" s="15"/>
      <c r="B25" s="21"/>
      <c r="C25" s="12">
        <f>IF(B25="",0,VLOOKUP('071403'!B25,Cenik!$C$3:$E$873,2,FALSE))</f>
        <v>0</v>
      </c>
      <c r="D25" s="12">
        <f>IF(B25="",0,VLOOKUP('071403'!B25,Cenik!$C$3:$E$873,3,FALSE))</f>
        <v>0</v>
      </c>
      <c r="E25" s="22"/>
      <c r="F25" s="20">
        <f t="shared" si="2"/>
        <v>0</v>
      </c>
      <c r="G25" s="104" t="str">
        <f t="shared" si="3"/>
        <v/>
      </c>
    </row>
    <row r="26" spans="1:9" x14ac:dyDescent="0.2">
      <c r="A26" s="15"/>
      <c r="B26" s="21"/>
      <c r="C26" s="12">
        <f>IF(B26="",0,VLOOKUP('071403'!B26,Cenik!$C$3:$E$873,2,FALSE))</f>
        <v>0</v>
      </c>
      <c r="D26" s="12">
        <f>IF(B26="",0,VLOOKUP('071403'!B26,Cenik!$C$3:$E$873,3,FALSE))</f>
        <v>0</v>
      </c>
      <c r="E26" s="22"/>
      <c r="F26" s="20">
        <f t="shared" si="2"/>
        <v>0</v>
      </c>
      <c r="G26" s="104" t="str">
        <f t="shared" si="3"/>
        <v/>
      </c>
    </row>
    <row r="27" spans="1:9" x14ac:dyDescent="0.2">
      <c r="A27" s="15"/>
      <c r="B27" s="21"/>
      <c r="C27" s="12">
        <f>IF(B27="",0,VLOOKUP('071403'!B27,Cenik!$C$3:$E$873,2,FALSE))</f>
        <v>0</v>
      </c>
      <c r="D27" s="12">
        <f>IF(B27="",0,VLOOKUP('071403'!B27,Cenik!$C$3:$E$873,3,FALSE))</f>
        <v>0</v>
      </c>
      <c r="E27" s="22"/>
      <c r="F27" s="20">
        <f t="shared" si="2"/>
        <v>0</v>
      </c>
      <c r="G27" s="104" t="str">
        <f t="shared" si="3"/>
        <v/>
      </c>
    </row>
    <row r="28" spans="1:9" x14ac:dyDescent="0.2">
      <c r="A28" s="15"/>
      <c r="B28" s="21"/>
      <c r="C28" s="12">
        <f>IF(B28="",0,VLOOKUP('071403'!B28,Cenik!$C$3:$E$873,2,FALSE))</f>
        <v>0</v>
      </c>
      <c r="D28" s="12">
        <f>IF(B28="",0,VLOOKUP('071403'!B28,Cenik!$C$3:$E$873,3,FALSE))</f>
        <v>0</v>
      </c>
      <c r="E28" s="22"/>
      <c r="F28" s="20">
        <f t="shared" si="2"/>
        <v>0</v>
      </c>
      <c r="G28" s="104" t="str">
        <f t="shared" si="3"/>
        <v/>
      </c>
    </row>
    <row r="29" spans="1:9" ht="13.5" thickBot="1" x14ac:dyDescent="0.25">
      <c r="A29" s="15"/>
      <c r="B29" s="21"/>
      <c r="C29" s="12">
        <f>IF(B29="",0,VLOOKUP('071403'!B29,Cenik!$C$3:$E$873,2,FALSE))</f>
        <v>0</v>
      </c>
      <c r="D29" s="12">
        <f>IF(B29="",0,VLOOKUP('071403'!B29,Cenik!$C$3:$E$873,3,FALSE))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IF(B31="",0,VLOOKUP('071403'!B31,Cenik!$C$3:$E$873,2,FALSE))</f>
        <v>0</v>
      </c>
      <c r="D31" s="24">
        <f>IF(B31="",0,VLOOKUP('071403'!B31,Cenik!$C$3:$E$873,3,FALSE))</f>
        <v>0</v>
      </c>
      <c r="E31" s="19"/>
      <c r="F31" s="25">
        <f t="shared" ref="F31:F44" si="4">D31*E31</f>
        <v>0</v>
      </c>
      <c r="G31" s="104" t="str">
        <f t="shared" si="3"/>
        <v/>
      </c>
      <c r="I31" s="2"/>
    </row>
    <row r="32" spans="1:9" x14ac:dyDescent="0.2">
      <c r="A32" s="15"/>
      <c r="B32" s="21"/>
      <c r="C32" s="12">
        <f>IF(B32="",0,VLOOKUP('071403'!B32,Cenik!$C$3:$E$873,2,FALSE))</f>
        <v>0</v>
      </c>
      <c r="D32" s="12">
        <f>IF(B32="",0,VLOOKUP('071403'!B32,Cenik!$C$3:$E$873,3,FALSE))</f>
        <v>0</v>
      </c>
      <c r="E32" s="22"/>
      <c r="F32" s="20">
        <f t="shared" si="4"/>
        <v>0</v>
      </c>
      <c r="G32" s="104" t="str">
        <f t="shared" si="3"/>
        <v/>
      </c>
      <c r="I32" s="2"/>
    </row>
    <row r="33" spans="1:7" x14ac:dyDescent="0.2">
      <c r="A33" s="15"/>
      <c r="B33" s="21"/>
      <c r="C33" s="12">
        <f>IF(B33="",0,VLOOKUP('071403'!B33,Cenik!$C$3:$E$873,2,FALSE))</f>
        <v>0</v>
      </c>
      <c r="D33" s="12">
        <f>IF(B33="",0,VLOOKUP('071403'!B33,Cenik!$C$3:$E$873,3,FALSE))</f>
        <v>0</v>
      </c>
      <c r="E33" s="22"/>
      <c r="F33" s="20">
        <f t="shared" si="4"/>
        <v>0</v>
      </c>
      <c r="G33" s="104" t="str">
        <f t="shared" si="3"/>
        <v/>
      </c>
    </row>
    <row r="34" spans="1:7" x14ac:dyDescent="0.2">
      <c r="A34" s="15"/>
      <c r="B34" s="21"/>
      <c r="C34" s="12">
        <f>IF(B34="",0,VLOOKUP('071403'!B34,Cenik!$C$3:$E$873,2,FALSE))</f>
        <v>0</v>
      </c>
      <c r="D34" s="12">
        <f>IF(B34="",0,VLOOKUP('071403'!B34,Cenik!$C$3:$E$873,3,FALSE))</f>
        <v>0</v>
      </c>
      <c r="E34" s="22"/>
      <c r="F34" s="20">
        <f t="shared" si="4"/>
        <v>0</v>
      </c>
      <c r="G34" s="104" t="str">
        <f t="shared" si="3"/>
        <v/>
      </c>
    </row>
    <row r="35" spans="1:7" x14ac:dyDescent="0.2">
      <c r="A35" s="15"/>
      <c r="B35" s="21"/>
      <c r="C35" s="12">
        <f>IF(B35="",0,VLOOKUP('071403'!B35,Cenik!$C$3:$E$873,2,FALSE))</f>
        <v>0</v>
      </c>
      <c r="D35" s="12">
        <f>IF(B35="",0,VLOOKUP('071403'!B35,Cenik!$C$3:$E$873,3,FALSE))</f>
        <v>0</v>
      </c>
      <c r="E35" s="22"/>
      <c r="F35" s="20">
        <f t="shared" si="4"/>
        <v>0</v>
      </c>
      <c r="G35" s="104" t="str">
        <f t="shared" si="3"/>
        <v/>
      </c>
    </row>
    <row r="36" spans="1:7" x14ac:dyDescent="0.2">
      <c r="A36" s="15"/>
      <c r="B36" s="21"/>
      <c r="C36" s="12">
        <f>IF(B36="",0,VLOOKUP('071403'!B36,Cenik!$C$3:$E$873,2,FALSE))</f>
        <v>0</v>
      </c>
      <c r="D36" s="12">
        <f>IF(B36="",0,VLOOKUP('071403'!B36,Cenik!$C$3:$E$873,3,FALSE))</f>
        <v>0</v>
      </c>
      <c r="E36" s="22"/>
      <c r="F36" s="20">
        <f t="shared" si="4"/>
        <v>0</v>
      </c>
      <c r="G36" s="104" t="str">
        <f t="shared" si="3"/>
        <v/>
      </c>
    </row>
    <row r="37" spans="1:7" x14ac:dyDescent="0.2">
      <c r="A37" s="15"/>
      <c r="B37" s="21"/>
      <c r="C37" s="12">
        <f>IF(B37="",0,VLOOKUP('071403'!B37,Cenik!$C$3:$E$873,2,FALSE))</f>
        <v>0</v>
      </c>
      <c r="D37" s="12">
        <f>IF(B37="",0,VLOOKUP('071403'!B37,Cenik!$C$3:$E$873,3,FALSE))</f>
        <v>0</v>
      </c>
      <c r="E37" s="22"/>
      <c r="F37" s="20">
        <f t="shared" si="4"/>
        <v>0</v>
      </c>
      <c r="G37" s="104" t="str">
        <f t="shared" si="3"/>
        <v/>
      </c>
    </row>
    <row r="38" spans="1:7" x14ac:dyDescent="0.2">
      <c r="A38" s="15"/>
      <c r="B38" s="21"/>
      <c r="C38" s="12">
        <f>IF(B38="",0,VLOOKUP('071403'!B38,Cenik!$C$3:$E$873,2,FALSE))</f>
        <v>0</v>
      </c>
      <c r="D38" s="12">
        <f>IF(B38="",0,VLOOKUP('071403'!B38,Cenik!$C$3:$E$873,3,FALSE))</f>
        <v>0</v>
      </c>
      <c r="E38" s="22"/>
      <c r="F38" s="20">
        <f t="shared" si="4"/>
        <v>0</v>
      </c>
      <c r="G38" s="104" t="str">
        <f t="shared" si="3"/>
        <v/>
      </c>
    </row>
    <row r="39" spans="1:7" x14ac:dyDescent="0.2">
      <c r="A39" s="15"/>
      <c r="B39" s="21"/>
      <c r="C39" s="12">
        <f>IF(B39="",0,VLOOKUP('071403'!B39,Cenik!$C$3:$E$873,2,FALSE))</f>
        <v>0</v>
      </c>
      <c r="D39" s="12">
        <f>IF(B39="",0,VLOOKUP('071403'!B39,Cenik!$C$3:$E$873,3,FALSE))</f>
        <v>0</v>
      </c>
      <c r="E39" s="22"/>
      <c r="F39" s="20">
        <f t="shared" si="4"/>
        <v>0</v>
      </c>
      <c r="G39" s="104" t="str">
        <f>IF(E39="","",IF(ISNUMBER(E39),IF(E39=ROUND(E39,6),"","Napaka - poraba mora biti zaokrožena na 6 decimalk!"),"Napaka!"))</f>
        <v/>
      </c>
    </row>
    <row r="40" spans="1:7" x14ac:dyDescent="0.2">
      <c r="A40" s="15"/>
      <c r="B40" s="21"/>
      <c r="C40" s="12">
        <f>IF(B40="",0,VLOOKUP('071403'!B40,Cenik!$C$3:$E$873,2,FALSE))</f>
        <v>0</v>
      </c>
      <c r="D40" s="12">
        <f>IF(B40="",0,VLOOKUP('071403'!B40,Cenik!$C$3:$E$873,3,FALSE))</f>
        <v>0</v>
      </c>
      <c r="E40" s="22"/>
      <c r="F40" s="20">
        <f t="shared" si="4"/>
        <v>0</v>
      </c>
      <c r="G40" s="104" t="str">
        <f t="shared" si="3"/>
        <v/>
      </c>
    </row>
    <row r="41" spans="1:7" x14ac:dyDescent="0.2">
      <c r="A41" s="15"/>
      <c r="B41" s="21"/>
      <c r="C41" s="12">
        <f>IF(B41="",0,VLOOKUP('071403'!B41,Cenik!$C$3:$E$873,2,FALSE))</f>
        <v>0</v>
      </c>
      <c r="D41" s="12">
        <f>IF(B41="",0,VLOOKUP('071403'!B41,Cenik!$C$3:$E$873,3,FALSE))</f>
        <v>0</v>
      </c>
      <c r="E41" s="22"/>
      <c r="F41" s="20">
        <f t="shared" si="4"/>
        <v>0</v>
      </c>
      <c r="G41" s="104" t="str">
        <f t="shared" si="3"/>
        <v/>
      </c>
    </row>
    <row r="42" spans="1:7" x14ac:dyDescent="0.2">
      <c r="A42" s="15"/>
      <c r="B42" s="21"/>
      <c r="C42" s="12">
        <f>IF(B42="",0,VLOOKUP('071403'!B42,Cenik!$C$3:$E$873,2,FALSE))</f>
        <v>0</v>
      </c>
      <c r="D42" s="12">
        <f>IF(B42="",0,VLOOKUP('071403'!B42,Cenik!$C$3:$E$873,3,FALSE))</f>
        <v>0</v>
      </c>
      <c r="E42" s="22"/>
      <c r="F42" s="20">
        <f t="shared" si="4"/>
        <v>0</v>
      </c>
      <c r="G42" s="104" t="str">
        <f t="shared" si="3"/>
        <v/>
      </c>
    </row>
    <row r="43" spans="1:7" x14ac:dyDescent="0.2">
      <c r="A43" s="15"/>
      <c r="B43" s="21"/>
      <c r="C43" s="12">
        <f>IF(B43="",0,VLOOKUP('071403'!B43,Cenik!$C$3:$E$873,2,FALSE))</f>
        <v>0</v>
      </c>
      <c r="D43" s="12">
        <f>IF(B43="",0,VLOOKUP('071403'!B43,Cenik!$C$3:$E$873,3,FALSE))</f>
        <v>0</v>
      </c>
      <c r="E43" s="22"/>
      <c r="F43" s="20">
        <f t="shared" si="4"/>
        <v>0</v>
      </c>
      <c r="G43" s="104" t="str">
        <f t="shared" si="3"/>
        <v/>
      </c>
    </row>
    <row r="44" spans="1:7" ht="13.5" thickBot="1" x14ac:dyDescent="0.25">
      <c r="A44" s="26"/>
      <c r="B44" s="27"/>
      <c r="C44" s="28">
        <f>IF(B44="",0,VLOOKUP('071403'!B44,Cenik!$C$3:$E$873,2,FALSE))</f>
        <v>0</v>
      </c>
      <c r="D44" s="28">
        <f>IF(B44="",0,VLOOKUP('071403'!B44,Cenik!$C$3:$E$873,3,FALSE))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IF(B5="",0,VLOOKUP('071404'!B5,Cenik!$C$3:$E$873,2,FALSE))</f>
        <v>0</v>
      </c>
      <c r="D5" s="12">
        <f>IF(B5="",0,VLOOKUP('071404'!B5,Cenik!$C$3:$E$873,3,FALSE))</f>
        <v>0</v>
      </c>
      <c r="E5" s="13"/>
      <c r="F5" s="14">
        <f t="shared" ref="F5:F14" si="0">D5*E5</f>
        <v>0</v>
      </c>
      <c r="G5" s="104" t="str">
        <f>IF(E5="","",IF(ISNUMBER(E5),IF(E5=ROUND(E5,6),"","Napaka - poraba mora biti zaokrožena na 6 decimalk!"),"Napaka!"))</f>
        <v/>
      </c>
    </row>
    <row r="6" spans="1:7" x14ac:dyDescent="0.2">
      <c r="A6" s="15"/>
      <c r="B6" s="16"/>
      <c r="C6" s="12">
        <f>IF(B6="",0,VLOOKUP('071404'!B6,Cenik!$C$3:$E$873,2,FALSE))</f>
        <v>0</v>
      </c>
      <c r="D6" s="12">
        <f>IF(B6="",0,VLOOKUP('071404'!B6,Cenik!$C$3:$E$873,3,FALSE))</f>
        <v>0</v>
      </c>
      <c r="E6" s="17"/>
      <c r="F6" s="14">
        <f t="shared" si="0"/>
        <v>0</v>
      </c>
      <c r="G6" s="104" t="str">
        <f t="shared" ref="G6:G14" si="1">IF(E6="","",IF(ISNUMBER(E6),IF(E6=ROUND(E6,6),"","Napaka - poraba mora biti zaokrožena na 6 decimalk!"),"Napaka!"))</f>
        <v/>
      </c>
    </row>
    <row r="7" spans="1:7" x14ac:dyDescent="0.2">
      <c r="A7" s="15"/>
      <c r="B7" s="16"/>
      <c r="C7" s="12">
        <f>IF(B7="",0,VLOOKUP('071404'!B7,Cenik!$C$3:$E$873,2,FALSE))</f>
        <v>0</v>
      </c>
      <c r="D7" s="12">
        <f>IF(B7="",0,VLOOKUP('071404'!B7,Cenik!$C$3:$E$873,3,FALSE))</f>
        <v>0</v>
      </c>
      <c r="E7" s="17"/>
      <c r="F7" s="14">
        <f t="shared" si="0"/>
        <v>0</v>
      </c>
      <c r="G7" s="104" t="str">
        <f t="shared" si="1"/>
        <v/>
      </c>
    </row>
    <row r="8" spans="1:7" x14ac:dyDescent="0.2">
      <c r="A8" s="15"/>
      <c r="B8" s="16"/>
      <c r="C8" s="12">
        <f>IF(B8="",0,VLOOKUP('071404'!B8,Cenik!$C$3:$E$873,2,FALSE))</f>
        <v>0</v>
      </c>
      <c r="D8" s="12">
        <f>IF(B8="",0,VLOOKUP('071404'!B8,Cenik!$C$3:$E$873,3,FALSE))</f>
        <v>0</v>
      </c>
      <c r="E8" s="17"/>
      <c r="F8" s="14">
        <f t="shared" si="0"/>
        <v>0</v>
      </c>
      <c r="G8" s="104" t="str">
        <f t="shared" si="1"/>
        <v/>
      </c>
    </row>
    <row r="9" spans="1:7" x14ac:dyDescent="0.2">
      <c r="A9" s="15"/>
      <c r="B9" s="16"/>
      <c r="C9" s="12">
        <f>IF(B9="",0,VLOOKUP('071404'!B9,Cenik!$C$3:$E$873,2,FALSE))</f>
        <v>0</v>
      </c>
      <c r="D9" s="12">
        <f>IF(B9="",0,VLOOKUP('071404'!B9,Cenik!$C$3:$E$873,3,FALSE))</f>
        <v>0</v>
      </c>
      <c r="E9" s="17"/>
      <c r="F9" s="14">
        <f t="shared" si="0"/>
        <v>0</v>
      </c>
      <c r="G9" s="104" t="str">
        <f t="shared" si="1"/>
        <v/>
      </c>
    </row>
    <row r="10" spans="1:7" x14ac:dyDescent="0.2">
      <c r="A10" s="15"/>
      <c r="B10" s="16"/>
      <c r="C10" s="12">
        <f>IF(B10="",0,VLOOKUP('071404'!B10,Cenik!$C$3:$E$873,2,FALSE))</f>
        <v>0</v>
      </c>
      <c r="D10" s="12">
        <f>IF(B10="",0,VLOOKUP('071404'!B10,Cenik!$C$3:$E$873,3,FALSE))</f>
        <v>0</v>
      </c>
      <c r="E10" s="17"/>
      <c r="F10" s="14">
        <f t="shared" si="0"/>
        <v>0</v>
      </c>
      <c r="G10" s="104" t="str">
        <f t="shared" si="1"/>
        <v/>
      </c>
    </row>
    <row r="11" spans="1:7" x14ac:dyDescent="0.2">
      <c r="A11" s="15"/>
      <c r="B11" s="16"/>
      <c r="C11" s="12">
        <f>IF(B11="",0,VLOOKUP('071404'!B11,Cenik!$C$3:$E$873,2,FALSE))</f>
        <v>0</v>
      </c>
      <c r="D11" s="12">
        <f>IF(B11="",0,VLOOKUP('071404'!B11,Cenik!$C$3:$E$873,3,FALSE))</f>
        <v>0</v>
      </c>
      <c r="E11" s="17"/>
      <c r="F11" s="14">
        <f t="shared" si="0"/>
        <v>0</v>
      </c>
      <c r="G11" s="104" t="str">
        <f t="shared" si="1"/>
        <v/>
      </c>
    </row>
    <row r="12" spans="1:7" x14ac:dyDescent="0.2">
      <c r="A12" s="15"/>
      <c r="B12" s="16"/>
      <c r="C12" s="12">
        <f>IF(B12="",0,VLOOKUP('071404'!B12,Cenik!$C$3:$E$873,2,FALSE))</f>
        <v>0</v>
      </c>
      <c r="D12" s="12">
        <f>IF(B12="",0,VLOOKUP('071404'!B12,Cenik!$C$3:$E$873,3,FALSE))</f>
        <v>0</v>
      </c>
      <c r="E12" s="17"/>
      <c r="F12" s="14">
        <f t="shared" si="0"/>
        <v>0</v>
      </c>
      <c r="G12" s="104" t="str">
        <f t="shared" si="1"/>
        <v/>
      </c>
    </row>
    <row r="13" spans="1:7" x14ac:dyDescent="0.2">
      <c r="A13" s="15"/>
      <c r="B13" s="16"/>
      <c r="C13" s="12">
        <f>IF(B13="",0,VLOOKUP('071404'!B13,Cenik!$C$3:$E$873,2,FALSE))</f>
        <v>0</v>
      </c>
      <c r="D13" s="12">
        <f>IF(B13="",0,VLOOKUP('071404'!B13,Cenik!$C$3:$E$873,3,FALSE))</f>
        <v>0</v>
      </c>
      <c r="E13" s="17"/>
      <c r="F13" s="14">
        <f t="shared" si="0"/>
        <v>0</v>
      </c>
      <c r="G13" s="104" t="str">
        <f t="shared" si="1"/>
        <v/>
      </c>
    </row>
    <row r="14" spans="1:7" ht="13.5" thickBot="1" x14ac:dyDescent="0.25">
      <c r="A14" s="15"/>
      <c r="B14" s="16"/>
      <c r="C14" s="12">
        <f>IF(B14="",0,VLOOKUP('071404'!B14,Cenik!$C$3:$E$873,2,FALSE))</f>
        <v>0</v>
      </c>
      <c r="D14" s="12">
        <f>IF(B14="",0,VLOOKUP('071404'!B14,Cenik!$C$3:$E$873,3,FALSE))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IF(B16="",0,VLOOKUP('071404'!B16,Cenik!$C$3:$E$873,2,FALSE))</f>
        <v>0</v>
      </c>
      <c r="D16" s="12">
        <f>IF(B16="",0,VLOOKUP('071404'!B16,Cenik!$C$3:$E$873,3,FALSE))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IF(B17="",0,VLOOKUP('071404'!B17,Cenik!$C$3:$E$873,2,FALSE))</f>
        <v>0</v>
      </c>
      <c r="D17" s="12">
        <f>IF(B17="",0,VLOOKUP('071404'!B17,Cenik!$C$3:$E$873,3,FALSE))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IF(B18="",0,VLOOKUP('071404'!B18,Cenik!$C$3:$E$873,2,FALSE))</f>
        <v>0</v>
      </c>
      <c r="D18" s="12">
        <f>IF(B18="",0,VLOOKUP('071404'!B18,Cenik!$C$3:$E$873,3,FALSE))</f>
        <v>0</v>
      </c>
      <c r="E18" s="22"/>
      <c r="F18" s="20">
        <f t="shared" si="2"/>
        <v>0</v>
      </c>
      <c r="G18" s="104" t="str">
        <f t="shared" si="3"/>
        <v/>
      </c>
    </row>
    <row r="19" spans="1:9" x14ac:dyDescent="0.2">
      <c r="A19" s="15"/>
      <c r="B19" s="21"/>
      <c r="C19" s="12">
        <f>IF(B19="",0,VLOOKUP('071404'!B19,Cenik!$C$3:$E$873,2,FALSE))</f>
        <v>0</v>
      </c>
      <c r="D19" s="12">
        <f>IF(B19="",0,VLOOKUP('071404'!B19,Cenik!$C$3:$E$873,3,FALSE))</f>
        <v>0</v>
      </c>
      <c r="E19" s="22"/>
      <c r="F19" s="20">
        <f t="shared" si="2"/>
        <v>0</v>
      </c>
      <c r="G19" s="104" t="str">
        <f t="shared" si="3"/>
        <v/>
      </c>
    </row>
    <row r="20" spans="1:9" x14ac:dyDescent="0.2">
      <c r="A20" s="15"/>
      <c r="B20" s="21"/>
      <c r="C20" s="12">
        <f>IF(B20="",0,VLOOKUP('071404'!B20,Cenik!$C$3:$E$873,2,FALSE))</f>
        <v>0</v>
      </c>
      <c r="D20" s="12">
        <f>IF(B20="",0,VLOOKUP('071404'!B20,Cenik!$C$3:$E$873,3,FALSE))</f>
        <v>0</v>
      </c>
      <c r="E20" s="22"/>
      <c r="F20" s="20">
        <f t="shared" si="2"/>
        <v>0</v>
      </c>
      <c r="G20" s="104" t="str">
        <f t="shared" si="3"/>
        <v/>
      </c>
    </row>
    <row r="21" spans="1:9" x14ac:dyDescent="0.2">
      <c r="A21" s="15"/>
      <c r="B21" s="21"/>
      <c r="C21" s="12">
        <f>IF(B21="",0,VLOOKUP('071404'!B21,Cenik!$C$3:$E$873,2,FALSE))</f>
        <v>0</v>
      </c>
      <c r="D21" s="12">
        <f>IF(B21="",0,VLOOKUP('071404'!B21,Cenik!$C$3:$E$873,3,FALSE))</f>
        <v>0</v>
      </c>
      <c r="E21" s="22"/>
      <c r="F21" s="20">
        <f t="shared" si="2"/>
        <v>0</v>
      </c>
      <c r="G21" s="104" t="str">
        <f t="shared" si="3"/>
        <v/>
      </c>
    </row>
    <row r="22" spans="1:9" x14ac:dyDescent="0.2">
      <c r="A22" s="15"/>
      <c r="B22" s="21"/>
      <c r="C22" s="12">
        <f>IF(B22="",0,VLOOKUP('071404'!B22,Cenik!$C$3:$E$873,2,FALSE))</f>
        <v>0</v>
      </c>
      <c r="D22" s="12">
        <f>IF(B22="",0,VLOOKUP('071404'!B22,Cenik!$C$3:$E$873,3,FALSE))</f>
        <v>0</v>
      </c>
      <c r="E22" s="22"/>
      <c r="F22" s="20">
        <f t="shared" si="2"/>
        <v>0</v>
      </c>
      <c r="G22" s="104" t="str">
        <f t="shared" si="3"/>
        <v/>
      </c>
    </row>
    <row r="23" spans="1:9" x14ac:dyDescent="0.2">
      <c r="A23" s="15"/>
      <c r="B23" s="21"/>
      <c r="C23" s="12">
        <f>IF(B23="",0,VLOOKUP('071404'!B23,Cenik!$C$3:$E$873,2,FALSE))</f>
        <v>0</v>
      </c>
      <c r="D23" s="12">
        <f>IF(B23="",0,VLOOKUP('071404'!B23,Cenik!$C$3:$E$873,3,FALSE))</f>
        <v>0</v>
      </c>
      <c r="E23" s="22"/>
      <c r="F23" s="20">
        <f t="shared" si="2"/>
        <v>0</v>
      </c>
      <c r="G23" s="104" t="str">
        <f t="shared" si="3"/>
        <v/>
      </c>
    </row>
    <row r="24" spans="1:9" x14ac:dyDescent="0.2">
      <c r="A24" s="15"/>
      <c r="B24" s="21"/>
      <c r="C24" s="12">
        <f>IF(B24="",0,VLOOKUP('071404'!B24,Cenik!$C$3:$E$873,2,FALSE))</f>
        <v>0</v>
      </c>
      <c r="D24" s="12">
        <f>IF(B24="",0,VLOOKUP('071404'!B24,Cenik!$C$3:$E$873,3,FALSE))</f>
        <v>0</v>
      </c>
      <c r="E24" s="22"/>
      <c r="F24" s="20">
        <f t="shared" si="2"/>
        <v>0</v>
      </c>
      <c r="G24" s="104" t="str">
        <f t="shared" si="3"/>
        <v/>
      </c>
    </row>
    <row r="25" spans="1:9" x14ac:dyDescent="0.2">
      <c r="A25" s="15"/>
      <c r="B25" s="21"/>
      <c r="C25" s="12">
        <f>IF(B25="",0,VLOOKUP('071404'!B25,Cenik!$C$3:$E$873,2,FALSE))</f>
        <v>0</v>
      </c>
      <c r="D25" s="12">
        <f>IF(B25="",0,VLOOKUP('071404'!B25,Cenik!$C$3:$E$873,3,FALSE))</f>
        <v>0</v>
      </c>
      <c r="E25" s="22"/>
      <c r="F25" s="20">
        <f t="shared" si="2"/>
        <v>0</v>
      </c>
      <c r="G25" s="104" t="str">
        <f t="shared" si="3"/>
        <v/>
      </c>
    </row>
    <row r="26" spans="1:9" x14ac:dyDescent="0.2">
      <c r="A26" s="15"/>
      <c r="B26" s="21"/>
      <c r="C26" s="12">
        <f>IF(B26="",0,VLOOKUP('071404'!B26,Cenik!$C$3:$E$873,2,FALSE))</f>
        <v>0</v>
      </c>
      <c r="D26" s="12">
        <f>IF(B26="",0,VLOOKUP('071404'!B26,Cenik!$C$3:$E$873,3,FALSE))</f>
        <v>0</v>
      </c>
      <c r="E26" s="22"/>
      <c r="F26" s="20">
        <f t="shared" si="2"/>
        <v>0</v>
      </c>
      <c r="G26" s="104" t="str">
        <f t="shared" si="3"/>
        <v/>
      </c>
    </row>
    <row r="27" spans="1:9" x14ac:dyDescent="0.2">
      <c r="A27" s="15"/>
      <c r="B27" s="21"/>
      <c r="C27" s="12">
        <f>IF(B27="",0,VLOOKUP('071404'!B27,Cenik!$C$3:$E$873,2,FALSE))</f>
        <v>0</v>
      </c>
      <c r="D27" s="12">
        <f>IF(B27="",0,VLOOKUP('071404'!B27,Cenik!$C$3:$E$873,3,FALSE))</f>
        <v>0</v>
      </c>
      <c r="E27" s="22"/>
      <c r="F27" s="20">
        <f t="shared" si="2"/>
        <v>0</v>
      </c>
      <c r="G27" s="104" t="str">
        <f t="shared" si="3"/>
        <v/>
      </c>
    </row>
    <row r="28" spans="1:9" x14ac:dyDescent="0.2">
      <c r="A28" s="15"/>
      <c r="B28" s="21"/>
      <c r="C28" s="12">
        <f>IF(B28="",0,VLOOKUP('071404'!B28,Cenik!$C$3:$E$873,2,FALSE))</f>
        <v>0</v>
      </c>
      <c r="D28" s="12">
        <f>IF(B28="",0,VLOOKUP('071404'!B28,Cenik!$C$3:$E$873,3,FALSE))</f>
        <v>0</v>
      </c>
      <c r="E28" s="22"/>
      <c r="F28" s="20">
        <f t="shared" si="2"/>
        <v>0</v>
      </c>
      <c r="G28" s="104" t="str">
        <f t="shared" si="3"/>
        <v/>
      </c>
    </row>
    <row r="29" spans="1:9" ht="13.5" thickBot="1" x14ac:dyDescent="0.25">
      <c r="A29" s="15"/>
      <c r="B29" s="21"/>
      <c r="C29" s="12">
        <f>IF(B29="",0,VLOOKUP('071404'!B29,Cenik!$C$3:$E$873,2,FALSE))</f>
        <v>0</v>
      </c>
      <c r="D29" s="12">
        <f>IF(B29="",0,VLOOKUP('071404'!B29,Cenik!$C$3:$E$873,3,FALSE))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IF(B31="",0,VLOOKUP('071404'!B31,Cenik!$C$3:$E$873,2,FALSE))</f>
        <v>0</v>
      </c>
      <c r="D31" s="24">
        <f>IF(B31="",0,VLOOKUP('071404'!B31,Cenik!$C$3:$E$873,3,FALSE))</f>
        <v>0</v>
      </c>
      <c r="E31" s="19"/>
      <c r="F31" s="25">
        <f t="shared" ref="F31:F44" si="4">D31*E31</f>
        <v>0</v>
      </c>
      <c r="G31" s="104" t="str">
        <f t="shared" si="3"/>
        <v/>
      </c>
      <c r="I31" s="2"/>
    </row>
    <row r="32" spans="1:9" x14ac:dyDescent="0.2">
      <c r="A32" s="15"/>
      <c r="B32" s="21"/>
      <c r="C32" s="12">
        <f>IF(B32="",0,VLOOKUP('071404'!B32,Cenik!$C$3:$E$873,2,FALSE))</f>
        <v>0</v>
      </c>
      <c r="D32" s="12">
        <f>IF(B32="",0,VLOOKUP('071404'!B32,Cenik!$C$3:$E$873,3,FALSE))</f>
        <v>0</v>
      </c>
      <c r="E32" s="22"/>
      <c r="F32" s="20">
        <f t="shared" si="4"/>
        <v>0</v>
      </c>
      <c r="G32" s="104" t="str">
        <f t="shared" si="3"/>
        <v/>
      </c>
      <c r="I32" s="2"/>
    </row>
    <row r="33" spans="1:7" x14ac:dyDescent="0.2">
      <c r="A33" s="15"/>
      <c r="B33" s="21"/>
      <c r="C33" s="12">
        <f>IF(B33="",0,VLOOKUP('071404'!B33,Cenik!$C$3:$E$873,2,FALSE))</f>
        <v>0</v>
      </c>
      <c r="D33" s="12">
        <f>IF(B33="",0,VLOOKUP('071404'!B33,Cenik!$C$3:$E$873,3,FALSE))</f>
        <v>0</v>
      </c>
      <c r="E33" s="22"/>
      <c r="F33" s="20">
        <f t="shared" si="4"/>
        <v>0</v>
      </c>
      <c r="G33" s="104" t="str">
        <f t="shared" si="3"/>
        <v/>
      </c>
    </row>
    <row r="34" spans="1:7" x14ac:dyDescent="0.2">
      <c r="A34" s="15"/>
      <c r="B34" s="21"/>
      <c r="C34" s="12">
        <f>IF(B34="",0,VLOOKUP('071404'!B34,Cenik!$C$3:$E$873,2,FALSE))</f>
        <v>0</v>
      </c>
      <c r="D34" s="12">
        <f>IF(B34="",0,VLOOKUP('071404'!B34,Cenik!$C$3:$E$873,3,FALSE))</f>
        <v>0</v>
      </c>
      <c r="E34" s="22"/>
      <c r="F34" s="20">
        <f t="shared" si="4"/>
        <v>0</v>
      </c>
      <c r="G34" s="104" t="str">
        <f t="shared" si="3"/>
        <v/>
      </c>
    </row>
    <row r="35" spans="1:7" x14ac:dyDescent="0.2">
      <c r="A35" s="15"/>
      <c r="B35" s="21"/>
      <c r="C35" s="12">
        <f>IF(B35="",0,VLOOKUP('071404'!B35,Cenik!$C$3:$E$873,2,FALSE))</f>
        <v>0</v>
      </c>
      <c r="D35" s="12">
        <f>IF(B35="",0,VLOOKUP('071404'!B35,Cenik!$C$3:$E$873,3,FALSE))</f>
        <v>0</v>
      </c>
      <c r="E35" s="22"/>
      <c r="F35" s="20">
        <f t="shared" si="4"/>
        <v>0</v>
      </c>
      <c r="G35" s="104" t="str">
        <f t="shared" si="3"/>
        <v/>
      </c>
    </row>
    <row r="36" spans="1:7" x14ac:dyDescent="0.2">
      <c r="A36" s="15"/>
      <c r="B36" s="21"/>
      <c r="C36" s="12">
        <f>IF(B36="",0,VLOOKUP('071404'!B36,Cenik!$C$3:$E$873,2,FALSE))</f>
        <v>0</v>
      </c>
      <c r="D36" s="12">
        <f>IF(B36="",0,VLOOKUP('071404'!B36,Cenik!$C$3:$E$873,3,FALSE))</f>
        <v>0</v>
      </c>
      <c r="E36" s="22"/>
      <c r="F36" s="20">
        <f t="shared" si="4"/>
        <v>0</v>
      </c>
      <c r="G36" s="104" t="str">
        <f t="shared" si="3"/>
        <v/>
      </c>
    </row>
    <row r="37" spans="1:7" x14ac:dyDescent="0.2">
      <c r="A37" s="15"/>
      <c r="B37" s="21"/>
      <c r="C37" s="12">
        <f>IF(B37="",0,VLOOKUP('071404'!B37,Cenik!$C$3:$E$873,2,FALSE))</f>
        <v>0</v>
      </c>
      <c r="D37" s="12">
        <f>IF(B37="",0,VLOOKUP('071404'!B37,Cenik!$C$3:$E$873,3,FALSE))</f>
        <v>0</v>
      </c>
      <c r="E37" s="22"/>
      <c r="F37" s="20">
        <f t="shared" si="4"/>
        <v>0</v>
      </c>
      <c r="G37" s="104" t="str">
        <f t="shared" si="3"/>
        <v/>
      </c>
    </row>
    <row r="38" spans="1:7" x14ac:dyDescent="0.2">
      <c r="A38" s="15"/>
      <c r="B38" s="21"/>
      <c r="C38" s="12">
        <f>IF(B38="",0,VLOOKUP('071404'!B38,Cenik!$C$3:$E$873,2,FALSE))</f>
        <v>0</v>
      </c>
      <c r="D38" s="12">
        <f>IF(B38="",0,VLOOKUP('071404'!B38,Cenik!$C$3:$E$873,3,FALSE))</f>
        <v>0</v>
      </c>
      <c r="E38" s="22"/>
      <c r="F38" s="20">
        <f t="shared" si="4"/>
        <v>0</v>
      </c>
      <c r="G38" s="104" t="str">
        <f t="shared" si="3"/>
        <v/>
      </c>
    </row>
    <row r="39" spans="1:7" x14ac:dyDescent="0.2">
      <c r="A39" s="15"/>
      <c r="B39" s="21"/>
      <c r="C39" s="12">
        <f>IF(B39="",0,VLOOKUP('071404'!B39,Cenik!$C$3:$E$873,2,FALSE))</f>
        <v>0</v>
      </c>
      <c r="D39" s="12">
        <f>IF(B39="",0,VLOOKUP('071404'!B39,Cenik!$C$3:$E$873,3,FALSE))</f>
        <v>0</v>
      </c>
      <c r="E39" s="22"/>
      <c r="F39" s="20">
        <f t="shared" si="4"/>
        <v>0</v>
      </c>
      <c r="G39" s="104" t="str">
        <f>IF(E39="","",IF(ISNUMBER(E39),IF(E39=ROUND(E39,6),"","Napaka - poraba mora biti zaokrožena na 6 decimalk!"),"Napaka!"))</f>
        <v/>
      </c>
    </row>
    <row r="40" spans="1:7" x14ac:dyDescent="0.2">
      <c r="A40" s="15"/>
      <c r="B40" s="21"/>
      <c r="C40" s="12">
        <f>IF(B40="",0,VLOOKUP('071404'!B40,Cenik!$C$3:$E$873,2,FALSE))</f>
        <v>0</v>
      </c>
      <c r="D40" s="12">
        <f>IF(B40="",0,VLOOKUP('071404'!B40,Cenik!$C$3:$E$873,3,FALSE))</f>
        <v>0</v>
      </c>
      <c r="E40" s="22"/>
      <c r="F40" s="20">
        <f t="shared" si="4"/>
        <v>0</v>
      </c>
      <c r="G40" s="104" t="str">
        <f t="shared" si="3"/>
        <v/>
      </c>
    </row>
    <row r="41" spans="1:7" x14ac:dyDescent="0.2">
      <c r="A41" s="15"/>
      <c r="B41" s="21"/>
      <c r="C41" s="12">
        <f>IF(B41="",0,VLOOKUP('071404'!B41,Cenik!$C$3:$E$873,2,FALSE))</f>
        <v>0</v>
      </c>
      <c r="D41" s="12">
        <f>IF(B41="",0,VLOOKUP('071404'!B41,Cenik!$C$3:$E$873,3,FALSE))</f>
        <v>0</v>
      </c>
      <c r="E41" s="22"/>
      <c r="F41" s="20">
        <f t="shared" si="4"/>
        <v>0</v>
      </c>
      <c r="G41" s="104" t="str">
        <f t="shared" si="3"/>
        <v/>
      </c>
    </row>
    <row r="42" spans="1:7" x14ac:dyDescent="0.2">
      <c r="A42" s="15"/>
      <c r="B42" s="21"/>
      <c r="C42" s="12">
        <f>IF(B42="",0,VLOOKUP('071404'!B42,Cenik!$C$3:$E$873,2,FALSE))</f>
        <v>0</v>
      </c>
      <c r="D42" s="12">
        <f>IF(B42="",0,VLOOKUP('071404'!B42,Cenik!$C$3:$E$873,3,FALSE))</f>
        <v>0</v>
      </c>
      <c r="E42" s="22"/>
      <c r="F42" s="20">
        <f t="shared" si="4"/>
        <v>0</v>
      </c>
      <c r="G42" s="104" t="str">
        <f t="shared" si="3"/>
        <v/>
      </c>
    </row>
    <row r="43" spans="1:7" x14ac:dyDescent="0.2">
      <c r="A43" s="15"/>
      <c r="B43" s="21"/>
      <c r="C43" s="12">
        <f>IF(B43="",0,VLOOKUP('071404'!B43,Cenik!$C$3:$E$873,2,FALSE))</f>
        <v>0</v>
      </c>
      <c r="D43" s="12">
        <f>IF(B43="",0,VLOOKUP('071404'!B43,Cenik!$C$3:$E$873,3,FALSE))</f>
        <v>0</v>
      </c>
      <c r="E43" s="22"/>
      <c r="F43" s="20">
        <f t="shared" si="4"/>
        <v>0</v>
      </c>
      <c r="G43" s="104" t="str">
        <f t="shared" si="3"/>
        <v/>
      </c>
    </row>
    <row r="44" spans="1:7" ht="13.5" thickBot="1" x14ac:dyDescent="0.25">
      <c r="A44" s="26"/>
      <c r="B44" s="27"/>
      <c r="C44" s="28">
        <f>IF(B44="",0,VLOOKUP('071404'!B44,Cenik!$C$3:$E$873,2,FALSE))</f>
        <v>0</v>
      </c>
      <c r="D44" s="28">
        <f>IF(B44="",0,VLOOKUP('071404'!B44,Cenik!$C$3:$E$873,3,FALSE))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IF(B5="",0,VLOOKUP('071405'!B5,Cenik!$C$3:$E$873,2,FALSE))</f>
        <v>0</v>
      </c>
      <c r="D5" s="12">
        <f>IF(B5="",0,VLOOKUP('071405'!B5,Cenik!$C$3:$E$873,3,FALSE))</f>
        <v>0</v>
      </c>
      <c r="E5" s="13"/>
      <c r="F5" s="14">
        <f t="shared" ref="F5:F14" si="0">D5*E5</f>
        <v>0</v>
      </c>
      <c r="G5" s="104" t="str">
        <f>IF(E5="","",IF(ISNUMBER(E5),IF(E5=ROUND(E5,6),"","Napaka - poraba mora biti zaokrožena na 6 decimalk!"),"Napaka!"))</f>
        <v/>
      </c>
    </row>
    <row r="6" spans="1:7" x14ac:dyDescent="0.2">
      <c r="A6" s="15"/>
      <c r="B6" s="16"/>
      <c r="C6" s="12">
        <f>IF(B6="",0,VLOOKUP('071405'!B6,Cenik!$C$3:$E$873,2,FALSE))</f>
        <v>0</v>
      </c>
      <c r="D6" s="12">
        <f>IF(B6="",0,VLOOKUP('071405'!B6,Cenik!$C$3:$E$873,3,FALSE))</f>
        <v>0</v>
      </c>
      <c r="E6" s="17"/>
      <c r="F6" s="14">
        <f t="shared" si="0"/>
        <v>0</v>
      </c>
      <c r="G6" s="104" t="str">
        <f t="shared" ref="G6:G14" si="1">IF(E6="","",IF(ISNUMBER(E6),IF(E6=ROUND(E6,6),"","Napaka - poraba mora biti zaokrožena na 6 decimalk!"),"Napaka!"))</f>
        <v/>
      </c>
    </row>
    <row r="7" spans="1:7" x14ac:dyDescent="0.2">
      <c r="A7" s="15"/>
      <c r="B7" s="16"/>
      <c r="C7" s="12">
        <f>IF(B7="",0,VLOOKUP('071405'!B7,Cenik!$C$3:$E$873,2,FALSE))</f>
        <v>0</v>
      </c>
      <c r="D7" s="12">
        <f>IF(B7="",0,VLOOKUP('071405'!B7,Cenik!$C$3:$E$873,3,FALSE))</f>
        <v>0</v>
      </c>
      <c r="E7" s="17"/>
      <c r="F7" s="14">
        <f t="shared" si="0"/>
        <v>0</v>
      </c>
      <c r="G7" s="104" t="str">
        <f t="shared" si="1"/>
        <v/>
      </c>
    </row>
    <row r="8" spans="1:7" x14ac:dyDescent="0.2">
      <c r="A8" s="15"/>
      <c r="B8" s="16"/>
      <c r="C8" s="12">
        <f>IF(B8="",0,VLOOKUP('071405'!B8,Cenik!$C$3:$E$873,2,FALSE))</f>
        <v>0</v>
      </c>
      <c r="D8" s="12">
        <f>IF(B8="",0,VLOOKUP('071405'!B8,Cenik!$C$3:$E$873,3,FALSE))</f>
        <v>0</v>
      </c>
      <c r="E8" s="17"/>
      <c r="F8" s="14">
        <f t="shared" si="0"/>
        <v>0</v>
      </c>
      <c r="G8" s="104" t="str">
        <f t="shared" si="1"/>
        <v/>
      </c>
    </row>
    <row r="9" spans="1:7" x14ac:dyDescent="0.2">
      <c r="A9" s="15"/>
      <c r="B9" s="16"/>
      <c r="C9" s="12">
        <f>IF(B9="",0,VLOOKUP('071405'!B9,Cenik!$C$3:$E$873,2,FALSE))</f>
        <v>0</v>
      </c>
      <c r="D9" s="12">
        <f>IF(B9="",0,VLOOKUP('071405'!B9,Cenik!$C$3:$E$873,3,FALSE))</f>
        <v>0</v>
      </c>
      <c r="E9" s="17"/>
      <c r="F9" s="14">
        <f t="shared" si="0"/>
        <v>0</v>
      </c>
      <c r="G9" s="104" t="str">
        <f t="shared" si="1"/>
        <v/>
      </c>
    </row>
    <row r="10" spans="1:7" x14ac:dyDescent="0.2">
      <c r="A10" s="15"/>
      <c r="B10" s="16"/>
      <c r="C10" s="12">
        <f>IF(B10="",0,VLOOKUP('071405'!B10,Cenik!$C$3:$E$873,2,FALSE))</f>
        <v>0</v>
      </c>
      <c r="D10" s="12">
        <f>IF(B10="",0,VLOOKUP('071405'!B10,Cenik!$C$3:$E$873,3,FALSE))</f>
        <v>0</v>
      </c>
      <c r="E10" s="17"/>
      <c r="F10" s="14">
        <f t="shared" si="0"/>
        <v>0</v>
      </c>
      <c r="G10" s="104" t="str">
        <f t="shared" si="1"/>
        <v/>
      </c>
    </row>
    <row r="11" spans="1:7" x14ac:dyDescent="0.2">
      <c r="A11" s="15"/>
      <c r="B11" s="16"/>
      <c r="C11" s="12">
        <f>IF(B11="",0,VLOOKUP('071405'!B11,Cenik!$C$3:$E$873,2,FALSE))</f>
        <v>0</v>
      </c>
      <c r="D11" s="12">
        <f>IF(B11="",0,VLOOKUP('071405'!B11,Cenik!$C$3:$E$873,3,FALSE))</f>
        <v>0</v>
      </c>
      <c r="E11" s="17"/>
      <c r="F11" s="14">
        <f t="shared" si="0"/>
        <v>0</v>
      </c>
      <c r="G11" s="104" t="str">
        <f t="shared" si="1"/>
        <v/>
      </c>
    </row>
    <row r="12" spans="1:7" x14ac:dyDescent="0.2">
      <c r="A12" s="15"/>
      <c r="B12" s="16"/>
      <c r="C12" s="12">
        <f>IF(B12="",0,VLOOKUP('071405'!B12,Cenik!$C$3:$E$873,2,FALSE))</f>
        <v>0</v>
      </c>
      <c r="D12" s="12">
        <f>IF(B12="",0,VLOOKUP('071405'!B12,Cenik!$C$3:$E$873,3,FALSE))</f>
        <v>0</v>
      </c>
      <c r="E12" s="17"/>
      <c r="F12" s="14">
        <f t="shared" si="0"/>
        <v>0</v>
      </c>
      <c r="G12" s="104" t="str">
        <f t="shared" si="1"/>
        <v/>
      </c>
    </row>
    <row r="13" spans="1:7" x14ac:dyDescent="0.2">
      <c r="A13" s="15"/>
      <c r="B13" s="16"/>
      <c r="C13" s="12">
        <f>IF(B13="",0,VLOOKUP('071405'!B13,Cenik!$C$3:$E$873,2,FALSE))</f>
        <v>0</v>
      </c>
      <c r="D13" s="12">
        <f>IF(B13="",0,VLOOKUP('071405'!B13,Cenik!$C$3:$E$873,3,FALSE))</f>
        <v>0</v>
      </c>
      <c r="E13" s="17"/>
      <c r="F13" s="14">
        <f t="shared" si="0"/>
        <v>0</v>
      </c>
      <c r="G13" s="104" t="str">
        <f t="shared" si="1"/>
        <v/>
      </c>
    </row>
    <row r="14" spans="1:7" ht="13.5" thickBot="1" x14ac:dyDescent="0.25">
      <c r="A14" s="15"/>
      <c r="B14" s="16"/>
      <c r="C14" s="12">
        <f>IF(B14="",0,VLOOKUP('071405'!B14,Cenik!$C$3:$E$873,2,FALSE))</f>
        <v>0</v>
      </c>
      <c r="D14" s="12">
        <f>IF(B14="",0,VLOOKUP('071405'!B14,Cenik!$C$3:$E$873,3,FALSE))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IF(B16="",0,VLOOKUP('071405'!B16,Cenik!$C$3:$E$873,2,FALSE))</f>
        <v>0</v>
      </c>
      <c r="D16" s="12">
        <f>IF(B16="",0,VLOOKUP('071405'!B16,Cenik!$C$3:$E$873,3,FALSE))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IF(B17="",0,VLOOKUP('071405'!B17,Cenik!$C$3:$E$873,2,FALSE))</f>
        <v>0</v>
      </c>
      <c r="D17" s="12">
        <f>IF(B17="",0,VLOOKUP('071405'!B17,Cenik!$C$3:$E$873,3,FALSE))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IF(B18="",0,VLOOKUP('071405'!B18,Cenik!$C$3:$E$873,2,FALSE))</f>
        <v>0</v>
      </c>
      <c r="D18" s="12">
        <f>IF(B18="",0,VLOOKUP('071405'!B18,Cenik!$C$3:$E$873,3,FALSE))</f>
        <v>0</v>
      </c>
      <c r="E18" s="22"/>
      <c r="F18" s="20">
        <f t="shared" si="2"/>
        <v>0</v>
      </c>
      <c r="G18" s="104" t="str">
        <f t="shared" si="3"/>
        <v/>
      </c>
    </row>
    <row r="19" spans="1:9" x14ac:dyDescent="0.2">
      <c r="A19" s="15"/>
      <c r="B19" s="21"/>
      <c r="C19" s="12">
        <f>IF(B19="",0,VLOOKUP('071405'!B19,Cenik!$C$3:$E$873,2,FALSE))</f>
        <v>0</v>
      </c>
      <c r="D19" s="12">
        <f>IF(B19="",0,VLOOKUP('071405'!B19,Cenik!$C$3:$E$873,3,FALSE))</f>
        <v>0</v>
      </c>
      <c r="E19" s="22"/>
      <c r="F19" s="20">
        <f t="shared" si="2"/>
        <v>0</v>
      </c>
      <c r="G19" s="104" t="str">
        <f t="shared" si="3"/>
        <v/>
      </c>
    </row>
    <row r="20" spans="1:9" x14ac:dyDescent="0.2">
      <c r="A20" s="15"/>
      <c r="B20" s="21"/>
      <c r="C20" s="12">
        <f>IF(B20="",0,VLOOKUP('071405'!B20,Cenik!$C$3:$E$873,2,FALSE))</f>
        <v>0</v>
      </c>
      <c r="D20" s="12">
        <f>IF(B20="",0,VLOOKUP('071405'!B20,Cenik!$C$3:$E$873,3,FALSE))</f>
        <v>0</v>
      </c>
      <c r="E20" s="22"/>
      <c r="F20" s="20">
        <f t="shared" si="2"/>
        <v>0</v>
      </c>
      <c r="G20" s="104" t="str">
        <f t="shared" si="3"/>
        <v/>
      </c>
    </row>
    <row r="21" spans="1:9" x14ac:dyDescent="0.2">
      <c r="A21" s="15"/>
      <c r="B21" s="21"/>
      <c r="C21" s="12">
        <f>IF(B21="",0,VLOOKUP('071405'!B21,Cenik!$C$3:$E$873,2,FALSE))</f>
        <v>0</v>
      </c>
      <c r="D21" s="12">
        <f>IF(B21="",0,VLOOKUP('071405'!B21,Cenik!$C$3:$E$873,3,FALSE))</f>
        <v>0</v>
      </c>
      <c r="E21" s="22"/>
      <c r="F21" s="20">
        <f t="shared" si="2"/>
        <v>0</v>
      </c>
      <c r="G21" s="104" t="str">
        <f t="shared" si="3"/>
        <v/>
      </c>
    </row>
    <row r="22" spans="1:9" x14ac:dyDescent="0.2">
      <c r="A22" s="15"/>
      <c r="B22" s="21"/>
      <c r="C22" s="12">
        <f>IF(B22="",0,VLOOKUP('071405'!B22,Cenik!$C$3:$E$873,2,FALSE))</f>
        <v>0</v>
      </c>
      <c r="D22" s="12">
        <f>IF(B22="",0,VLOOKUP('071405'!B22,Cenik!$C$3:$E$873,3,FALSE))</f>
        <v>0</v>
      </c>
      <c r="E22" s="22"/>
      <c r="F22" s="20">
        <f t="shared" si="2"/>
        <v>0</v>
      </c>
      <c r="G22" s="104" t="str">
        <f t="shared" si="3"/>
        <v/>
      </c>
    </row>
    <row r="23" spans="1:9" x14ac:dyDescent="0.2">
      <c r="A23" s="15"/>
      <c r="B23" s="21"/>
      <c r="C23" s="12">
        <f>IF(B23="",0,VLOOKUP('071405'!B23,Cenik!$C$3:$E$873,2,FALSE))</f>
        <v>0</v>
      </c>
      <c r="D23" s="12">
        <f>IF(B23="",0,VLOOKUP('071405'!B23,Cenik!$C$3:$E$873,3,FALSE))</f>
        <v>0</v>
      </c>
      <c r="E23" s="22"/>
      <c r="F23" s="20">
        <f t="shared" si="2"/>
        <v>0</v>
      </c>
      <c r="G23" s="104" t="str">
        <f t="shared" si="3"/>
        <v/>
      </c>
    </row>
    <row r="24" spans="1:9" x14ac:dyDescent="0.2">
      <c r="A24" s="15"/>
      <c r="B24" s="21"/>
      <c r="C24" s="12">
        <f>IF(B24="",0,VLOOKUP('071405'!B24,Cenik!$C$3:$E$873,2,FALSE))</f>
        <v>0</v>
      </c>
      <c r="D24" s="12">
        <f>IF(B24="",0,VLOOKUP('071405'!B24,Cenik!$C$3:$E$873,3,FALSE))</f>
        <v>0</v>
      </c>
      <c r="E24" s="22"/>
      <c r="F24" s="20">
        <f t="shared" si="2"/>
        <v>0</v>
      </c>
      <c r="G24" s="104" t="str">
        <f t="shared" si="3"/>
        <v/>
      </c>
    </row>
    <row r="25" spans="1:9" x14ac:dyDescent="0.2">
      <c r="A25" s="15"/>
      <c r="B25" s="21"/>
      <c r="C25" s="12">
        <f>IF(B25="",0,VLOOKUP('071405'!B25,Cenik!$C$3:$E$873,2,FALSE))</f>
        <v>0</v>
      </c>
      <c r="D25" s="12">
        <f>IF(B25="",0,VLOOKUP('071405'!B25,Cenik!$C$3:$E$873,3,FALSE))</f>
        <v>0</v>
      </c>
      <c r="E25" s="22"/>
      <c r="F25" s="20">
        <f t="shared" si="2"/>
        <v>0</v>
      </c>
      <c r="G25" s="104" t="str">
        <f t="shared" si="3"/>
        <v/>
      </c>
    </row>
    <row r="26" spans="1:9" x14ac:dyDescent="0.2">
      <c r="A26" s="15"/>
      <c r="B26" s="21"/>
      <c r="C26" s="12">
        <f>IF(B26="",0,VLOOKUP('071405'!B26,Cenik!$C$3:$E$873,2,FALSE))</f>
        <v>0</v>
      </c>
      <c r="D26" s="12">
        <f>IF(B26="",0,VLOOKUP('071405'!B26,Cenik!$C$3:$E$873,3,FALSE))</f>
        <v>0</v>
      </c>
      <c r="E26" s="22"/>
      <c r="F26" s="20">
        <f t="shared" si="2"/>
        <v>0</v>
      </c>
      <c r="G26" s="104" t="str">
        <f t="shared" si="3"/>
        <v/>
      </c>
    </row>
    <row r="27" spans="1:9" x14ac:dyDescent="0.2">
      <c r="A27" s="15"/>
      <c r="B27" s="21"/>
      <c r="C27" s="12">
        <f>IF(B27="",0,VLOOKUP('071405'!B27,Cenik!$C$3:$E$873,2,FALSE))</f>
        <v>0</v>
      </c>
      <c r="D27" s="12">
        <f>IF(B27="",0,VLOOKUP('071405'!B27,Cenik!$C$3:$E$873,3,FALSE))</f>
        <v>0</v>
      </c>
      <c r="E27" s="22"/>
      <c r="F27" s="20">
        <f t="shared" si="2"/>
        <v>0</v>
      </c>
      <c r="G27" s="104" t="str">
        <f t="shared" si="3"/>
        <v/>
      </c>
    </row>
    <row r="28" spans="1:9" x14ac:dyDescent="0.2">
      <c r="A28" s="15"/>
      <c r="B28" s="21"/>
      <c r="C28" s="12">
        <f>IF(B28="",0,VLOOKUP('071405'!B28,Cenik!$C$3:$E$873,2,FALSE))</f>
        <v>0</v>
      </c>
      <c r="D28" s="12">
        <f>IF(B28="",0,VLOOKUP('071405'!B28,Cenik!$C$3:$E$873,3,FALSE))</f>
        <v>0</v>
      </c>
      <c r="E28" s="22"/>
      <c r="F28" s="20">
        <f t="shared" si="2"/>
        <v>0</v>
      </c>
      <c r="G28" s="104" t="str">
        <f t="shared" si="3"/>
        <v/>
      </c>
    </row>
    <row r="29" spans="1:9" ht="13.5" thickBot="1" x14ac:dyDescent="0.25">
      <c r="A29" s="15"/>
      <c r="B29" s="21"/>
      <c r="C29" s="12">
        <f>IF(B29="",0,VLOOKUP('071405'!B29,Cenik!$C$3:$E$873,2,FALSE))</f>
        <v>0</v>
      </c>
      <c r="D29" s="12">
        <f>IF(B29="",0,VLOOKUP('071405'!B29,Cenik!$C$3:$E$873,3,FALSE))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IF(B31="",0,VLOOKUP('071405'!B31,Cenik!$C$3:$E$873,2,FALSE))</f>
        <v>0</v>
      </c>
      <c r="D31" s="24">
        <f>IF(B31="",0,VLOOKUP('071405'!B31,Cenik!$C$3:$E$873,3,FALSE))</f>
        <v>0</v>
      </c>
      <c r="E31" s="19"/>
      <c r="F31" s="25">
        <f t="shared" ref="F31:F44" si="4">D31*E31</f>
        <v>0</v>
      </c>
      <c r="G31" s="104" t="str">
        <f t="shared" si="3"/>
        <v/>
      </c>
      <c r="I31" s="2"/>
    </row>
    <row r="32" spans="1:9" x14ac:dyDescent="0.2">
      <c r="A32" s="15"/>
      <c r="B32" s="21"/>
      <c r="C32" s="12">
        <f>IF(B32="",0,VLOOKUP('071405'!B32,Cenik!$C$3:$E$873,2,FALSE))</f>
        <v>0</v>
      </c>
      <c r="D32" s="12">
        <f>IF(B32="",0,VLOOKUP('071405'!B32,Cenik!$C$3:$E$873,3,FALSE))</f>
        <v>0</v>
      </c>
      <c r="E32" s="22"/>
      <c r="F32" s="20">
        <f t="shared" si="4"/>
        <v>0</v>
      </c>
      <c r="G32" s="104" t="str">
        <f t="shared" si="3"/>
        <v/>
      </c>
      <c r="I32" s="2"/>
    </row>
    <row r="33" spans="1:7" x14ac:dyDescent="0.2">
      <c r="A33" s="15"/>
      <c r="B33" s="21"/>
      <c r="C33" s="12">
        <f>IF(B33="",0,VLOOKUP('071405'!B33,Cenik!$C$3:$E$873,2,FALSE))</f>
        <v>0</v>
      </c>
      <c r="D33" s="12">
        <f>IF(B33="",0,VLOOKUP('071405'!B33,Cenik!$C$3:$E$873,3,FALSE))</f>
        <v>0</v>
      </c>
      <c r="E33" s="22"/>
      <c r="F33" s="20">
        <f t="shared" si="4"/>
        <v>0</v>
      </c>
      <c r="G33" s="104" t="str">
        <f t="shared" si="3"/>
        <v/>
      </c>
    </row>
    <row r="34" spans="1:7" x14ac:dyDescent="0.2">
      <c r="A34" s="15"/>
      <c r="B34" s="21"/>
      <c r="C34" s="12">
        <f>IF(B34="",0,VLOOKUP('071405'!B34,Cenik!$C$3:$E$873,2,FALSE))</f>
        <v>0</v>
      </c>
      <c r="D34" s="12">
        <f>IF(B34="",0,VLOOKUP('071405'!B34,Cenik!$C$3:$E$873,3,FALSE))</f>
        <v>0</v>
      </c>
      <c r="E34" s="22"/>
      <c r="F34" s="20">
        <f t="shared" si="4"/>
        <v>0</v>
      </c>
      <c r="G34" s="104" t="str">
        <f t="shared" si="3"/>
        <v/>
      </c>
    </row>
    <row r="35" spans="1:7" x14ac:dyDescent="0.2">
      <c r="A35" s="15"/>
      <c r="B35" s="21"/>
      <c r="C35" s="12">
        <f>IF(B35="",0,VLOOKUP('071405'!B35,Cenik!$C$3:$E$873,2,FALSE))</f>
        <v>0</v>
      </c>
      <c r="D35" s="12">
        <f>IF(B35="",0,VLOOKUP('071405'!B35,Cenik!$C$3:$E$873,3,FALSE))</f>
        <v>0</v>
      </c>
      <c r="E35" s="22"/>
      <c r="F35" s="20">
        <f t="shared" si="4"/>
        <v>0</v>
      </c>
      <c r="G35" s="104" t="str">
        <f t="shared" si="3"/>
        <v/>
      </c>
    </row>
    <row r="36" spans="1:7" x14ac:dyDescent="0.2">
      <c r="A36" s="15"/>
      <c r="B36" s="21"/>
      <c r="C36" s="12">
        <f>IF(B36="",0,VLOOKUP('071405'!B36,Cenik!$C$3:$E$873,2,FALSE))</f>
        <v>0</v>
      </c>
      <c r="D36" s="12">
        <f>IF(B36="",0,VLOOKUP('071405'!B36,Cenik!$C$3:$E$873,3,FALSE))</f>
        <v>0</v>
      </c>
      <c r="E36" s="22"/>
      <c r="F36" s="20">
        <f t="shared" si="4"/>
        <v>0</v>
      </c>
      <c r="G36" s="104" t="str">
        <f t="shared" si="3"/>
        <v/>
      </c>
    </row>
    <row r="37" spans="1:7" x14ac:dyDescent="0.2">
      <c r="A37" s="15"/>
      <c r="B37" s="21"/>
      <c r="C37" s="12">
        <f>IF(B37="",0,VLOOKUP('071405'!B37,Cenik!$C$3:$E$873,2,FALSE))</f>
        <v>0</v>
      </c>
      <c r="D37" s="12">
        <f>IF(B37="",0,VLOOKUP('071405'!B37,Cenik!$C$3:$E$873,3,FALSE))</f>
        <v>0</v>
      </c>
      <c r="E37" s="22"/>
      <c r="F37" s="20">
        <f t="shared" si="4"/>
        <v>0</v>
      </c>
      <c r="G37" s="104" t="str">
        <f t="shared" si="3"/>
        <v/>
      </c>
    </row>
    <row r="38" spans="1:7" x14ac:dyDescent="0.2">
      <c r="A38" s="15"/>
      <c r="B38" s="21"/>
      <c r="C38" s="12">
        <f>IF(B38="",0,VLOOKUP('071405'!B38,Cenik!$C$3:$E$873,2,FALSE))</f>
        <v>0</v>
      </c>
      <c r="D38" s="12">
        <f>IF(B38="",0,VLOOKUP('071405'!B38,Cenik!$C$3:$E$873,3,FALSE))</f>
        <v>0</v>
      </c>
      <c r="E38" s="22"/>
      <c r="F38" s="20">
        <f t="shared" si="4"/>
        <v>0</v>
      </c>
      <c r="G38" s="104" t="str">
        <f t="shared" si="3"/>
        <v/>
      </c>
    </row>
    <row r="39" spans="1:7" x14ac:dyDescent="0.2">
      <c r="A39" s="15"/>
      <c r="B39" s="21"/>
      <c r="C39" s="12">
        <f>IF(B39="",0,VLOOKUP('071405'!B39,Cenik!$C$3:$E$873,2,FALSE))</f>
        <v>0</v>
      </c>
      <c r="D39" s="12">
        <f>IF(B39="",0,VLOOKUP('071405'!B39,Cenik!$C$3:$E$873,3,FALSE))</f>
        <v>0</v>
      </c>
      <c r="E39" s="22"/>
      <c r="F39" s="20">
        <f t="shared" si="4"/>
        <v>0</v>
      </c>
      <c r="G39" s="104" t="str">
        <f>IF(E39="","",IF(ISNUMBER(E39),IF(E39=ROUND(E39,6),"","Napaka - poraba mora biti zaokrožena na 6 decimalk!"),"Napaka!"))</f>
        <v/>
      </c>
    </row>
    <row r="40" spans="1:7" x14ac:dyDescent="0.2">
      <c r="A40" s="15"/>
      <c r="B40" s="21"/>
      <c r="C40" s="12">
        <f>IF(B40="",0,VLOOKUP('071405'!B40,Cenik!$C$3:$E$873,2,FALSE))</f>
        <v>0</v>
      </c>
      <c r="D40" s="12">
        <f>IF(B40="",0,VLOOKUP('071405'!B40,Cenik!$C$3:$E$873,3,FALSE))</f>
        <v>0</v>
      </c>
      <c r="E40" s="22"/>
      <c r="F40" s="20">
        <f t="shared" si="4"/>
        <v>0</v>
      </c>
      <c r="G40" s="104" t="str">
        <f t="shared" si="3"/>
        <v/>
      </c>
    </row>
    <row r="41" spans="1:7" x14ac:dyDescent="0.2">
      <c r="A41" s="15"/>
      <c r="B41" s="21"/>
      <c r="C41" s="12">
        <f>IF(B41="",0,VLOOKUP('071405'!B41,Cenik!$C$3:$E$873,2,FALSE))</f>
        <v>0</v>
      </c>
      <c r="D41" s="12">
        <f>IF(B41="",0,VLOOKUP('071405'!B41,Cenik!$C$3:$E$873,3,FALSE))</f>
        <v>0</v>
      </c>
      <c r="E41" s="22"/>
      <c r="F41" s="20">
        <f t="shared" si="4"/>
        <v>0</v>
      </c>
      <c r="G41" s="104" t="str">
        <f t="shared" si="3"/>
        <v/>
      </c>
    </row>
    <row r="42" spans="1:7" x14ac:dyDescent="0.2">
      <c r="A42" s="15"/>
      <c r="B42" s="21"/>
      <c r="C42" s="12">
        <f>IF(B42="",0,VLOOKUP('071405'!B42,Cenik!$C$3:$E$873,2,FALSE))</f>
        <v>0</v>
      </c>
      <c r="D42" s="12">
        <f>IF(B42="",0,VLOOKUP('071405'!B42,Cenik!$C$3:$E$873,3,FALSE))</f>
        <v>0</v>
      </c>
      <c r="E42" s="22"/>
      <c r="F42" s="20">
        <f t="shared" si="4"/>
        <v>0</v>
      </c>
      <c r="G42" s="104" t="str">
        <f t="shared" si="3"/>
        <v/>
      </c>
    </row>
    <row r="43" spans="1:7" x14ac:dyDescent="0.2">
      <c r="A43" s="15"/>
      <c r="B43" s="21"/>
      <c r="C43" s="12">
        <f>IF(B43="",0,VLOOKUP('071405'!B43,Cenik!$C$3:$E$873,2,FALSE))</f>
        <v>0</v>
      </c>
      <c r="D43" s="12">
        <f>IF(B43="",0,VLOOKUP('071405'!B43,Cenik!$C$3:$E$873,3,FALSE))</f>
        <v>0</v>
      </c>
      <c r="E43" s="22"/>
      <c r="F43" s="20">
        <f t="shared" si="4"/>
        <v>0</v>
      </c>
      <c r="G43" s="104" t="str">
        <f t="shared" si="3"/>
        <v/>
      </c>
    </row>
    <row r="44" spans="1:7" ht="13.5" thickBot="1" x14ac:dyDescent="0.25">
      <c r="A44" s="26"/>
      <c r="B44" s="27"/>
      <c r="C44" s="28">
        <f>IF(B44="",0,VLOOKUP('071405'!B44,Cenik!$C$3:$E$873,2,FALSE))</f>
        <v>0</v>
      </c>
      <c r="D44" s="28">
        <f>IF(B44="",0,VLOOKUP('071405'!B44,Cenik!$C$3:$E$873,3,FALSE))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IF(B5="",0,VLOOKUP('072101'!B5,Cenik!$C$3:$E$873,2,FALSE))</f>
        <v>0</v>
      </c>
      <c r="D5" s="12">
        <f>IF(B5="",0,VLOOKUP('072101'!B5,Cenik!$C$3:$E$873,3,FALSE))</f>
        <v>0</v>
      </c>
      <c r="E5" s="13"/>
      <c r="F5" s="14">
        <f t="shared" ref="F5:F14" si="0">D5*E5</f>
        <v>0</v>
      </c>
      <c r="G5" s="104" t="str">
        <f>IF(E5="","",IF(ISNUMBER(E5),IF(E5=ROUND(E5,6),"","Napaka - poraba mora biti zaokrožena na 6 decimalk!"),"Napaka!"))</f>
        <v/>
      </c>
    </row>
    <row r="6" spans="1:7" x14ac:dyDescent="0.2">
      <c r="A6" s="15"/>
      <c r="B6" s="16"/>
      <c r="C6" s="12">
        <f>IF(B6="",0,VLOOKUP('072101'!B6,Cenik!$C$3:$E$873,2,FALSE))</f>
        <v>0</v>
      </c>
      <c r="D6" s="12">
        <f>IF(B6="",0,VLOOKUP('072101'!B6,Cenik!$C$3:$E$873,3,FALSE))</f>
        <v>0</v>
      </c>
      <c r="E6" s="17"/>
      <c r="F6" s="14">
        <f t="shared" si="0"/>
        <v>0</v>
      </c>
      <c r="G6" s="104" t="str">
        <f t="shared" ref="G6:G14" si="1">IF(E6="","",IF(ISNUMBER(E6),IF(E6=ROUND(E6,6),"","Napaka - poraba mora biti zaokrožena na 6 decimalk!"),"Napaka!"))</f>
        <v/>
      </c>
    </row>
    <row r="7" spans="1:7" x14ac:dyDescent="0.2">
      <c r="A7" s="15"/>
      <c r="B7" s="16"/>
      <c r="C7" s="12">
        <f>IF(B7="",0,VLOOKUP('072101'!B7,Cenik!$C$3:$E$873,2,FALSE))</f>
        <v>0</v>
      </c>
      <c r="D7" s="12">
        <f>IF(B7="",0,VLOOKUP('072101'!B7,Cenik!$C$3:$E$873,3,FALSE))</f>
        <v>0</v>
      </c>
      <c r="E7" s="17"/>
      <c r="F7" s="14">
        <f t="shared" si="0"/>
        <v>0</v>
      </c>
      <c r="G7" s="104" t="str">
        <f t="shared" si="1"/>
        <v/>
      </c>
    </row>
    <row r="8" spans="1:7" x14ac:dyDescent="0.2">
      <c r="A8" s="15"/>
      <c r="B8" s="16"/>
      <c r="C8" s="12">
        <f>IF(B8="",0,VLOOKUP('072101'!B8,Cenik!$C$3:$E$873,2,FALSE))</f>
        <v>0</v>
      </c>
      <c r="D8" s="12">
        <f>IF(B8="",0,VLOOKUP('072101'!B8,Cenik!$C$3:$E$873,3,FALSE))</f>
        <v>0</v>
      </c>
      <c r="E8" s="17"/>
      <c r="F8" s="14">
        <f t="shared" si="0"/>
        <v>0</v>
      </c>
      <c r="G8" s="104" t="str">
        <f t="shared" si="1"/>
        <v/>
      </c>
    </row>
    <row r="9" spans="1:7" x14ac:dyDescent="0.2">
      <c r="A9" s="15"/>
      <c r="B9" s="16"/>
      <c r="C9" s="12">
        <f>IF(B9="",0,VLOOKUP('072101'!B9,Cenik!$C$3:$E$873,2,FALSE))</f>
        <v>0</v>
      </c>
      <c r="D9" s="12">
        <f>IF(B9="",0,VLOOKUP('072101'!B9,Cenik!$C$3:$E$873,3,FALSE))</f>
        <v>0</v>
      </c>
      <c r="E9" s="17"/>
      <c r="F9" s="14">
        <f t="shared" si="0"/>
        <v>0</v>
      </c>
      <c r="G9" s="104" t="str">
        <f t="shared" si="1"/>
        <v/>
      </c>
    </row>
    <row r="10" spans="1:7" x14ac:dyDescent="0.2">
      <c r="A10" s="15"/>
      <c r="B10" s="16"/>
      <c r="C10" s="12">
        <f>IF(B10="",0,VLOOKUP('072101'!B10,Cenik!$C$3:$E$873,2,FALSE))</f>
        <v>0</v>
      </c>
      <c r="D10" s="12">
        <f>IF(B10="",0,VLOOKUP('072101'!B10,Cenik!$C$3:$E$873,3,FALSE))</f>
        <v>0</v>
      </c>
      <c r="E10" s="17"/>
      <c r="F10" s="14">
        <f t="shared" si="0"/>
        <v>0</v>
      </c>
      <c r="G10" s="104" t="str">
        <f t="shared" si="1"/>
        <v/>
      </c>
    </row>
    <row r="11" spans="1:7" x14ac:dyDescent="0.2">
      <c r="A11" s="15"/>
      <c r="B11" s="16"/>
      <c r="C11" s="12">
        <f>IF(B11="",0,VLOOKUP('072101'!B11,Cenik!$C$3:$E$873,2,FALSE))</f>
        <v>0</v>
      </c>
      <c r="D11" s="12">
        <f>IF(B11="",0,VLOOKUP('072101'!B11,Cenik!$C$3:$E$873,3,FALSE))</f>
        <v>0</v>
      </c>
      <c r="E11" s="17"/>
      <c r="F11" s="14">
        <f t="shared" si="0"/>
        <v>0</v>
      </c>
      <c r="G11" s="104" t="str">
        <f t="shared" si="1"/>
        <v/>
      </c>
    </row>
    <row r="12" spans="1:7" x14ac:dyDescent="0.2">
      <c r="A12" s="15"/>
      <c r="B12" s="16"/>
      <c r="C12" s="12">
        <f>IF(B12="",0,VLOOKUP('072101'!B12,Cenik!$C$3:$E$873,2,FALSE))</f>
        <v>0</v>
      </c>
      <c r="D12" s="12">
        <f>IF(B12="",0,VLOOKUP('072101'!B12,Cenik!$C$3:$E$873,3,FALSE))</f>
        <v>0</v>
      </c>
      <c r="E12" s="17"/>
      <c r="F12" s="14">
        <f t="shared" si="0"/>
        <v>0</v>
      </c>
      <c r="G12" s="104" t="str">
        <f t="shared" si="1"/>
        <v/>
      </c>
    </row>
    <row r="13" spans="1:7" x14ac:dyDescent="0.2">
      <c r="A13" s="15"/>
      <c r="B13" s="16"/>
      <c r="C13" s="12">
        <f>IF(B13="",0,VLOOKUP('072101'!B13,Cenik!$C$3:$E$873,2,FALSE))</f>
        <v>0</v>
      </c>
      <c r="D13" s="12">
        <f>IF(B13="",0,VLOOKUP('072101'!B13,Cenik!$C$3:$E$873,3,FALSE))</f>
        <v>0</v>
      </c>
      <c r="E13" s="17"/>
      <c r="F13" s="14">
        <f t="shared" si="0"/>
        <v>0</v>
      </c>
      <c r="G13" s="104" t="str">
        <f t="shared" si="1"/>
        <v/>
      </c>
    </row>
    <row r="14" spans="1:7" ht="13.5" thickBot="1" x14ac:dyDescent="0.25">
      <c r="A14" s="15"/>
      <c r="B14" s="16"/>
      <c r="C14" s="12">
        <f>IF(B14="",0,VLOOKUP('072101'!B14,Cenik!$C$3:$E$873,2,FALSE))</f>
        <v>0</v>
      </c>
      <c r="D14" s="12">
        <f>IF(B14="",0,VLOOKUP('072101'!B14,Cenik!$C$3:$E$873,3,FALSE))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IF(B16="",0,VLOOKUP('072101'!B16,Cenik!$C$3:$E$873,2,FALSE))</f>
        <v>0</v>
      </c>
      <c r="D16" s="12">
        <f>IF(B16="",0,VLOOKUP('072101'!B16,Cenik!$C$3:$E$873,3,FALSE))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IF(B17="",0,VLOOKUP('072101'!B17,Cenik!$C$3:$E$873,2,FALSE))</f>
        <v>0</v>
      </c>
      <c r="D17" s="12">
        <f>IF(B17="",0,VLOOKUP('072101'!B17,Cenik!$C$3:$E$873,3,FALSE))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IF(B18="",0,VLOOKUP('072101'!B18,Cenik!$C$3:$E$873,2,FALSE))</f>
        <v>0</v>
      </c>
      <c r="D18" s="12">
        <f>IF(B18="",0,VLOOKUP('072101'!B18,Cenik!$C$3:$E$873,3,FALSE))</f>
        <v>0</v>
      </c>
      <c r="E18" s="22"/>
      <c r="F18" s="20">
        <f t="shared" si="2"/>
        <v>0</v>
      </c>
      <c r="G18" s="104" t="str">
        <f t="shared" si="3"/>
        <v/>
      </c>
    </row>
    <row r="19" spans="1:9" x14ac:dyDescent="0.2">
      <c r="A19" s="15"/>
      <c r="B19" s="21"/>
      <c r="C19" s="12">
        <f>IF(B19="",0,VLOOKUP('072101'!B19,Cenik!$C$3:$E$873,2,FALSE))</f>
        <v>0</v>
      </c>
      <c r="D19" s="12">
        <f>IF(B19="",0,VLOOKUP('072101'!B19,Cenik!$C$3:$E$873,3,FALSE))</f>
        <v>0</v>
      </c>
      <c r="E19" s="22"/>
      <c r="F19" s="20">
        <f t="shared" si="2"/>
        <v>0</v>
      </c>
      <c r="G19" s="104" t="str">
        <f t="shared" si="3"/>
        <v/>
      </c>
    </row>
    <row r="20" spans="1:9" x14ac:dyDescent="0.2">
      <c r="A20" s="15"/>
      <c r="B20" s="21"/>
      <c r="C20" s="12">
        <f>IF(B20="",0,VLOOKUP('072101'!B20,Cenik!$C$3:$E$873,2,FALSE))</f>
        <v>0</v>
      </c>
      <c r="D20" s="12">
        <f>IF(B20="",0,VLOOKUP('072101'!B20,Cenik!$C$3:$E$873,3,FALSE))</f>
        <v>0</v>
      </c>
      <c r="E20" s="22"/>
      <c r="F20" s="20">
        <f t="shared" si="2"/>
        <v>0</v>
      </c>
      <c r="G20" s="104" t="str">
        <f t="shared" si="3"/>
        <v/>
      </c>
    </row>
    <row r="21" spans="1:9" x14ac:dyDescent="0.2">
      <c r="A21" s="15"/>
      <c r="B21" s="21"/>
      <c r="C21" s="12">
        <f>IF(B21="",0,VLOOKUP('072101'!B21,Cenik!$C$3:$E$873,2,FALSE))</f>
        <v>0</v>
      </c>
      <c r="D21" s="12">
        <f>IF(B21="",0,VLOOKUP('072101'!B21,Cenik!$C$3:$E$873,3,FALSE))</f>
        <v>0</v>
      </c>
      <c r="E21" s="22"/>
      <c r="F21" s="20">
        <f t="shared" si="2"/>
        <v>0</v>
      </c>
      <c r="G21" s="104" t="str">
        <f t="shared" si="3"/>
        <v/>
      </c>
    </row>
    <row r="22" spans="1:9" x14ac:dyDescent="0.2">
      <c r="A22" s="15"/>
      <c r="B22" s="21"/>
      <c r="C22" s="12">
        <f>IF(B22="",0,VLOOKUP('072101'!B22,Cenik!$C$3:$E$873,2,FALSE))</f>
        <v>0</v>
      </c>
      <c r="D22" s="12">
        <f>IF(B22="",0,VLOOKUP('072101'!B22,Cenik!$C$3:$E$873,3,FALSE))</f>
        <v>0</v>
      </c>
      <c r="E22" s="22"/>
      <c r="F22" s="20">
        <f t="shared" si="2"/>
        <v>0</v>
      </c>
      <c r="G22" s="104" t="str">
        <f t="shared" si="3"/>
        <v/>
      </c>
    </row>
    <row r="23" spans="1:9" x14ac:dyDescent="0.2">
      <c r="A23" s="15"/>
      <c r="B23" s="21"/>
      <c r="C23" s="12">
        <f>IF(B23="",0,VLOOKUP('072101'!B23,Cenik!$C$3:$E$873,2,FALSE))</f>
        <v>0</v>
      </c>
      <c r="D23" s="12">
        <f>IF(B23="",0,VLOOKUP('072101'!B23,Cenik!$C$3:$E$873,3,FALSE))</f>
        <v>0</v>
      </c>
      <c r="E23" s="22"/>
      <c r="F23" s="20">
        <f t="shared" si="2"/>
        <v>0</v>
      </c>
      <c r="G23" s="104" t="str">
        <f t="shared" si="3"/>
        <v/>
      </c>
    </row>
    <row r="24" spans="1:9" x14ac:dyDescent="0.2">
      <c r="A24" s="15"/>
      <c r="B24" s="21"/>
      <c r="C24" s="12">
        <f>IF(B24="",0,VLOOKUP('072101'!B24,Cenik!$C$3:$E$873,2,FALSE))</f>
        <v>0</v>
      </c>
      <c r="D24" s="12">
        <f>IF(B24="",0,VLOOKUP('072101'!B24,Cenik!$C$3:$E$873,3,FALSE))</f>
        <v>0</v>
      </c>
      <c r="E24" s="22"/>
      <c r="F24" s="20">
        <f t="shared" si="2"/>
        <v>0</v>
      </c>
      <c r="G24" s="104" t="str">
        <f t="shared" si="3"/>
        <v/>
      </c>
    </row>
    <row r="25" spans="1:9" x14ac:dyDescent="0.2">
      <c r="A25" s="15"/>
      <c r="B25" s="21"/>
      <c r="C25" s="12">
        <f>IF(B25="",0,VLOOKUP('072101'!B25,Cenik!$C$3:$E$873,2,FALSE))</f>
        <v>0</v>
      </c>
      <c r="D25" s="12">
        <f>IF(B25="",0,VLOOKUP('072101'!B25,Cenik!$C$3:$E$873,3,FALSE))</f>
        <v>0</v>
      </c>
      <c r="E25" s="22"/>
      <c r="F25" s="20">
        <f t="shared" si="2"/>
        <v>0</v>
      </c>
      <c r="G25" s="104" t="str">
        <f t="shared" si="3"/>
        <v/>
      </c>
    </row>
    <row r="26" spans="1:9" x14ac:dyDescent="0.2">
      <c r="A26" s="15"/>
      <c r="B26" s="21"/>
      <c r="C26" s="12">
        <f>IF(B26="",0,VLOOKUP('072101'!B26,Cenik!$C$3:$E$873,2,FALSE))</f>
        <v>0</v>
      </c>
      <c r="D26" s="12">
        <f>IF(B26="",0,VLOOKUP('072101'!B26,Cenik!$C$3:$E$873,3,FALSE))</f>
        <v>0</v>
      </c>
      <c r="E26" s="22"/>
      <c r="F26" s="20">
        <f t="shared" si="2"/>
        <v>0</v>
      </c>
      <c r="G26" s="104" t="str">
        <f t="shared" si="3"/>
        <v/>
      </c>
    </row>
    <row r="27" spans="1:9" x14ac:dyDescent="0.2">
      <c r="A27" s="15"/>
      <c r="B27" s="21"/>
      <c r="C27" s="12">
        <f>IF(B27="",0,VLOOKUP('072101'!B27,Cenik!$C$3:$E$873,2,FALSE))</f>
        <v>0</v>
      </c>
      <c r="D27" s="12">
        <f>IF(B27="",0,VLOOKUP('072101'!B27,Cenik!$C$3:$E$873,3,FALSE))</f>
        <v>0</v>
      </c>
      <c r="E27" s="22"/>
      <c r="F27" s="20">
        <f t="shared" si="2"/>
        <v>0</v>
      </c>
      <c r="G27" s="104" t="str">
        <f t="shared" si="3"/>
        <v/>
      </c>
    </row>
    <row r="28" spans="1:9" x14ac:dyDescent="0.2">
      <c r="A28" s="15"/>
      <c r="B28" s="21"/>
      <c r="C28" s="12">
        <f>IF(B28="",0,VLOOKUP('072101'!B28,Cenik!$C$3:$E$873,2,FALSE))</f>
        <v>0</v>
      </c>
      <c r="D28" s="12">
        <f>IF(B28="",0,VLOOKUP('072101'!B28,Cenik!$C$3:$E$873,3,FALSE))</f>
        <v>0</v>
      </c>
      <c r="E28" s="22"/>
      <c r="F28" s="20">
        <f t="shared" si="2"/>
        <v>0</v>
      </c>
      <c r="G28" s="104" t="str">
        <f t="shared" si="3"/>
        <v/>
      </c>
    </row>
    <row r="29" spans="1:9" ht="13.5" thickBot="1" x14ac:dyDescent="0.25">
      <c r="A29" s="15"/>
      <c r="B29" s="21"/>
      <c r="C29" s="12">
        <f>IF(B29="",0,VLOOKUP('072101'!B29,Cenik!$C$3:$E$873,2,FALSE))</f>
        <v>0</v>
      </c>
      <c r="D29" s="12">
        <f>IF(B29="",0,VLOOKUP('072101'!B29,Cenik!$C$3:$E$873,3,FALSE))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IF(B31="",0,VLOOKUP('072101'!B31,Cenik!$C$3:$E$873,2,FALSE))</f>
        <v>0</v>
      </c>
      <c r="D31" s="24">
        <f>IF(B31="",0,VLOOKUP('072101'!B31,Cenik!$C$3:$E$873,3,FALSE))</f>
        <v>0</v>
      </c>
      <c r="E31" s="19"/>
      <c r="F31" s="25">
        <f t="shared" ref="F31:F44" si="4">D31*E31</f>
        <v>0</v>
      </c>
      <c r="G31" s="104" t="str">
        <f t="shared" si="3"/>
        <v/>
      </c>
      <c r="I31" s="2"/>
    </row>
    <row r="32" spans="1:9" x14ac:dyDescent="0.2">
      <c r="A32" s="15"/>
      <c r="B32" s="21"/>
      <c r="C32" s="12">
        <f>IF(B32="",0,VLOOKUP('072101'!B32,Cenik!$C$3:$E$873,2,FALSE))</f>
        <v>0</v>
      </c>
      <c r="D32" s="12">
        <f>IF(B32="",0,VLOOKUP('072101'!B32,Cenik!$C$3:$E$873,3,FALSE))</f>
        <v>0</v>
      </c>
      <c r="E32" s="22"/>
      <c r="F32" s="20">
        <f t="shared" si="4"/>
        <v>0</v>
      </c>
      <c r="G32" s="104" t="str">
        <f t="shared" si="3"/>
        <v/>
      </c>
      <c r="I32" s="2"/>
    </row>
    <row r="33" spans="1:7" x14ac:dyDescent="0.2">
      <c r="A33" s="15"/>
      <c r="B33" s="21"/>
      <c r="C33" s="12">
        <f>IF(B33="",0,VLOOKUP('072101'!B33,Cenik!$C$3:$E$873,2,FALSE))</f>
        <v>0</v>
      </c>
      <c r="D33" s="12">
        <f>IF(B33="",0,VLOOKUP('072101'!B33,Cenik!$C$3:$E$873,3,FALSE))</f>
        <v>0</v>
      </c>
      <c r="E33" s="22"/>
      <c r="F33" s="20">
        <f t="shared" si="4"/>
        <v>0</v>
      </c>
      <c r="G33" s="104" t="str">
        <f t="shared" si="3"/>
        <v/>
      </c>
    </row>
    <row r="34" spans="1:7" x14ac:dyDescent="0.2">
      <c r="A34" s="15"/>
      <c r="B34" s="21"/>
      <c r="C34" s="12">
        <f>IF(B34="",0,VLOOKUP('072101'!B34,Cenik!$C$3:$E$873,2,FALSE))</f>
        <v>0</v>
      </c>
      <c r="D34" s="12">
        <f>IF(B34="",0,VLOOKUP('072101'!B34,Cenik!$C$3:$E$873,3,FALSE))</f>
        <v>0</v>
      </c>
      <c r="E34" s="22"/>
      <c r="F34" s="20">
        <f t="shared" si="4"/>
        <v>0</v>
      </c>
      <c r="G34" s="104" t="str">
        <f t="shared" si="3"/>
        <v/>
      </c>
    </row>
    <row r="35" spans="1:7" x14ac:dyDescent="0.2">
      <c r="A35" s="15"/>
      <c r="B35" s="21"/>
      <c r="C35" s="12">
        <f>IF(B35="",0,VLOOKUP('072101'!B35,Cenik!$C$3:$E$873,2,FALSE))</f>
        <v>0</v>
      </c>
      <c r="D35" s="12">
        <f>IF(B35="",0,VLOOKUP('072101'!B35,Cenik!$C$3:$E$873,3,FALSE))</f>
        <v>0</v>
      </c>
      <c r="E35" s="22"/>
      <c r="F35" s="20">
        <f t="shared" si="4"/>
        <v>0</v>
      </c>
      <c r="G35" s="104" t="str">
        <f t="shared" si="3"/>
        <v/>
      </c>
    </row>
    <row r="36" spans="1:7" x14ac:dyDescent="0.2">
      <c r="A36" s="15"/>
      <c r="B36" s="21"/>
      <c r="C36" s="12">
        <f>IF(B36="",0,VLOOKUP('072101'!B36,Cenik!$C$3:$E$873,2,FALSE))</f>
        <v>0</v>
      </c>
      <c r="D36" s="12">
        <f>IF(B36="",0,VLOOKUP('072101'!B36,Cenik!$C$3:$E$873,3,FALSE))</f>
        <v>0</v>
      </c>
      <c r="E36" s="22"/>
      <c r="F36" s="20">
        <f t="shared" si="4"/>
        <v>0</v>
      </c>
      <c r="G36" s="104" t="str">
        <f t="shared" si="3"/>
        <v/>
      </c>
    </row>
    <row r="37" spans="1:7" x14ac:dyDescent="0.2">
      <c r="A37" s="15"/>
      <c r="B37" s="21"/>
      <c r="C37" s="12">
        <f>IF(B37="",0,VLOOKUP('072101'!B37,Cenik!$C$3:$E$873,2,FALSE))</f>
        <v>0</v>
      </c>
      <c r="D37" s="12">
        <f>IF(B37="",0,VLOOKUP('072101'!B37,Cenik!$C$3:$E$873,3,FALSE))</f>
        <v>0</v>
      </c>
      <c r="E37" s="22"/>
      <c r="F37" s="20">
        <f t="shared" si="4"/>
        <v>0</v>
      </c>
      <c r="G37" s="104" t="str">
        <f t="shared" si="3"/>
        <v/>
      </c>
    </row>
    <row r="38" spans="1:7" x14ac:dyDescent="0.2">
      <c r="A38" s="15"/>
      <c r="B38" s="21"/>
      <c r="C38" s="12">
        <f>IF(B38="",0,VLOOKUP('072101'!B38,Cenik!$C$3:$E$873,2,FALSE))</f>
        <v>0</v>
      </c>
      <c r="D38" s="12">
        <f>IF(B38="",0,VLOOKUP('072101'!B38,Cenik!$C$3:$E$873,3,FALSE))</f>
        <v>0</v>
      </c>
      <c r="E38" s="22"/>
      <c r="F38" s="20">
        <f t="shared" si="4"/>
        <v>0</v>
      </c>
      <c r="G38" s="104" t="str">
        <f t="shared" si="3"/>
        <v/>
      </c>
    </row>
    <row r="39" spans="1:7" x14ac:dyDescent="0.2">
      <c r="A39" s="15"/>
      <c r="B39" s="21"/>
      <c r="C39" s="12">
        <f>IF(B39="",0,VLOOKUP('072101'!B39,Cenik!$C$3:$E$873,2,FALSE))</f>
        <v>0</v>
      </c>
      <c r="D39" s="12">
        <f>IF(B39="",0,VLOOKUP('072101'!B39,Cenik!$C$3:$E$873,3,FALSE))</f>
        <v>0</v>
      </c>
      <c r="E39" s="22"/>
      <c r="F39" s="20">
        <f t="shared" si="4"/>
        <v>0</v>
      </c>
      <c r="G39" s="104" t="str">
        <f>IF(E39="","",IF(ISNUMBER(E39),IF(E39=ROUND(E39,6),"","Napaka - poraba mora biti zaokrožena na 6 decimalk!"),"Napaka!"))</f>
        <v/>
      </c>
    </row>
    <row r="40" spans="1:7" x14ac:dyDescent="0.2">
      <c r="A40" s="15"/>
      <c r="B40" s="21"/>
      <c r="C40" s="12">
        <f>IF(B40="",0,VLOOKUP('072101'!B40,Cenik!$C$3:$E$873,2,FALSE))</f>
        <v>0</v>
      </c>
      <c r="D40" s="12">
        <f>IF(B40="",0,VLOOKUP('072101'!B40,Cenik!$C$3:$E$873,3,FALSE))</f>
        <v>0</v>
      </c>
      <c r="E40" s="22"/>
      <c r="F40" s="20">
        <f t="shared" si="4"/>
        <v>0</v>
      </c>
      <c r="G40" s="104" t="str">
        <f t="shared" si="3"/>
        <v/>
      </c>
    </row>
    <row r="41" spans="1:7" x14ac:dyDescent="0.2">
      <c r="A41" s="15"/>
      <c r="B41" s="21"/>
      <c r="C41" s="12">
        <f>IF(B41="",0,VLOOKUP('072101'!B41,Cenik!$C$3:$E$873,2,FALSE))</f>
        <v>0</v>
      </c>
      <c r="D41" s="12">
        <f>IF(B41="",0,VLOOKUP('072101'!B41,Cenik!$C$3:$E$873,3,FALSE))</f>
        <v>0</v>
      </c>
      <c r="E41" s="22"/>
      <c r="F41" s="20">
        <f t="shared" si="4"/>
        <v>0</v>
      </c>
      <c r="G41" s="104" t="str">
        <f t="shared" si="3"/>
        <v/>
      </c>
    </row>
    <row r="42" spans="1:7" x14ac:dyDescent="0.2">
      <c r="A42" s="15"/>
      <c r="B42" s="21"/>
      <c r="C42" s="12">
        <f>IF(B42="",0,VLOOKUP('072101'!B42,Cenik!$C$3:$E$873,2,FALSE))</f>
        <v>0</v>
      </c>
      <c r="D42" s="12">
        <f>IF(B42="",0,VLOOKUP('072101'!B42,Cenik!$C$3:$E$873,3,FALSE))</f>
        <v>0</v>
      </c>
      <c r="E42" s="22"/>
      <c r="F42" s="20">
        <f t="shared" si="4"/>
        <v>0</v>
      </c>
      <c r="G42" s="104" t="str">
        <f t="shared" si="3"/>
        <v/>
      </c>
    </row>
    <row r="43" spans="1:7" x14ac:dyDescent="0.2">
      <c r="A43" s="15"/>
      <c r="B43" s="21"/>
      <c r="C43" s="12">
        <f>IF(B43="",0,VLOOKUP('072101'!B43,Cenik!$C$3:$E$873,2,FALSE))</f>
        <v>0</v>
      </c>
      <c r="D43" s="12">
        <f>IF(B43="",0,VLOOKUP('072101'!B43,Cenik!$C$3:$E$873,3,FALSE))</f>
        <v>0</v>
      </c>
      <c r="E43" s="22"/>
      <c r="F43" s="20">
        <f t="shared" si="4"/>
        <v>0</v>
      </c>
      <c r="G43" s="104" t="str">
        <f t="shared" si="3"/>
        <v/>
      </c>
    </row>
    <row r="44" spans="1:7" ht="13.5" thickBot="1" x14ac:dyDescent="0.25">
      <c r="A44" s="26"/>
      <c r="B44" s="27"/>
      <c r="C44" s="28">
        <f>IF(B44="",0,VLOOKUP('072101'!B44,Cenik!$C$3:$E$873,2,FALSE))</f>
        <v>0</v>
      </c>
      <c r="D44" s="28">
        <f>IF(B44="",0,VLOOKUP('072101'!B44,Cenik!$C$3:$E$873,3,FALSE))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IF(B5="",0,VLOOKUP('072102'!B5,Cenik!$C$3:$E$873,2,FALSE))</f>
        <v>0</v>
      </c>
      <c r="D5" s="12">
        <f>IF(B5="",0,VLOOKUP('072102'!B5,Cenik!$C$3:$E$873,3,FALSE))</f>
        <v>0</v>
      </c>
      <c r="E5" s="13"/>
      <c r="F5" s="14">
        <f t="shared" ref="F5:F14" si="0">D5*E5</f>
        <v>0</v>
      </c>
      <c r="G5" s="104" t="str">
        <f>IF(E5="","",IF(ISNUMBER(E5),IF(E5=ROUND(E5,6),"","Napaka - poraba mora biti zaokrožena na 6 decimalk!"),"Napaka!"))</f>
        <v/>
      </c>
    </row>
    <row r="6" spans="1:7" x14ac:dyDescent="0.2">
      <c r="A6" s="15"/>
      <c r="B6" s="16"/>
      <c r="C6" s="12">
        <f>IF(B6="",0,VLOOKUP('072102'!B6,Cenik!$C$3:$E$873,2,FALSE))</f>
        <v>0</v>
      </c>
      <c r="D6" s="12">
        <f>IF(B6="",0,VLOOKUP('072102'!B6,Cenik!$C$3:$E$873,3,FALSE))</f>
        <v>0</v>
      </c>
      <c r="E6" s="17"/>
      <c r="F6" s="14">
        <f t="shared" si="0"/>
        <v>0</v>
      </c>
      <c r="G6" s="104" t="str">
        <f t="shared" ref="G6:G14" si="1">IF(E6="","",IF(ISNUMBER(E6),IF(E6=ROUND(E6,6),"","Napaka - poraba mora biti zaokrožena na 6 decimalk!"),"Napaka!"))</f>
        <v/>
      </c>
    </row>
    <row r="7" spans="1:7" x14ac:dyDescent="0.2">
      <c r="A7" s="15"/>
      <c r="B7" s="16"/>
      <c r="C7" s="12">
        <f>IF(B7="",0,VLOOKUP('072102'!B7,Cenik!$C$3:$E$873,2,FALSE))</f>
        <v>0</v>
      </c>
      <c r="D7" s="12">
        <f>IF(B7="",0,VLOOKUP('072102'!B7,Cenik!$C$3:$E$873,3,FALSE))</f>
        <v>0</v>
      </c>
      <c r="E7" s="17"/>
      <c r="F7" s="14">
        <f t="shared" si="0"/>
        <v>0</v>
      </c>
      <c r="G7" s="104" t="str">
        <f t="shared" si="1"/>
        <v/>
      </c>
    </row>
    <row r="8" spans="1:7" x14ac:dyDescent="0.2">
      <c r="A8" s="15"/>
      <c r="B8" s="16"/>
      <c r="C8" s="12">
        <f>IF(B8="",0,VLOOKUP('072102'!B8,Cenik!$C$3:$E$873,2,FALSE))</f>
        <v>0</v>
      </c>
      <c r="D8" s="12">
        <f>IF(B8="",0,VLOOKUP('072102'!B8,Cenik!$C$3:$E$873,3,FALSE))</f>
        <v>0</v>
      </c>
      <c r="E8" s="17"/>
      <c r="F8" s="14">
        <f t="shared" si="0"/>
        <v>0</v>
      </c>
      <c r="G8" s="104" t="str">
        <f t="shared" si="1"/>
        <v/>
      </c>
    </row>
    <row r="9" spans="1:7" x14ac:dyDescent="0.2">
      <c r="A9" s="15"/>
      <c r="B9" s="16"/>
      <c r="C9" s="12">
        <f>IF(B9="",0,VLOOKUP('072102'!B9,Cenik!$C$3:$E$873,2,FALSE))</f>
        <v>0</v>
      </c>
      <c r="D9" s="12">
        <f>IF(B9="",0,VLOOKUP('072102'!B9,Cenik!$C$3:$E$873,3,FALSE))</f>
        <v>0</v>
      </c>
      <c r="E9" s="17"/>
      <c r="F9" s="14">
        <f t="shared" si="0"/>
        <v>0</v>
      </c>
      <c r="G9" s="104" t="str">
        <f t="shared" si="1"/>
        <v/>
      </c>
    </row>
    <row r="10" spans="1:7" x14ac:dyDescent="0.2">
      <c r="A10" s="15"/>
      <c r="B10" s="16"/>
      <c r="C10" s="12">
        <f>IF(B10="",0,VLOOKUP('072102'!B10,Cenik!$C$3:$E$873,2,FALSE))</f>
        <v>0</v>
      </c>
      <c r="D10" s="12">
        <f>IF(B10="",0,VLOOKUP('072102'!B10,Cenik!$C$3:$E$873,3,FALSE))</f>
        <v>0</v>
      </c>
      <c r="E10" s="17"/>
      <c r="F10" s="14">
        <f t="shared" si="0"/>
        <v>0</v>
      </c>
      <c r="G10" s="104" t="str">
        <f t="shared" si="1"/>
        <v/>
      </c>
    </row>
    <row r="11" spans="1:7" x14ac:dyDescent="0.2">
      <c r="A11" s="15"/>
      <c r="B11" s="16"/>
      <c r="C11" s="12">
        <f>IF(B11="",0,VLOOKUP('072102'!B11,Cenik!$C$3:$E$873,2,FALSE))</f>
        <v>0</v>
      </c>
      <c r="D11" s="12">
        <f>IF(B11="",0,VLOOKUP('072102'!B11,Cenik!$C$3:$E$873,3,FALSE))</f>
        <v>0</v>
      </c>
      <c r="E11" s="17"/>
      <c r="F11" s="14">
        <f t="shared" si="0"/>
        <v>0</v>
      </c>
      <c r="G11" s="104" t="str">
        <f t="shared" si="1"/>
        <v/>
      </c>
    </row>
    <row r="12" spans="1:7" x14ac:dyDescent="0.2">
      <c r="A12" s="15"/>
      <c r="B12" s="16"/>
      <c r="C12" s="12">
        <f>IF(B12="",0,VLOOKUP('072102'!B12,Cenik!$C$3:$E$873,2,FALSE))</f>
        <v>0</v>
      </c>
      <c r="D12" s="12">
        <f>IF(B12="",0,VLOOKUP('072102'!B12,Cenik!$C$3:$E$873,3,FALSE))</f>
        <v>0</v>
      </c>
      <c r="E12" s="17"/>
      <c r="F12" s="14">
        <f t="shared" si="0"/>
        <v>0</v>
      </c>
      <c r="G12" s="104" t="str">
        <f t="shared" si="1"/>
        <v/>
      </c>
    </row>
    <row r="13" spans="1:7" x14ac:dyDescent="0.2">
      <c r="A13" s="15"/>
      <c r="B13" s="16"/>
      <c r="C13" s="12">
        <f>IF(B13="",0,VLOOKUP('072102'!B13,Cenik!$C$3:$E$873,2,FALSE))</f>
        <v>0</v>
      </c>
      <c r="D13" s="12">
        <f>IF(B13="",0,VLOOKUP('072102'!B13,Cenik!$C$3:$E$873,3,FALSE))</f>
        <v>0</v>
      </c>
      <c r="E13" s="17"/>
      <c r="F13" s="14">
        <f t="shared" si="0"/>
        <v>0</v>
      </c>
      <c r="G13" s="104" t="str">
        <f t="shared" si="1"/>
        <v/>
      </c>
    </row>
    <row r="14" spans="1:7" ht="13.5" thickBot="1" x14ac:dyDescent="0.25">
      <c r="A14" s="15"/>
      <c r="B14" s="16"/>
      <c r="C14" s="12">
        <f>IF(B14="",0,VLOOKUP('072102'!B14,Cenik!$C$3:$E$873,2,FALSE))</f>
        <v>0</v>
      </c>
      <c r="D14" s="12">
        <f>IF(B14="",0,VLOOKUP('072102'!B14,Cenik!$C$3:$E$873,3,FALSE))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IF(B16="",0,VLOOKUP('072102'!B16,Cenik!$C$3:$E$873,2,FALSE))</f>
        <v>0</v>
      </c>
      <c r="D16" s="12">
        <f>IF(B16="",0,VLOOKUP('072102'!B16,Cenik!$C$3:$E$873,3,FALSE))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IF(B17="",0,VLOOKUP('072102'!B17,Cenik!$C$3:$E$873,2,FALSE))</f>
        <v>0</v>
      </c>
      <c r="D17" s="12">
        <f>IF(B17="",0,VLOOKUP('072102'!B17,Cenik!$C$3:$E$873,3,FALSE))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IF(B18="",0,VLOOKUP('072102'!B18,Cenik!$C$3:$E$873,2,FALSE))</f>
        <v>0</v>
      </c>
      <c r="D18" s="12">
        <f>IF(B18="",0,VLOOKUP('072102'!B18,Cenik!$C$3:$E$873,3,FALSE))</f>
        <v>0</v>
      </c>
      <c r="E18" s="22"/>
      <c r="F18" s="20">
        <f t="shared" si="2"/>
        <v>0</v>
      </c>
      <c r="G18" s="104" t="str">
        <f t="shared" si="3"/>
        <v/>
      </c>
    </row>
    <row r="19" spans="1:9" x14ac:dyDescent="0.2">
      <c r="A19" s="15"/>
      <c r="B19" s="21"/>
      <c r="C19" s="12">
        <f>IF(B19="",0,VLOOKUP('072102'!B19,Cenik!$C$3:$E$873,2,FALSE))</f>
        <v>0</v>
      </c>
      <c r="D19" s="12">
        <f>IF(B19="",0,VLOOKUP('072102'!B19,Cenik!$C$3:$E$873,3,FALSE))</f>
        <v>0</v>
      </c>
      <c r="E19" s="22"/>
      <c r="F19" s="20">
        <f t="shared" si="2"/>
        <v>0</v>
      </c>
      <c r="G19" s="104" t="str">
        <f t="shared" si="3"/>
        <v/>
      </c>
    </row>
    <row r="20" spans="1:9" x14ac:dyDescent="0.2">
      <c r="A20" s="15"/>
      <c r="B20" s="21"/>
      <c r="C20" s="12">
        <f>IF(B20="",0,VLOOKUP('072102'!B20,Cenik!$C$3:$E$873,2,FALSE))</f>
        <v>0</v>
      </c>
      <c r="D20" s="12">
        <f>IF(B20="",0,VLOOKUP('072102'!B20,Cenik!$C$3:$E$873,3,FALSE))</f>
        <v>0</v>
      </c>
      <c r="E20" s="22"/>
      <c r="F20" s="20">
        <f t="shared" si="2"/>
        <v>0</v>
      </c>
      <c r="G20" s="104" t="str">
        <f t="shared" si="3"/>
        <v/>
      </c>
    </row>
    <row r="21" spans="1:9" x14ac:dyDescent="0.2">
      <c r="A21" s="15"/>
      <c r="B21" s="21"/>
      <c r="C21" s="12">
        <f>IF(B21="",0,VLOOKUP('072102'!B21,Cenik!$C$3:$E$873,2,FALSE))</f>
        <v>0</v>
      </c>
      <c r="D21" s="12">
        <f>IF(B21="",0,VLOOKUP('072102'!B21,Cenik!$C$3:$E$873,3,FALSE))</f>
        <v>0</v>
      </c>
      <c r="E21" s="22"/>
      <c r="F21" s="20">
        <f t="shared" si="2"/>
        <v>0</v>
      </c>
      <c r="G21" s="104" t="str">
        <f t="shared" si="3"/>
        <v/>
      </c>
    </row>
    <row r="22" spans="1:9" x14ac:dyDescent="0.2">
      <c r="A22" s="15"/>
      <c r="B22" s="21"/>
      <c r="C22" s="12">
        <f>IF(B22="",0,VLOOKUP('072102'!B22,Cenik!$C$3:$E$873,2,FALSE))</f>
        <v>0</v>
      </c>
      <c r="D22" s="12">
        <f>IF(B22="",0,VLOOKUP('072102'!B22,Cenik!$C$3:$E$873,3,FALSE))</f>
        <v>0</v>
      </c>
      <c r="E22" s="22"/>
      <c r="F22" s="20">
        <f t="shared" si="2"/>
        <v>0</v>
      </c>
      <c r="G22" s="104" t="str">
        <f t="shared" si="3"/>
        <v/>
      </c>
    </row>
    <row r="23" spans="1:9" x14ac:dyDescent="0.2">
      <c r="A23" s="15"/>
      <c r="B23" s="21"/>
      <c r="C23" s="12">
        <f>IF(B23="",0,VLOOKUP('072102'!B23,Cenik!$C$3:$E$873,2,FALSE))</f>
        <v>0</v>
      </c>
      <c r="D23" s="12">
        <f>IF(B23="",0,VLOOKUP('072102'!B23,Cenik!$C$3:$E$873,3,FALSE))</f>
        <v>0</v>
      </c>
      <c r="E23" s="22"/>
      <c r="F23" s="20">
        <f t="shared" si="2"/>
        <v>0</v>
      </c>
      <c r="G23" s="104" t="str">
        <f t="shared" si="3"/>
        <v/>
      </c>
    </row>
    <row r="24" spans="1:9" x14ac:dyDescent="0.2">
      <c r="A24" s="15"/>
      <c r="B24" s="21"/>
      <c r="C24" s="12">
        <f>IF(B24="",0,VLOOKUP('072102'!B24,Cenik!$C$3:$E$873,2,FALSE))</f>
        <v>0</v>
      </c>
      <c r="D24" s="12">
        <f>IF(B24="",0,VLOOKUP('072102'!B24,Cenik!$C$3:$E$873,3,FALSE))</f>
        <v>0</v>
      </c>
      <c r="E24" s="22"/>
      <c r="F24" s="20">
        <f t="shared" si="2"/>
        <v>0</v>
      </c>
      <c r="G24" s="104" t="str">
        <f t="shared" si="3"/>
        <v/>
      </c>
    </row>
    <row r="25" spans="1:9" x14ac:dyDescent="0.2">
      <c r="A25" s="15"/>
      <c r="B25" s="21"/>
      <c r="C25" s="12">
        <f>IF(B25="",0,VLOOKUP('072102'!B25,Cenik!$C$3:$E$873,2,FALSE))</f>
        <v>0</v>
      </c>
      <c r="D25" s="12">
        <f>IF(B25="",0,VLOOKUP('072102'!B25,Cenik!$C$3:$E$873,3,FALSE))</f>
        <v>0</v>
      </c>
      <c r="E25" s="22"/>
      <c r="F25" s="20">
        <f t="shared" si="2"/>
        <v>0</v>
      </c>
      <c r="G25" s="104" t="str">
        <f t="shared" si="3"/>
        <v/>
      </c>
    </row>
    <row r="26" spans="1:9" x14ac:dyDescent="0.2">
      <c r="A26" s="15"/>
      <c r="B26" s="21"/>
      <c r="C26" s="12">
        <f>IF(B26="",0,VLOOKUP('072102'!B26,Cenik!$C$3:$E$873,2,FALSE))</f>
        <v>0</v>
      </c>
      <c r="D26" s="12">
        <f>IF(B26="",0,VLOOKUP('072102'!B26,Cenik!$C$3:$E$873,3,FALSE))</f>
        <v>0</v>
      </c>
      <c r="E26" s="22"/>
      <c r="F26" s="20">
        <f t="shared" si="2"/>
        <v>0</v>
      </c>
      <c r="G26" s="104" t="str">
        <f t="shared" si="3"/>
        <v/>
      </c>
    </row>
    <row r="27" spans="1:9" x14ac:dyDescent="0.2">
      <c r="A27" s="15"/>
      <c r="B27" s="21"/>
      <c r="C27" s="12">
        <f>IF(B27="",0,VLOOKUP('072102'!B27,Cenik!$C$3:$E$873,2,FALSE))</f>
        <v>0</v>
      </c>
      <c r="D27" s="12">
        <f>IF(B27="",0,VLOOKUP('072102'!B27,Cenik!$C$3:$E$873,3,FALSE))</f>
        <v>0</v>
      </c>
      <c r="E27" s="22"/>
      <c r="F27" s="20">
        <f t="shared" si="2"/>
        <v>0</v>
      </c>
      <c r="G27" s="104" t="str">
        <f t="shared" si="3"/>
        <v/>
      </c>
    </row>
    <row r="28" spans="1:9" x14ac:dyDescent="0.2">
      <c r="A28" s="15"/>
      <c r="B28" s="21"/>
      <c r="C28" s="12">
        <f>IF(B28="",0,VLOOKUP('072102'!B28,Cenik!$C$3:$E$873,2,FALSE))</f>
        <v>0</v>
      </c>
      <c r="D28" s="12">
        <f>IF(B28="",0,VLOOKUP('072102'!B28,Cenik!$C$3:$E$873,3,FALSE))</f>
        <v>0</v>
      </c>
      <c r="E28" s="22"/>
      <c r="F28" s="20">
        <f t="shared" si="2"/>
        <v>0</v>
      </c>
      <c r="G28" s="104" t="str">
        <f t="shared" si="3"/>
        <v/>
      </c>
    </row>
    <row r="29" spans="1:9" ht="13.5" thickBot="1" x14ac:dyDescent="0.25">
      <c r="A29" s="15"/>
      <c r="B29" s="21"/>
      <c r="C29" s="12">
        <f>IF(B29="",0,VLOOKUP('072102'!B29,Cenik!$C$3:$E$873,2,FALSE))</f>
        <v>0</v>
      </c>
      <c r="D29" s="12">
        <f>IF(B29="",0,VLOOKUP('072102'!B29,Cenik!$C$3:$E$873,3,FALSE))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IF(B31="",0,VLOOKUP('072102'!B31,Cenik!$C$3:$E$873,2,FALSE))</f>
        <v>0</v>
      </c>
      <c r="D31" s="24">
        <f>IF(B31="",0,VLOOKUP('072102'!B31,Cenik!$C$3:$E$873,3,FALSE))</f>
        <v>0</v>
      </c>
      <c r="E31" s="19"/>
      <c r="F31" s="25">
        <f t="shared" ref="F31:F44" si="4">D31*E31</f>
        <v>0</v>
      </c>
      <c r="G31" s="104" t="str">
        <f t="shared" si="3"/>
        <v/>
      </c>
      <c r="I31" s="2"/>
    </row>
    <row r="32" spans="1:9" x14ac:dyDescent="0.2">
      <c r="A32" s="15"/>
      <c r="B32" s="21"/>
      <c r="C32" s="12">
        <f>IF(B32="",0,VLOOKUP('072102'!B32,Cenik!$C$3:$E$873,2,FALSE))</f>
        <v>0</v>
      </c>
      <c r="D32" s="12">
        <f>IF(B32="",0,VLOOKUP('072102'!B32,Cenik!$C$3:$E$873,3,FALSE))</f>
        <v>0</v>
      </c>
      <c r="E32" s="22"/>
      <c r="F32" s="20">
        <f t="shared" si="4"/>
        <v>0</v>
      </c>
      <c r="G32" s="104" t="str">
        <f t="shared" si="3"/>
        <v/>
      </c>
      <c r="I32" s="2"/>
    </row>
    <row r="33" spans="1:7" x14ac:dyDescent="0.2">
      <c r="A33" s="15"/>
      <c r="B33" s="21"/>
      <c r="C33" s="12">
        <f>IF(B33="",0,VLOOKUP('072102'!B33,Cenik!$C$3:$E$873,2,FALSE))</f>
        <v>0</v>
      </c>
      <c r="D33" s="12">
        <f>IF(B33="",0,VLOOKUP('072102'!B33,Cenik!$C$3:$E$873,3,FALSE))</f>
        <v>0</v>
      </c>
      <c r="E33" s="22"/>
      <c r="F33" s="20">
        <f t="shared" si="4"/>
        <v>0</v>
      </c>
      <c r="G33" s="104" t="str">
        <f t="shared" si="3"/>
        <v/>
      </c>
    </row>
    <row r="34" spans="1:7" x14ac:dyDescent="0.2">
      <c r="A34" s="15"/>
      <c r="B34" s="21"/>
      <c r="C34" s="12">
        <f>IF(B34="",0,VLOOKUP('072102'!B34,Cenik!$C$3:$E$873,2,FALSE))</f>
        <v>0</v>
      </c>
      <c r="D34" s="12">
        <f>IF(B34="",0,VLOOKUP('072102'!B34,Cenik!$C$3:$E$873,3,FALSE))</f>
        <v>0</v>
      </c>
      <c r="E34" s="22"/>
      <c r="F34" s="20">
        <f t="shared" si="4"/>
        <v>0</v>
      </c>
      <c r="G34" s="104" t="str">
        <f t="shared" si="3"/>
        <v/>
      </c>
    </row>
    <row r="35" spans="1:7" x14ac:dyDescent="0.2">
      <c r="A35" s="15"/>
      <c r="B35" s="21"/>
      <c r="C35" s="12">
        <f>IF(B35="",0,VLOOKUP('072102'!B35,Cenik!$C$3:$E$873,2,FALSE))</f>
        <v>0</v>
      </c>
      <c r="D35" s="12">
        <f>IF(B35="",0,VLOOKUP('072102'!B35,Cenik!$C$3:$E$873,3,FALSE))</f>
        <v>0</v>
      </c>
      <c r="E35" s="22"/>
      <c r="F35" s="20">
        <f t="shared" si="4"/>
        <v>0</v>
      </c>
      <c r="G35" s="104" t="str">
        <f t="shared" si="3"/>
        <v/>
      </c>
    </row>
    <row r="36" spans="1:7" x14ac:dyDescent="0.2">
      <c r="A36" s="15"/>
      <c r="B36" s="21"/>
      <c r="C36" s="12">
        <f>IF(B36="",0,VLOOKUP('072102'!B36,Cenik!$C$3:$E$873,2,FALSE))</f>
        <v>0</v>
      </c>
      <c r="D36" s="12">
        <f>IF(B36="",0,VLOOKUP('072102'!B36,Cenik!$C$3:$E$873,3,FALSE))</f>
        <v>0</v>
      </c>
      <c r="E36" s="22"/>
      <c r="F36" s="20">
        <f t="shared" si="4"/>
        <v>0</v>
      </c>
      <c r="G36" s="104" t="str">
        <f t="shared" si="3"/>
        <v/>
      </c>
    </row>
    <row r="37" spans="1:7" x14ac:dyDescent="0.2">
      <c r="A37" s="15"/>
      <c r="B37" s="21"/>
      <c r="C37" s="12">
        <f>IF(B37="",0,VLOOKUP('072102'!B37,Cenik!$C$3:$E$873,2,FALSE))</f>
        <v>0</v>
      </c>
      <c r="D37" s="12">
        <f>IF(B37="",0,VLOOKUP('072102'!B37,Cenik!$C$3:$E$873,3,FALSE))</f>
        <v>0</v>
      </c>
      <c r="E37" s="22"/>
      <c r="F37" s="20">
        <f t="shared" si="4"/>
        <v>0</v>
      </c>
      <c r="G37" s="104" t="str">
        <f t="shared" si="3"/>
        <v/>
      </c>
    </row>
    <row r="38" spans="1:7" x14ac:dyDescent="0.2">
      <c r="A38" s="15"/>
      <c r="B38" s="21"/>
      <c r="C38" s="12">
        <f>IF(B38="",0,VLOOKUP('072102'!B38,Cenik!$C$3:$E$873,2,FALSE))</f>
        <v>0</v>
      </c>
      <c r="D38" s="12">
        <f>IF(B38="",0,VLOOKUP('072102'!B38,Cenik!$C$3:$E$873,3,FALSE))</f>
        <v>0</v>
      </c>
      <c r="E38" s="22"/>
      <c r="F38" s="20">
        <f t="shared" si="4"/>
        <v>0</v>
      </c>
      <c r="G38" s="104" t="str">
        <f t="shared" si="3"/>
        <v/>
      </c>
    </row>
    <row r="39" spans="1:7" x14ac:dyDescent="0.2">
      <c r="A39" s="15"/>
      <c r="B39" s="21"/>
      <c r="C39" s="12">
        <f>IF(B39="",0,VLOOKUP('072102'!B39,Cenik!$C$3:$E$873,2,FALSE))</f>
        <v>0</v>
      </c>
      <c r="D39" s="12">
        <f>IF(B39="",0,VLOOKUP('072102'!B39,Cenik!$C$3:$E$873,3,FALSE))</f>
        <v>0</v>
      </c>
      <c r="E39" s="22"/>
      <c r="F39" s="20">
        <f t="shared" si="4"/>
        <v>0</v>
      </c>
      <c r="G39" s="104" t="str">
        <f>IF(E39="","",IF(ISNUMBER(E39),IF(E39=ROUND(E39,6),"","Napaka - poraba mora biti zaokrožena na 6 decimalk!"),"Napaka!"))</f>
        <v/>
      </c>
    </row>
    <row r="40" spans="1:7" x14ac:dyDescent="0.2">
      <c r="A40" s="15"/>
      <c r="B40" s="21"/>
      <c r="C40" s="12">
        <f>IF(B40="",0,VLOOKUP('072102'!B40,Cenik!$C$3:$E$873,2,FALSE))</f>
        <v>0</v>
      </c>
      <c r="D40" s="12">
        <f>IF(B40="",0,VLOOKUP('072102'!B40,Cenik!$C$3:$E$873,3,FALSE))</f>
        <v>0</v>
      </c>
      <c r="E40" s="22"/>
      <c r="F40" s="20">
        <f t="shared" si="4"/>
        <v>0</v>
      </c>
      <c r="G40" s="104" t="str">
        <f t="shared" si="3"/>
        <v/>
      </c>
    </row>
    <row r="41" spans="1:7" x14ac:dyDescent="0.2">
      <c r="A41" s="15"/>
      <c r="B41" s="21"/>
      <c r="C41" s="12">
        <f>IF(B41="",0,VLOOKUP('072102'!B41,Cenik!$C$3:$E$873,2,FALSE))</f>
        <v>0</v>
      </c>
      <c r="D41" s="12">
        <f>IF(B41="",0,VLOOKUP('072102'!B41,Cenik!$C$3:$E$873,3,FALSE))</f>
        <v>0</v>
      </c>
      <c r="E41" s="22"/>
      <c r="F41" s="20">
        <f t="shared" si="4"/>
        <v>0</v>
      </c>
      <c r="G41" s="104" t="str">
        <f t="shared" si="3"/>
        <v/>
      </c>
    </row>
    <row r="42" spans="1:7" x14ac:dyDescent="0.2">
      <c r="A42" s="15"/>
      <c r="B42" s="21"/>
      <c r="C42" s="12">
        <f>IF(B42="",0,VLOOKUP('072102'!B42,Cenik!$C$3:$E$873,2,FALSE))</f>
        <v>0</v>
      </c>
      <c r="D42" s="12">
        <f>IF(B42="",0,VLOOKUP('072102'!B42,Cenik!$C$3:$E$873,3,FALSE))</f>
        <v>0</v>
      </c>
      <c r="E42" s="22"/>
      <c r="F42" s="20">
        <f t="shared" si="4"/>
        <v>0</v>
      </c>
      <c r="G42" s="104" t="str">
        <f t="shared" si="3"/>
        <v/>
      </c>
    </row>
    <row r="43" spans="1:7" x14ac:dyDescent="0.2">
      <c r="A43" s="15"/>
      <c r="B43" s="21"/>
      <c r="C43" s="12">
        <f>IF(B43="",0,VLOOKUP('072102'!B43,Cenik!$C$3:$E$873,2,FALSE))</f>
        <v>0</v>
      </c>
      <c r="D43" s="12">
        <f>IF(B43="",0,VLOOKUP('072102'!B43,Cenik!$C$3:$E$873,3,FALSE))</f>
        <v>0</v>
      </c>
      <c r="E43" s="22"/>
      <c r="F43" s="20">
        <f t="shared" si="4"/>
        <v>0</v>
      </c>
      <c r="G43" s="104" t="str">
        <f t="shared" si="3"/>
        <v/>
      </c>
    </row>
    <row r="44" spans="1:7" ht="13.5" thickBot="1" x14ac:dyDescent="0.25">
      <c r="A44" s="26"/>
      <c r="B44" s="27"/>
      <c r="C44" s="28">
        <f>IF(B44="",0,VLOOKUP('072102'!B44,Cenik!$C$3:$E$873,2,FALSE))</f>
        <v>0</v>
      </c>
      <c r="D44" s="28">
        <f>IF(B44="",0,VLOOKUP('072102'!B44,Cenik!$C$3:$E$873,3,FALSE))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IF(B5="",0,VLOOKUP('072103'!B5,Cenik!$C$3:$E$873,2,FALSE))</f>
        <v>0</v>
      </c>
      <c r="D5" s="12">
        <f>IF(B5="",0,VLOOKUP('072103'!B5,Cenik!$C$3:$E$873,3,FALSE))</f>
        <v>0</v>
      </c>
      <c r="E5" s="13"/>
      <c r="F5" s="14">
        <f t="shared" ref="F5:F14" si="0">D5*E5</f>
        <v>0</v>
      </c>
      <c r="G5" s="104" t="str">
        <f>IF(E5="","",IF(ISNUMBER(E5),IF(E5=ROUND(E5,6),"","Napaka - poraba mora biti zaokrožena na 6 decimalk!"),"Napaka!"))</f>
        <v/>
      </c>
    </row>
    <row r="6" spans="1:7" x14ac:dyDescent="0.2">
      <c r="A6" s="15"/>
      <c r="B6" s="16"/>
      <c r="C6" s="12">
        <f>IF(B6="",0,VLOOKUP('072103'!B6,Cenik!$C$3:$E$873,2,FALSE))</f>
        <v>0</v>
      </c>
      <c r="D6" s="12">
        <f>IF(B6="",0,VLOOKUP('072103'!B6,Cenik!$C$3:$E$873,3,FALSE))</f>
        <v>0</v>
      </c>
      <c r="E6" s="17"/>
      <c r="F6" s="14">
        <f t="shared" si="0"/>
        <v>0</v>
      </c>
      <c r="G6" s="104" t="str">
        <f t="shared" ref="G6:G14" si="1">IF(E6="","",IF(ISNUMBER(E6),IF(E6=ROUND(E6,6),"","Napaka - poraba mora biti zaokrožena na 6 decimalk!"),"Napaka!"))</f>
        <v/>
      </c>
    </row>
    <row r="7" spans="1:7" x14ac:dyDescent="0.2">
      <c r="A7" s="15"/>
      <c r="B7" s="16"/>
      <c r="C7" s="12">
        <f>IF(B7="",0,VLOOKUP('072103'!B7,Cenik!$C$3:$E$873,2,FALSE))</f>
        <v>0</v>
      </c>
      <c r="D7" s="12">
        <f>IF(B7="",0,VLOOKUP('072103'!B7,Cenik!$C$3:$E$873,3,FALSE))</f>
        <v>0</v>
      </c>
      <c r="E7" s="17"/>
      <c r="F7" s="14">
        <f t="shared" si="0"/>
        <v>0</v>
      </c>
      <c r="G7" s="104" t="str">
        <f t="shared" si="1"/>
        <v/>
      </c>
    </row>
    <row r="8" spans="1:7" x14ac:dyDescent="0.2">
      <c r="A8" s="15"/>
      <c r="B8" s="16"/>
      <c r="C8" s="12">
        <f>IF(B8="",0,VLOOKUP('072103'!B8,Cenik!$C$3:$E$873,2,FALSE))</f>
        <v>0</v>
      </c>
      <c r="D8" s="12">
        <f>IF(B8="",0,VLOOKUP('072103'!B8,Cenik!$C$3:$E$873,3,FALSE))</f>
        <v>0</v>
      </c>
      <c r="E8" s="17"/>
      <c r="F8" s="14">
        <f t="shared" si="0"/>
        <v>0</v>
      </c>
      <c r="G8" s="104" t="str">
        <f t="shared" si="1"/>
        <v/>
      </c>
    </row>
    <row r="9" spans="1:7" x14ac:dyDescent="0.2">
      <c r="A9" s="15"/>
      <c r="B9" s="16"/>
      <c r="C9" s="12">
        <f>IF(B9="",0,VLOOKUP('072103'!B9,Cenik!$C$3:$E$873,2,FALSE))</f>
        <v>0</v>
      </c>
      <c r="D9" s="12">
        <f>IF(B9="",0,VLOOKUP('072103'!B9,Cenik!$C$3:$E$873,3,FALSE))</f>
        <v>0</v>
      </c>
      <c r="E9" s="17"/>
      <c r="F9" s="14">
        <f t="shared" si="0"/>
        <v>0</v>
      </c>
      <c r="G9" s="104" t="str">
        <f t="shared" si="1"/>
        <v/>
      </c>
    </row>
    <row r="10" spans="1:7" x14ac:dyDescent="0.2">
      <c r="A10" s="15"/>
      <c r="B10" s="16"/>
      <c r="C10" s="12">
        <f>IF(B10="",0,VLOOKUP('072103'!B10,Cenik!$C$3:$E$873,2,FALSE))</f>
        <v>0</v>
      </c>
      <c r="D10" s="12">
        <f>IF(B10="",0,VLOOKUP('072103'!B10,Cenik!$C$3:$E$873,3,FALSE))</f>
        <v>0</v>
      </c>
      <c r="E10" s="17"/>
      <c r="F10" s="14">
        <f t="shared" si="0"/>
        <v>0</v>
      </c>
      <c r="G10" s="104" t="str">
        <f t="shared" si="1"/>
        <v/>
      </c>
    </row>
    <row r="11" spans="1:7" x14ac:dyDescent="0.2">
      <c r="A11" s="15"/>
      <c r="B11" s="16"/>
      <c r="C11" s="12">
        <f>IF(B11="",0,VLOOKUP('072103'!B11,Cenik!$C$3:$E$873,2,FALSE))</f>
        <v>0</v>
      </c>
      <c r="D11" s="12">
        <f>IF(B11="",0,VLOOKUP('072103'!B11,Cenik!$C$3:$E$873,3,FALSE))</f>
        <v>0</v>
      </c>
      <c r="E11" s="17"/>
      <c r="F11" s="14">
        <f t="shared" si="0"/>
        <v>0</v>
      </c>
      <c r="G11" s="104" t="str">
        <f t="shared" si="1"/>
        <v/>
      </c>
    </row>
    <row r="12" spans="1:7" x14ac:dyDescent="0.2">
      <c r="A12" s="15"/>
      <c r="B12" s="16"/>
      <c r="C12" s="12">
        <f>IF(B12="",0,VLOOKUP('072103'!B12,Cenik!$C$3:$E$873,2,FALSE))</f>
        <v>0</v>
      </c>
      <c r="D12" s="12">
        <f>IF(B12="",0,VLOOKUP('072103'!B12,Cenik!$C$3:$E$873,3,FALSE))</f>
        <v>0</v>
      </c>
      <c r="E12" s="17"/>
      <c r="F12" s="14">
        <f t="shared" si="0"/>
        <v>0</v>
      </c>
      <c r="G12" s="104" t="str">
        <f t="shared" si="1"/>
        <v/>
      </c>
    </row>
    <row r="13" spans="1:7" x14ac:dyDescent="0.2">
      <c r="A13" s="15"/>
      <c r="B13" s="16"/>
      <c r="C13" s="12">
        <f>IF(B13="",0,VLOOKUP('072103'!B13,Cenik!$C$3:$E$873,2,FALSE))</f>
        <v>0</v>
      </c>
      <c r="D13" s="12">
        <f>IF(B13="",0,VLOOKUP('072103'!B13,Cenik!$C$3:$E$873,3,FALSE))</f>
        <v>0</v>
      </c>
      <c r="E13" s="17"/>
      <c r="F13" s="14">
        <f t="shared" si="0"/>
        <v>0</v>
      </c>
      <c r="G13" s="104" t="str">
        <f t="shared" si="1"/>
        <v/>
      </c>
    </row>
    <row r="14" spans="1:7" ht="13.5" thickBot="1" x14ac:dyDescent="0.25">
      <c r="A14" s="15"/>
      <c r="B14" s="16"/>
      <c r="C14" s="12">
        <f>IF(B14="",0,VLOOKUP('072103'!B14,Cenik!$C$3:$E$873,2,FALSE))</f>
        <v>0</v>
      </c>
      <c r="D14" s="12">
        <f>IF(B14="",0,VLOOKUP('072103'!B14,Cenik!$C$3:$E$873,3,FALSE))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IF(B16="",0,VLOOKUP('072103'!B16,Cenik!$C$3:$E$873,2,FALSE))</f>
        <v>0</v>
      </c>
      <c r="D16" s="12">
        <f>IF(B16="",0,VLOOKUP('072103'!B16,Cenik!$C$3:$E$873,3,FALSE))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IF(B17="",0,VLOOKUP('072103'!B17,Cenik!$C$3:$E$873,2,FALSE))</f>
        <v>0</v>
      </c>
      <c r="D17" s="12">
        <f>IF(B17="",0,VLOOKUP('072103'!B17,Cenik!$C$3:$E$873,3,FALSE))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IF(B18="",0,VLOOKUP('072103'!B18,Cenik!$C$3:$E$873,2,FALSE))</f>
        <v>0</v>
      </c>
      <c r="D18" s="12">
        <f>IF(B18="",0,VLOOKUP('072103'!B18,Cenik!$C$3:$E$873,3,FALSE))</f>
        <v>0</v>
      </c>
      <c r="E18" s="22"/>
      <c r="F18" s="20">
        <f t="shared" si="2"/>
        <v>0</v>
      </c>
      <c r="G18" s="104" t="str">
        <f t="shared" si="3"/>
        <v/>
      </c>
    </row>
    <row r="19" spans="1:9" x14ac:dyDescent="0.2">
      <c r="A19" s="15"/>
      <c r="B19" s="21"/>
      <c r="C19" s="12">
        <f>IF(B19="",0,VLOOKUP('072103'!B19,Cenik!$C$3:$E$873,2,FALSE))</f>
        <v>0</v>
      </c>
      <c r="D19" s="12">
        <f>IF(B19="",0,VLOOKUP('072103'!B19,Cenik!$C$3:$E$873,3,FALSE))</f>
        <v>0</v>
      </c>
      <c r="E19" s="22"/>
      <c r="F19" s="20">
        <f t="shared" si="2"/>
        <v>0</v>
      </c>
      <c r="G19" s="104" t="str">
        <f t="shared" si="3"/>
        <v/>
      </c>
    </row>
    <row r="20" spans="1:9" x14ac:dyDescent="0.2">
      <c r="A20" s="15"/>
      <c r="B20" s="21"/>
      <c r="C20" s="12">
        <f>IF(B20="",0,VLOOKUP('072103'!B20,Cenik!$C$3:$E$873,2,FALSE))</f>
        <v>0</v>
      </c>
      <c r="D20" s="12">
        <f>IF(B20="",0,VLOOKUP('072103'!B20,Cenik!$C$3:$E$873,3,FALSE))</f>
        <v>0</v>
      </c>
      <c r="E20" s="22"/>
      <c r="F20" s="20">
        <f t="shared" si="2"/>
        <v>0</v>
      </c>
      <c r="G20" s="104" t="str">
        <f t="shared" si="3"/>
        <v/>
      </c>
    </row>
    <row r="21" spans="1:9" x14ac:dyDescent="0.2">
      <c r="A21" s="15"/>
      <c r="B21" s="21"/>
      <c r="C21" s="12">
        <f>IF(B21="",0,VLOOKUP('072103'!B21,Cenik!$C$3:$E$873,2,FALSE))</f>
        <v>0</v>
      </c>
      <c r="D21" s="12">
        <f>IF(B21="",0,VLOOKUP('072103'!B21,Cenik!$C$3:$E$873,3,FALSE))</f>
        <v>0</v>
      </c>
      <c r="E21" s="22"/>
      <c r="F21" s="20">
        <f t="shared" si="2"/>
        <v>0</v>
      </c>
      <c r="G21" s="104" t="str">
        <f t="shared" si="3"/>
        <v/>
      </c>
    </row>
    <row r="22" spans="1:9" x14ac:dyDescent="0.2">
      <c r="A22" s="15"/>
      <c r="B22" s="21"/>
      <c r="C22" s="12">
        <f>IF(B22="",0,VLOOKUP('072103'!B22,Cenik!$C$3:$E$873,2,FALSE))</f>
        <v>0</v>
      </c>
      <c r="D22" s="12">
        <f>IF(B22="",0,VLOOKUP('072103'!B22,Cenik!$C$3:$E$873,3,FALSE))</f>
        <v>0</v>
      </c>
      <c r="E22" s="22"/>
      <c r="F22" s="20">
        <f t="shared" si="2"/>
        <v>0</v>
      </c>
      <c r="G22" s="104" t="str">
        <f t="shared" si="3"/>
        <v/>
      </c>
    </row>
    <row r="23" spans="1:9" x14ac:dyDescent="0.2">
      <c r="A23" s="15"/>
      <c r="B23" s="21"/>
      <c r="C23" s="12">
        <f>IF(B23="",0,VLOOKUP('072103'!B23,Cenik!$C$3:$E$873,2,FALSE))</f>
        <v>0</v>
      </c>
      <c r="D23" s="12">
        <f>IF(B23="",0,VLOOKUP('072103'!B23,Cenik!$C$3:$E$873,3,FALSE))</f>
        <v>0</v>
      </c>
      <c r="E23" s="22"/>
      <c r="F23" s="20">
        <f t="shared" si="2"/>
        <v>0</v>
      </c>
      <c r="G23" s="104" t="str">
        <f t="shared" si="3"/>
        <v/>
      </c>
    </row>
    <row r="24" spans="1:9" x14ac:dyDescent="0.2">
      <c r="A24" s="15"/>
      <c r="B24" s="21"/>
      <c r="C24" s="12">
        <f>IF(B24="",0,VLOOKUP('072103'!B24,Cenik!$C$3:$E$873,2,FALSE))</f>
        <v>0</v>
      </c>
      <c r="D24" s="12">
        <f>IF(B24="",0,VLOOKUP('072103'!B24,Cenik!$C$3:$E$873,3,FALSE))</f>
        <v>0</v>
      </c>
      <c r="E24" s="22"/>
      <c r="F24" s="20">
        <f t="shared" si="2"/>
        <v>0</v>
      </c>
      <c r="G24" s="104" t="str">
        <f t="shared" si="3"/>
        <v/>
      </c>
    </row>
    <row r="25" spans="1:9" x14ac:dyDescent="0.2">
      <c r="A25" s="15"/>
      <c r="B25" s="21"/>
      <c r="C25" s="12">
        <f>IF(B25="",0,VLOOKUP('072103'!B25,Cenik!$C$3:$E$873,2,FALSE))</f>
        <v>0</v>
      </c>
      <c r="D25" s="12">
        <f>IF(B25="",0,VLOOKUP('072103'!B25,Cenik!$C$3:$E$873,3,FALSE))</f>
        <v>0</v>
      </c>
      <c r="E25" s="22"/>
      <c r="F25" s="20">
        <f t="shared" si="2"/>
        <v>0</v>
      </c>
      <c r="G25" s="104" t="str">
        <f t="shared" si="3"/>
        <v/>
      </c>
    </row>
    <row r="26" spans="1:9" x14ac:dyDescent="0.2">
      <c r="A26" s="15"/>
      <c r="B26" s="21"/>
      <c r="C26" s="12">
        <f>IF(B26="",0,VLOOKUP('072103'!B26,Cenik!$C$3:$E$873,2,FALSE))</f>
        <v>0</v>
      </c>
      <c r="D26" s="12">
        <f>IF(B26="",0,VLOOKUP('072103'!B26,Cenik!$C$3:$E$873,3,FALSE))</f>
        <v>0</v>
      </c>
      <c r="E26" s="22"/>
      <c r="F26" s="20">
        <f t="shared" si="2"/>
        <v>0</v>
      </c>
      <c r="G26" s="104" t="str">
        <f t="shared" si="3"/>
        <v/>
      </c>
    </row>
    <row r="27" spans="1:9" x14ac:dyDescent="0.2">
      <c r="A27" s="15"/>
      <c r="B27" s="21"/>
      <c r="C27" s="12">
        <f>IF(B27="",0,VLOOKUP('072103'!B27,Cenik!$C$3:$E$873,2,FALSE))</f>
        <v>0</v>
      </c>
      <c r="D27" s="12">
        <f>IF(B27="",0,VLOOKUP('072103'!B27,Cenik!$C$3:$E$873,3,FALSE))</f>
        <v>0</v>
      </c>
      <c r="E27" s="22"/>
      <c r="F27" s="20">
        <f t="shared" si="2"/>
        <v>0</v>
      </c>
      <c r="G27" s="104" t="str">
        <f t="shared" si="3"/>
        <v/>
      </c>
    </row>
    <row r="28" spans="1:9" x14ac:dyDescent="0.2">
      <c r="A28" s="15"/>
      <c r="B28" s="21"/>
      <c r="C28" s="12">
        <f>IF(B28="",0,VLOOKUP('072103'!B28,Cenik!$C$3:$E$873,2,FALSE))</f>
        <v>0</v>
      </c>
      <c r="D28" s="12">
        <f>IF(B28="",0,VLOOKUP('072103'!B28,Cenik!$C$3:$E$873,3,FALSE))</f>
        <v>0</v>
      </c>
      <c r="E28" s="22"/>
      <c r="F28" s="20">
        <f t="shared" si="2"/>
        <v>0</v>
      </c>
      <c r="G28" s="104" t="str">
        <f t="shared" si="3"/>
        <v/>
      </c>
    </row>
    <row r="29" spans="1:9" ht="13.5" thickBot="1" x14ac:dyDescent="0.25">
      <c r="A29" s="15"/>
      <c r="B29" s="21"/>
      <c r="C29" s="12">
        <f>IF(B29="",0,VLOOKUP('072103'!B29,Cenik!$C$3:$E$873,2,FALSE))</f>
        <v>0</v>
      </c>
      <c r="D29" s="12">
        <f>IF(B29="",0,VLOOKUP('072103'!B29,Cenik!$C$3:$E$873,3,FALSE))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IF(B31="",0,VLOOKUP('072103'!B31,Cenik!$C$3:$E$873,2,FALSE))</f>
        <v>0</v>
      </c>
      <c r="D31" s="24">
        <f>IF(B31="",0,VLOOKUP('072103'!B31,Cenik!$C$3:$E$873,3,FALSE))</f>
        <v>0</v>
      </c>
      <c r="E31" s="19"/>
      <c r="F31" s="25">
        <f t="shared" ref="F31:F44" si="4">D31*E31</f>
        <v>0</v>
      </c>
      <c r="G31" s="104" t="str">
        <f t="shared" si="3"/>
        <v/>
      </c>
      <c r="I31" s="2"/>
    </row>
    <row r="32" spans="1:9" x14ac:dyDescent="0.2">
      <c r="A32" s="15"/>
      <c r="B32" s="21"/>
      <c r="C32" s="12">
        <f>IF(B32="",0,VLOOKUP('072103'!B32,Cenik!$C$3:$E$873,2,FALSE))</f>
        <v>0</v>
      </c>
      <c r="D32" s="12">
        <f>IF(B32="",0,VLOOKUP('072103'!B32,Cenik!$C$3:$E$873,3,FALSE))</f>
        <v>0</v>
      </c>
      <c r="E32" s="22"/>
      <c r="F32" s="20">
        <f t="shared" si="4"/>
        <v>0</v>
      </c>
      <c r="G32" s="104" t="str">
        <f t="shared" si="3"/>
        <v/>
      </c>
      <c r="I32" s="2"/>
    </row>
    <row r="33" spans="1:7" x14ac:dyDescent="0.2">
      <c r="A33" s="15"/>
      <c r="B33" s="21"/>
      <c r="C33" s="12">
        <f>IF(B33="",0,VLOOKUP('072103'!B33,Cenik!$C$3:$E$873,2,FALSE))</f>
        <v>0</v>
      </c>
      <c r="D33" s="12">
        <f>IF(B33="",0,VLOOKUP('072103'!B33,Cenik!$C$3:$E$873,3,FALSE))</f>
        <v>0</v>
      </c>
      <c r="E33" s="22"/>
      <c r="F33" s="20">
        <f t="shared" si="4"/>
        <v>0</v>
      </c>
      <c r="G33" s="104" t="str">
        <f t="shared" si="3"/>
        <v/>
      </c>
    </row>
    <row r="34" spans="1:7" x14ac:dyDescent="0.2">
      <c r="A34" s="15"/>
      <c r="B34" s="21"/>
      <c r="C34" s="12">
        <f>IF(B34="",0,VLOOKUP('072103'!B34,Cenik!$C$3:$E$873,2,FALSE))</f>
        <v>0</v>
      </c>
      <c r="D34" s="12">
        <f>IF(B34="",0,VLOOKUP('072103'!B34,Cenik!$C$3:$E$873,3,FALSE))</f>
        <v>0</v>
      </c>
      <c r="E34" s="22"/>
      <c r="F34" s="20">
        <f t="shared" si="4"/>
        <v>0</v>
      </c>
      <c r="G34" s="104" t="str">
        <f t="shared" si="3"/>
        <v/>
      </c>
    </row>
    <row r="35" spans="1:7" x14ac:dyDescent="0.2">
      <c r="A35" s="15"/>
      <c r="B35" s="21"/>
      <c r="C35" s="12">
        <f>IF(B35="",0,VLOOKUP('072103'!B35,Cenik!$C$3:$E$873,2,FALSE))</f>
        <v>0</v>
      </c>
      <c r="D35" s="12">
        <f>IF(B35="",0,VLOOKUP('072103'!B35,Cenik!$C$3:$E$873,3,FALSE))</f>
        <v>0</v>
      </c>
      <c r="E35" s="22"/>
      <c r="F35" s="20">
        <f t="shared" si="4"/>
        <v>0</v>
      </c>
      <c r="G35" s="104" t="str">
        <f t="shared" si="3"/>
        <v/>
      </c>
    </row>
    <row r="36" spans="1:7" x14ac:dyDescent="0.2">
      <c r="A36" s="15"/>
      <c r="B36" s="21"/>
      <c r="C36" s="12">
        <f>IF(B36="",0,VLOOKUP('072103'!B36,Cenik!$C$3:$E$873,2,FALSE))</f>
        <v>0</v>
      </c>
      <c r="D36" s="12">
        <f>IF(B36="",0,VLOOKUP('072103'!B36,Cenik!$C$3:$E$873,3,FALSE))</f>
        <v>0</v>
      </c>
      <c r="E36" s="22"/>
      <c r="F36" s="20">
        <f t="shared" si="4"/>
        <v>0</v>
      </c>
      <c r="G36" s="104" t="str">
        <f t="shared" si="3"/>
        <v/>
      </c>
    </row>
    <row r="37" spans="1:7" x14ac:dyDescent="0.2">
      <c r="A37" s="15"/>
      <c r="B37" s="21"/>
      <c r="C37" s="12">
        <f>IF(B37="",0,VLOOKUP('072103'!B37,Cenik!$C$3:$E$873,2,FALSE))</f>
        <v>0</v>
      </c>
      <c r="D37" s="12">
        <f>IF(B37="",0,VLOOKUP('072103'!B37,Cenik!$C$3:$E$873,3,FALSE))</f>
        <v>0</v>
      </c>
      <c r="E37" s="22"/>
      <c r="F37" s="20">
        <f t="shared" si="4"/>
        <v>0</v>
      </c>
      <c r="G37" s="104" t="str">
        <f t="shared" si="3"/>
        <v/>
      </c>
    </row>
    <row r="38" spans="1:7" x14ac:dyDescent="0.2">
      <c r="A38" s="15"/>
      <c r="B38" s="21"/>
      <c r="C38" s="12">
        <f>IF(B38="",0,VLOOKUP('072103'!B38,Cenik!$C$3:$E$873,2,FALSE))</f>
        <v>0</v>
      </c>
      <c r="D38" s="12">
        <f>IF(B38="",0,VLOOKUP('072103'!B38,Cenik!$C$3:$E$873,3,FALSE))</f>
        <v>0</v>
      </c>
      <c r="E38" s="22"/>
      <c r="F38" s="20">
        <f t="shared" si="4"/>
        <v>0</v>
      </c>
      <c r="G38" s="104" t="str">
        <f t="shared" si="3"/>
        <v/>
      </c>
    </row>
    <row r="39" spans="1:7" x14ac:dyDescent="0.2">
      <c r="A39" s="15"/>
      <c r="B39" s="21"/>
      <c r="C39" s="12">
        <f>IF(B39="",0,VLOOKUP('072103'!B39,Cenik!$C$3:$E$873,2,FALSE))</f>
        <v>0</v>
      </c>
      <c r="D39" s="12">
        <f>IF(B39="",0,VLOOKUP('072103'!B39,Cenik!$C$3:$E$873,3,FALSE))</f>
        <v>0</v>
      </c>
      <c r="E39" s="22"/>
      <c r="F39" s="20">
        <f t="shared" si="4"/>
        <v>0</v>
      </c>
      <c r="G39" s="104" t="str">
        <f>IF(E39="","",IF(ISNUMBER(E39),IF(E39=ROUND(E39,6),"","Napaka - poraba mora biti zaokrožena na 6 decimalk!"),"Napaka!"))</f>
        <v/>
      </c>
    </row>
    <row r="40" spans="1:7" x14ac:dyDescent="0.2">
      <c r="A40" s="15"/>
      <c r="B40" s="21"/>
      <c r="C40" s="12">
        <f>IF(B40="",0,VLOOKUP('072103'!B40,Cenik!$C$3:$E$873,2,FALSE))</f>
        <v>0</v>
      </c>
      <c r="D40" s="12">
        <f>IF(B40="",0,VLOOKUP('072103'!B40,Cenik!$C$3:$E$873,3,FALSE))</f>
        <v>0</v>
      </c>
      <c r="E40" s="22"/>
      <c r="F40" s="20">
        <f t="shared" si="4"/>
        <v>0</v>
      </c>
      <c r="G40" s="104" t="str">
        <f t="shared" si="3"/>
        <v/>
      </c>
    </row>
    <row r="41" spans="1:7" x14ac:dyDescent="0.2">
      <c r="A41" s="15"/>
      <c r="B41" s="21"/>
      <c r="C41" s="12">
        <f>IF(B41="",0,VLOOKUP('072103'!B41,Cenik!$C$3:$E$873,2,FALSE))</f>
        <v>0</v>
      </c>
      <c r="D41" s="12">
        <f>IF(B41="",0,VLOOKUP('072103'!B41,Cenik!$C$3:$E$873,3,FALSE))</f>
        <v>0</v>
      </c>
      <c r="E41" s="22"/>
      <c r="F41" s="20">
        <f t="shared" si="4"/>
        <v>0</v>
      </c>
      <c r="G41" s="104" t="str">
        <f t="shared" si="3"/>
        <v/>
      </c>
    </row>
    <row r="42" spans="1:7" x14ac:dyDescent="0.2">
      <c r="A42" s="15"/>
      <c r="B42" s="21"/>
      <c r="C42" s="12">
        <f>IF(B42="",0,VLOOKUP('072103'!B42,Cenik!$C$3:$E$873,2,FALSE))</f>
        <v>0</v>
      </c>
      <c r="D42" s="12">
        <f>IF(B42="",0,VLOOKUP('072103'!B42,Cenik!$C$3:$E$873,3,FALSE))</f>
        <v>0</v>
      </c>
      <c r="E42" s="22"/>
      <c r="F42" s="20">
        <f t="shared" si="4"/>
        <v>0</v>
      </c>
      <c r="G42" s="104" t="str">
        <f t="shared" si="3"/>
        <v/>
      </c>
    </row>
    <row r="43" spans="1:7" x14ac:dyDescent="0.2">
      <c r="A43" s="15"/>
      <c r="B43" s="21"/>
      <c r="C43" s="12">
        <f>IF(B43="",0,VLOOKUP('072103'!B43,Cenik!$C$3:$E$873,2,FALSE))</f>
        <v>0</v>
      </c>
      <c r="D43" s="12">
        <f>IF(B43="",0,VLOOKUP('072103'!B43,Cenik!$C$3:$E$873,3,FALSE))</f>
        <v>0</v>
      </c>
      <c r="E43" s="22"/>
      <c r="F43" s="20">
        <f t="shared" si="4"/>
        <v>0</v>
      </c>
      <c r="G43" s="104" t="str">
        <f t="shared" si="3"/>
        <v/>
      </c>
    </row>
    <row r="44" spans="1:7" ht="13.5" thickBot="1" x14ac:dyDescent="0.25">
      <c r="A44" s="26"/>
      <c r="B44" s="27"/>
      <c r="C44" s="28">
        <f>IF(B44="",0,VLOOKUP('072103'!B44,Cenik!$C$3:$E$873,2,FALSE))</f>
        <v>0</v>
      </c>
      <c r="D44" s="28">
        <f>IF(B44="",0,VLOOKUP('072103'!B44,Cenik!$C$3:$E$873,3,FALSE))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IF(B5="",0,VLOOKUP('072104'!B5,Cenik!$C$3:$E$873,2,FALSE))</f>
        <v>0</v>
      </c>
      <c r="D5" s="12">
        <f>IF(B5="",0,VLOOKUP('072104'!B5,Cenik!$C$3:$E$873,3,FALSE))</f>
        <v>0</v>
      </c>
      <c r="E5" s="13"/>
      <c r="F5" s="14">
        <f t="shared" ref="F5:F14" si="0">D5*E5</f>
        <v>0</v>
      </c>
      <c r="G5" s="104" t="str">
        <f>IF(E5="","",IF(ISNUMBER(E5),IF(E5=ROUND(E5,6),"","Napaka - poraba mora biti zaokrožena na 6 decimalk!"),"Napaka!"))</f>
        <v/>
      </c>
    </row>
    <row r="6" spans="1:7" x14ac:dyDescent="0.2">
      <c r="A6" s="15"/>
      <c r="B6" s="16"/>
      <c r="C6" s="12">
        <f>IF(B6="",0,VLOOKUP('072104'!B6,Cenik!$C$3:$E$873,2,FALSE))</f>
        <v>0</v>
      </c>
      <c r="D6" s="12">
        <f>IF(B6="",0,VLOOKUP('072104'!B6,Cenik!$C$3:$E$873,3,FALSE))</f>
        <v>0</v>
      </c>
      <c r="E6" s="17"/>
      <c r="F6" s="14">
        <f t="shared" si="0"/>
        <v>0</v>
      </c>
      <c r="G6" s="104" t="str">
        <f t="shared" ref="G6:G14" si="1">IF(E6="","",IF(ISNUMBER(E6),IF(E6=ROUND(E6,6),"","Napaka - poraba mora biti zaokrožena na 6 decimalk!"),"Napaka!"))</f>
        <v/>
      </c>
    </row>
    <row r="7" spans="1:7" x14ac:dyDescent="0.2">
      <c r="A7" s="15"/>
      <c r="B7" s="16"/>
      <c r="C7" s="12">
        <f>IF(B7="",0,VLOOKUP('072104'!B7,Cenik!$C$3:$E$873,2,FALSE))</f>
        <v>0</v>
      </c>
      <c r="D7" s="12">
        <f>IF(B7="",0,VLOOKUP('072104'!B7,Cenik!$C$3:$E$873,3,FALSE))</f>
        <v>0</v>
      </c>
      <c r="E7" s="17"/>
      <c r="F7" s="14">
        <f t="shared" si="0"/>
        <v>0</v>
      </c>
      <c r="G7" s="104" t="str">
        <f t="shared" si="1"/>
        <v/>
      </c>
    </row>
    <row r="8" spans="1:7" x14ac:dyDescent="0.2">
      <c r="A8" s="15"/>
      <c r="B8" s="16"/>
      <c r="C8" s="12">
        <f>IF(B8="",0,VLOOKUP('072104'!B8,Cenik!$C$3:$E$873,2,FALSE))</f>
        <v>0</v>
      </c>
      <c r="D8" s="12">
        <f>IF(B8="",0,VLOOKUP('072104'!B8,Cenik!$C$3:$E$873,3,FALSE))</f>
        <v>0</v>
      </c>
      <c r="E8" s="17"/>
      <c r="F8" s="14">
        <f t="shared" si="0"/>
        <v>0</v>
      </c>
      <c r="G8" s="104" t="str">
        <f t="shared" si="1"/>
        <v/>
      </c>
    </row>
    <row r="9" spans="1:7" x14ac:dyDescent="0.2">
      <c r="A9" s="15"/>
      <c r="B9" s="16"/>
      <c r="C9" s="12">
        <f>IF(B9="",0,VLOOKUP('072104'!B9,Cenik!$C$3:$E$873,2,FALSE))</f>
        <v>0</v>
      </c>
      <c r="D9" s="12">
        <f>IF(B9="",0,VLOOKUP('072104'!B9,Cenik!$C$3:$E$873,3,FALSE))</f>
        <v>0</v>
      </c>
      <c r="E9" s="17"/>
      <c r="F9" s="14">
        <f t="shared" si="0"/>
        <v>0</v>
      </c>
      <c r="G9" s="104" t="str">
        <f t="shared" si="1"/>
        <v/>
      </c>
    </row>
    <row r="10" spans="1:7" x14ac:dyDescent="0.2">
      <c r="A10" s="15"/>
      <c r="B10" s="16"/>
      <c r="C10" s="12">
        <f>IF(B10="",0,VLOOKUP('072104'!B10,Cenik!$C$3:$E$873,2,FALSE))</f>
        <v>0</v>
      </c>
      <c r="D10" s="12">
        <f>IF(B10="",0,VLOOKUP('072104'!B10,Cenik!$C$3:$E$873,3,FALSE))</f>
        <v>0</v>
      </c>
      <c r="E10" s="17"/>
      <c r="F10" s="14">
        <f t="shared" si="0"/>
        <v>0</v>
      </c>
      <c r="G10" s="104" t="str">
        <f t="shared" si="1"/>
        <v/>
      </c>
    </row>
    <row r="11" spans="1:7" x14ac:dyDescent="0.2">
      <c r="A11" s="15"/>
      <c r="B11" s="16"/>
      <c r="C11" s="12">
        <f>IF(B11="",0,VLOOKUP('072104'!B11,Cenik!$C$3:$E$873,2,FALSE))</f>
        <v>0</v>
      </c>
      <c r="D11" s="12">
        <f>IF(B11="",0,VLOOKUP('072104'!B11,Cenik!$C$3:$E$873,3,FALSE))</f>
        <v>0</v>
      </c>
      <c r="E11" s="17"/>
      <c r="F11" s="14">
        <f t="shared" si="0"/>
        <v>0</v>
      </c>
      <c r="G11" s="104" t="str">
        <f t="shared" si="1"/>
        <v/>
      </c>
    </row>
    <row r="12" spans="1:7" x14ac:dyDescent="0.2">
      <c r="A12" s="15"/>
      <c r="B12" s="16"/>
      <c r="C12" s="12">
        <f>IF(B12="",0,VLOOKUP('072104'!B12,Cenik!$C$3:$E$873,2,FALSE))</f>
        <v>0</v>
      </c>
      <c r="D12" s="12">
        <f>IF(B12="",0,VLOOKUP('072104'!B12,Cenik!$C$3:$E$873,3,FALSE))</f>
        <v>0</v>
      </c>
      <c r="E12" s="17"/>
      <c r="F12" s="14">
        <f t="shared" si="0"/>
        <v>0</v>
      </c>
      <c r="G12" s="104" t="str">
        <f t="shared" si="1"/>
        <v/>
      </c>
    </row>
    <row r="13" spans="1:7" x14ac:dyDescent="0.2">
      <c r="A13" s="15"/>
      <c r="B13" s="16"/>
      <c r="C13" s="12">
        <f>IF(B13="",0,VLOOKUP('072104'!B13,Cenik!$C$3:$E$873,2,FALSE))</f>
        <v>0</v>
      </c>
      <c r="D13" s="12">
        <f>IF(B13="",0,VLOOKUP('072104'!B13,Cenik!$C$3:$E$873,3,FALSE))</f>
        <v>0</v>
      </c>
      <c r="E13" s="17"/>
      <c r="F13" s="14">
        <f t="shared" si="0"/>
        <v>0</v>
      </c>
      <c r="G13" s="104" t="str">
        <f t="shared" si="1"/>
        <v/>
      </c>
    </row>
    <row r="14" spans="1:7" ht="13.5" thickBot="1" x14ac:dyDescent="0.25">
      <c r="A14" s="15"/>
      <c r="B14" s="16"/>
      <c r="C14" s="12">
        <f>IF(B14="",0,VLOOKUP('072104'!B14,Cenik!$C$3:$E$873,2,FALSE))</f>
        <v>0</v>
      </c>
      <c r="D14" s="12">
        <f>IF(B14="",0,VLOOKUP('072104'!B14,Cenik!$C$3:$E$873,3,FALSE))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IF(B16="",0,VLOOKUP('072104'!B16,Cenik!$C$3:$E$873,2,FALSE))</f>
        <v>0</v>
      </c>
      <c r="D16" s="12">
        <f>IF(B16="",0,VLOOKUP('072104'!B16,Cenik!$C$3:$E$873,3,FALSE))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IF(B17="",0,VLOOKUP('072104'!B17,Cenik!$C$3:$E$873,2,FALSE))</f>
        <v>0</v>
      </c>
      <c r="D17" s="12">
        <f>IF(B17="",0,VLOOKUP('072104'!B17,Cenik!$C$3:$E$873,3,FALSE))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IF(B18="",0,VLOOKUP('072104'!B18,Cenik!$C$3:$E$873,2,FALSE))</f>
        <v>0</v>
      </c>
      <c r="D18" s="12">
        <f>IF(B18="",0,VLOOKUP('072104'!B18,Cenik!$C$3:$E$873,3,FALSE))</f>
        <v>0</v>
      </c>
      <c r="E18" s="22"/>
      <c r="F18" s="20">
        <f t="shared" si="2"/>
        <v>0</v>
      </c>
      <c r="G18" s="104" t="str">
        <f t="shared" si="3"/>
        <v/>
      </c>
    </row>
    <row r="19" spans="1:9" x14ac:dyDescent="0.2">
      <c r="A19" s="15"/>
      <c r="B19" s="21"/>
      <c r="C19" s="12">
        <f>IF(B19="",0,VLOOKUP('072104'!B19,Cenik!$C$3:$E$873,2,FALSE))</f>
        <v>0</v>
      </c>
      <c r="D19" s="12">
        <f>IF(B19="",0,VLOOKUP('072104'!B19,Cenik!$C$3:$E$873,3,FALSE))</f>
        <v>0</v>
      </c>
      <c r="E19" s="22"/>
      <c r="F19" s="20">
        <f t="shared" si="2"/>
        <v>0</v>
      </c>
      <c r="G19" s="104" t="str">
        <f t="shared" si="3"/>
        <v/>
      </c>
    </row>
    <row r="20" spans="1:9" x14ac:dyDescent="0.2">
      <c r="A20" s="15"/>
      <c r="B20" s="21"/>
      <c r="C20" s="12">
        <f>IF(B20="",0,VLOOKUP('072104'!B20,Cenik!$C$3:$E$873,2,FALSE))</f>
        <v>0</v>
      </c>
      <c r="D20" s="12">
        <f>IF(B20="",0,VLOOKUP('072104'!B20,Cenik!$C$3:$E$873,3,FALSE))</f>
        <v>0</v>
      </c>
      <c r="E20" s="22"/>
      <c r="F20" s="20">
        <f t="shared" si="2"/>
        <v>0</v>
      </c>
      <c r="G20" s="104" t="str">
        <f t="shared" si="3"/>
        <v/>
      </c>
    </row>
    <row r="21" spans="1:9" x14ac:dyDescent="0.2">
      <c r="A21" s="15"/>
      <c r="B21" s="21"/>
      <c r="C21" s="12">
        <f>IF(B21="",0,VLOOKUP('072104'!B21,Cenik!$C$3:$E$873,2,FALSE))</f>
        <v>0</v>
      </c>
      <c r="D21" s="12">
        <f>IF(B21="",0,VLOOKUP('072104'!B21,Cenik!$C$3:$E$873,3,FALSE))</f>
        <v>0</v>
      </c>
      <c r="E21" s="22"/>
      <c r="F21" s="20">
        <f t="shared" si="2"/>
        <v>0</v>
      </c>
      <c r="G21" s="104" t="str">
        <f t="shared" si="3"/>
        <v/>
      </c>
    </row>
    <row r="22" spans="1:9" x14ac:dyDescent="0.2">
      <c r="A22" s="15"/>
      <c r="B22" s="21"/>
      <c r="C22" s="12">
        <f>IF(B22="",0,VLOOKUP('072104'!B22,Cenik!$C$3:$E$873,2,FALSE))</f>
        <v>0</v>
      </c>
      <c r="D22" s="12">
        <f>IF(B22="",0,VLOOKUP('072104'!B22,Cenik!$C$3:$E$873,3,FALSE))</f>
        <v>0</v>
      </c>
      <c r="E22" s="22"/>
      <c r="F22" s="20">
        <f t="shared" si="2"/>
        <v>0</v>
      </c>
      <c r="G22" s="104" t="str">
        <f t="shared" si="3"/>
        <v/>
      </c>
    </row>
    <row r="23" spans="1:9" x14ac:dyDescent="0.2">
      <c r="A23" s="15"/>
      <c r="B23" s="21"/>
      <c r="C23" s="12">
        <f>IF(B23="",0,VLOOKUP('072104'!B23,Cenik!$C$3:$E$873,2,FALSE))</f>
        <v>0</v>
      </c>
      <c r="D23" s="12">
        <f>IF(B23="",0,VLOOKUP('072104'!B23,Cenik!$C$3:$E$873,3,FALSE))</f>
        <v>0</v>
      </c>
      <c r="E23" s="22"/>
      <c r="F23" s="20">
        <f t="shared" si="2"/>
        <v>0</v>
      </c>
      <c r="G23" s="104" t="str">
        <f t="shared" si="3"/>
        <v/>
      </c>
    </row>
    <row r="24" spans="1:9" x14ac:dyDescent="0.2">
      <c r="A24" s="15"/>
      <c r="B24" s="21"/>
      <c r="C24" s="12">
        <f>IF(B24="",0,VLOOKUP('072104'!B24,Cenik!$C$3:$E$873,2,FALSE))</f>
        <v>0</v>
      </c>
      <c r="D24" s="12">
        <f>IF(B24="",0,VLOOKUP('072104'!B24,Cenik!$C$3:$E$873,3,FALSE))</f>
        <v>0</v>
      </c>
      <c r="E24" s="22"/>
      <c r="F24" s="20">
        <f t="shared" si="2"/>
        <v>0</v>
      </c>
      <c r="G24" s="104" t="str">
        <f t="shared" si="3"/>
        <v/>
      </c>
    </row>
    <row r="25" spans="1:9" x14ac:dyDescent="0.2">
      <c r="A25" s="15"/>
      <c r="B25" s="21"/>
      <c r="C25" s="12">
        <f>IF(B25="",0,VLOOKUP('072104'!B25,Cenik!$C$3:$E$873,2,FALSE))</f>
        <v>0</v>
      </c>
      <c r="D25" s="12">
        <f>IF(B25="",0,VLOOKUP('072104'!B25,Cenik!$C$3:$E$873,3,FALSE))</f>
        <v>0</v>
      </c>
      <c r="E25" s="22"/>
      <c r="F25" s="20">
        <f t="shared" si="2"/>
        <v>0</v>
      </c>
      <c r="G25" s="104" t="str">
        <f t="shared" si="3"/>
        <v/>
      </c>
    </row>
    <row r="26" spans="1:9" x14ac:dyDescent="0.2">
      <c r="A26" s="15"/>
      <c r="B26" s="21"/>
      <c r="C26" s="12">
        <f>IF(B26="",0,VLOOKUP('072104'!B26,Cenik!$C$3:$E$873,2,FALSE))</f>
        <v>0</v>
      </c>
      <c r="D26" s="12">
        <f>IF(B26="",0,VLOOKUP('072104'!B26,Cenik!$C$3:$E$873,3,FALSE))</f>
        <v>0</v>
      </c>
      <c r="E26" s="22"/>
      <c r="F26" s="20">
        <f t="shared" si="2"/>
        <v>0</v>
      </c>
      <c r="G26" s="104" t="str">
        <f t="shared" si="3"/>
        <v/>
      </c>
    </row>
    <row r="27" spans="1:9" x14ac:dyDescent="0.2">
      <c r="A27" s="15"/>
      <c r="B27" s="21"/>
      <c r="C27" s="12">
        <f>IF(B27="",0,VLOOKUP('072104'!B27,Cenik!$C$3:$E$873,2,FALSE))</f>
        <v>0</v>
      </c>
      <c r="D27" s="12">
        <f>IF(B27="",0,VLOOKUP('072104'!B27,Cenik!$C$3:$E$873,3,FALSE))</f>
        <v>0</v>
      </c>
      <c r="E27" s="22"/>
      <c r="F27" s="20">
        <f t="shared" si="2"/>
        <v>0</v>
      </c>
      <c r="G27" s="104" t="str">
        <f t="shared" si="3"/>
        <v/>
      </c>
    </row>
    <row r="28" spans="1:9" x14ac:dyDescent="0.2">
      <c r="A28" s="15"/>
      <c r="B28" s="21"/>
      <c r="C28" s="12">
        <f>IF(B28="",0,VLOOKUP('072104'!B28,Cenik!$C$3:$E$873,2,FALSE))</f>
        <v>0</v>
      </c>
      <c r="D28" s="12">
        <f>IF(B28="",0,VLOOKUP('072104'!B28,Cenik!$C$3:$E$873,3,FALSE))</f>
        <v>0</v>
      </c>
      <c r="E28" s="22"/>
      <c r="F28" s="20">
        <f t="shared" si="2"/>
        <v>0</v>
      </c>
      <c r="G28" s="104" t="str">
        <f t="shared" si="3"/>
        <v/>
      </c>
    </row>
    <row r="29" spans="1:9" ht="13.5" thickBot="1" x14ac:dyDescent="0.25">
      <c r="A29" s="15"/>
      <c r="B29" s="21"/>
      <c r="C29" s="12">
        <f>IF(B29="",0,VLOOKUP('072104'!B29,Cenik!$C$3:$E$873,2,FALSE))</f>
        <v>0</v>
      </c>
      <c r="D29" s="12">
        <f>IF(B29="",0,VLOOKUP('072104'!B29,Cenik!$C$3:$E$873,3,FALSE))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IF(B31="",0,VLOOKUP('072104'!B31,Cenik!$C$3:$E$873,2,FALSE))</f>
        <v>0</v>
      </c>
      <c r="D31" s="24">
        <f>IF(B31="",0,VLOOKUP('072104'!B31,Cenik!$C$3:$E$873,3,FALSE))</f>
        <v>0</v>
      </c>
      <c r="E31" s="19"/>
      <c r="F31" s="25">
        <f t="shared" ref="F31:F44" si="4">D31*E31</f>
        <v>0</v>
      </c>
      <c r="G31" s="104" t="str">
        <f t="shared" si="3"/>
        <v/>
      </c>
      <c r="I31" s="2"/>
    </row>
    <row r="32" spans="1:9" x14ac:dyDescent="0.2">
      <c r="A32" s="15"/>
      <c r="B32" s="21"/>
      <c r="C32" s="12">
        <f>IF(B32="",0,VLOOKUP('072104'!B32,Cenik!$C$3:$E$873,2,FALSE))</f>
        <v>0</v>
      </c>
      <c r="D32" s="12">
        <f>IF(B32="",0,VLOOKUP('072104'!B32,Cenik!$C$3:$E$873,3,FALSE))</f>
        <v>0</v>
      </c>
      <c r="E32" s="22"/>
      <c r="F32" s="20">
        <f t="shared" si="4"/>
        <v>0</v>
      </c>
      <c r="G32" s="104" t="str">
        <f t="shared" si="3"/>
        <v/>
      </c>
      <c r="I32" s="2"/>
    </row>
    <row r="33" spans="1:7" x14ac:dyDescent="0.2">
      <c r="A33" s="15"/>
      <c r="B33" s="21"/>
      <c r="C33" s="12">
        <f>IF(B33="",0,VLOOKUP('072104'!B33,Cenik!$C$3:$E$873,2,FALSE))</f>
        <v>0</v>
      </c>
      <c r="D33" s="12">
        <f>IF(B33="",0,VLOOKUP('072104'!B33,Cenik!$C$3:$E$873,3,FALSE))</f>
        <v>0</v>
      </c>
      <c r="E33" s="22"/>
      <c r="F33" s="20">
        <f t="shared" si="4"/>
        <v>0</v>
      </c>
      <c r="G33" s="104" t="str">
        <f t="shared" si="3"/>
        <v/>
      </c>
    </row>
    <row r="34" spans="1:7" x14ac:dyDescent="0.2">
      <c r="A34" s="15"/>
      <c r="B34" s="21"/>
      <c r="C34" s="12">
        <f>IF(B34="",0,VLOOKUP('072104'!B34,Cenik!$C$3:$E$873,2,FALSE))</f>
        <v>0</v>
      </c>
      <c r="D34" s="12">
        <f>IF(B34="",0,VLOOKUP('072104'!B34,Cenik!$C$3:$E$873,3,FALSE))</f>
        <v>0</v>
      </c>
      <c r="E34" s="22"/>
      <c r="F34" s="20">
        <f t="shared" si="4"/>
        <v>0</v>
      </c>
      <c r="G34" s="104" t="str">
        <f t="shared" si="3"/>
        <v/>
      </c>
    </row>
    <row r="35" spans="1:7" x14ac:dyDescent="0.2">
      <c r="A35" s="15"/>
      <c r="B35" s="21"/>
      <c r="C35" s="12">
        <f>IF(B35="",0,VLOOKUP('072104'!B35,Cenik!$C$3:$E$873,2,FALSE))</f>
        <v>0</v>
      </c>
      <c r="D35" s="12">
        <f>IF(B35="",0,VLOOKUP('072104'!B35,Cenik!$C$3:$E$873,3,FALSE))</f>
        <v>0</v>
      </c>
      <c r="E35" s="22"/>
      <c r="F35" s="20">
        <f t="shared" si="4"/>
        <v>0</v>
      </c>
      <c r="G35" s="104" t="str">
        <f t="shared" si="3"/>
        <v/>
      </c>
    </row>
    <row r="36" spans="1:7" x14ac:dyDescent="0.2">
      <c r="A36" s="15"/>
      <c r="B36" s="21"/>
      <c r="C36" s="12">
        <f>IF(B36="",0,VLOOKUP('072104'!B36,Cenik!$C$3:$E$873,2,FALSE))</f>
        <v>0</v>
      </c>
      <c r="D36" s="12">
        <f>IF(B36="",0,VLOOKUP('072104'!B36,Cenik!$C$3:$E$873,3,FALSE))</f>
        <v>0</v>
      </c>
      <c r="E36" s="22"/>
      <c r="F36" s="20">
        <f t="shared" si="4"/>
        <v>0</v>
      </c>
      <c r="G36" s="104" t="str">
        <f t="shared" si="3"/>
        <v/>
      </c>
    </row>
    <row r="37" spans="1:7" x14ac:dyDescent="0.2">
      <c r="A37" s="15"/>
      <c r="B37" s="21"/>
      <c r="C37" s="12">
        <f>IF(B37="",0,VLOOKUP('072104'!B37,Cenik!$C$3:$E$873,2,FALSE))</f>
        <v>0</v>
      </c>
      <c r="D37" s="12">
        <f>IF(B37="",0,VLOOKUP('072104'!B37,Cenik!$C$3:$E$873,3,FALSE))</f>
        <v>0</v>
      </c>
      <c r="E37" s="22"/>
      <c r="F37" s="20">
        <f t="shared" si="4"/>
        <v>0</v>
      </c>
      <c r="G37" s="104" t="str">
        <f t="shared" si="3"/>
        <v/>
      </c>
    </row>
    <row r="38" spans="1:7" x14ac:dyDescent="0.2">
      <c r="A38" s="15"/>
      <c r="B38" s="21"/>
      <c r="C38" s="12">
        <f>IF(B38="",0,VLOOKUP('072104'!B38,Cenik!$C$3:$E$873,2,FALSE))</f>
        <v>0</v>
      </c>
      <c r="D38" s="12">
        <f>IF(B38="",0,VLOOKUP('072104'!B38,Cenik!$C$3:$E$873,3,FALSE))</f>
        <v>0</v>
      </c>
      <c r="E38" s="22"/>
      <c r="F38" s="20">
        <f t="shared" si="4"/>
        <v>0</v>
      </c>
      <c r="G38" s="104" t="str">
        <f t="shared" si="3"/>
        <v/>
      </c>
    </row>
    <row r="39" spans="1:7" x14ac:dyDescent="0.2">
      <c r="A39" s="15"/>
      <c r="B39" s="21"/>
      <c r="C39" s="12">
        <f>IF(B39="",0,VLOOKUP('072104'!B39,Cenik!$C$3:$E$873,2,FALSE))</f>
        <v>0</v>
      </c>
      <c r="D39" s="12">
        <f>IF(B39="",0,VLOOKUP('072104'!B39,Cenik!$C$3:$E$873,3,FALSE))</f>
        <v>0</v>
      </c>
      <c r="E39" s="22"/>
      <c r="F39" s="20">
        <f t="shared" si="4"/>
        <v>0</v>
      </c>
      <c r="G39" s="104" t="str">
        <f>IF(E39="","",IF(ISNUMBER(E39),IF(E39=ROUND(E39,6),"","Napaka - poraba mora biti zaokrožena na 6 decimalk!"),"Napaka!"))</f>
        <v/>
      </c>
    </row>
    <row r="40" spans="1:7" x14ac:dyDescent="0.2">
      <c r="A40" s="15"/>
      <c r="B40" s="21"/>
      <c r="C40" s="12">
        <f>IF(B40="",0,VLOOKUP('072104'!B40,Cenik!$C$3:$E$873,2,FALSE))</f>
        <v>0</v>
      </c>
      <c r="D40" s="12">
        <f>IF(B40="",0,VLOOKUP('072104'!B40,Cenik!$C$3:$E$873,3,FALSE))</f>
        <v>0</v>
      </c>
      <c r="E40" s="22"/>
      <c r="F40" s="20">
        <f t="shared" si="4"/>
        <v>0</v>
      </c>
      <c r="G40" s="104" t="str">
        <f t="shared" si="3"/>
        <v/>
      </c>
    </row>
    <row r="41" spans="1:7" x14ac:dyDescent="0.2">
      <c r="A41" s="15"/>
      <c r="B41" s="21"/>
      <c r="C41" s="12">
        <f>IF(B41="",0,VLOOKUP('072104'!B41,Cenik!$C$3:$E$873,2,FALSE))</f>
        <v>0</v>
      </c>
      <c r="D41" s="12">
        <f>IF(B41="",0,VLOOKUP('072104'!B41,Cenik!$C$3:$E$873,3,FALSE))</f>
        <v>0</v>
      </c>
      <c r="E41" s="22"/>
      <c r="F41" s="20">
        <f t="shared" si="4"/>
        <v>0</v>
      </c>
      <c r="G41" s="104" t="str">
        <f t="shared" si="3"/>
        <v/>
      </c>
    </row>
    <row r="42" spans="1:7" x14ac:dyDescent="0.2">
      <c r="A42" s="15"/>
      <c r="B42" s="21"/>
      <c r="C42" s="12">
        <f>IF(B42="",0,VLOOKUP('072104'!B42,Cenik!$C$3:$E$873,2,FALSE))</f>
        <v>0</v>
      </c>
      <c r="D42" s="12">
        <f>IF(B42="",0,VLOOKUP('072104'!B42,Cenik!$C$3:$E$873,3,FALSE))</f>
        <v>0</v>
      </c>
      <c r="E42" s="22"/>
      <c r="F42" s="20">
        <f t="shared" si="4"/>
        <v>0</v>
      </c>
      <c r="G42" s="104" t="str">
        <f t="shared" si="3"/>
        <v/>
      </c>
    </row>
    <row r="43" spans="1:7" x14ac:dyDescent="0.2">
      <c r="A43" s="15"/>
      <c r="B43" s="21"/>
      <c r="C43" s="12">
        <f>IF(B43="",0,VLOOKUP('072104'!B43,Cenik!$C$3:$E$873,2,FALSE))</f>
        <v>0</v>
      </c>
      <c r="D43" s="12">
        <f>IF(B43="",0,VLOOKUP('072104'!B43,Cenik!$C$3:$E$873,3,FALSE))</f>
        <v>0</v>
      </c>
      <c r="E43" s="22"/>
      <c r="F43" s="20">
        <f t="shared" si="4"/>
        <v>0</v>
      </c>
      <c r="G43" s="104" t="str">
        <f t="shared" si="3"/>
        <v/>
      </c>
    </row>
    <row r="44" spans="1:7" ht="13.5" thickBot="1" x14ac:dyDescent="0.25">
      <c r="A44" s="26"/>
      <c r="B44" s="27"/>
      <c r="C44" s="28">
        <f>IF(B44="",0,VLOOKUP('072104'!B44,Cenik!$C$3:$E$873,2,FALSE))</f>
        <v>0</v>
      </c>
      <c r="D44" s="28">
        <f>IF(B44="",0,VLOOKUP('072104'!B44,Cenik!$C$3:$E$873,3,FALSE))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1619</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IF(B5="",0,VLOOKUP('020701'!B5,Cenik!$C$3:$E$873,2,FALSE))</f>
        <v>0</v>
      </c>
      <c r="D5" s="12">
        <f>IF(B5="",0,VLOOKUP('020701'!B5,Cenik!$C$3:$E$873,3,FALSE))</f>
        <v>0</v>
      </c>
      <c r="E5" s="13"/>
      <c r="F5" s="14">
        <f t="shared" ref="F5:F14" si="0">D5*E5</f>
        <v>0</v>
      </c>
      <c r="G5" s="104" t="str">
        <f>IF(E5="","",IF(ISNUMBER(E5),IF(E5=ROUND(E5,6),"","Napaka - poraba mora biti zaokrožena na 6 decimalk!"),"Napaka!"))</f>
        <v/>
      </c>
    </row>
    <row r="6" spans="1:7" x14ac:dyDescent="0.2">
      <c r="A6" s="15"/>
      <c r="B6" s="16"/>
      <c r="C6" s="12">
        <f>IF(B6="",0,VLOOKUP('020701'!B6,Cenik!$C$3:$E$873,2,FALSE))</f>
        <v>0</v>
      </c>
      <c r="D6" s="12">
        <f>IF(B6="",0,VLOOKUP('020701'!B6,Cenik!$C$3:$E$873,3,FALSE))</f>
        <v>0</v>
      </c>
      <c r="E6" s="17"/>
      <c r="F6" s="14">
        <f t="shared" si="0"/>
        <v>0</v>
      </c>
      <c r="G6" s="104" t="str">
        <f t="shared" ref="G6:G14" si="1">IF(E6="","",IF(ISNUMBER(E6),IF(E6=ROUND(E6,6),"","Napaka - poraba mora biti zaokrožena na 6 decimalk!"),"Napaka!"))</f>
        <v/>
      </c>
    </row>
    <row r="7" spans="1:7" x14ac:dyDescent="0.2">
      <c r="A7" s="15"/>
      <c r="B7" s="16"/>
      <c r="C7" s="12">
        <f>IF(B7="",0,VLOOKUP('020701'!B7,Cenik!$C$3:$E$873,2,FALSE))</f>
        <v>0</v>
      </c>
      <c r="D7" s="12">
        <f>IF(B7="",0,VLOOKUP('020701'!B7,Cenik!$C$3:$E$873,3,FALSE))</f>
        <v>0</v>
      </c>
      <c r="E7" s="17"/>
      <c r="F7" s="14">
        <f t="shared" si="0"/>
        <v>0</v>
      </c>
      <c r="G7" s="104" t="str">
        <f t="shared" si="1"/>
        <v/>
      </c>
    </row>
    <row r="8" spans="1:7" x14ac:dyDescent="0.2">
      <c r="A8" s="15"/>
      <c r="B8" s="16"/>
      <c r="C8" s="12">
        <f>IF(B8="",0,VLOOKUP('020701'!B8,Cenik!$C$3:$E$873,2,FALSE))</f>
        <v>0</v>
      </c>
      <c r="D8" s="12">
        <f>IF(B8="",0,VLOOKUP('020701'!B8,Cenik!$C$3:$E$873,3,FALSE))</f>
        <v>0</v>
      </c>
      <c r="E8" s="17"/>
      <c r="F8" s="14">
        <f t="shared" si="0"/>
        <v>0</v>
      </c>
      <c r="G8" s="104" t="str">
        <f t="shared" si="1"/>
        <v/>
      </c>
    </row>
    <row r="9" spans="1:7" x14ac:dyDescent="0.2">
      <c r="A9" s="15"/>
      <c r="B9" s="16"/>
      <c r="C9" s="12">
        <f>IF(B9="",0,VLOOKUP('020701'!B9,Cenik!$C$3:$E$873,2,FALSE))</f>
        <v>0</v>
      </c>
      <c r="D9" s="12">
        <f>IF(B9="",0,VLOOKUP('020701'!B9,Cenik!$C$3:$E$873,3,FALSE))</f>
        <v>0</v>
      </c>
      <c r="E9" s="17"/>
      <c r="F9" s="14">
        <f t="shared" si="0"/>
        <v>0</v>
      </c>
      <c r="G9" s="104" t="str">
        <f t="shared" si="1"/>
        <v/>
      </c>
    </row>
    <row r="10" spans="1:7" x14ac:dyDescent="0.2">
      <c r="A10" s="15"/>
      <c r="B10" s="16"/>
      <c r="C10" s="12">
        <f>IF(B10="",0,VLOOKUP('020701'!B10,Cenik!$C$3:$E$873,2,FALSE))</f>
        <v>0</v>
      </c>
      <c r="D10" s="12">
        <f>IF(B10="",0,VLOOKUP('020701'!B10,Cenik!$C$3:$E$873,3,FALSE))</f>
        <v>0</v>
      </c>
      <c r="E10" s="17"/>
      <c r="F10" s="14">
        <f t="shared" si="0"/>
        <v>0</v>
      </c>
      <c r="G10" s="104" t="str">
        <f t="shared" si="1"/>
        <v/>
      </c>
    </row>
    <row r="11" spans="1:7" x14ac:dyDescent="0.2">
      <c r="A11" s="15"/>
      <c r="B11" s="16"/>
      <c r="C11" s="12">
        <f>IF(B11="",0,VLOOKUP('020701'!B11,Cenik!$C$3:$E$873,2,FALSE))</f>
        <v>0</v>
      </c>
      <c r="D11" s="12">
        <f>IF(B11="",0,VLOOKUP('020701'!B11,Cenik!$C$3:$E$873,3,FALSE))</f>
        <v>0</v>
      </c>
      <c r="E11" s="17"/>
      <c r="F11" s="14">
        <f t="shared" si="0"/>
        <v>0</v>
      </c>
      <c r="G11" s="104" t="str">
        <f t="shared" si="1"/>
        <v/>
      </c>
    </row>
    <row r="12" spans="1:7" x14ac:dyDescent="0.2">
      <c r="A12" s="15"/>
      <c r="B12" s="16"/>
      <c r="C12" s="12">
        <f>IF(B12="",0,VLOOKUP('020701'!B12,Cenik!$C$3:$E$873,2,FALSE))</f>
        <v>0</v>
      </c>
      <c r="D12" s="12">
        <f>IF(B12="",0,VLOOKUP('020701'!B12,Cenik!$C$3:$E$873,3,FALSE))</f>
        <v>0</v>
      </c>
      <c r="E12" s="17"/>
      <c r="F12" s="14">
        <f t="shared" si="0"/>
        <v>0</v>
      </c>
      <c r="G12" s="104" t="str">
        <f t="shared" si="1"/>
        <v/>
      </c>
    </row>
    <row r="13" spans="1:7" x14ac:dyDescent="0.2">
      <c r="A13" s="15"/>
      <c r="B13" s="16"/>
      <c r="C13" s="12">
        <f>IF(B13="",0,VLOOKUP('020701'!B13,Cenik!$C$3:$E$873,2,FALSE))</f>
        <v>0</v>
      </c>
      <c r="D13" s="12">
        <f>IF(B13="",0,VLOOKUP('020701'!B13,Cenik!$C$3:$E$873,3,FALSE))</f>
        <v>0</v>
      </c>
      <c r="E13" s="17"/>
      <c r="F13" s="14">
        <f t="shared" si="0"/>
        <v>0</v>
      </c>
      <c r="G13" s="104" t="str">
        <f t="shared" si="1"/>
        <v/>
      </c>
    </row>
    <row r="14" spans="1:7" ht="13.5" thickBot="1" x14ac:dyDescent="0.25">
      <c r="A14" s="15"/>
      <c r="B14" s="16"/>
      <c r="C14" s="12">
        <f>IF(B14="",0,VLOOKUP('020701'!B14,Cenik!$C$3:$E$873,2,FALSE))</f>
        <v>0</v>
      </c>
      <c r="D14" s="12">
        <f>IF(B14="",0,VLOOKUP('020701'!B14,Cenik!$C$3:$E$873,3,FALSE))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IF(B16="",0,VLOOKUP('020701'!B16,Cenik!$C$3:$E$873,2,FALSE))</f>
        <v>0</v>
      </c>
      <c r="D16" s="12">
        <f>IF(B16="",0,VLOOKUP('020701'!B16,Cenik!$C$3:$E$873,3,FALSE))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IF(B17="",0,VLOOKUP('020701'!B17,Cenik!$C$3:$E$873,2,FALSE))</f>
        <v>0</v>
      </c>
      <c r="D17" s="12">
        <f>IF(B17="",0,VLOOKUP('020701'!B17,Cenik!$C$3:$E$873,3,FALSE))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IF(B18="",0,VLOOKUP('020701'!B18,Cenik!$C$3:$E$873,2,FALSE))</f>
        <v>0</v>
      </c>
      <c r="D18" s="12">
        <f>IF(B18="",0,VLOOKUP('020701'!B18,Cenik!$C$3:$E$873,3,FALSE))</f>
        <v>0</v>
      </c>
      <c r="E18" s="22"/>
      <c r="F18" s="20">
        <f t="shared" si="2"/>
        <v>0</v>
      </c>
      <c r="G18" s="104" t="str">
        <f t="shared" si="3"/>
        <v/>
      </c>
    </row>
    <row r="19" spans="1:9" x14ac:dyDescent="0.2">
      <c r="A19" s="15"/>
      <c r="B19" s="21"/>
      <c r="C19" s="12">
        <f>IF(B19="",0,VLOOKUP('020701'!B19,Cenik!$C$3:$E$873,2,FALSE))</f>
        <v>0</v>
      </c>
      <c r="D19" s="12">
        <f>IF(B19="",0,VLOOKUP('020701'!B19,Cenik!$C$3:$E$873,3,FALSE))</f>
        <v>0</v>
      </c>
      <c r="E19" s="22"/>
      <c r="F19" s="20">
        <f t="shared" si="2"/>
        <v>0</v>
      </c>
      <c r="G19" s="104" t="str">
        <f t="shared" si="3"/>
        <v/>
      </c>
    </row>
    <row r="20" spans="1:9" x14ac:dyDescent="0.2">
      <c r="A20" s="15"/>
      <c r="B20" s="21"/>
      <c r="C20" s="12">
        <f>IF(B20="",0,VLOOKUP('020701'!B20,Cenik!$C$3:$E$873,2,FALSE))</f>
        <v>0</v>
      </c>
      <c r="D20" s="12">
        <f>IF(B20="",0,VLOOKUP('020701'!B20,Cenik!$C$3:$E$873,3,FALSE))</f>
        <v>0</v>
      </c>
      <c r="E20" s="22"/>
      <c r="F20" s="20">
        <f t="shared" si="2"/>
        <v>0</v>
      </c>
      <c r="G20" s="104" t="str">
        <f t="shared" si="3"/>
        <v/>
      </c>
    </row>
    <row r="21" spans="1:9" x14ac:dyDescent="0.2">
      <c r="A21" s="15"/>
      <c r="B21" s="21"/>
      <c r="C21" s="12">
        <f>IF(B21="",0,VLOOKUP('020701'!B21,Cenik!$C$3:$E$873,2,FALSE))</f>
        <v>0</v>
      </c>
      <c r="D21" s="12">
        <f>IF(B21="",0,VLOOKUP('020701'!B21,Cenik!$C$3:$E$873,3,FALSE))</f>
        <v>0</v>
      </c>
      <c r="E21" s="22"/>
      <c r="F21" s="20">
        <f t="shared" si="2"/>
        <v>0</v>
      </c>
      <c r="G21" s="104" t="str">
        <f t="shared" si="3"/>
        <v/>
      </c>
    </row>
    <row r="22" spans="1:9" x14ac:dyDescent="0.2">
      <c r="A22" s="15"/>
      <c r="B22" s="21"/>
      <c r="C22" s="12">
        <f>IF(B22="",0,VLOOKUP('020701'!B22,Cenik!$C$3:$E$873,2,FALSE))</f>
        <v>0</v>
      </c>
      <c r="D22" s="12">
        <f>IF(B22="",0,VLOOKUP('020701'!B22,Cenik!$C$3:$E$873,3,FALSE))</f>
        <v>0</v>
      </c>
      <c r="E22" s="22"/>
      <c r="F22" s="20">
        <f t="shared" si="2"/>
        <v>0</v>
      </c>
      <c r="G22" s="104" t="str">
        <f t="shared" si="3"/>
        <v/>
      </c>
    </row>
    <row r="23" spans="1:9" x14ac:dyDescent="0.2">
      <c r="A23" s="15"/>
      <c r="B23" s="21"/>
      <c r="C23" s="12">
        <f>IF(B23="",0,VLOOKUP('020701'!B23,Cenik!$C$3:$E$873,2,FALSE))</f>
        <v>0</v>
      </c>
      <c r="D23" s="12">
        <f>IF(B23="",0,VLOOKUP('020701'!B23,Cenik!$C$3:$E$873,3,FALSE))</f>
        <v>0</v>
      </c>
      <c r="E23" s="22"/>
      <c r="F23" s="20">
        <f t="shared" si="2"/>
        <v>0</v>
      </c>
      <c r="G23" s="104" t="str">
        <f t="shared" si="3"/>
        <v/>
      </c>
    </row>
    <row r="24" spans="1:9" x14ac:dyDescent="0.2">
      <c r="A24" s="15"/>
      <c r="B24" s="21"/>
      <c r="C24" s="12">
        <f>IF(B24="",0,VLOOKUP('020701'!B24,Cenik!$C$3:$E$873,2,FALSE))</f>
        <v>0</v>
      </c>
      <c r="D24" s="12">
        <f>IF(B24="",0,VLOOKUP('020701'!B24,Cenik!$C$3:$E$873,3,FALSE))</f>
        <v>0</v>
      </c>
      <c r="E24" s="22"/>
      <c r="F24" s="20">
        <f t="shared" si="2"/>
        <v>0</v>
      </c>
      <c r="G24" s="104" t="str">
        <f t="shared" si="3"/>
        <v/>
      </c>
    </row>
    <row r="25" spans="1:9" x14ac:dyDescent="0.2">
      <c r="A25" s="15"/>
      <c r="B25" s="21"/>
      <c r="C25" s="12">
        <f>IF(B25="",0,VLOOKUP('020701'!B25,Cenik!$C$3:$E$873,2,FALSE))</f>
        <v>0</v>
      </c>
      <c r="D25" s="12">
        <f>IF(B25="",0,VLOOKUP('020701'!B25,Cenik!$C$3:$E$873,3,FALSE))</f>
        <v>0</v>
      </c>
      <c r="E25" s="22"/>
      <c r="F25" s="20">
        <f t="shared" si="2"/>
        <v>0</v>
      </c>
      <c r="G25" s="104" t="str">
        <f t="shared" si="3"/>
        <v/>
      </c>
    </row>
    <row r="26" spans="1:9" x14ac:dyDescent="0.2">
      <c r="A26" s="15"/>
      <c r="B26" s="21"/>
      <c r="C26" s="12">
        <f>IF(B26="",0,VLOOKUP('020701'!B26,Cenik!$C$3:$E$873,2,FALSE))</f>
        <v>0</v>
      </c>
      <c r="D26" s="12">
        <f>IF(B26="",0,VLOOKUP('020701'!B26,Cenik!$C$3:$E$873,3,FALSE))</f>
        <v>0</v>
      </c>
      <c r="E26" s="22"/>
      <c r="F26" s="20">
        <f t="shared" si="2"/>
        <v>0</v>
      </c>
      <c r="G26" s="104" t="str">
        <f t="shared" si="3"/>
        <v/>
      </c>
    </row>
    <row r="27" spans="1:9" x14ac:dyDescent="0.2">
      <c r="A27" s="15"/>
      <c r="B27" s="21"/>
      <c r="C27" s="12">
        <f>IF(B27="",0,VLOOKUP('020701'!B27,Cenik!$C$3:$E$873,2,FALSE))</f>
        <v>0</v>
      </c>
      <c r="D27" s="12">
        <f>IF(B27="",0,VLOOKUP('020701'!B27,Cenik!$C$3:$E$873,3,FALSE))</f>
        <v>0</v>
      </c>
      <c r="E27" s="22"/>
      <c r="F27" s="20">
        <f t="shared" si="2"/>
        <v>0</v>
      </c>
      <c r="G27" s="104" t="str">
        <f t="shared" si="3"/>
        <v/>
      </c>
    </row>
    <row r="28" spans="1:9" x14ac:dyDescent="0.2">
      <c r="A28" s="15"/>
      <c r="B28" s="21"/>
      <c r="C28" s="12">
        <f>IF(B28="",0,VLOOKUP('020701'!B28,Cenik!$C$3:$E$873,2,FALSE))</f>
        <v>0</v>
      </c>
      <c r="D28" s="12">
        <f>IF(B28="",0,VLOOKUP('020701'!B28,Cenik!$C$3:$E$873,3,FALSE))</f>
        <v>0</v>
      </c>
      <c r="E28" s="22"/>
      <c r="F28" s="20">
        <f t="shared" si="2"/>
        <v>0</v>
      </c>
      <c r="G28" s="104" t="str">
        <f t="shared" si="3"/>
        <v/>
      </c>
    </row>
    <row r="29" spans="1:9" ht="13.5" thickBot="1" x14ac:dyDescent="0.25">
      <c r="A29" s="15"/>
      <c r="B29" s="21"/>
      <c r="C29" s="12">
        <f>IF(B29="",0,VLOOKUP('020701'!B29,Cenik!$C$3:$E$873,2,FALSE))</f>
        <v>0</v>
      </c>
      <c r="D29" s="12">
        <f>IF(B29="",0,VLOOKUP('020701'!B29,Cenik!$C$3:$E$873,3,FALSE))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IF(B31="",0,VLOOKUP('020701'!B31,Cenik!$C$3:$E$873,2,FALSE))</f>
        <v>0</v>
      </c>
      <c r="D31" s="24">
        <f>IF(B31="",0,VLOOKUP('020701'!B31,Cenik!$C$3:$E$873,3,FALSE))</f>
        <v>0</v>
      </c>
      <c r="E31" s="19"/>
      <c r="F31" s="25">
        <f t="shared" ref="F31:F44" si="4">D31*E31</f>
        <v>0</v>
      </c>
      <c r="G31" s="104" t="str">
        <f t="shared" si="3"/>
        <v/>
      </c>
      <c r="I31" s="2"/>
    </row>
    <row r="32" spans="1:9" x14ac:dyDescent="0.2">
      <c r="A32" s="15"/>
      <c r="B32" s="21"/>
      <c r="C32" s="12">
        <f>IF(B32="",0,VLOOKUP('020701'!B32,Cenik!$C$3:$E$873,2,FALSE))</f>
        <v>0</v>
      </c>
      <c r="D32" s="12">
        <f>IF(B32="",0,VLOOKUP('020701'!B32,Cenik!$C$3:$E$873,3,FALSE))</f>
        <v>0</v>
      </c>
      <c r="E32" s="22"/>
      <c r="F32" s="20">
        <f t="shared" si="4"/>
        <v>0</v>
      </c>
      <c r="G32" s="104" t="str">
        <f t="shared" si="3"/>
        <v/>
      </c>
      <c r="I32" s="2"/>
    </row>
    <row r="33" spans="1:7" x14ac:dyDescent="0.2">
      <c r="A33" s="15"/>
      <c r="B33" s="21"/>
      <c r="C33" s="12">
        <f>IF(B33="",0,VLOOKUP('020701'!B33,Cenik!$C$3:$E$873,2,FALSE))</f>
        <v>0</v>
      </c>
      <c r="D33" s="12">
        <f>IF(B33="",0,VLOOKUP('020701'!B33,Cenik!$C$3:$E$873,3,FALSE))</f>
        <v>0</v>
      </c>
      <c r="E33" s="22"/>
      <c r="F33" s="20">
        <f t="shared" si="4"/>
        <v>0</v>
      </c>
      <c r="G33" s="104" t="str">
        <f t="shared" si="3"/>
        <v/>
      </c>
    </row>
    <row r="34" spans="1:7" x14ac:dyDescent="0.2">
      <c r="A34" s="15"/>
      <c r="B34" s="21"/>
      <c r="C34" s="12">
        <f>IF(B34="",0,VLOOKUP('020701'!B34,Cenik!$C$3:$E$873,2,FALSE))</f>
        <v>0</v>
      </c>
      <c r="D34" s="12">
        <f>IF(B34="",0,VLOOKUP('020701'!B34,Cenik!$C$3:$E$873,3,FALSE))</f>
        <v>0</v>
      </c>
      <c r="E34" s="22"/>
      <c r="F34" s="20">
        <f t="shared" si="4"/>
        <v>0</v>
      </c>
      <c r="G34" s="104" t="str">
        <f t="shared" si="3"/>
        <v/>
      </c>
    </row>
    <row r="35" spans="1:7" x14ac:dyDescent="0.2">
      <c r="A35" s="15"/>
      <c r="B35" s="21"/>
      <c r="C35" s="12">
        <f>IF(B35="",0,VLOOKUP('020701'!B35,Cenik!$C$3:$E$873,2,FALSE))</f>
        <v>0</v>
      </c>
      <c r="D35" s="12">
        <f>IF(B35="",0,VLOOKUP('020701'!B35,Cenik!$C$3:$E$873,3,FALSE))</f>
        <v>0</v>
      </c>
      <c r="E35" s="22"/>
      <c r="F35" s="20">
        <f t="shared" si="4"/>
        <v>0</v>
      </c>
      <c r="G35" s="104" t="str">
        <f t="shared" si="3"/>
        <v/>
      </c>
    </row>
    <row r="36" spans="1:7" x14ac:dyDescent="0.2">
      <c r="A36" s="15"/>
      <c r="B36" s="21"/>
      <c r="C36" s="12">
        <f>IF(B36="",0,VLOOKUP('020701'!B36,Cenik!$C$3:$E$873,2,FALSE))</f>
        <v>0</v>
      </c>
      <c r="D36" s="12">
        <f>IF(B36="",0,VLOOKUP('020701'!B36,Cenik!$C$3:$E$873,3,FALSE))</f>
        <v>0</v>
      </c>
      <c r="E36" s="22"/>
      <c r="F36" s="20">
        <f t="shared" si="4"/>
        <v>0</v>
      </c>
      <c r="G36" s="104" t="str">
        <f t="shared" si="3"/>
        <v/>
      </c>
    </row>
    <row r="37" spans="1:7" x14ac:dyDescent="0.2">
      <c r="A37" s="15"/>
      <c r="B37" s="21"/>
      <c r="C37" s="12">
        <f>IF(B37="",0,VLOOKUP('020701'!B37,Cenik!$C$3:$E$873,2,FALSE))</f>
        <v>0</v>
      </c>
      <c r="D37" s="12">
        <f>IF(B37="",0,VLOOKUP('020701'!B37,Cenik!$C$3:$E$873,3,FALSE))</f>
        <v>0</v>
      </c>
      <c r="E37" s="22"/>
      <c r="F37" s="20">
        <f t="shared" si="4"/>
        <v>0</v>
      </c>
      <c r="G37" s="104" t="str">
        <f t="shared" si="3"/>
        <v/>
      </c>
    </row>
    <row r="38" spans="1:7" x14ac:dyDescent="0.2">
      <c r="A38" s="15"/>
      <c r="B38" s="21"/>
      <c r="C38" s="12">
        <f>IF(B38="",0,VLOOKUP('020701'!B38,Cenik!$C$3:$E$873,2,FALSE))</f>
        <v>0</v>
      </c>
      <c r="D38" s="12">
        <f>IF(B38="",0,VLOOKUP('020701'!B38,Cenik!$C$3:$E$873,3,FALSE))</f>
        <v>0</v>
      </c>
      <c r="E38" s="22"/>
      <c r="F38" s="20">
        <f t="shared" si="4"/>
        <v>0</v>
      </c>
      <c r="G38" s="104" t="str">
        <f t="shared" si="3"/>
        <v/>
      </c>
    </row>
    <row r="39" spans="1:7" x14ac:dyDescent="0.2">
      <c r="A39" s="15"/>
      <c r="B39" s="21"/>
      <c r="C39" s="12">
        <f>IF(B39="",0,VLOOKUP('020701'!B39,Cenik!$C$3:$E$873,2,FALSE))</f>
        <v>0</v>
      </c>
      <c r="D39" s="12">
        <f>IF(B39="",0,VLOOKUP('020701'!B39,Cenik!$C$3:$E$873,3,FALSE))</f>
        <v>0</v>
      </c>
      <c r="E39" s="22"/>
      <c r="F39" s="20">
        <f t="shared" si="4"/>
        <v>0</v>
      </c>
      <c r="G39" s="104" t="str">
        <f>IF(E39="","",IF(ISNUMBER(E39),IF(E39=ROUND(E39,6),"","Napaka - poraba mora biti zaokrožena na 6 decimalk!"),"Napaka!"))</f>
        <v/>
      </c>
    </row>
    <row r="40" spans="1:7" x14ac:dyDescent="0.2">
      <c r="A40" s="15"/>
      <c r="B40" s="21"/>
      <c r="C40" s="12">
        <f>IF(B40="",0,VLOOKUP('020701'!B40,Cenik!$C$3:$E$873,2,FALSE))</f>
        <v>0</v>
      </c>
      <c r="D40" s="12">
        <f>IF(B40="",0,VLOOKUP('020701'!B40,Cenik!$C$3:$E$873,3,FALSE))</f>
        <v>0</v>
      </c>
      <c r="E40" s="22"/>
      <c r="F40" s="20">
        <f t="shared" si="4"/>
        <v>0</v>
      </c>
      <c r="G40" s="104" t="str">
        <f t="shared" si="3"/>
        <v/>
      </c>
    </row>
    <row r="41" spans="1:7" x14ac:dyDescent="0.2">
      <c r="A41" s="15"/>
      <c r="B41" s="21"/>
      <c r="C41" s="12">
        <f>IF(B41="",0,VLOOKUP('020701'!B41,Cenik!$C$3:$E$873,2,FALSE))</f>
        <v>0</v>
      </c>
      <c r="D41" s="12">
        <f>IF(B41="",0,VLOOKUP('020701'!B41,Cenik!$C$3:$E$873,3,FALSE))</f>
        <v>0</v>
      </c>
      <c r="E41" s="22"/>
      <c r="F41" s="20">
        <f t="shared" si="4"/>
        <v>0</v>
      </c>
      <c r="G41" s="104" t="str">
        <f t="shared" si="3"/>
        <v/>
      </c>
    </row>
    <row r="42" spans="1:7" x14ac:dyDescent="0.2">
      <c r="A42" s="15"/>
      <c r="B42" s="21"/>
      <c r="C42" s="12">
        <f>IF(B42="",0,VLOOKUP('020701'!B42,Cenik!$C$3:$E$873,2,FALSE))</f>
        <v>0</v>
      </c>
      <c r="D42" s="12">
        <f>IF(B42="",0,VLOOKUP('020701'!B42,Cenik!$C$3:$E$873,3,FALSE))</f>
        <v>0</v>
      </c>
      <c r="E42" s="22"/>
      <c r="F42" s="20">
        <f t="shared" si="4"/>
        <v>0</v>
      </c>
      <c r="G42" s="104" t="str">
        <f t="shared" si="3"/>
        <v/>
      </c>
    </row>
    <row r="43" spans="1:7" x14ac:dyDescent="0.2">
      <c r="A43" s="15"/>
      <c r="B43" s="21"/>
      <c r="C43" s="12">
        <f>IF(B43="",0,VLOOKUP('020701'!B43,Cenik!$C$3:$E$873,2,FALSE))</f>
        <v>0</v>
      </c>
      <c r="D43" s="12">
        <f>IF(B43="",0,VLOOKUP('020701'!B43,Cenik!$C$3:$E$873,3,FALSE))</f>
        <v>0</v>
      </c>
      <c r="E43" s="22"/>
      <c r="F43" s="20">
        <f t="shared" si="4"/>
        <v>0</v>
      </c>
      <c r="G43" s="104" t="str">
        <f t="shared" si="3"/>
        <v/>
      </c>
    </row>
    <row r="44" spans="1:7" ht="13.5" thickBot="1" x14ac:dyDescent="0.25">
      <c r="A44" s="26"/>
      <c r="B44" s="27"/>
      <c r="C44" s="28">
        <f>IF(B44="",0,VLOOKUP('020701'!B44,Cenik!$C$3:$E$873,2,FALSE))</f>
        <v>0</v>
      </c>
      <c r="D44" s="28">
        <f>IF(B44="",0,VLOOKUP('020701'!B44,Cenik!$C$3:$E$873,3,FALSE))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IF(B5="",0,VLOOKUP('072105'!B5,Cenik!$C$3:$E$873,2,FALSE))</f>
        <v>0</v>
      </c>
      <c r="D5" s="12">
        <f>IF(B5="",0,VLOOKUP('072105'!B5,Cenik!$C$3:$E$873,3,FALSE))</f>
        <v>0</v>
      </c>
      <c r="E5" s="13"/>
      <c r="F5" s="14">
        <f t="shared" ref="F5:F14" si="0">D5*E5</f>
        <v>0</v>
      </c>
      <c r="G5" s="104" t="str">
        <f>IF(E5="","",IF(ISNUMBER(E5),IF(E5=ROUND(E5,6),"","Napaka - poraba mora biti zaokrožena na 6 decimalk!"),"Napaka!"))</f>
        <v/>
      </c>
    </row>
    <row r="6" spans="1:7" x14ac:dyDescent="0.2">
      <c r="A6" s="15"/>
      <c r="B6" s="16"/>
      <c r="C6" s="12">
        <f>IF(B6="",0,VLOOKUP('072105'!B6,Cenik!$C$3:$E$873,2,FALSE))</f>
        <v>0</v>
      </c>
      <c r="D6" s="12">
        <f>IF(B6="",0,VLOOKUP('072105'!B6,Cenik!$C$3:$E$873,3,FALSE))</f>
        <v>0</v>
      </c>
      <c r="E6" s="17"/>
      <c r="F6" s="14">
        <f t="shared" si="0"/>
        <v>0</v>
      </c>
      <c r="G6" s="104" t="str">
        <f t="shared" ref="G6:G14" si="1">IF(E6="","",IF(ISNUMBER(E6),IF(E6=ROUND(E6,6),"","Napaka - poraba mora biti zaokrožena na 6 decimalk!"),"Napaka!"))</f>
        <v/>
      </c>
    </row>
    <row r="7" spans="1:7" x14ac:dyDescent="0.2">
      <c r="A7" s="15"/>
      <c r="B7" s="16"/>
      <c r="C7" s="12">
        <f>IF(B7="",0,VLOOKUP('072105'!B7,Cenik!$C$3:$E$873,2,FALSE))</f>
        <v>0</v>
      </c>
      <c r="D7" s="12">
        <f>IF(B7="",0,VLOOKUP('072105'!B7,Cenik!$C$3:$E$873,3,FALSE))</f>
        <v>0</v>
      </c>
      <c r="E7" s="17"/>
      <c r="F7" s="14">
        <f t="shared" si="0"/>
        <v>0</v>
      </c>
      <c r="G7" s="104" t="str">
        <f t="shared" si="1"/>
        <v/>
      </c>
    </row>
    <row r="8" spans="1:7" x14ac:dyDescent="0.2">
      <c r="A8" s="15"/>
      <c r="B8" s="16"/>
      <c r="C8" s="12">
        <f>IF(B8="",0,VLOOKUP('072105'!B8,Cenik!$C$3:$E$873,2,FALSE))</f>
        <v>0</v>
      </c>
      <c r="D8" s="12">
        <f>IF(B8="",0,VLOOKUP('072105'!B8,Cenik!$C$3:$E$873,3,FALSE))</f>
        <v>0</v>
      </c>
      <c r="E8" s="17"/>
      <c r="F8" s="14">
        <f t="shared" si="0"/>
        <v>0</v>
      </c>
      <c r="G8" s="104" t="str">
        <f t="shared" si="1"/>
        <v/>
      </c>
    </row>
    <row r="9" spans="1:7" x14ac:dyDescent="0.2">
      <c r="A9" s="15"/>
      <c r="B9" s="16"/>
      <c r="C9" s="12">
        <f>IF(B9="",0,VLOOKUP('072105'!B9,Cenik!$C$3:$E$873,2,FALSE))</f>
        <v>0</v>
      </c>
      <c r="D9" s="12">
        <f>IF(B9="",0,VLOOKUP('072105'!B9,Cenik!$C$3:$E$873,3,FALSE))</f>
        <v>0</v>
      </c>
      <c r="E9" s="17"/>
      <c r="F9" s="14">
        <f t="shared" si="0"/>
        <v>0</v>
      </c>
      <c r="G9" s="104" t="str">
        <f t="shared" si="1"/>
        <v/>
      </c>
    </row>
    <row r="10" spans="1:7" x14ac:dyDescent="0.2">
      <c r="A10" s="15"/>
      <c r="B10" s="16"/>
      <c r="C10" s="12">
        <f>IF(B10="",0,VLOOKUP('072105'!B10,Cenik!$C$3:$E$873,2,FALSE))</f>
        <v>0</v>
      </c>
      <c r="D10" s="12">
        <f>IF(B10="",0,VLOOKUP('072105'!B10,Cenik!$C$3:$E$873,3,FALSE))</f>
        <v>0</v>
      </c>
      <c r="E10" s="17"/>
      <c r="F10" s="14">
        <f t="shared" si="0"/>
        <v>0</v>
      </c>
      <c r="G10" s="104" t="str">
        <f t="shared" si="1"/>
        <v/>
      </c>
    </row>
    <row r="11" spans="1:7" x14ac:dyDescent="0.2">
      <c r="A11" s="15"/>
      <c r="B11" s="16"/>
      <c r="C11" s="12">
        <f>IF(B11="",0,VLOOKUP('072105'!B11,Cenik!$C$3:$E$873,2,FALSE))</f>
        <v>0</v>
      </c>
      <c r="D11" s="12">
        <f>IF(B11="",0,VLOOKUP('072105'!B11,Cenik!$C$3:$E$873,3,FALSE))</f>
        <v>0</v>
      </c>
      <c r="E11" s="17"/>
      <c r="F11" s="14">
        <f t="shared" si="0"/>
        <v>0</v>
      </c>
      <c r="G11" s="104" t="str">
        <f t="shared" si="1"/>
        <v/>
      </c>
    </row>
    <row r="12" spans="1:7" x14ac:dyDescent="0.2">
      <c r="A12" s="15"/>
      <c r="B12" s="16"/>
      <c r="C12" s="12">
        <f>IF(B12="",0,VLOOKUP('072105'!B12,Cenik!$C$3:$E$873,2,FALSE))</f>
        <v>0</v>
      </c>
      <c r="D12" s="12">
        <f>IF(B12="",0,VLOOKUP('072105'!B12,Cenik!$C$3:$E$873,3,FALSE))</f>
        <v>0</v>
      </c>
      <c r="E12" s="17"/>
      <c r="F12" s="14">
        <f t="shared" si="0"/>
        <v>0</v>
      </c>
      <c r="G12" s="104" t="str">
        <f t="shared" si="1"/>
        <v/>
      </c>
    </row>
    <row r="13" spans="1:7" x14ac:dyDescent="0.2">
      <c r="A13" s="15"/>
      <c r="B13" s="16"/>
      <c r="C13" s="12">
        <f>IF(B13="",0,VLOOKUP('072105'!B13,Cenik!$C$3:$E$873,2,FALSE))</f>
        <v>0</v>
      </c>
      <c r="D13" s="12">
        <f>IF(B13="",0,VLOOKUP('072105'!B13,Cenik!$C$3:$E$873,3,FALSE))</f>
        <v>0</v>
      </c>
      <c r="E13" s="17"/>
      <c r="F13" s="14">
        <f t="shared" si="0"/>
        <v>0</v>
      </c>
      <c r="G13" s="104" t="str">
        <f t="shared" si="1"/>
        <v/>
      </c>
    </row>
    <row r="14" spans="1:7" ht="13.5" thickBot="1" x14ac:dyDescent="0.25">
      <c r="A14" s="15"/>
      <c r="B14" s="16"/>
      <c r="C14" s="12">
        <f>IF(B14="",0,VLOOKUP('072105'!B14,Cenik!$C$3:$E$873,2,FALSE))</f>
        <v>0</v>
      </c>
      <c r="D14" s="12">
        <f>IF(B14="",0,VLOOKUP('072105'!B14,Cenik!$C$3:$E$873,3,FALSE))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IF(B16="",0,VLOOKUP('072105'!B16,Cenik!$C$3:$E$873,2,FALSE))</f>
        <v>0</v>
      </c>
      <c r="D16" s="12">
        <f>IF(B16="",0,VLOOKUP('072105'!B16,Cenik!$C$3:$E$873,3,FALSE))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IF(B17="",0,VLOOKUP('072105'!B17,Cenik!$C$3:$E$873,2,FALSE))</f>
        <v>0</v>
      </c>
      <c r="D17" s="12">
        <f>IF(B17="",0,VLOOKUP('072105'!B17,Cenik!$C$3:$E$873,3,FALSE))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IF(B18="",0,VLOOKUP('072105'!B18,Cenik!$C$3:$E$873,2,FALSE))</f>
        <v>0</v>
      </c>
      <c r="D18" s="12">
        <f>IF(B18="",0,VLOOKUP('072105'!B18,Cenik!$C$3:$E$873,3,FALSE))</f>
        <v>0</v>
      </c>
      <c r="E18" s="22"/>
      <c r="F18" s="20">
        <f t="shared" si="2"/>
        <v>0</v>
      </c>
      <c r="G18" s="104" t="str">
        <f t="shared" si="3"/>
        <v/>
      </c>
    </row>
    <row r="19" spans="1:9" x14ac:dyDescent="0.2">
      <c r="A19" s="15"/>
      <c r="B19" s="21"/>
      <c r="C19" s="12">
        <f>IF(B19="",0,VLOOKUP('072105'!B19,Cenik!$C$3:$E$873,2,FALSE))</f>
        <v>0</v>
      </c>
      <c r="D19" s="12">
        <f>IF(B19="",0,VLOOKUP('072105'!B19,Cenik!$C$3:$E$873,3,FALSE))</f>
        <v>0</v>
      </c>
      <c r="E19" s="22"/>
      <c r="F19" s="20">
        <f t="shared" si="2"/>
        <v>0</v>
      </c>
      <c r="G19" s="104" t="str">
        <f t="shared" si="3"/>
        <v/>
      </c>
    </row>
    <row r="20" spans="1:9" x14ac:dyDescent="0.2">
      <c r="A20" s="15"/>
      <c r="B20" s="21"/>
      <c r="C20" s="12">
        <f>IF(B20="",0,VLOOKUP('072105'!B20,Cenik!$C$3:$E$873,2,FALSE))</f>
        <v>0</v>
      </c>
      <c r="D20" s="12">
        <f>IF(B20="",0,VLOOKUP('072105'!B20,Cenik!$C$3:$E$873,3,FALSE))</f>
        <v>0</v>
      </c>
      <c r="E20" s="22"/>
      <c r="F20" s="20">
        <f t="shared" si="2"/>
        <v>0</v>
      </c>
      <c r="G20" s="104" t="str">
        <f t="shared" si="3"/>
        <v/>
      </c>
    </row>
    <row r="21" spans="1:9" x14ac:dyDescent="0.2">
      <c r="A21" s="15"/>
      <c r="B21" s="21"/>
      <c r="C21" s="12">
        <f>IF(B21="",0,VLOOKUP('072105'!B21,Cenik!$C$3:$E$873,2,FALSE))</f>
        <v>0</v>
      </c>
      <c r="D21" s="12">
        <f>IF(B21="",0,VLOOKUP('072105'!B21,Cenik!$C$3:$E$873,3,FALSE))</f>
        <v>0</v>
      </c>
      <c r="E21" s="22"/>
      <c r="F21" s="20">
        <f t="shared" si="2"/>
        <v>0</v>
      </c>
      <c r="G21" s="104" t="str">
        <f t="shared" si="3"/>
        <v/>
      </c>
    </row>
    <row r="22" spans="1:9" x14ac:dyDescent="0.2">
      <c r="A22" s="15"/>
      <c r="B22" s="21"/>
      <c r="C22" s="12">
        <f>IF(B22="",0,VLOOKUP('072105'!B22,Cenik!$C$3:$E$873,2,FALSE))</f>
        <v>0</v>
      </c>
      <c r="D22" s="12">
        <f>IF(B22="",0,VLOOKUP('072105'!B22,Cenik!$C$3:$E$873,3,FALSE))</f>
        <v>0</v>
      </c>
      <c r="E22" s="22"/>
      <c r="F22" s="20">
        <f t="shared" si="2"/>
        <v>0</v>
      </c>
      <c r="G22" s="104" t="str">
        <f t="shared" si="3"/>
        <v/>
      </c>
    </row>
    <row r="23" spans="1:9" x14ac:dyDescent="0.2">
      <c r="A23" s="15"/>
      <c r="B23" s="21"/>
      <c r="C23" s="12">
        <f>IF(B23="",0,VLOOKUP('072105'!B23,Cenik!$C$3:$E$873,2,FALSE))</f>
        <v>0</v>
      </c>
      <c r="D23" s="12">
        <f>IF(B23="",0,VLOOKUP('072105'!B23,Cenik!$C$3:$E$873,3,FALSE))</f>
        <v>0</v>
      </c>
      <c r="E23" s="22"/>
      <c r="F23" s="20">
        <f t="shared" si="2"/>
        <v>0</v>
      </c>
      <c r="G23" s="104" t="str">
        <f t="shared" si="3"/>
        <v/>
      </c>
    </row>
    <row r="24" spans="1:9" x14ac:dyDescent="0.2">
      <c r="A24" s="15"/>
      <c r="B24" s="21"/>
      <c r="C24" s="12">
        <f>IF(B24="",0,VLOOKUP('072105'!B24,Cenik!$C$3:$E$873,2,FALSE))</f>
        <v>0</v>
      </c>
      <c r="D24" s="12">
        <f>IF(B24="",0,VLOOKUP('072105'!B24,Cenik!$C$3:$E$873,3,FALSE))</f>
        <v>0</v>
      </c>
      <c r="E24" s="22"/>
      <c r="F24" s="20">
        <f t="shared" si="2"/>
        <v>0</v>
      </c>
      <c r="G24" s="104" t="str">
        <f t="shared" si="3"/>
        <v/>
      </c>
    </row>
    <row r="25" spans="1:9" x14ac:dyDescent="0.2">
      <c r="A25" s="15"/>
      <c r="B25" s="21"/>
      <c r="C25" s="12">
        <f>IF(B25="",0,VLOOKUP('072105'!B25,Cenik!$C$3:$E$873,2,FALSE))</f>
        <v>0</v>
      </c>
      <c r="D25" s="12">
        <f>IF(B25="",0,VLOOKUP('072105'!B25,Cenik!$C$3:$E$873,3,FALSE))</f>
        <v>0</v>
      </c>
      <c r="E25" s="22"/>
      <c r="F25" s="20">
        <f t="shared" si="2"/>
        <v>0</v>
      </c>
      <c r="G25" s="104" t="str">
        <f t="shared" si="3"/>
        <v/>
      </c>
    </row>
    <row r="26" spans="1:9" x14ac:dyDescent="0.2">
      <c r="A26" s="15"/>
      <c r="B26" s="21"/>
      <c r="C26" s="12">
        <f>IF(B26="",0,VLOOKUP('072105'!B26,Cenik!$C$3:$E$873,2,FALSE))</f>
        <v>0</v>
      </c>
      <c r="D26" s="12">
        <f>IF(B26="",0,VLOOKUP('072105'!B26,Cenik!$C$3:$E$873,3,FALSE))</f>
        <v>0</v>
      </c>
      <c r="E26" s="22"/>
      <c r="F26" s="20">
        <f t="shared" si="2"/>
        <v>0</v>
      </c>
      <c r="G26" s="104" t="str">
        <f t="shared" si="3"/>
        <v/>
      </c>
    </row>
    <row r="27" spans="1:9" x14ac:dyDescent="0.2">
      <c r="A27" s="15"/>
      <c r="B27" s="21"/>
      <c r="C27" s="12">
        <f>IF(B27="",0,VLOOKUP('072105'!B27,Cenik!$C$3:$E$873,2,FALSE))</f>
        <v>0</v>
      </c>
      <c r="D27" s="12">
        <f>IF(B27="",0,VLOOKUP('072105'!B27,Cenik!$C$3:$E$873,3,FALSE))</f>
        <v>0</v>
      </c>
      <c r="E27" s="22"/>
      <c r="F27" s="20">
        <f t="shared" si="2"/>
        <v>0</v>
      </c>
      <c r="G27" s="104" t="str">
        <f t="shared" si="3"/>
        <v/>
      </c>
    </row>
    <row r="28" spans="1:9" x14ac:dyDescent="0.2">
      <c r="A28" s="15"/>
      <c r="B28" s="21"/>
      <c r="C28" s="12">
        <f>IF(B28="",0,VLOOKUP('072105'!B28,Cenik!$C$3:$E$873,2,FALSE))</f>
        <v>0</v>
      </c>
      <c r="D28" s="12">
        <f>IF(B28="",0,VLOOKUP('072105'!B28,Cenik!$C$3:$E$873,3,FALSE))</f>
        <v>0</v>
      </c>
      <c r="E28" s="22"/>
      <c r="F28" s="20">
        <f t="shared" si="2"/>
        <v>0</v>
      </c>
      <c r="G28" s="104" t="str">
        <f t="shared" si="3"/>
        <v/>
      </c>
    </row>
    <row r="29" spans="1:9" ht="13.5" thickBot="1" x14ac:dyDescent="0.25">
      <c r="A29" s="15"/>
      <c r="B29" s="21"/>
      <c r="C29" s="12">
        <f>IF(B29="",0,VLOOKUP('072105'!B29,Cenik!$C$3:$E$873,2,FALSE))</f>
        <v>0</v>
      </c>
      <c r="D29" s="12">
        <f>IF(B29="",0,VLOOKUP('072105'!B29,Cenik!$C$3:$E$873,3,FALSE))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IF(B31="",0,VLOOKUP('072105'!B31,Cenik!$C$3:$E$873,2,FALSE))</f>
        <v>0</v>
      </c>
      <c r="D31" s="24">
        <f>IF(B31="",0,VLOOKUP('072105'!B31,Cenik!$C$3:$E$873,3,FALSE))</f>
        <v>0</v>
      </c>
      <c r="E31" s="19"/>
      <c r="F31" s="25">
        <f t="shared" ref="F31:F44" si="4">D31*E31</f>
        <v>0</v>
      </c>
      <c r="G31" s="104" t="str">
        <f t="shared" si="3"/>
        <v/>
      </c>
      <c r="I31" s="2"/>
    </row>
    <row r="32" spans="1:9" x14ac:dyDescent="0.2">
      <c r="A32" s="15"/>
      <c r="B32" s="21"/>
      <c r="C32" s="12">
        <f>IF(B32="",0,VLOOKUP('072105'!B32,Cenik!$C$3:$E$873,2,FALSE))</f>
        <v>0</v>
      </c>
      <c r="D32" s="12">
        <f>IF(B32="",0,VLOOKUP('072105'!B32,Cenik!$C$3:$E$873,3,FALSE))</f>
        <v>0</v>
      </c>
      <c r="E32" s="22"/>
      <c r="F32" s="20">
        <f t="shared" si="4"/>
        <v>0</v>
      </c>
      <c r="G32" s="104" t="str">
        <f t="shared" si="3"/>
        <v/>
      </c>
      <c r="I32" s="2"/>
    </row>
    <row r="33" spans="1:7" x14ac:dyDescent="0.2">
      <c r="A33" s="15"/>
      <c r="B33" s="21"/>
      <c r="C33" s="12">
        <f>IF(B33="",0,VLOOKUP('072105'!B33,Cenik!$C$3:$E$873,2,FALSE))</f>
        <v>0</v>
      </c>
      <c r="D33" s="12">
        <f>IF(B33="",0,VLOOKUP('072105'!B33,Cenik!$C$3:$E$873,3,FALSE))</f>
        <v>0</v>
      </c>
      <c r="E33" s="22"/>
      <c r="F33" s="20">
        <f t="shared" si="4"/>
        <v>0</v>
      </c>
      <c r="G33" s="104" t="str">
        <f t="shared" si="3"/>
        <v/>
      </c>
    </row>
    <row r="34" spans="1:7" x14ac:dyDescent="0.2">
      <c r="A34" s="15"/>
      <c r="B34" s="21"/>
      <c r="C34" s="12">
        <f>IF(B34="",0,VLOOKUP('072105'!B34,Cenik!$C$3:$E$873,2,FALSE))</f>
        <v>0</v>
      </c>
      <c r="D34" s="12">
        <f>IF(B34="",0,VLOOKUP('072105'!B34,Cenik!$C$3:$E$873,3,FALSE))</f>
        <v>0</v>
      </c>
      <c r="E34" s="22"/>
      <c r="F34" s="20">
        <f t="shared" si="4"/>
        <v>0</v>
      </c>
      <c r="G34" s="104" t="str">
        <f t="shared" si="3"/>
        <v/>
      </c>
    </row>
    <row r="35" spans="1:7" x14ac:dyDescent="0.2">
      <c r="A35" s="15"/>
      <c r="B35" s="21"/>
      <c r="C35" s="12">
        <f>IF(B35="",0,VLOOKUP('072105'!B35,Cenik!$C$3:$E$873,2,FALSE))</f>
        <v>0</v>
      </c>
      <c r="D35" s="12">
        <f>IF(B35="",0,VLOOKUP('072105'!B35,Cenik!$C$3:$E$873,3,FALSE))</f>
        <v>0</v>
      </c>
      <c r="E35" s="22"/>
      <c r="F35" s="20">
        <f t="shared" si="4"/>
        <v>0</v>
      </c>
      <c r="G35" s="104" t="str">
        <f t="shared" si="3"/>
        <v/>
      </c>
    </row>
    <row r="36" spans="1:7" x14ac:dyDescent="0.2">
      <c r="A36" s="15"/>
      <c r="B36" s="21"/>
      <c r="C36" s="12">
        <f>IF(B36="",0,VLOOKUP('072105'!B36,Cenik!$C$3:$E$873,2,FALSE))</f>
        <v>0</v>
      </c>
      <c r="D36" s="12">
        <f>IF(B36="",0,VLOOKUP('072105'!B36,Cenik!$C$3:$E$873,3,FALSE))</f>
        <v>0</v>
      </c>
      <c r="E36" s="22"/>
      <c r="F36" s="20">
        <f t="shared" si="4"/>
        <v>0</v>
      </c>
      <c r="G36" s="104" t="str">
        <f t="shared" si="3"/>
        <v/>
      </c>
    </row>
    <row r="37" spans="1:7" x14ac:dyDescent="0.2">
      <c r="A37" s="15"/>
      <c r="B37" s="21"/>
      <c r="C37" s="12">
        <f>IF(B37="",0,VLOOKUP('072105'!B37,Cenik!$C$3:$E$873,2,FALSE))</f>
        <v>0</v>
      </c>
      <c r="D37" s="12">
        <f>IF(B37="",0,VLOOKUP('072105'!B37,Cenik!$C$3:$E$873,3,FALSE))</f>
        <v>0</v>
      </c>
      <c r="E37" s="22"/>
      <c r="F37" s="20">
        <f t="shared" si="4"/>
        <v>0</v>
      </c>
      <c r="G37" s="104" t="str">
        <f t="shared" si="3"/>
        <v/>
      </c>
    </row>
    <row r="38" spans="1:7" x14ac:dyDescent="0.2">
      <c r="A38" s="15"/>
      <c r="B38" s="21"/>
      <c r="C38" s="12">
        <f>IF(B38="",0,VLOOKUP('072105'!B38,Cenik!$C$3:$E$873,2,FALSE))</f>
        <v>0</v>
      </c>
      <c r="D38" s="12">
        <f>IF(B38="",0,VLOOKUP('072105'!B38,Cenik!$C$3:$E$873,3,FALSE))</f>
        <v>0</v>
      </c>
      <c r="E38" s="22"/>
      <c r="F38" s="20">
        <f t="shared" si="4"/>
        <v>0</v>
      </c>
      <c r="G38" s="104" t="str">
        <f t="shared" si="3"/>
        <v/>
      </c>
    </row>
    <row r="39" spans="1:7" x14ac:dyDescent="0.2">
      <c r="A39" s="15"/>
      <c r="B39" s="21"/>
      <c r="C39" s="12">
        <f>IF(B39="",0,VLOOKUP('072105'!B39,Cenik!$C$3:$E$873,2,FALSE))</f>
        <v>0</v>
      </c>
      <c r="D39" s="12">
        <f>IF(B39="",0,VLOOKUP('072105'!B39,Cenik!$C$3:$E$873,3,FALSE))</f>
        <v>0</v>
      </c>
      <c r="E39" s="22"/>
      <c r="F39" s="20">
        <f t="shared" si="4"/>
        <v>0</v>
      </c>
      <c r="G39" s="104" t="str">
        <f>IF(E39="","",IF(ISNUMBER(E39),IF(E39=ROUND(E39,6),"","Napaka - poraba mora biti zaokrožena na 6 decimalk!"),"Napaka!"))</f>
        <v/>
      </c>
    </row>
    <row r="40" spans="1:7" x14ac:dyDescent="0.2">
      <c r="A40" s="15"/>
      <c r="B40" s="21"/>
      <c r="C40" s="12">
        <f>IF(B40="",0,VLOOKUP('072105'!B40,Cenik!$C$3:$E$873,2,FALSE))</f>
        <v>0</v>
      </c>
      <c r="D40" s="12">
        <f>IF(B40="",0,VLOOKUP('072105'!B40,Cenik!$C$3:$E$873,3,FALSE))</f>
        <v>0</v>
      </c>
      <c r="E40" s="22"/>
      <c r="F40" s="20">
        <f t="shared" si="4"/>
        <v>0</v>
      </c>
      <c r="G40" s="104" t="str">
        <f t="shared" si="3"/>
        <v/>
      </c>
    </row>
    <row r="41" spans="1:7" x14ac:dyDescent="0.2">
      <c r="A41" s="15"/>
      <c r="B41" s="21"/>
      <c r="C41" s="12">
        <f>IF(B41="",0,VLOOKUP('072105'!B41,Cenik!$C$3:$E$873,2,FALSE))</f>
        <v>0</v>
      </c>
      <c r="D41" s="12">
        <f>IF(B41="",0,VLOOKUP('072105'!B41,Cenik!$C$3:$E$873,3,FALSE))</f>
        <v>0</v>
      </c>
      <c r="E41" s="22"/>
      <c r="F41" s="20">
        <f t="shared" si="4"/>
        <v>0</v>
      </c>
      <c r="G41" s="104" t="str">
        <f t="shared" si="3"/>
        <v/>
      </c>
    </row>
    <row r="42" spans="1:7" x14ac:dyDescent="0.2">
      <c r="A42" s="15"/>
      <c r="B42" s="21"/>
      <c r="C42" s="12">
        <f>IF(B42="",0,VLOOKUP('072105'!B42,Cenik!$C$3:$E$873,2,FALSE))</f>
        <v>0</v>
      </c>
      <c r="D42" s="12">
        <f>IF(B42="",0,VLOOKUP('072105'!B42,Cenik!$C$3:$E$873,3,FALSE))</f>
        <v>0</v>
      </c>
      <c r="E42" s="22"/>
      <c r="F42" s="20">
        <f t="shared" si="4"/>
        <v>0</v>
      </c>
      <c r="G42" s="104" t="str">
        <f t="shared" si="3"/>
        <v/>
      </c>
    </row>
    <row r="43" spans="1:7" x14ac:dyDescent="0.2">
      <c r="A43" s="15"/>
      <c r="B43" s="21"/>
      <c r="C43" s="12">
        <f>IF(B43="",0,VLOOKUP('072105'!B43,Cenik!$C$3:$E$873,2,FALSE))</f>
        <v>0</v>
      </c>
      <c r="D43" s="12">
        <f>IF(B43="",0,VLOOKUP('072105'!B43,Cenik!$C$3:$E$873,3,FALSE))</f>
        <v>0</v>
      </c>
      <c r="E43" s="22"/>
      <c r="F43" s="20">
        <f t="shared" si="4"/>
        <v>0</v>
      </c>
      <c r="G43" s="104" t="str">
        <f t="shared" si="3"/>
        <v/>
      </c>
    </row>
    <row r="44" spans="1:7" ht="13.5" thickBot="1" x14ac:dyDescent="0.25">
      <c r="A44" s="26"/>
      <c r="B44" s="27"/>
      <c r="C44" s="28">
        <f>IF(B44="",0,VLOOKUP('072105'!B44,Cenik!$C$3:$E$873,2,FALSE))</f>
        <v>0</v>
      </c>
      <c r="D44" s="28">
        <f>IF(B44="",0,VLOOKUP('072105'!B44,Cenik!$C$3:$E$873,3,FALSE))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IF(B5="",0,VLOOKUP('072106'!B5,Cenik!$C$3:$E$873,2,FALSE))</f>
        <v>0</v>
      </c>
      <c r="D5" s="12">
        <f>IF(B5="",0,VLOOKUP('072106'!B5,Cenik!$C$3:$E$873,3,FALSE))</f>
        <v>0</v>
      </c>
      <c r="E5" s="13"/>
      <c r="F5" s="14">
        <f t="shared" ref="F5:F14" si="0">D5*E5</f>
        <v>0</v>
      </c>
      <c r="G5" s="104" t="str">
        <f>IF(E5="","",IF(ISNUMBER(E5),IF(E5=ROUND(E5,6),"","Napaka - poraba mora biti zaokrožena na 6 decimalk!"),"Napaka!"))</f>
        <v/>
      </c>
    </row>
    <row r="6" spans="1:7" x14ac:dyDescent="0.2">
      <c r="A6" s="15"/>
      <c r="B6" s="16"/>
      <c r="C6" s="12">
        <f>IF(B6="",0,VLOOKUP('072106'!B6,Cenik!$C$3:$E$873,2,FALSE))</f>
        <v>0</v>
      </c>
      <c r="D6" s="12">
        <f>IF(B6="",0,VLOOKUP('072106'!B6,Cenik!$C$3:$E$873,3,FALSE))</f>
        <v>0</v>
      </c>
      <c r="E6" s="17"/>
      <c r="F6" s="14">
        <f t="shared" si="0"/>
        <v>0</v>
      </c>
      <c r="G6" s="104" t="str">
        <f t="shared" ref="G6:G14" si="1">IF(E6="","",IF(ISNUMBER(E6),IF(E6=ROUND(E6,6),"","Napaka - poraba mora biti zaokrožena na 6 decimalk!"),"Napaka!"))</f>
        <v/>
      </c>
    </row>
    <row r="7" spans="1:7" x14ac:dyDescent="0.2">
      <c r="A7" s="15"/>
      <c r="B7" s="16"/>
      <c r="C7" s="12">
        <f>IF(B7="",0,VLOOKUP('072106'!B7,Cenik!$C$3:$E$873,2,FALSE))</f>
        <v>0</v>
      </c>
      <c r="D7" s="12">
        <f>IF(B7="",0,VLOOKUP('072106'!B7,Cenik!$C$3:$E$873,3,FALSE))</f>
        <v>0</v>
      </c>
      <c r="E7" s="17"/>
      <c r="F7" s="14">
        <f t="shared" si="0"/>
        <v>0</v>
      </c>
      <c r="G7" s="104" t="str">
        <f t="shared" si="1"/>
        <v/>
      </c>
    </row>
    <row r="8" spans="1:7" x14ac:dyDescent="0.2">
      <c r="A8" s="15"/>
      <c r="B8" s="16"/>
      <c r="C8" s="12">
        <f>IF(B8="",0,VLOOKUP('072106'!B8,Cenik!$C$3:$E$873,2,FALSE))</f>
        <v>0</v>
      </c>
      <c r="D8" s="12">
        <f>IF(B8="",0,VLOOKUP('072106'!B8,Cenik!$C$3:$E$873,3,FALSE))</f>
        <v>0</v>
      </c>
      <c r="E8" s="17"/>
      <c r="F8" s="14">
        <f t="shared" si="0"/>
        <v>0</v>
      </c>
      <c r="G8" s="104" t="str">
        <f t="shared" si="1"/>
        <v/>
      </c>
    </row>
    <row r="9" spans="1:7" x14ac:dyDescent="0.2">
      <c r="A9" s="15"/>
      <c r="B9" s="16"/>
      <c r="C9" s="12">
        <f>IF(B9="",0,VLOOKUP('072106'!B9,Cenik!$C$3:$E$873,2,FALSE))</f>
        <v>0</v>
      </c>
      <c r="D9" s="12">
        <f>IF(B9="",0,VLOOKUP('072106'!B9,Cenik!$C$3:$E$873,3,FALSE))</f>
        <v>0</v>
      </c>
      <c r="E9" s="17"/>
      <c r="F9" s="14">
        <f t="shared" si="0"/>
        <v>0</v>
      </c>
      <c r="G9" s="104" t="str">
        <f t="shared" si="1"/>
        <v/>
      </c>
    </row>
    <row r="10" spans="1:7" x14ac:dyDescent="0.2">
      <c r="A10" s="15"/>
      <c r="B10" s="16"/>
      <c r="C10" s="12">
        <f>IF(B10="",0,VLOOKUP('072106'!B10,Cenik!$C$3:$E$873,2,FALSE))</f>
        <v>0</v>
      </c>
      <c r="D10" s="12">
        <f>IF(B10="",0,VLOOKUP('072106'!B10,Cenik!$C$3:$E$873,3,FALSE))</f>
        <v>0</v>
      </c>
      <c r="E10" s="17"/>
      <c r="F10" s="14">
        <f t="shared" si="0"/>
        <v>0</v>
      </c>
      <c r="G10" s="104" t="str">
        <f t="shared" si="1"/>
        <v/>
      </c>
    </row>
    <row r="11" spans="1:7" x14ac:dyDescent="0.2">
      <c r="A11" s="15"/>
      <c r="B11" s="16"/>
      <c r="C11" s="12">
        <f>IF(B11="",0,VLOOKUP('072106'!B11,Cenik!$C$3:$E$873,2,FALSE))</f>
        <v>0</v>
      </c>
      <c r="D11" s="12">
        <f>IF(B11="",0,VLOOKUP('072106'!B11,Cenik!$C$3:$E$873,3,FALSE))</f>
        <v>0</v>
      </c>
      <c r="E11" s="17"/>
      <c r="F11" s="14">
        <f t="shared" si="0"/>
        <v>0</v>
      </c>
      <c r="G11" s="104" t="str">
        <f t="shared" si="1"/>
        <v/>
      </c>
    </row>
    <row r="12" spans="1:7" x14ac:dyDescent="0.2">
      <c r="A12" s="15"/>
      <c r="B12" s="16"/>
      <c r="C12" s="12">
        <f>IF(B12="",0,VLOOKUP('072106'!B12,Cenik!$C$3:$E$873,2,FALSE))</f>
        <v>0</v>
      </c>
      <c r="D12" s="12">
        <f>IF(B12="",0,VLOOKUP('072106'!B12,Cenik!$C$3:$E$873,3,FALSE))</f>
        <v>0</v>
      </c>
      <c r="E12" s="17"/>
      <c r="F12" s="14">
        <f t="shared" si="0"/>
        <v>0</v>
      </c>
      <c r="G12" s="104" t="str">
        <f t="shared" si="1"/>
        <v/>
      </c>
    </row>
    <row r="13" spans="1:7" x14ac:dyDescent="0.2">
      <c r="A13" s="15"/>
      <c r="B13" s="16"/>
      <c r="C13" s="12">
        <f>IF(B13="",0,VLOOKUP('072106'!B13,Cenik!$C$3:$E$873,2,FALSE))</f>
        <v>0</v>
      </c>
      <c r="D13" s="12">
        <f>IF(B13="",0,VLOOKUP('072106'!B13,Cenik!$C$3:$E$873,3,FALSE))</f>
        <v>0</v>
      </c>
      <c r="E13" s="17"/>
      <c r="F13" s="14">
        <f t="shared" si="0"/>
        <v>0</v>
      </c>
      <c r="G13" s="104" t="str">
        <f t="shared" si="1"/>
        <v/>
      </c>
    </row>
    <row r="14" spans="1:7" ht="13.5" thickBot="1" x14ac:dyDescent="0.25">
      <c r="A14" s="15"/>
      <c r="B14" s="16"/>
      <c r="C14" s="12">
        <f>IF(B14="",0,VLOOKUP('072106'!B14,Cenik!$C$3:$E$873,2,FALSE))</f>
        <v>0</v>
      </c>
      <c r="D14" s="12">
        <f>IF(B14="",0,VLOOKUP('072106'!B14,Cenik!$C$3:$E$873,3,FALSE))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IF(B16="",0,VLOOKUP('072106'!B16,Cenik!$C$3:$E$873,2,FALSE))</f>
        <v>0</v>
      </c>
      <c r="D16" s="12">
        <f>IF(B16="",0,VLOOKUP('072106'!B16,Cenik!$C$3:$E$873,3,FALSE))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IF(B17="",0,VLOOKUP('072106'!B17,Cenik!$C$3:$E$873,2,FALSE))</f>
        <v>0</v>
      </c>
      <c r="D17" s="12">
        <f>IF(B17="",0,VLOOKUP('072106'!B17,Cenik!$C$3:$E$873,3,FALSE))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IF(B18="",0,VLOOKUP('072106'!B18,Cenik!$C$3:$E$873,2,FALSE))</f>
        <v>0</v>
      </c>
      <c r="D18" s="12">
        <f>IF(B18="",0,VLOOKUP('072106'!B18,Cenik!$C$3:$E$873,3,FALSE))</f>
        <v>0</v>
      </c>
      <c r="E18" s="22"/>
      <c r="F18" s="20">
        <f t="shared" si="2"/>
        <v>0</v>
      </c>
      <c r="G18" s="104" t="str">
        <f t="shared" si="3"/>
        <v/>
      </c>
    </row>
    <row r="19" spans="1:9" x14ac:dyDescent="0.2">
      <c r="A19" s="15"/>
      <c r="B19" s="21"/>
      <c r="C19" s="12">
        <f>IF(B19="",0,VLOOKUP('072106'!B19,Cenik!$C$3:$E$873,2,FALSE))</f>
        <v>0</v>
      </c>
      <c r="D19" s="12">
        <f>IF(B19="",0,VLOOKUP('072106'!B19,Cenik!$C$3:$E$873,3,FALSE))</f>
        <v>0</v>
      </c>
      <c r="E19" s="22"/>
      <c r="F19" s="20">
        <f t="shared" si="2"/>
        <v>0</v>
      </c>
      <c r="G19" s="104" t="str">
        <f t="shared" si="3"/>
        <v/>
      </c>
    </row>
    <row r="20" spans="1:9" x14ac:dyDescent="0.2">
      <c r="A20" s="15"/>
      <c r="B20" s="21"/>
      <c r="C20" s="12">
        <f>IF(B20="",0,VLOOKUP('072106'!B20,Cenik!$C$3:$E$873,2,FALSE))</f>
        <v>0</v>
      </c>
      <c r="D20" s="12">
        <f>IF(B20="",0,VLOOKUP('072106'!B20,Cenik!$C$3:$E$873,3,FALSE))</f>
        <v>0</v>
      </c>
      <c r="E20" s="22"/>
      <c r="F20" s="20">
        <f t="shared" si="2"/>
        <v>0</v>
      </c>
      <c r="G20" s="104" t="str">
        <f t="shared" si="3"/>
        <v/>
      </c>
    </row>
    <row r="21" spans="1:9" x14ac:dyDescent="0.2">
      <c r="A21" s="15"/>
      <c r="B21" s="21"/>
      <c r="C21" s="12">
        <f>IF(B21="",0,VLOOKUP('072106'!B21,Cenik!$C$3:$E$873,2,FALSE))</f>
        <v>0</v>
      </c>
      <c r="D21" s="12">
        <f>IF(B21="",0,VLOOKUP('072106'!B21,Cenik!$C$3:$E$873,3,FALSE))</f>
        <v>0</v>
      </c>
      <c r="E21" s="22"/>
      <c r="F21" s="20">
        <f t="shared" si="2"/>
        <v>0</v>
      </c>
      <c r="G21" s="104" t="str">
        <f t="shared" si="3"/>
        <v/>
      </c>
    </row>
    <row r="22" spans="1:9" x14ac:dyDescent="0.2">
      <c r="A22" s="15"/>
      <c r="B22" s="21"/>
      <c r="C22" s="12">
        <f>IF(B22="",0,VLOOKUP('072106'!B22,Cenik!$C$3:$E$873,2,FALSE))</f>
        <v>0</v>
      </c>
      <c r="D22" s="12">
        <f>IF(B22="",0,VLOOKUP('072106'!B22,Cenik!$C$3:$E$873,3,FALSE))</f>
        <v>0</v>
      </c>
      <c r="E22" s="22"/>
      <c r="F22" s="20">
        <f t="shared" si="2"/>
        <v>0</v>
      </c>
      <c r="G22" s="104" t="str">
        <f t="shared" si="3"/>
        <v/>
      </c>
    </row>
    <row r="23" spans="1:9" x14ac:dyDescent="0.2">
      <c r="A23" s="15"/>
      <c r="B23" s="21"/>
      <c r="C23" s="12">
        <f>IF(B23="",0,VLOOKUP('072106'!B23,Cenik!$C$3:$E$873,2,FALSE))</f>
        <v>0</v>
      </c>
      <c r="D23" s="12">
        <f>IF(B23="",0,VLOOKUP('072106'!B23,Cenik!$C$3:$E$873,3,FALSE))</f>
        <v>0</v>
      </c>
      <c r="E23" s="22"/>
      <c r="F23" s="20">
        <f t="shared" si="2"/>
        <v>0</v>
      </c>
      <c r="G23" s="104" t="str">
        <f t="shared" si="3"/>
        <v/>
      </c>
    </row>
    <row r="24" spans="1:9" x14ac:dyDescent="0.2">
      <c r="A24" s="15"/>
      <c r="B24" s="21"/>
      <c r="C24" s="12">
        <f>IF(B24="",0,VLOOKUP('072106'!B24,Cenik!$C$3:$E$873,2,FALSE))</f>
        <v>0</v>
      </c>
      <c r="D24" s="12">
        <f>IF(B24="",0,VLOOKUP('072106'!B24,Cenik!$C$3:$E$873,3,FALSE))</f>
        <v>0</v>
      </c>
      <c r="E24" s="22"/>
      <c r="F24" s="20">
        <f t="shared" si="2"/>
        <v>0</v>
      </c>
      <c r="G24" s="104" t="str">
        <f t="shared" si="3"/>
        <v/>
      </c>
    </row>
    <row r="25" spans="1:9" x14ac:dyDescent="0.2">
      <c r="A25" s="15"/>
      <c r="B25" s="21"/>
      <c r="C25" s="12">
        <f>IF(B25="",0,VLOOKUP('072106'!B25,Cenik!$C$3:$E$873,2,FALSE))</f>
        <v>0</v>
      </c>
      <c r="D25" s="12">
        <f>IF(B25="",0,VLOOKUP('072106'!B25,Cenik!$C$3:$E$873,3,FALSE))</f>
        <v>0</v>
      </c>
      <c r="E25" s="22"/>
      <c r="F25" s="20">
        <f t="shared" si="2"/>
        <v>0</v>
      </c>
      <c r="G25" s="104" t="str">
        <f t="shared" si="3"/>
        <v/>
      </c>
    </row>
    <row r="26" spans="1:9" x14ac:dyDescent="0.2">
      <c r="A26" s="15"/>
      <c r="B26" s="21"/>
      <c r="C26" s="12">
        <f>IF(B26="",0,VLOOKUP('072106'!B26,Cenik!$C$3:$E$873,2,FALSE))</f>
        <v>0</v>
      </c>
      <c r="D26" s="12">
        <f>IF(B26="",0,VLOOKUP('072106'!B26,Cenik!$C$3:$E$873,3,FALSE))</f>
        <v>0</v>
      </c>
      <c r="E26" s="22"/>
      <c r="F26" s="20">
        <f t="shared" si="2"/>
        <v>0</v>
      </c>
      <c r="G26" s="104" t="str">
        <f t="shared" si="3"/>
        <v/>
      </c>
    </row>
    <row r="27" spans="1:9" x14ac:dyDescent="0.2">
      <c r="A27" s="15"/>
      <c r="B27" s="21"/>
      <c r="C27" s="12">
        <f>IF(B27="",0,VLOOKUP('072106'!B27,Cenik!$C$3:$E$873,2,FALSE))</f>
        <v>0</v>
      </c>
      <c r="D27" s="12">
        <f>IF(B27="",0,VLOOKUP('072106'!B27,Cenik!$C$3:$E$873,3,FALSE))</f>
        <v>0</v>
      </c>
      <c r="E27" s="22"/>
      <c r="F27" s="20">
        <f t="shared" si="2"/>
        <v>0</v>
      </c>
      <c r="G27" s="104" t="str">
        <f t="shared" si="3"/>
        <v/>
      </c>
    </row>
    <row r="28" spans="1:9" x14ac:dyDescent="0.2">
      <c r="A28" s="15"/>
      <c r="B28" s="21"/>
      <c r="C28" s="12">
        <f>IF(B28="",0,VLOOKUP('072106'!B28,Cenik!$C$3:$E$873,2,FALSE))</f>
        <v>0</v>
      </c>
      <c r="D28" s="12">
        <f>IF(B28="",0,VLOOKUP('072106'!B28,Cenik!$C$3:$E$873,3,FALSE))</f>
        <v>0</v>
      </c>
      <c r="E28" s="22"/>
      <c r="F28" s="20">
        <f t="shared" si="2"/>
        <v>0</v>
      </c>
      <c r="G28" s="104" t="str">
        <f t="shared" si="3"/>
        <v/>
      </c>
    </row>
    <row r="29" spans="1:9" ht="13.5" thickBot="1" x14ac:dyDescent="0.25">
      <c r="A29" s="15"/>
      <c r="B29" s="21"/>
      <c r="C29" s="12">
        <f>IF(B29="",0,VLOOKUP('072106'!B29,Cenik!$C$3:$E$873,2,FALSE))</f>
        <v>0</v>
      </c>
      <c r="D29" s="12">
        <f>IF(B29="",0,VLOOKUP('072106'!B29,Cenik!$C$3:$E$873,3,FALSE))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IF(B31="",0,VLOOKUP('072106'!B31,Cenik!$C$3:$E$873,2,FALSE))</f>
        <v>0</v>
      </c>
      <c r="D31" s="24">
        <f>IF(B31="",0,VLOOKUP('072106'!B31,Cenik!$C$3:$E$873,3,FALSE))</f>
        <v>0</v>
      </c>
      <c r="E31" s="19"/>
      <c r="F31" s="25">
        <f t="shared" ref="F31:F44" si="4">D31*E31</f>
        <v>0</v>
      </c>
      <c r="G31" s="104" t="str">
        <f t="shared" si="3"/>
        <v/>
      </c>
      <c r="I31" s="2"/>
    </row>
    <row r="32" spans="1:9" x14ac:dyDescent="0.2">
      <c r="A32" s="15"/>
      <c r="B32" s="21"/>
      <c r="C32" s="12">
        <f>IF(B32="",0,VLOOKUP('072106'!B32,Cenik!$C$3:$E$873,2,FALSE))</f>
        <v>0</v>
      </c>
      <c r="D32" s="12">
        <f>IF(B32="",0,VLOOKUP('072106'!B32,Cenik!$C$3:$E$873,3,FALSE))</f>
        <v>0</v>
      </c>
      <c r="E32" s="22"/>
      <c r="F32" s="20">
        <f t="shared" si="4"/>
        <v>0</v>
      </c>
      <c r="G32" s="104" t="str">
        <f t="shared" si="3"/>
        <v/>
      </c>
      <c r="I32" s="2"/>
    </row>
    <row r="33" spans="1:7" x14ac:dyDescent="0.2">
      <c r="A33" s="15"/>
      <c r="B33" s="21"/>
      <c r="C33" s="12">
        <f>IF(B33="",0,VLOOKUP('072106'!B33,Cenik!$C$3:$E$873,2,FALSE))</f>
        <v>0</v>
      </c>
      <c r="D33" s="12">
        <f>IF(B33="",0,VLOOKUP('072106'!B33,Cenik!$C$3:$E$873,3,FALSE))</f>
        <v>0</v>
      </c>
      <c r="E33" s="22"/>
      <c r="F33" s="20">
        <f t="shared" si="4"/>
        <v>0</v>
      </c>
      <c r="G33" s="104" t="str">
        <f t="shared" si="3"/>
        <v/>
      </c>
    </row>
    <row r="34" spans="1:7" x14ac:dyDescent="0.2">
      <c r="A34" s="15"/>
      <c r="B34" s="21"/>
      <c r="C34" s="12">
        <f>IF(B34="",0,VLOOKUP('072106'!B34,Cenik!$C$3:$E$873,2,FALSE))</f>
        <v>0</v>
      </c>
      <c r="D34" s="12">
        <f>IF(B34="",0,VLOOKUP('072106'!B34,Cenik!$C$3:$E$873,3,FALSE))</f>
        <v>0</v>
      </c>
      <c r="E34" s="22"/>
      <c r="F34" s="20">
        <f t="shared" si="4"/>
        <v>0</v>
      </c>
      <c r="G34" s="104" t="str">
        <f t="shared" si="3"/>
        <v/>
      </c>
    </row>
    <row r="35" spans="1:7" x14ac:dyDescent="0.2">
      <c r="A35" s="15"/>
      <c r="B35" s="21"/>
      <c r="C35" s="12">
        <f>IF(B35="",0,VLOOKUP('072106'!B35,Cenik!$C$3:$E$873,2,FALSE))</f>
        <v>0</v>
      </c>
      <c r="D35" s="12">
        <f>IF(B35="",0,VLOOKUP('072106'!B35,Cenik!$C$3:$E$873,3,FALSE))</f>
        <v>0</v>
      </c>
      <c r="E35" s="22"/>
      <c r="F35" s="20">
        <f t="shared" si="4"/>
        <v>0</v>
      </c>
      <c r="G35" s="104" t="str">
        <f t="shared" si="3"/>
        <v/>
      </c>
    </row>
    <row r="36" spans="1:7" x14ac:dyDescent="0.2">
      <c r="A36" s="15"/>
      <c r="B36" s="21"/>
      <c r="C36" s="12">
        <f>IF(B36="",0,VLOOKUP('072106'!B36,Cenik!$C$3:$E$873,2,FALSE))</f>
        <v>0</v>
      </c>
      <c r="D36" s="12">
        <f>IF(B36="",0,VLOOKUP('072106'!B36,Cenik!$C$3:$E$873,3,FALSE))</f>
        <v>0</v>
      </c>
      <c r="E36" s="22"/>
      <c r="F36" s="20">
        <f t="shared" si="4"/>
        <v>0</v>
      </c>
      <c r="G36" s="104" t="str">
        <f t="shared" si="3"/>
        <v/>
      </c>
    </row>
    <row r="37" spans="1:7" x14ac:dyDescent="0.2">
      <c r="A37" s="15"/>
      <c r="B37" s="21"/>
      <c r="C37" s="12">
        <f>IF(B37="",0,VLOOKUP('072106'!B37,Cenik!$C$3:$E$873,2,FALSE))</f>
        <v>0</v>
      </c>
      <c r="D37" s="12">
        <f>IF(B37="",0,VLOOKUP('072106'!B37,Cenik!$C$3:$E$873,3,FALSE))</f>
        <v>0</v>
      </c>
      <c r="E37" s="22"/>
      <c r="F37" s="20">
        <f t="shared" si="4"/>
        <v>0</v>
      </c>
      <c r="G37" s="104" t="str">
        <f t="shared" si="3"/>
        <v/>
      </c>
    </row>
    <row r="38" spans="1:7" x14ac:dyDescent="0.2">
      <c r="A38" s="15"/>
      <c r="B38" s="21"/>
      <c r="C38" s="12">
        <f>IF(B38="",0,VLOOKUP('072106'!B38,Cenik!$C$3:$E$873,2,FALSE))</f>
        <v>0</v>
      </c>
      <c r="D38" s="12">
        <f>IF(B38="",0,VLOOKUP('072106'!B38,Cenik!$C$3:$E$873,3,FALSE))</f>
        <v>0</v>
      </c>
      <c r="E38" s="22"/>
      <c r="F38" s="20">
        <f t="shared" si="4"/>
        <v>0</v>
      </c>
      <c r="G38" s="104" t="str">
        <f t="shared" si="3"/>
        <v/>
      </c>
    </row>
    <row r="39" spans="1:7" x14ac:dyDescent="0.2">
      <c r="A39" s="15"/>
      <c r="B39" s="21"/>
      <c r="C39" s="12">
        <f>IF(B39="",0,VLOOKUP('072106'!B39,Cenik!$C$3:$E$873,2,FALSE))</f>
        <v>0</v>
      </c>
      <c r="D39" s="12">
        <f>IF(B39="",0,VLOOKUP('072106'!B39,Cenik!$C$3:$E$873,3,FALSE))</f>
        <v>0</v>
      </c>
      <c r="E39" s="22"/>
      <c r="F39" s="20">
        <f t="shared" si="4"/>
        <v>0</v>
      </c>
      <c r="G39" s="104" t="str">
        <f>IF(E39="","",IF(ISNUMBER(E39),IF(E39=ROUND(E39,6),"","Napaka - poraba mora biti zaokrožena na 6 decimalk!"),"Napaka!"))</f>
        <v/>
      </c>
    </row>
    <row r="40" spans="1:7" x14ac:dyDescent="0.2">
      <c r="A40" s="15"/>
      <c r="B40" s="21"/>
      <c r="C40" s="12">
        <f>IF(B40="",0,VLOOKUP('072106'!B40,Cenik!$C$3:$E$873,2,FALSE))</f>
        <v>0</v>
      </c>
      <c r="D40" s="12">
        <f>IF(B40="",0,VLOOKUP('072106'!B40,Cenik!$C$3:$E$873,3,FALSE))</f>
        <v>0</v>
      </c>
      <c r="E40" s="22"/>
      <c r="F40" s="20">
        <f t="shared" si="4"/>
        <v>0</v>
      </c>
      <c r="G40" s="104" t="str">
        <f t="shared" si="3"/>
        <v/>
      </c>
    </row>
    <row r="41" spans="1:7" x14ac:dyDescent="0.2">
      <c r="A41" s="15"/>
      <c r="B41" s="21"/>
      <c r="C41" s="12">
        <f>IF(B41="",0,VLOOKUP('072106'!B41,Cenik!$C$3:$E$873,2,FALSE))</f>
        <v>0</v>
      </c>
      <c r="D41" s="12">
        <f>IF(B41="",0,VLOOKUP('072106'!B41,Cenik!$C$3:$E$873,3,FALSE))</f>
        <v>0</v>
      </c>
      <c r="E41" s="22"/>
      <c r="F41" s="20">
        <f t="shared" si="4"/>
        <v>0</v>
      </c>
      <c r="G41" s="104" t="str">
        <f t="shared" si="3"/>
        <v/>
      </c>
    </row>
    <row r="42" spans="1:7" x14ac:dyDescent="0.2">
      <c r="A42" s="15"/>
      <c r="B42" s="21"/>
      <c r="C42" s="12">
        <f>IF(B42="",0,VLOOKUP('072106'!B42,Cenik!$C$3:$E$873,2,FALSE))</f>
        <v>0</v>
      </c>
      <c r="D42" s="12">
        <f>IF(B42="",0,VLOOKUP('072106'!B42,Cenik!$C$3:$E$873,3,FALSE))</f>
        <v>0</v>
      </c>
      <c r="E42" s="22"/>
      <c r="F42" s="20">
        <f t="shared" si="4"/>
        <v>0</v>
      </c>
      <c r="G42" s="104" t="str">
        <f t="shared" si="3"/>
        <v/>
      </c>
    </row>
    <row r="43" spans="1:7" x14ac:dyDescent="0.2">
      <c r="A43" s="15"/>
      <c r="B43" s="21"/>
      <c r="C43" s="12">
        <f>IF(B43="",0,VLOOKUP('072106'!B43,Cenik!$C$3:$E$873,2,FALSE))</f>
        <v>0</v>
      </c>
      <c r="D43" s="12">
        <f>IF(B43="",0,VLOOKUP('072106'!B43,Cenik!$C$3:$E$873,3,FALSE))</f>
        <v>0</v>
      </c>
      <c r="E43" s="22"/>
      <c r="F43" s="20">
        <f t="shared" si="4"/>
        <v>0</v>
      </c>
      <c r="G43" s="104" t="str">
        <f t="shared" si="3"/>
        <v/>
      </c>
    </row>
    <row r="44" spans="1:7" ht="13.5" thickBot="1" x14ac:dyDescent="0.25">
      <c r="A44" s="26"/>
      <c r="B44" s="27"/>
      <c r="C44" s="28">
        <f>IF(B44="",0,VLOOKUP('072106'!B44,Cenik!$C$3:$E$873,2,FALSE))</f>
        <v>0</v>
      </c>
      <c r="D44" s="28">
        <f>IF(B44="",0,VLOOKUP('072106'!B44,Cenik!$C$3:$E$873,3,FALSE))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IF(B5="",0,VLOOKUP('072107'!B5,Cenik!$C$3:$E$873,2,FALSE))</f>
        <v>0</v>
      </c>
      <c r="D5" s="12">
        <f>IF(B5="",0,VLOOKUP('072107'!B5,Cenik!$C$3:$E$873,3,FALSE))</f>
        <v>0</v>
      </c>
      <c r="E5" s="13"/>
      <c r="F5" s="14">
        <f t="shared" ref="F5:F14" si="0">D5*E5</f>
        <v>0</v>
      </c>
      <c r="G5" s="104" t="str">
        <f>IF(E5="","",IF(ISNUMBER(E5),IF(E5=ROUND(E5,6),"","Napaka - poraba mora biti zaokrožena na 6 decimalk!"),"Napaka!"))</f>
        <v/>
      </c>
    </row>
    <row r="6" spans="1:7" x14ac:dyDescent="0.2">
      <c r="A6" s="15"/>
      <c r="B6" s="16"/>
      <c r="C6" s="12">
        <f>IF(B6="",0,VLOOKUP('072107'!B6,Cenik!$C$3:$E$873,2,FALSE))</f>
        <v>0</v>
      </c>
      <c r="D6" s="12">
        <f>IF(B6="",0,VLOOKUP('072107'!B6,Cenik!$C$3:$E$873,3,FALSE))</f>
        <v>0</v>
      </c>
      <c r="E6" s="17"/>
      <c r="F6" s="14">
        <f t="shared" si="0"/>
        <v>0</v>
      </c>
      <c r="G6" s="104" t="str">
        <f t="shared" ref="G6:G14" si="1">IF(E6="","",IF(ISNUMBER(E6),IF(E6=ROUND(E6,6),"","Napaka - poraba mora biti zaokrožena na 6 decimalk!"),"Napaka!"))</f>
        <v/>
      </c>
    </row>
    <row r="7" spans="1:7" x14ac:dyDescent="0.2">
      <c r="A7" s="15"/>
      <c r="B7" s="16"/>
      <c r="C7" s="12">
        <f>IF(B7="",0,VLOOKUP('072107'!B7,Cenik!$C$3:$E$873,2,FALSE))</f>
        <v>0</v>
      </c>
      <c r="D7" s="12">
        <f>IF(B7="",0,VLOOKUP('072107'!B7,Cenik!$C$3:$E$873,3,FALSE))</f>
        <v>0</v>
      </c>
      <c r="E7" s="17"/>
      <c r="F7" s="14">
        <f t="shared" si="0"/>
        <v>0</v>
      </c>
      <c r="G7" s="104" t="str">
        <f t="shared" si="1"/>
        <v/>
      </c>
    </row>
    <row r="8" spans="1:7" x14ac:dyDescent="0.2">
      <c r="A8" s="15"/>
      <c r="B8" s="16"/>
      <c r="C8" s="12">
        <f>IF(B8="",0,VLOOKUP('072107'!B8,Cenik!$C$3:$E$873,2,FALSE))</f>
        <v>0</v>
      </c>
      <c r="D8" s="12">
        <f>IF(B8="",0,VLOOKUP('072107'!B8,Cenik!$C$3:$E$873,3,FALSE))</f>
        <v>0</v>
      </c>
      <c r="E8" s="17"/>
      <c r="F8" s="14">
        <f t="shared" si="0"/>
        <v>0</v>
      </c>
      <c r="G8" s="104" t="str">
        <f t="shared" si="1"/>
        <v/>
      </c>
    </row>
    <row r="9" spans="1:7" x14ac:dyDescent="0.2">
      <c r="A9" s="15"/>
      <c r="B9" s="16"/>
      <c r="C9" s="12">
        <f>IF(B9="",0,VLOOKUP('072107'!B9,Cenik!$C$3:$E$873,2,FALSE))</f>
        <v>0</v>
      </c>
      <c r="D9" s="12">
        <f>IF(B9="",0,VLOOKUP('072107'!B9,Cenik!$C$3:$E$873,3,FALSE))</f>
        <v>0</v>
      </c>
      <c r="E9" s="17"/>
      <c r="F9" s="14">
        <f t="shared" si="0"/>
        <v>0</v>
      </c>
      <c r="G9" s="104" t="str">
        <f t="shared" si="1"/>
        <v/>
      </c>
    </row>
    <row r="10" spans="1:7" x14ac:dyDescent="0.2">
      <c r="A10" s="15"/>
      <c r="B10" s="16"/>
      <c r="C10" s="12">
        <f>IF(B10="",0,VLOOKUP('072107'!B10,Cenik!$C$3:$E$873,2,FALSE))</f>
        <v>0</v>
      </c>
      <c r="D10" s="12">
        <f>IF(B10="",0,VLOOKUP('072107'!B10,Cenik!$C$3:$E$873,3,FALSE))</f>
        <v>0</v>
      </c>
      <c r="E10" s="17"/>
      <c r="F10" s="14">
        <f t="shared" si="0"/>
        <v>0</v>
      </c>
      <c r="G10" s="104" t="str">
        <f t="shared" si="1"/>
        <v/>
      </c>
    </row>
    <row r="11" spans="1:7" x14ac:dyDescent="0.2">
      <c r="A11" s="15"/>
      <c r="B11" s="16"/>
      <c r="C11" s="12">
        <f>IF(B11="",0,VLOOKUP('072107'!B11,Cenik!$C$3:$E$873,2,FALSE))</f>
        <v>0</v>
      </c>
      <c r="D11" s="12">
        <f>IF(B11="",0,VLOOKUP('072107'!B11,Cenik!$C$3:$E$873,3,FALSE))</f>
        <v>0</v>
      </c>
      <c r="E11" s="17"/>
      <c r="F11" s="14">
        <f t="shared" si="0"/>
        <v>0</v>
      </c>
      <c r="G11" s="104" t="str">
        <f t="shared" si="1"/>
        <v/>
      </c>
    </row>
    <row r="12" spans="1:7" x14ac:dyDescent="0.2">
      <c r="A12" s="15"/>
      <c r="B12" s="16"/>
      <c r="C12" s="12">
        <f>IF(B12="",0,VLOOKUP('072107'!B12,Cenik!$C$3:$E$873,2,FALSE))</f>
        <v>0</v>
      </c>
      <c r="D12" s="12">
        <f>IF(B12="",0,VLOOKUP('072107'!B12,Cenik!$C$3:$E$873,3,FALSE))</f>
        <v>0</v>
      </c>
      <c r="E12" s="17"/>
      <c r="F12" s="14">
        <f t="shared" si="0"/>
        <v>0</v>
      </c>
      <c r="G12" s="104" t="str">
        <f t="shared" si="1"/>
        <v/>
      </c>
    </row>
    <row r="13" spans="1:7" x14ac:dyDescent="0.2">
      <c r="A13" s="15"/>
      <c r="B13" s="16"/>
      <c r="C13" s="12">
        <f>IF(B13="",0,VLOOKUP('072107'!B13,Cenik!$C$3:$E$873,2,FALSE))</f>
        <v>0</v>
      </c>
      <c r="D13" s="12">
        <f>IF(B13="",0,VLOOKUP('072107'!B13,Cenik!$C$3:$E$873,3,FALSE))</f>
        <v>0</v>
      </c>
      <c r="E13" s="17"/>
      <c r="F13" s="14">
        <f t="shared" si="0"/>
        <v>0</v>
      </c>
      <c r="G13" s="104" t="str">
        <f t="shared" si="1"/>
        <v/>
      </c>
    </row>
    <row r="14" spans="1:7" ht="13.5" thickBot="1" x14ac:dyDescent="0.25">
      <c r="A14" s="15"/>
      <c r="B14" s="16"/>
      <c r="C14" s="12">
        <f>IF(B14="",0,VLOOKUP('072107'!B14,Cenik!$C$3:$E$873,2,FALSE))</f>
        <v>0</v>
      </c>
      <c r="D14" s="12">
        <f>IF(B14="",0,VLOOKUP('072107'!B14,Cenik!$C$3:$E$873,3,FALSE))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IF(B16="",0,VLOOKUP('072107'!B16,Cenik!$C$3:$E$873,2,FALSE))</f>
        <v>0</v>
      </c>
      <c r="D16" s="12">
        <f>IF(B16="",0,VLOOKUP('072107'!B16,Cenik!$C$3:$E$873,3,FALSE))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IF(B17="",0,VLOOKUP('072107'!B17,Cenik!$C$3:$E$873,2,FALSE))</f>
        <v>0</v>
      </c>
      <c r="D17" s="12">
        <f>IF(B17="",0,VLOOKUP('072107'!B17,Cenik!$C$3:$E$873,3,FALSE))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IF(B18="",0,VLOOKUP('072107'!B18,Cenik!$C$3:$E$873,2,FALSE))</f>
        <v>0</v>
      </c>
      <c r="D18" s="12">
        <f>IF(B18="",0,VLOOKUP('072107'!B18,Cenik!$C$3:$E$873,3,FALSE))</f>
        <v>0</v>
      </c>
      <c r="E18" s="22"/>
      <c r="F18" s="20">
        <f t="shared" si="2"/>
        <v>0</v>
      </c>
      <c r="G18" s="104" t="str">
        <f t="shared" si="3"/>
        <v/>
      </c>
    </row>
    <row r="19" spans="1:9" x14ac:dyDescent="0.2">
      <c r="A19" s="15"/>
      <c r="B19" s="21"/>
      <c r="C19" s="12">
        <f>IF(B19="",0,VLOOKUP('072107'!B19,Cenik!$C$3:$E$873,2,FALSE))</f>
        <v>0</v>
      </c>
      <c r="D19" s="12">
        <f>IF(B19="",0,VLOOKUP('072107'!B19,Cenik!$C$3:$E$873,3,FALSE))</f>
        <v>0</v>
      </c>
      <c r="E19" s="22"/>
      <c r="F19" s="20">
        <f t="shared" si="2"/>
        <v>0</v>
      </c>
      <c r="G19" s="104" t="str">
        <f t="shared" si="3"/>
        <v/>
      </c>
    </row>
    <row r="20" spans="1:9" x14ac:dyDescent="0.2">
      <c r="A20" s="15"/>
      <c r="B20" s="21"/>
      <c r="C20" s="12">
        <f>IF(B20="",0,VLOOKUP('072107'!B20,Cenik!$C$3:$E$873,2,FALSE))</f>
        <v>0</v>
      </c>
      <c r="D20" s="12">
        <f>IF(B20="",0,VLOOKUP('072107'!B20,Cenik!$C$3:$E$873,3,FALSE))</f>
        <v>0</v>
      </c>
      <c r="E20" s="22"/>
      <c r="F20" s="20">
        <f t="shared" si="2"/>
        <v>0</v>
      </c>
      <c r="G20" s="104" t="str">
        <f t="shared" si="3"/>
        <v/>
      </c>
    </row>
    <row r="21" spans="1:9" x14ac:dyDescent="0.2">
      <c r="A21" s="15"/>
      <c r="B21" s="21"/>
      <c r="C21" s="12">
        <f>IF(B21="",0,VLOOKUP('072107'!B21,Cenik!$C$3:$E$873,2,FALSE))</f>
        <v>0</v>
      </c>
      <c r="D21" s="12">
        <f>IF(B21="",0,VLOOKUP('072107'!B21,Cenik!$C$3:$E$873,3,FALSE))</f>
        <v>0</v>
      </c>
      <c r="E21" s="22"/>
      <c r="F21" s="20">
        <f t="shared" si="2"/>
        <v>0</v>
      </c>
      <c r="G21" s="104" t="str">
        <f t="shared" si="3"/>
        <v/>
      </c>
    </row>
    <row r="22" spans="1:9" x14ac:dyDescent="0.2">
      <c r="A22" s="15"/>
      <c r="B22" s="21"/>
      <c r="C22" s="12">
        <f>IF(B22="",0,VLOOKUP('072107'!B22,Cenik!$C$3:$E$873,2,FALSE))</f>
        <v>0</v>
      </c>
      <c r="D22" s="12">
        <f>IF(B22="",0,VLOOKUP('072107'!B22,Cenik!$C$3:$E$873,3,FALSE))</f>
        <v>0</v>
      </c>
      <c r="E22" s="22"/>
      <c r="F22" s="20">
        <f t="shared" si="2"/>
        <v>0</v>
      </c>
      <c r="G22" s="104" t="str">
        <f t="shared" si="3"/>
        <v/>
      </c>
    </row>
    <row r="23" spans="1:9" x14ac:dyDescent="0.2">
      <c r="A23" s="15"/>
      <c r="B23" s="21"/>
      <c r="C23" s="12">
        <f>IF(B23="",0,VLOOKUP('072107'!B23,Cenik!$C$3:$E$873,2,FALSE))</f>
        <v>0</v>
      </c>
      <c r="D23" s="12">
        <f>IF(B23="",0,VLOOKUP('072107'!B23,Cenik!$C$3:$E$873,3,FALSE))</f>
        <v>0</v>
      </c>
      <c r="E23" s="22"/>
      <c r="F23" s="20">
        <f t="shared" si="2"/>
        <v>0</v>
      </c>
      <c r="G23" s="104" t="str">
        <f t="shared" si="3"/>
        <v/>
      </c>
    </row>
    <row r="24" spans="1:9" x14ac:dyDescent="0.2">
      <c r="A24" s="15"/>
      <c r="B24" s="21"/>
      <c r="C24" s="12">
        <f>IF(B24="",0,VLOOKUP('072107'!B24,Cenik!$C$3:$E$873,2,FALSE))</f>
        <v>0</v>
      </c>
      <c r="D24" s="12">
        <f>IF(B24="",0,VLOOKUP('072107'!B24,Cenik!$C$3:$E$873,3,FALSE))</f>
        <v>0</v>
      </c>
      <c r="E24" s="22"/>
      <c r="F24" s="20">
        <f t="shared" si="2"/>
        <v>0</v>
      </c>
      <c r="G24" s="104" t="str">
        <f t="shared" si="3"/>
        <v/>
      </c>
    </row>
    <row r="25" spans="1:9" x14ac:dyDescent="0.2">
      <c r="A25" s="15"/>
      <c r="B25" s="21"/>
      <c r="C25" s="12">
        <f>IF(B25="",0,VLOOKUP('072107'!B25,Cenik!$C$3:$E$873,2,FALSE))</f>
        <v>0</v>
      </c>
      <c r="D25" s="12">
        <f>IF(B25="",0,VLOOKUP('072107'!B25,Cenik!$C$3:$E$873,3,FALSE))</f>
        <v>0</v>
      </c>
      <c r="E25" s="22"/>
      <c r="F25" s="20">
        <f t="shared" si="2"/>
        <v>0</v>
      </c>
      <c r="G25" s="104" t="str">
        <f t="shared" si="3"/>
        <v/>
      </c>
    </row>
    <row r="26" spans="1:9" x14ac:dyDescent="0.2">
      <c r="A26" s="15"/>
      <c r="B26" s="21"/>
      <c r="C26" s="12">
        <f>IF(B26="",0,VLOOKUP('072107'!B26,Cenik!$C$3:$E$873,2,FALSE))</f>
        <v>0</v>
      </c>
      <c r="D26" s="12">
        <f>IF(B26="",0,VLOOKUP('072107'!B26,Cenik!$C$3:$E$873,3,FALSE))</f>
        <v>0</v>
      </c>
      <c r="E26" s="22"/>
      <c r="F26" s="20">
        <f t="shared" si="2"/>
        <v>0</v>
      </c>
      <c r="G26" s="104" t="str">
        <f t="shared" si="3"/>
        <v/>
      </c>
    </row>
    <row r="27" spans="1:9" x14ac:dyDescent="0.2">
      <c r="A27" s="15"/>
      <c r="B27" s="21"/>
      <c r="C27" s="12">
        <f>IF(B27="",0,VLOOKUP('072107'!B27,Cenik!$C$3:$E$873,2,FALSE))</f>
        <v>0</v>
      </c>
      <c r="D27" s="12">
        <f>IF(B27="",0,VLOOKUP('072107'!B27,Cenik!$C$3:$E$873,3,FALSE))</f>
        <v>0</v>
      </c>
      <c r="E27" s="22"/>
      <c r="F27" s="20">
        <f t="shared" si="2"/>
        <v>0</v>
      </c>
      <c r="G27" s="104" t="str">
        <f t="shared" si="3"/>
        <v/>
      </c>
    </row>
    <row r="28" spans="1:9" x14ac:dyDescent="0.2">
      <c r="A28" s="15"/>
      <c r="B28" s="21"/>
      <c r="C28" s="12">
        <f>IF(B28="",0,VLOOKUP('072107'!B28,Cenik!$C$3:$E$873,2,FALSE))</f>
        <v>0</v>
      </c>
      <c r="D28" s="12">
        <f>IF(B28="",0,VLOOKUP('072107'!B28,Cenik!$C$3:$E$873,3,FALSE))</f>
        <v>0</v>
      </c>
      <c r="E28" s="22"/>
      <c r="F28" s="20">
        <f t="shared" si="2"/>
        <v>0</v>
      </c>
      <c r="G28" s="104" t="str">
        <f t="shared" si="3"/>
        <v/>
      </c>
    </row>
    <row r="29" spans="1:9" ht="13.5" thickBot="1" x14ac:dyDescent="0.25">
      <c r="A29" s="15"/>
      <c r="B29" s="21"/>
      <c r="C29" s="12">
        <f>IF(B29="",0,VLOOKUP('072107'!B29,Cenik!$C$3:$E$873,2,FALSE))</f>
        <v>0</v>
      </c>
      <c r="D29" s="12">
        <f>IF(B29="",0,VLOOKUP('072107'!B29,Cenik!$C$3:$E$873,3,FALSE))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IF(B31="",0,VLOOKUP('072107'!B31,Cenik!$C$3:$E$873,2,FALSE))</f>
        <v>0</v>
      </c>
      <c r="D31" s="24">
        <f>IF(B31="",0,VLOOKUP('072107'!B31,Cenik!$C$3:$E$873,3,FALSE))</f>
        <v>0</v>
      </c>
      <c r="E31" s="19"/>
      <c r="F31" s="25">
        <f t="shared" ref="F31:F44" si="4">D31*E31</f>
        <v>0</v>
      </c>
      <c r="G31" s="104" t="str">
        <f t="shared" si="3"/>
        <v/>
      </c>
      <c r="I31" s="2"/>
    </row>
    <row r="32" spans="1:9" x14ac:dyDescent="0.2">
      <c r="A32" s="15"/>
      <c r="B32" s="21"/>
      <c r="C32" s="12">
        <f>IF(B32="",0,VLOOKUP('072107'!B32,Cenik!$C$3:$E$873,2,FALSE))</f>
        <v>0</v>
      </c>
      <c r="D32" s="12">
        <f>IF(B32="",0,VLOOKUP('072107'!B32,Cenik!$C$3:$E$873,3,FALSE))</f>
        <v>0</v>
      </c>
      <c r="E32" s="22"/>
      <c r="F32" s="20">
        <f t="shared" si="4"/>
        <v>0</v>
      </c>
      <c r="G32" s="104" t="str">
        <f t="shared" si="3"/>
        <v/>
      </c>
      <c r="I32" s="2"/>
    </row>
    <row r="33" spans="1:7" x14ac:dyDescent="0.2">
      <c r="A33" s="15"/>
      <c r="B33" s="21"/>
      <c r="C33" s="12">
        <f>IF(B33="",0,VLOOKUP('072107'!B33,Cenik!$C$3:$E$873,2,FALSE))</f>
        <v>0</v>
      </c>
      <c r="D33" s="12">
        <f>IF(B33="",0,VLOOKUP('072107'!B33,Cenik!$C$3:$E$873,3,FALSE))</f>
        <v>0</v>
      </c>
      <c r="E33" s="22"/>
      <c r="F33" s="20">
        <f t="shared" si="4"/>
        <v>0</v>
      </c>
      <c r="G33" s="104" t="str">
        <f t="shared" si="3"/>
        <v/>
      </c>
    </row>
    <row r="34" spans="1:7" x14ac:dyDescent="0.2">
      <c r="A34" s="15"/>
      <c r="B34" s="21"/>
      <c r="C34" s="12">
        <f>IF(B34="",0,VLOOKUP('072107'!B34,Cenik!$C$3:$E$873,2,FALSE))</f>
        <v>0</v>
      </c>
      <c r="D34" s="12">
        <f>IF(B34="",0,VLOOKUP('072107'!B34,Cenik!$C$3:$E$873,3,FALSE))</f>
        <v>0</v>
      </c>
      <c r="E34" s="22"/>
      <c r="F34" s="20">
        <f t="shared" si="4"/>
        <v>0</v>
      </c>
      <c r="G34" s="104" t="str">
        <f t="shared" si="3"/>
        <v/>
      </c>
    </row>
    <row r="35" spans="1:7" x14ac:dyDescent="0.2">
      <c r="A35" s="15"/>
      <c r="B35" s="21"/>
      <c r="C35" s="12">
        <f>IF(B35="",0,VLOOKUP('072107'!B35,Cenik!$C$3:$E$873,2,FALSE))</f>
        <v>0</v>
      </c>
      <c r="D35" s="12">
        <f>IF(B35="",0,VLOOKUP('072107'!B35,Cenik!$C$3:$E$873,3,FALSE))</f>
        <v>0</v>
      </c>
      <c r="E35" s="22"/>
      <c r="F35" s="20">
        <f t="shared" si="4"/>
        <v>0</v>
      </c>
      <c r="G35" s="104" t="str">
        <f t="shared" si="3"/>
        <v/>
      </c>
    </row>
    <row r="36" spans="1:7" x14ac:dyDescent="0.2">
      <c r="A36" s="15"/>
      <c r="B36" s="21"/>
      <c r="C36" s="12">
        <f>IF(B36="",0,VLOOKUP('072107'!B36,Cenik!$C$3:$E$873,2,FALSE))</f>
        <v>0</v>
      </c>
      <c r="D36" s="12">
        <f>IF(B36="",0,VLOOKUP('072107'!B36,Cenik!$C$3:$E$873,3,FALSE))</f>
        <v>0</v>
      </c>
      <c r="E36" s="22"/>
      <c r="F36" s="20">
        <f t="shared" si="4"/>
        <v>0</v>
      </c>
      <c r="G36" s="104" t="str">
        <f t="shared" si="3"/>
        <v/>
      </c>
    </row>
    <row r="37" spans="1:7" x14ac:dyDescent="0.2">
      <c r="A37" s="15"/>
      <c r="B37" s="21"/>
      <c r="C37" s="12">
        <f>IF(B37="",0,VLOOKUP('072107'!B37,Cenik!$C$3:$E$873,2,FALSE))</f>
        <v>0</v>
      </c>
      <c r="D37" s="12">
        <f>IF(B37="",0,VLOOKUP('072107'!B37,Cenik!$C$3:$E$873,3,FALSE))</f>
        <v>0</v>
      </c>
      <c r="E37" s="22"/>
      <c r="F37" s="20">
        <f t="shared" si="4"/>
        <v>0</v>
      </c>
      <c r="G37" s="104" t="str">
        <f t="shared" si="3"/>
        <v/>
      </c>
    </row>
    <row r="38" spans="1:7" x14ac:dyDescent="0.2">
      <c r="A38" s="15"/>
      <c r="B38" s="21"/>
      <c r="C38" s="12">
        <f>IF(B38="",0,VLOOKUP('072107'!B38,Cenik!$C$3:$E$873,2,FALSE))</f>
        <v>0</v>
      </c>
      <c r="D38" s="12">
        <f>IF(B38="",0,VLOOKUP('072107'!B38,Cenik!$C$3:$E$873,3,FALSE))</f>
        <v>0</v>
      </c>
      <c r="E38" s="22"/>
      <c r="F38" s="20">
        <f t="shared" si="4"/>
        <v>0</v>
      </c>
      <c r="G38" s="104" t="str">
        <f t="shared" si="3"/>
        <v/>
      </c>
    </row>
    <row r="39" spans="1:7" x14ac:dyDescent="0.2">
      <c r="A39" s="15"/>
      <c r="B39" s="21"/>
      <c r="C39" s="12">
        <f>IF(B39="",0,VLOOKUP('072107'!B39,Cenik!$C$3:$E$873,2,FALSE))</f>
        <v>0</v>
      </c>
      <c r="D39" s="12">
        <f>IF(B39="",0,VLOOKUP('072107'!B39,Cenik!$C$3:$E$873,3,FALSE))</f>
        <v>0</v>
      </c>
      <c r="E39" s="22"/>
      <c r="F39" s="20">
        <f t="shared" si="4"/>
        <v>0</v>
      </c>
      <c r="G39" s="104" t="str">
        <f>IF(E39="","",IF(ISNUMBER(E39),IF(E39=ROUND(E39,6),"","Napaka - poraba mora biti zaokrožena na 6 decimalk!"),"Napaka!"))</f>
        <v/>
      </c>
    </row>
    <row r="40" spans="1:7" x14ac:dyDescent="0.2">
      <c r="A40" s="15"/>
      <c r="B40" s="21"/>
      <c r="C40" s="12">
        <f>IF(B40="",0,VLOOKUP('072107'!B40,Cenik!$C$3:$E$873,2,FALSE))</f>
        <v>0</v>
      </c>
      <c r="D40" s="12">
        <f>IF(B40="",0,VLOOKUP('072107'!B40,Cenik!$C$3:$E$873,3,FALSE))</f>
        <v>0</v>
      </c>
      <c r="E40" s="22"/>
      <c r="F40" s="20">
        <f t="shared" si="4"/>
        <v>0</v>
      </c>
      <c r="G40" s="104" t="str">
        <f t="shared" si="3"/>
        <v/>
      </c>
    </row>
    <row r="41" spans="1:7" x14ac:dyDescent="0.2">
      <c r="A41" s="15"/>
      <c r="B41" s="21"/>
      <c r="C41" s="12">
        <f>IF(B41="",0,VLOOKUP('072107'!B41,Cenik!$C$3:$E$873,2,FALSE))</f>
        <v>0</v>
      </c>
      <c r="D41" s="12">
        <f>IF(B41="",0,VLOOKUP('072107'!B41,Cenik!$C$3:$E$873,3,FALSE))</f>
        <v>0</v>
      </c>
      <c r="E41" s="22"/>
      <c r="F41" s="20">
        <f t="shared" si="4"/>
        <v>0</v>
      </c>
      <c r="G41" s="104" t="str">
        <f t="shared" si="3"/>
        <v/>
      </c>
    </row>
    <row r="42" spans="1:7" x14ac:dyDescent="0.2">
      <c r="A42" s="15"/>
      <c r="B42" s="21"/>
      <c r="C42" s="12">
        <f>IF(B42="",0,VLOOKUP('072107'!B42,Cenik!$C$3:$E$873,2,FALSE))</f>
        <v>0</v>
      </c>
      <c r="D42" s="12">
        <f>IF(B42="",0,VLOOKUP('072107'!B42,Cenik!$C$3:$E$873,3,FALSE))</f>
        <v>0</v>
      </c>
      <c r="E42" s="22"/>
      <c r="F42" s="20">
        <f t="shared" si="4"/>
        <v>0</v>
      </c>
      <c r="G42" s="104" t="str">
        <f t="shared" si="3"/>
        <v/>
      </c>
    </row>
    <row r="43" spans="1:7" x14ac:dyDescent="0.2">
      <c r="A43" s="15"/>
      <c r="B43" s="21"/>
      <c r="C43" s="12">
        <f>IF(B43="",0,VLOOKUP('072107'!B43,Cenik!$C$3:$E$873,2,FALSE))</f>
        <v>0</v>
      </c>
      <c r="D43" s="12">
        <f>IF(B43="",0,VLOOKUP('072107'!B43,Cenik!$C$3:$E$873,3,FALSE))</f>
        <v>0</v>
      </c>
      <c r="E43" s="22"/>
      <c r="F43" s="20">
        <f t="shared" si="4"/>
        <v>0</v>
      </c>
      <c r="G43" s="104" t="str">
        <f t="shared" si="3"/>
        <v/>
      </c>
    </row>
    <row r="44" spans="1:7" ht="13.5" thickBot="1" x14ac:dyDescent="0.25">
      <c r="A44" s="26"/>
      <c r="B44" s="27"/>
      <c r="C44" s="28">
        <f>IF(B44="",0,VLOOKUP('072107'!B44,Cenik!$C$3:$E$873,2,FALSE))</f>
        <v>0</v>
      </c>
      <c r="D44" s="28">
        <f>IF(B44="",0,VLOOKUP('072107'!B44,Cenik!$C$3:$E$873,3,FALSE))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IF(B5="",0,VLOOKUP('072108'!B5,Cenik!$C$3:$E$873,2,FALSE))</f>
        <v>0</v>
      </c>
      <c r="D5" s="12">
        <f>IF(B5="",0,VLOOKUP('072108'!B5,Cenik!$C$3:$E$873,3,FALSE))</f>
        <v>0</v>
      </c>
      <c r="E5" s="13"/>
      <c r="F5" s="14">
        <f t="shared" ref="F5:F14" si="0">D5*E5</f>
        <v>0</v>
      </c>
      <c r="G5" s="104" t="str">
        <f>IF(E5="","",IF(ISNUMBER(E5),IF(E5=ROUND(E5,6),"","Napaka - poraba mora biti zaokrožena na 6 decimalk!"),"Napaka!"))</f>
        <v/>
      </c>
    </row>
    <row r="6" spans="1:7" x14ac:dyDescent="0.2">
      <c r="A6" s="15"/>
      <c r="B6" s="16"/>
      <c r="C6" s="12">
        <f>IF(B6="",0,VLOOKUP('072108'!B6,Cenik!$C$3:$E$873,2,FALSE))</f>
        <v>0</v>
      </c>
      <c r="D6" s="12">
        <f>IF(B6="",0,VLOOKUP('072108'!B6,Cenik!$C$3:$E$873,3,FALSE))</f>
        <v>0</v>
      </c>
      <c r="E6" s="17"/>
      <c r="F6" s="14">
        <f t="shared" si="0"/>
        <v>0</v>
      </c>
      <c r="G6" s="104" t="str">
        <f t="shared" ref="G6:G14" si="1">IF(E6="","",IF(ISNUMBER(E6),IF(E6=ROUND(E6,6),"","Napaka - poraba mora biti zaokrožena na 6 decimalk!"),"Napaka!"))</f>
        <v/>
      </c>
    </row>
    <row r="7" spans="1:7" x14ac:dyDescent="0.2">
      <c r="A7" s="15"/>
      <c r="B7" s="16"/>
      <c r="C7" s="12">
        <f>IF(B7="",0,VLOOKUP('072108'!B7,Cenik!$C$3:$E$873,2,FALSE))</f>
        <v>0</v>
      </c>
      <c r="D7" s="12">
        <f>IF(B7="",0,VLOOKUP('072108'!B7,Cenik!$C$3:$E$873,3,FALSE))</f>
        <v>0</v>
      </c>
      <c r="E7" s="17"/>
      <c r="F7" s="14">
        <f t="shared" si="0"/>
        <v>0</v>
      </c>
      <c r="G7" s="104" t="str">
        <f t="shared" si="1"/>
        <v/>
      </c>
    </row>
    <row r="8" spans="1:7" x14ac:dyDescent="0.2">
      <c r="A8" s="15"/>
      <c r="B8" s="16"/>
      <c r="C8" s="12">
        <f>IF(B8="",0,VLOOKUP('072108'!B8,Cenik!$C$3:$E$873,2,FALSE))</f>
        <v>0</v>
      </c>
      <c r="D8" s="12">
        <f>IF(B8="",0,VLOOKUP('072108'!B8,Cenik!$C$3:$E$873,3,FALSE))</f>
        <v>0</v>
      </c>
      <c r="E8" s="17"/>
      <c r="F8" s="14">
        <f t="shared" si="0"/>
        <v>0</v>
      </c>
      <c r="G8" s="104" t="str">
        <f t="shared" si="1"/>
        <v/>
      </c>
    </row>
    <row r="9" spans="1:7" x14ac:dyDescent="0.2">
      <c r="A9" s="15"/>
      <c r="B9" s="16"/>
      <c r="C9" s="12">
        <f>IF(B9="",0,VLOOKUP('072108'!B9,Cenik!$C$3:$E$873,2,FALSE))</f>
        <v>0</v>
      </c>
      <c r="D9" s="12">
        <f>IF(B9="",0,VLOOKUP('072108'!B9,Cenik!$C$3:$E$873,3,FALSE))</f>
        <v>0</v>
      </c>
      <c r="E9" s="17"/>
      <c r="F9" s="14">
        <f t="shared" si="0"/>
        <v>0</v>
      </c>
      <c r="G9" s="104" t="str">
        <f t="shared" si="1"/>
        <v/>
      </c>
    </row>
    <row r="10" spans="1:7" x14ac:dyDescent="0.2">
      <c r="A10" s="15"/>
      <c r="B10" s="16"/>
      <c r="C10" s="12">
        <f>IF(B10="",0,VLOOKUP('072108'!B10,Cenik!$C$3:$E$873,2,FALSE))</f>
        <v>0</v>
      </c>
      <c r="D10" s="12">
        <f>IF(B10="",0,VLOOKUP('072108'!B10,Cenik!$C$3:$E$873,3,FALSE))</f>
        <v>0</v>
      </c>
      <c r="E10" s="17"/>
      <c r="F10" s="14">
        <f t="shared" si="0"/>
        <v>0</v>
      </c>
      <c r="G10" s="104" t="str">
        <f t="shared" si="1"/>
        <v/>
      </c>
    </row>
    <row r="11" spans="1:7" x14ac:dyDescent="0.2">
      <c r="A11" s="15"/>
      <c r="B11" s="16"/>
      <c r="C11" s="12">
        <f>IF(B11="",0,VLOOKUP('072108'!B11,Cenik!$C$3:$E$873,2,FALSE))</f>
        <v>0</v>
      </c>
      <c r="D11" s="12">
        <f>IF(B11="",0,VLOOKUP('072108'!B11,Cenik!$C$3:$E$873,3,FALSE))</f>
        <v>0</v>
      </c>
      <c r="E11" s="17"/>
      <c r="F11" s="14">
        <f t="shared" si="0"/>
        <v>0</v>
      </c>
      <c r="G11" s="104" t="str">
        <f t="shared" si="1"/>
        <v/>
      </c>
    </row>
    <row r="12" spans="1:7" x14ac:dyDescent="0.2">
      <c r="A12" s="15"/>
      <c r="B12" s="16"/>
      <c r="C12" s="12">
        <f>IF(B12="",0,VLOOKUP('072108'!B12,Cenik!$C$3:$E$873,2,FALSE))</f>
        <v>0</v>
      </c>
      <c r="D12" s="12">
        <f>IF(B12="",0,VLOOKUP('072108'!B12,Cenik!$C$3:$E$873,3,FALSE))</f>
        <v>0</v>
      </c>
      <c r="E12" s="17"/>
      <c r="F12" s="14">
        <f t="shared" si="0"/>
        <v>0</v>
      </c>
      <c r="G12" s="104" t="str">
        <f t="shared" si="1"/>
        <v/>
      </c>
    </row>
    <row r="13" spans="1:7" x14ac:dyDescent="0.2">
      <c r="A13" s="15"/>
      <c r="B13" s="16"/>
      <c r="C13" s="12">
        <f>IF(B13="",0,VLOOKUP('072108'!B13,Cenik!$C$3:$E$873,2,FALSE))</f>
        <v>0</v>
      </c>
      <c r="D13" s="12">
        <f>IF(B13="",0,VLOOKUP('072108'!B13,Cenik!$C$3:$E$873,3,FALSE))</f>
        <v>0</v>
      </c>
      <c r="E13" s="17"/>
      <c r="F13" s="14">
        <f t="shared" si="0"/>
        <v>0</v>
      </c>
      <c r="G13" s="104" t="str">
        <f t="shared" si="1"/>
        <v/>
      </c>
    </row>
    <row r="14" spans="1:7" ht="13.5" thickBot="1" x14ac:dyDescent="0.25">
      <c r="A14" s="15"/>
      <c r="B14" s="16"/>
      <c r="C14" s="12">
        <f>IF(B14="",0,VLOOKUP('072108'!B14,Cenik!$C$3:$E$873,2,FALSE))</f>
        <v>0</v>
      </c>
      <c r="D14" s="12">
        <f>IF(B14="",0,VLOOKUP('072108'!B14,Cenik!$C$3:$E$873,3,FALSE))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IF(B16="",0,VLOOKUP('072108'!B16,Cenik!$C$3:$E$873,2,FALSE))</f>
        <v>0</v>
      </c>
      <c r="D16" s="12">
        <f>IF(B16="",0,VLOOKUP('072108'!B16,Cenik!$C$3:$E$873,3,FALSE))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IF(B17="",0,VLOOKUP('072108'!B17,Cenik!$C$3:$E$873,2,FALSE))</f>
        <v>0</v>
      </c>
      <c r="D17" s="12">
        <f>IF(B17="",0,VLOOKUP('072108'!B17,Cenik!$C$3:$E$873,3,FALSE))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IF(B18="",0,VLOOKUP('072108'!B18,Cenik!$C$3:$E$873,2,FALSE))</f>
        <v>0</v>
      </c>
      <c r="D18" s="12">
        <f>IF(B18="",0,VLOOKUP('072108'!B18,Cenik!$C$3:$E$873,3,FALSE))</f>
        <v>0</v>
      </c>
      <c r="E18" s="22"/>
      <c r="F18" s="20">
        <f t="shared" si="2"/>
        <v>0</v>
      </c>
      <c r="G18" s="104" t="str">
        <f t="shared" si="3"/>
        <v/>
      </c>
    </row>
    <row r="19" spans="1:9" x14ac:dyDescent="0.2">
      <c r="A19" s="15"/>
      <c r="B19" s="21"/>
      <c r="C19" s="12">
        <f>IF(B19="",0,VLOOKUP('072108'!B19,Cenik!$C$3:$E$873,2,FALSE))</f>
        <v>0</v>
      </c>
      <c r="D19" s="12">
        <f>IF(B19="",0,VLOOKUP('072108'!B19,Cenik!$C$3:$E$873,3,FALSE))</f>
        <v>0</v>
      </c>
      <c r="E19" s="22"/>
      <c r="F19" s="20">
        <f t="shared" si="2"/>
        <v>0</v>
      </c>
      <c r="G19" s="104" t="str">
        <f t="shared" si="3"/>
        <v/>
      </c>
    </row>
    <row r="20" spans="1:9" x14ac:dyDescent="0.2">
      <c r="A20" s="15"/>
      <c r="B20" s="21"/>
      <c r="C20" s="12">
        <f>IF(B20="",0,VLOOKUP('072108'!B20,Cenik!$C$3:$E$873,2,FALSE))</f>
        <v>0</v>
      </c>
      <c r="D20" s="12">
        <f>IF(B20="",0,VLOOKUP('072108'!B20,Cenik!$C$3:$E$873,3,FALSE))</f>
        <v>0</v>
      </c>
      <c r="E20" s="22"/>
      <c r="F20" s="20">
        <f t="shared" si="2"/>
        <v>0</v>
      </c>
      <c r="G20" s="104" t="str">
        <f t="shared" si="3"/>
        <v/>
      </c>
    </row>
    <row r="21" spans="1:9" x14ac:dyDescent="0.2">
      <c r="A21" s="15"/>
      <c r="B21" s="21"/>
      <c r="C21" s="12">
        <f>IF(B21="",0,VLOOKUP('072108'!B21,Cenik!$C$3:$E$873,2,FALSE))</f>
        <v>0</v>
      </c>
      <c r="D21" s="12">
        <f>IF(B21="",0,VLOOKUP('072108'!B21,Cenik!$C$3:$E$873,3,FALSE))</f>
        <v>0</v>
      </c>
      <c r="E21" s="22"/>
      <c r="F21" s="20">
        <f t="shared" si="2"/>
        <v>0</v>
      </c>
      <c r="G21" s="104" t="str">
        <f t="shared" si="3"/>
        <v/>
      </c>
    </row>
    <row r="22" spans="1:9" x14ac:dyDescent="0.2">
      <c r="A22" s="15"/>
      <c r="B22" s="21"/>
      <c r="C22" s="12">
        <f>IF(B22="",0,VLOOKUP('072108'!B22,Cenik!$C$3:$E$873,2,FALSE))</f>
        <v>0</v>
      </c>
      <c r="D22" s="12">
        <f>IF(B22="",0,VLOOKUP('072108'!B22,Cenik!$C$3:$E$873,3,FALSE))</f>
        <v>0</v>
      </c>
      <c r="E22" s="22"/>
      <c r="F22" s="20">
        <f t="shared" si="2"/>
        <v>0</v>
      </c>
      <c r="G22" s="104" t="str">
        <f t="shared" si="3"/>
        <v/>
      </c>
    </row>
    <row r="23" spans="1:9" x14ac:dyDescent="0.2">
      <c r="A23" s="15"/>
      <c r="B23" s="21"/>
      <c r="C23" s="12">
        <f>IF(B23="",0,VLOOKUP('072108'!B23,Cenik!$C$3:$E$873,2,FALSE))</f>
        <v>0</v>
      </c>
      <c r="D23" s="12">
        <f>IF(B23="",0,VLOOKUP('072108'!B23,Cenik!$C$3:$E$873,3,FALSE))</f>
        <v>0</v>
      </c>
      <c r="E23" s="22"/>
      <c r="F23" s="20">
        <f t="shared" si="2"/>
        <v>0</v>
      </c>
      <c r="G23" s="104" t="str">
        <f t="shared" si="3"/>
        <v/>
      </c>
    </row>
    <row r="24" spans="1:9" x14ac:dyDescent="0.2">
      <c r="A24" s="15"/>
      <c r="B24" s="21"/>
      <c r="C24" s="12">
        <f>IF(B24="",0,VLOOKUP('072108'!B24,Cenik!$C$3:$E$873,2,FALSE))</f>
        <v>0</v>
      </c>
      <c r="D24" s="12">
        <f>IF(B24="",0,VLOOKUP('072108'!B24,Cenik!$C$3:$E$873,3,FALSE))</f>
        <v>0</v>
      </c>
      <c r="E24" s="22"/>
      <c r="F24" s="20">
        <f t="shared" si="2"/>
        <v>0</v>
      </c>
      <c r="G24" s="104" t="str">
        <f t="shared" si="3"/>
        <v/>
      </c>
    </row>
    <row r="25" spans="1:9" x14ac:dyDescent="0.2">
      <c r="A25" s="15"/>
      <c r="B25" s="21"/>
      <c r="C25" s="12">
        <f>IF(B25="",0,VLOOKUP('072108'!B25,Cenik!$C$3:$E$873,2,FALSE))</f>
        <v>0</v>
      </c>
      <c r="D25" s="12">
        <f>IF(B25="",0,VLOOKUP('072108'!B25,Cenik!$C$3:$E$873,3,FALSE))</f>
        <v>0</v>
      </c>
      <c r="E25" s="22"/>
      <c r="F25" s="20">
        <f t="shared" si="2"/>
        <v>0</v>
      </c>
      <c r="G25" s="104" t="str">
        <f t="shared" si="3"/>
        <v/>
      </c>
    </row>
    <row r="26" spans="1:9" x14ac:dyDescent="0.2">
      <c r="A26" s="15"/>
      <c r="B26" s="21"/>
      <c r="C26" s="12">
        <f>IF(B26="",0,VLOOKUP('072108'!B26,Cenik!$C$3:$E$873,2,FALSE))</f>
        <v>0</v>
      </c>
      <c r="D26" s="12">
        <f>IF(B26="",0,VLOOKUP('072108'!B26,Cenik!$C$3:$E$873,3,FALSE))</f>
        <v>0</v>
      </c>
      <c r="E26" s="22"/>
      <c r="F26" s="20">
        <f t="shared" si="2"/>
        <v>0</v>
      </c>
      <c r="G26" s="104" t="str">
        <f t="shared" si="3"/>
        <v/>
      </c>
    </row>
    <row r="27" spans="1:9" x14ac:dyDescent="0.2">
      <c r="A27" s="15"/>
      <c r="B27" s="21"/>
      <c r="C27" s="12">
        <f>IF(B27="",0,VLOOKUP('072108'!B27,Cenik!$C$3:$E$873,2,FALSE))</f>
        <v>0</v>
      </c>
      <c r="D27" s="12">
        <f>IF(B27="",0,VLOOKUP('072108'!B27,Cenik!$C$3:$E$873,3,FALSE))</f>
        <v>0</v>
      </c>
      <c r="E27" s="22"/>
      <c r="F27" s="20">
        <f t="shared" si="2"/>
        <v>0</v>
      </c>
      <c r="G27" s="104" t="str">
        <f t="shared" si="3"/>
        <v/>
      </c>
    </row>
    <row r="28" spans="1:9" x14ac:dyDescent="0.2">
      <c r="A28" s="15"/>
      <c r="B28" s="21"/>
      <c r="C28" s="12">
        <f>IF(B28="",0,VLOOKUP('072108'!B28,Cenik!$C$3:$E$873,2,FALSE))</f>
        <v>0</v>
      </c>
      <c r="D28" s="12">
        <f>IF(B28="",0,VLOOKUP('072108'!B28,Cenik!$C$3:$E$873,3,FALSE))</f>
        <v>0</v>
      </c>
      <c r="E28" s="22"/>
      <c r="F28" s="20">
        <f t="shared" si="2"/>
        <v>0</v>
      </c>
      <c r="G28" s="104" t="str">
        <f t="shared" si="3"/>
        <v/>
      </c>
    </row>
    <row r="29" spans="1:9" ht="13.5" thickBot="1" x14ac:dyDescent="0.25">
      <c r="A29" s="15"/>
      <c r="B29" s="21"/>
      <c r="C29" s="12">
        <f>IF(B29="",0,VLOOKUP('072108'!B29,Cenik!$C$3:$E$873,2,FALSE))</f>
        <v>0</v>
      </c>
      <c r="D29" s="12">
        <f>IF(B29="",0,VLOOKUP('072108'!B29,Cenik!$C$3:$E$873,3,FALSE))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IF(B31="",0,VLOOKUP('072108'!B31,Cenik!$C$3:$E$873,2,FALSE))</f>
        <v>0</v>
      </c>
      <c r="D31" s="24">
        <f>IF(B31="",0,VLOOKUP('072108'!B31,Cenik!$C$3:$E$873,3,FALSE))</f>
        <v>0</v>
      </c>
      <c r="E31" s="19"/>
      <c r="F31" s="25">
        <f t="shared" ref="F31:F44" si="4">D31*E31</f>
        <v>0</v>
      </c>
      <c r="G31" s="104" t="str">
        <f t="shared" si="3"/>
        <v/>
      </c>
      <c r="I31" s="2"/>
    </row>
    <row r="32" spans="1:9" x14ac:dyDescent="0.2">
      <c r="A32" s="15"/>
      <c r="B32" s="21"/>
      <c r="C32" s="12">
        <f>IF(B32="",0,VLOOKUP('072108'!B32,Cenik!$C$3:$E$873,2,FALSE))</f>
        <v>0</v>
      </c>
      <c r="D32" s="12">
        <f>IF(B32="",0,VLOOKUP('072108'!B32,Cenik!$C$3:$E$873,3,FALSE))</f>
        <v>0</v>
      </c>
      <c r="E32" s="22"/>
      <c r="F32" s="20">
        <f t="shared" si="4"/>
        <v>0</v>
      </c>
      <c r="G32" s="104" t="str">
        <f t="shared" si="3"/>
        <v/>
      </c>
      <c r="I32" s="2"/>
    </row>
    <row r="33" spans="1:7" x14ac:dyDescent="0.2">
      <c r="A33" s="15"/>
      <c r="B33" s="21"/>
      <c r="C33" s="12">
        <f>IF(B33="",0,VLOOKUP('072108'!B33,Cenik!$C$3:$E$873,2,FALSE))</f>
        <v>0</v>
      </c>
      <c r="D33" s="12">
        <f>IF(B33="",0,VLOOKUP('072108'!B33,Cenik!$C$3:$E$873,3,FALSE))</f>
        <v>0</v>
      </c>
      <c r="E33" s="22"/>
      <c r="F33" s="20">
        <f t="shared" si="4"/>
        <v>0</v>
      </c>
      <c r="G33" s="104" t="str">
        <f t="shared" si="3"/>
        <v/>
      </c>
    </row>
    <row r="34" spans="1:7" x14ac:dyDescent="0.2">
      <c r="A34" s="15"/>
      <c r="B34" s="21"/>
      <c r="C34" s="12">
        <f>IF(B34="",0,VLOOKUP('072108'!B34,Cenik!$C$3:$E$873,2,FALSE))</f>
        <v>0</v>
      </c>
      <c r="D34" s="12">
        <f>IF(B34="",0,VLOOKUP('072108'!B34,Cenik!$C$3:$E$873,3,FALSE))</f>
        <v>0</v>
      </c>
      <c r="E34" s="22"/>
      <c r="F34" s="20">
        <f t="shared" si="4"/>
        <v>0</v>
      </c>
      <c r="G34" s="104" t="str">
        <f t="shared" si="3"/>
        <v/>
      </c>
    </row>
    <row r="35" spans="1:7" x14ac:dyDescent="0.2">
      <c r="A35" s="15"/>
      <c r="B35" s="21"/>
      <c r="C35" s="12">
        <f>IF(B35="",0,VLOOKUP('072108'!B35,Cenik!$C$3:$E$873,2,FALSE))</f>
        <v>0</v>
      </c>
      <c r="D35" s="12">
        <f>IF(B35="",0,VLOOKUP('072108'!B35,Cenik!$C$3:$E$873,3,FALSE))</f>
        <v>0</v>
      </c>
      <c r="E35" s="22"/>
      <c r="F35" s="20">
        <f t="shared" si="4"/>
        <v>0</v>
      </c>
      <c r="G35" s="104" t="str">
        <f t="shared" si="3"/>
        <v/>
      </c>
    </row>
    <row r="36" spans="1:7" x14ac:dyDescent="0.2">
      <c r="A36" s="15"/>
      <c r="B36" s="21"/>
      <c r="C36" s="12">
        <f>IF(B36="",0,VLOOKUP('072108'!B36,Cenik!$C$3:$E$873,2,FALSE))</f>
        <v>0</v>
      </c>
      <c r="D36" s="12">
        <f>IF(B36="",0,VLOOKUP('072108'!B36,Cenik!$C$3:$E$873,3,FALSE))</f>
        <v>0</v>
      </c>
      <c r="E36" s="22"/>
      <c r="F36" s="20">
        <f t="shared" si="4"/>
        <v>0</v>
      </c>
      <c r="G36" s="104" t="str">
        <f t="shared" si="3"/>
        <v/>
      </c>
    </row>
    <row r="37" spans="1:7" x14ac:dyDescent="0.2">
      <c r="A37" s="15"/>
      <c r="B37" s="21"/>
      <c r="C37" s="12">
        <f>IF(B37="",0,VLOOKUP('072108'!B37,Cenik!$C$3:$E$873,2,FALSE))</f>
        <v>0</v>
      </c>
      <c r="D37" s="12">
        <f>IF(B37="",0,VLOOKUP('072108'!B37,Cenik!$C$3:$E$873,3,FALSE))</f>
        <v>0</v>
      </c>
      <c r="E37" s="22"/>
      <c r="F37" s="20">
        <f t="shared" si="4"/>
        <v>0</v>
      </c>
      <c r="G37" s="104" t="str">
        <f t="shared" si="3"/>
        <v/>
      </c>
    </row>
    <row r="38" spans="1:7" x14ac:dyDescent="0.2">
      <c r="A38" s="15"/>
      <c r="B38" s="21"/>
      <c r="C38" s="12">
        <f>IF(B38="",0,VLOOKUP('072108'!B38,Cenik!$C$3:$E$873,2,FALSE))</f>
        <v>0</v>
      </c>
      <c r="D38" s="12">
        <f>IF(B38="",0,VLOOKUP('072108'!B38,Cenik!$C$3:$E$873,3,FALSE))</f>
        <v>0</v>
      </c>
      <c r="E38" s="22"/>
      <c r="F38" s="20">
        <f t="shared" si="4"/>
        <v>0</v>
      </c>
      <c r="G38" s="104" t="str">
        <f t="shared" si="3"/>
        <v/>
      </c>
    </row>
    <row r="39" spans="1:7" x14ac:dyDescent="0.2">
      <c r="A39" s="15"/>
      <c r="B39" s="21"/>
      <c r="C39" s="12">
        <f>IF(B39="",0,VLOOKUP('072108'!B39,Cenik!$C$3:$E$873,2,FALSE))</f>
        <v>0</v>
      </c>
      <c r="D39" s="12">
        <f>IF(B39="",0,VLOOKUP('072108'!B39,Cenik!$C$3:$E$873,3,FALSE))</f>
        <v>0</v>
      </c>
      <c r="E39" s="22"/>
      <c r="F39" s="20">
        <f t="shared" si="4"/>
        <v>0</v>
      </c>
      <c r="G39" s="104" t="str">
        <f>IF(E39="","",IF(ISNUMBER(E39),IF(E39=ROUND(E39,6),"","Napaka - poraba mora biti zaokrožena na 6 decimalk!"),"Napaka!"))</f>
        <v/>
      </c>
    </row>
    <row r="40" spans="1:7" x14ac:dyDescent="0.2">
      <c r="A40" s="15"/>
      <c r="B40" s="21"/>
      <c r="C40" s="12">
        <f>IF(B40="",0,VLOOKUP('072108'!B40,Cenik!$C$3:$E$873,2,FALSE))</f>
        <v>0</v>
      </c>
      <c r="D40" s="12">
        <f>IF(B40="",0,VLOOKUP('072108'!B40,Cenik!$C$3:$E$873,3,FALSE))</f>
        <v>0</v>
      </c>
      <c r="E40" s="22"/>
      <c r="F40" s="20">
        <f t="shared" si="4"/>
        <v>0</v>
      </c>
      <c r="G40" s="104" t="str">
        <f t="shared" si="3"/>
        <v/>
      </c>
    </row>
    <row r="41" spans="1:7" x14ac:dyDescent="0.2">
      <c r="A41" s="15"/>
      <c r="B41" s="21"/>
      <c r="C41" s="12">
        <f>IF(B41="",0,VLOOKUP('072108'!B41,Cenik!$C$3:$E$873,2,FALSE))</f>
        <v>0</v>
      </c>
      <c r="D41" s="12">
        <f>IF(B41="",0,VLOOKUP('072108'!B41,Cenik!$C$3:$E$873,3,FALSE))</f>
        <v>0</v>
      </c>
      <c r="E41" s="22"/>
      <c r="F41" s="20">
        <f t="shared" si="4"/>
        <v>0</v>
      </c>
      <c r="G41" s="104" t="str">
        <f t="shared" si="3"/>
        <v/>
      </c>
    </row>
    <row r="42" spans="1:7" x14ac:dyDescent="0.2">
      <c r="A42" s="15"/>
      <c r="B42" s="21"/>
      <c r="C42" s="12">
        <f>IF(B42="",0,VLOOKUP('072108'!B42,Cenik!$C$3:$E$873,2,FALSE))</f>
        <v>0</v>
      </c>
      <c r="D42" s="12">
        <f>IF(B42="",0,VLOOKUP('072108'!B42,Cenik!$C$3:$E$873,3,FALSE))</f>
        <v>0</v>
      </c>
      <c r="E42" s="22"/>
      <c r="F42" s="20">
        <f t="shared" si="4"/>
        <v>0</v>
      </c>
      <c r="G42" s="104" t="str">
        <f t="shared" si="3"/>
        <v/>
      </c>
    </row>
    <row r="43" spans="1:7" x14ac:dyDescent="0.2">
      <c r="A43" s="15"/>
      <c r="B43" s="21"/>
      <c r="C43" s="12">
        <f>IF(B43="",0,VLOOKUP('072108'!B43,Cenik!$C$3:$E$873,2,FALSE))</f>
        <v>0</v>
      </c>
      <c r="D43" s="12">
        <f>IF(B43="",0,VLOOKUP('072108'!B43,Cenik!$C$3:$E$873,3,FALSE))</f>
        <v>0</v>
      </c>
      <c r="E43" s="22"/>
      <c r="F43" s="20">
        <f t="shared" si="4"/>
        <v>0</v>
      </c>
      <c r="G43" s="104" t="str">
        <f t="shared" si="3"/>
        <v/>
      </c>
    </row>
    <row r="44" spans="1:7" ht="13.5" thickBot="1" x14ac:dyDescent="0.25">
      <c r="A44" s="26"/>
      <c r="B44" s="27"/>
      <c r="C44" s="28">
        <f>IF(B44="",0,VLOOKUP('072108'!B44,Cenik!$C$3:$E$873,2,FALSE))</f>
        <v>0</v>
      </c>
      <c r="D44" s="28">
        <f>IF(B44="",0,VLOOKUP('072108'!B44,Cenik!$C$3:$E$873,3,FALSE))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IF(B5="",0,VLOOKUP('072109'!B5,Cenik!$C$3:$E$873,2,FALSE))</f>
        <v>0</v>
      </c>
      <c r="D5" s="12">
        <f>IF(B5="",0,VLOOKUP('072109'!B5,Cenik!$C$3:$E$873,3,FALSE))</f>
        <v>0</v>
      </c>
      <c r="E5" s="13"/>
      <c r="F5" s="14">
        <f t="shared" ref="F5:F14" si="0">D5*E5</f>
        <v>0</v>
      </c>
      <c r="G5" s="104" t="str">
        <f>IF(E5="","",IF(ISNUMBER(E5),IF(E5=ROUND(E5,6),"","Napaka - poraba mora biti zaokrožena na 6 decimalk!"),"Napaka!"))</f>
        <v/>
      </c>
    </row>
    <row r="6" spans="1:7" x14ac:dyDescent="0.2">
      <c r="A6" s="15"/>
      <c r="B6" s="16"/>
      <c r="C6" s="12">
        <f>IF(B6="",0,VLOOKUP('072109'!B6,Cenik!$C$3:$E$873,2,FALSE))</f>
        <v>0</v>
      </c>
      <c r="D6" s="12">
        <f>IF(B6="",0,VLOOKUP('072109'!B6,Cenik!$C$3:$E$873,3,FALSE))</f>
        <v>0</v>
      </c>
      <c r="E6" s="17"/>
      <c r="F6" s="14">
        <f t="shared" si="0"/>
        <v>0</v>
      </c>
      <c r="G6" s="104" t="str">
        <f t="shared" ref="G6:G14" si="1">IF(E6="","",IF(ISNUMBER(E6),IF(E6=ROUND(E6,6),"","Napaka - poraba mora biti zaokrožena na 6 decimalk!"),"Napaka!"))</f>
        <v/>
      </c>
    </row>
    <row r="7" spans="1:7" x14ac:dyDescent="0.2">
      <c r="A7" s="15"/>
      <c r="B7" s="16"/>
      <c r="C7" s="12">
        <f>IF(B7="",0,VLOOKUP('072109'!B7,Cenik!$C$3:$E$873,2,FALSE))</f>
        <v>0</v>
      </c>
      <c r="D7" s="12">
        <f>IF(B7="",0,VLOOKUP('072109'!B7,Cenik!$C$3:$E$873,3,FALSE))</f>
        <v>0</v>
      </c>
      <c r="E7" s="17"/>
      <c r="F7" s="14">
        <f t="shared" si="0"/>
        <v>0</v>
      </c>
      <c r="G7" s="104" t="str">
        <f t="shared" si="1"/>
        <v/>
      </c>
    </row>
    <row r="8" spans="1:7" x14ac:dyDescent="0.2">
      <c r="A8" s="15"/>
      <c r="B8" s="16"/>
      <c r="C8" s="12">
        <f>IF(B8="",0,VLOOKUP('072109'!B8,Cenik!$C$3:$E$873,2,FALSE))</f>
        <v>0</v>
      </c>
      <c r="D8" s="12">
        <f>IF(B8="",0,VLOOKUP('072109'!B8,Cenik!$C$3:$E$873,3,FALSE))</f>
        <v>0</v>
      </c>
      <c r="E8" s="17"/>
      <c r="F8" s="14">
        <f t="shared" si="0"/>
        <v>0</v>
      </c>
      <c r="G8" s="104" t="str">
        <f t="shared" si="1"/>
        <v/>
      </c>
    </row>
    <row r="9" spans="1:7" x14ac:dyDescent="0.2">
      <c r="A9" s="15"/>
      <c r="B9" s="16"/>
      <c r="C9" s="12">
        <f>IF(B9="",0,VLOOKUP('072109'!B9,Cenik!$C$3:$E$873,2,FALSE))</f>
        <v>0</v>
      </c>
      <c r="D9" s="12">
        <f>IF(B9="",0,VLOOKUP('072109'!B9,Cenik!$C$3:$E$873,3,FALSE))</f>
        <v>0</v>
      </c>
      <c r="E9" s="17"/>
      <c r="F9" s="14">
        <f t="shared" si="0"/>
        <v>0</v>
      </c>
      <c r="G9" s="104" t="str">
        <f t="shared" si="1"/>
        <v/>
      </c>
    </row>
    <row r="10" spans="1:7" x14ac:dyDescent="0.2">
      <c r="A10" s="15"/>
      <c r="B10" s="16"/>
      <c r="C10" s="12">
        <f>IF(B10="",0,VLOOKUP('072109'!B10,Cenik!$C$3:$E$873,2,FALSE))</f>
        <v>0</v>
      </c>
      <c r="D10" s="12">
        <f>IF(B10="",0,VLOOKUP('072109'!B10,Cenik!$C$3:$E$873,3,FALSE))</f>
        <v>0</v>
      </c>
      <c r="E10" s="17"/>
      <c r="F10" s="14">
        <f t="shared" si="0"/>
        <v>0</v>
      </c>
      <c r="G10" s="104" t="str">
        <f t="shared" si="1"/>
        <v/>
      </c>
    </row>
    <row r="11" spans="1:7" x14ac:dyDescent="0.2">
      <c r="A11" s="15"/>
      <c r="B11" s="16"/>
      <c r="C11" s="12">
        <f>IF(B11="",0,VLOOKUP('072109'!B11,Cenik!$C$3:$E$873,2,FALSE))</f>
        <v>0</v>
      </c>
      <c r="D11" s="12">
        <f>IF(B11="",0,VLOOKUP('072109'!B11,Cenik!$C$3:$E$873,3,FALSE))</f>
        <v>0</v>
      </c>
      <c r="E11" s="17"/>
      <c r="F11" s="14">
        <f t="shared" si="0"/>
        <v>0</v>
      </c>
      <c r="G11" s="104" t="str">
        <f t="shared" si="1"/>
        <v/>
      </c>
    </row>
    <row r="12" spans="1:7" x14ac:dyDescent="0.2">
      <c r="A12" s="15"/>
      <c r="B12" s="16"/>
      <c r="C12" s="12">
        <f>IF(B12="",0,VLOOKUP('072109'!B12,Cenik!$C$3:$E$873,2,FALSE))</f>
        <v>0</v>
      </c>
      <c r="D12" s="12">
        <f>IF(B12="",0,VLOOKUP('072109'!B12,Cenik!$C$3:$E$873,3,FALSE))</f>
        <v>0</v>
      </c>
      <c r="E12" s="17"/>
      <c r="F12" s="14">
        <f t="shared" si="0"/>
        <v>0</v>
      </c>
      <c r="G12" s="104" t="str">
        <f t="shared" si="1"/>
        <v/>
      </c>
    </row>
    <row r="13" spans="1:7" x14ac:dyDescent="0.2">
      <c r="A13" s="15"/>
      <c r="B13" s="16"/>
      <c r="C13" s="12">
        <f>IF(B13="",0,VLOOKUP('072109'!B13,Cenik!$C$3:$E$873,2,FALSE))</f>
        <v>0</v>
      </c>
      <c r="D13" s="12">
        <f>IF(B13="",0,VLOOKUP('072109'!B13,Cenik!$C$3:$E$873,3,FALSE))</f>
        <v>0</v>
      </c>
      <c r="E13" s="17"/>
      <c r="F13" s="14">
        <f t="shared" si="0"/>
        <v>0</v>
      </c>
      <c r="G13" s="104" t="str">
        <f t="shared" si="1"/>
        <v/>
      </c>
    </row>
    <row r="14" spans="1:7" ht="13.5" thickBot="1" x14ac:dyDescent="0.25">
      <c r="A14" s="15"/>
      <c r="B14" s="16"/>
      <c r="C14" s="12">
        <f>IF(B14="",0,VLOOKUP('072109'!B14,Cenik!$C$3:$E$873,2,FALSE))</f>
        <v>0</v>
      </c>
      <c r="D14" s="12">
        <f>IF(B14="",0,VLOOKUP('072109'!B14,Cenik!$C$3:$E$873,3,FALSE))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IF(B16="",0,VLOOKUP('072109'!B16,Cenik!$C$3:$E$873,2,FALSE))</f>
        <v>0</v>
      </c>
      <c r="D16" s="12">
        <f>IF(B16="",0,VLOOKUP('072109'!B16,Cenik!$C$3:$E$873,3,FALSE))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IF(B17="",0,VLOOKUP('072109'!B17,Cenik!$C$3:$E$873,2,FALSE))</f>
        <v>0</v>
      </c>
      <c r="D17" s="12">
        <f>IF(B17="",0,VLOOKUP('072109'!B17,Cenik!$C$3:$E$873,3,FALSE))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IF(B18="",0,VLOOKUP('072109'!B18,Cenik!$C$3:$E$873,2,FALSE))</f>
        <v>0</v>
      </c>
      <c r="D18" s="12">
        <f>IF(B18="",0,VLOOKUP('072109'!B18,Cenik!$C$3:$E$873,3,FALSE))</f>
        <v>0</v>
      </c>
      <c r="E18" s="22"/>
      <c r="F18" s="20">
        <f t="shared" si="2"/>
        <v>0</v>
      </c>
      <c r="G18" s="104" t="str">
        <f t="shared" si="3"/>
        <v/>
      </c>
    </row>
    <row r="19" spans="1:9" x14ac:dyDescent="0.2">
      <c r="A19" s="15"/>
      <c r="B19" s="21"/>
      <c r="C19" s="12">
        <f>IF(B19="",0,VLOOKUP('072109'!B19,Cenik!$C$3:$E$873,2,FALSE))</f>
        <v>0</v>
      </c>
      <c r="D19" s="12">
        <f>IF(B19="",0,VLOOKUP('072109'!B19,Cenik!$C$3:$E$873,3,FALSE))</f>
        <v>0</v>
      </c>
      <c r="E19" s="22"/>
      <c r="F19" s="20">
        <f t="shared" si="2"/>
        <v>0</v>
      </c>
      <c r="G19" s="104" t="str">
        <f t="shared" si="3"/>
        <v/>
      </c>
    </row>
    <row r="20" spans="1:9" x14ac:dyDescent="0.2">
      <c r="A20" s="15"/>
      <c r="B20" s="21"/>
      <c r="C20" s="12">
        <f>IF(B20="",0,VLOOKUP('072109'!B20,Cenik!$C$3:$E$873,2,FALSE))</f>
        <v>0</v>
      </c>
      <c r="D20" s="12">
        <f>IF(B20="",0,VLOOKUP('072109'!B20,Cenik!$C$3:$E$873,3,FALSE))</f>
        <v>0</v>
      </c>
      <c r="E20" s="22"/>
      <c r="F20" s="20">
        <f t="shared" si="2"/>
        <v>0</v>
      </c>
      <c r="G20" s="104" t="str">
        <f t="shared" si="3"/>
        <v/>
      </c>
    </row>
    <row r="21" spans="1:9" x14ac:dyDescent="0.2">
      <c r="A21" s="15"/>
      <c r="B21" s="21"/>
      <c r="C21" s="12">
        <f>IF(B21="",0,VLOOKUP('072109'!B21,Cenik!$C$3:$E$873,2,FALSE))</f>
        <v>0</v>
      </c>
      <c r="D21" s="12">
        <f>IF(B21="",0,VLOOKUP('072109'!B21,Cenik!$C$3:$E$873,3,FALSE))</f>
        <v>0</v>
      </c>
      <c r="E21" s="22"/>
      <c r="F21" s="20">
        <f t="shared" si="2"/>
        <v>0</v>
      </c>
      <c r="G21" s="104" t="str">
        <f t="shared" si="3"/>
        <v/>
      </c>
    </row>
    <row r="22" spans="1:9" x14ac:dyDescent="0.2">
      <c r="A22" s="15"/>
      <c r="B22" s="21"/>
      <c r="C22" s="12">
        <f>IF(B22="",0,VLOOKUP('072109'!B22,Cenik!$C$3:$E$873,2,FALSE))</f>
        <v>0</v>
      </c>
      <c r="D22" s="12">
        <f>IF(B22="",0,VLOOKUP('072109'!B22,Cenik!$C$3:$E$873,3,FALSE))</f>
        <v>0</v>
      </c>
      <c r="E22" s="22"/>
      <c r="F22" s="20">
        <f t="shared" si="2"/>
        <v>0</v>
      </c>
      <c r="G22" s="104" t="str">
        <f t="shared" si="3"/>
        <v/>
      </c>
    </row>
    <row r="23" spans="1:9" x14ac:dyDescent="0.2">
      <c r="A23" s="15"/>
      <c r="B23" s="21"/>
      <c r="C23" s="12">
        <f>IF(B23="",0,VLOOKUP('072109'!B23,Cenik!$C$3:$E$873,2,FALSE))</f>
        <v>0</v>
      </c>
      <c r="D23" s="12">
        <f>IF(B23="",0,VLOOKUP('072109'!B23,Cenik!$C$3:$E$873,3,FALSE))</f>
        <v>0</v>
      </c>
      <c r="E23" s="22"/>
      <c r="F23" s="20">
        <f t="shared" si="2"/>
        <v>0</v>
      </c>
      <c r="G23" s="104" t="str">
        <f t="shared" si="3"/>
        <v/>
      </c>
    </row>
    <row r="24" spans="1:9" x14ac:dyDescent="0.2">
      <c r="A24" s="15"/>
      <c r="B24" s="21"/>
      <c r="C24" s="12">
        <f>IF(B24="",0,VLOOKUP('072109'!B24,Cenik!$C$3:$E$873,2,FALSE))</f>
        <v>0</v>
      </c>
      <c r="D24" s="12">
        <f>IF(B24="",0,VLOOKUP('072109'!B24,Cenik!$C$3:$E$873,3,FALSE))</f>
        <v>0</v>
      </c>
      <c r="E24" s="22"/>
      <c r="F24" s="20">
        <f t="shared" si="2"/>
        <v>0</v>
      </c>
      <c r="G24" s="104" t="str">
        <f t="shared" si="3"/>
        <v/>
      </c>
    </row>
    <row r="25" spans="1:9" x14ac:dyDescent="0.2">
      <c r="A25" s="15"/>
      <c r="B25" s="21"/>
      <c r="C25" s="12">
        <f>IF(B25="",0,VLOOKUP('072109'!B25,Cenik!$C$3:$E$873,2,FALSE))</f>
        <v>0</v>
      </c>
      <c r="D25" s="12">
        <f>IF(B25="",0,VLOOKUP('072109'!B25,Cenik!$C$3:$E$873,3,FALSE))</f>
        <v>0</v>
      </c>
      <c r="E25" s="22"/>
      <c r="F25" s="20">
        <f t="shared" si="2"/>
        <v>0</v>
      </c>
      <c r="G25" s="104" t="str">
        <f t="shared" si="3"/>
        <v/>
      </c>
    </row>
    <row r="26" spans="1:9" x14ac:dyDescent="0.2">
      <c r="A26" s="15"/>
      <c r="B26" s="21"/>
      <c r="C26" s="12">
        <f>IF(B26="",0,VLOOKUP('072109'!B26,Cenik!$C$3:$E$873,2,FALSE))</f>
        <v>0</v>
      </c>
      <c r="D26" s="12">
        <f>IF(B26="",0,VLOOKUP('072109'!B26,Cenik!$C$3:$E$873,3,FALSE))</f>
        <v>0</v>
      </c>
      <c r="E26" s="22"/>
      <c r="F26" s="20">
        <f t="shared" si="2"/>
        <v>0</v>
      </c>
      <c r="G26" s="104" t="str">
        <f t="shared" si="3"/>
        <v/>
      </c>
    </row>
    <row r="27" spans="1:9" x14ac:dyDescent="0.2">
      <c r="A27" s="15"/>
      <c r="B27" s="21"/>
      <c r="C27" s="12">
        <f>IF(B27="",0,VLOOKUP('072109'!B27,Cenik!$C$3:$E$873,2,FALSE))</f>
        <v>0</v>
      </c>
      <c r="D27" s="12">
        <f>IF(B27="",0,VLOOKUP('072109'!B27,Cenik!$C$3:$E$873,3,FALSE))</f>
        <v>0</v>
      </c>
      <c r="E27" s="22"/>
      <c r="F27" s="20">
        <f t="shared" si="2"/>
        <v>0</v>
      </c>
      <c r="G27" s="104" t="str">
        <f t="shared" si="3"/>
        <v/>
      </c>
    </row>
    <row r="28" spans="1:9" x14ac:dyDescent="0.2">
      <c r="A28" s="15"/>
      <c r="B28" s="21"/>
      <c r="C28" s="12">
        <f>IF(B28="",0,VLOOKUP('072109'!B28,Cenik!$C$3:$E$873,2,FALSE))</f>
        <v>0</v>
      </c>
      <c r="D28" s="12">
        <f>IF(B28="",0,VLOOKUP('072109'!B28,Cenik!$C$3:$E$873,3,FALSE))</f>
        <v>0</v>
      </c>
      <c r="E28" s="22"/>
      <c r="F28" s="20">
        <f t="shared" si="2"/>
        <v>0</v>
      </c>
      <c r="G28" s="104" t="str">
        <f t="shared" si="3"/>
        <v/>
      </c>
    </row>
    <row r="29" spans="1:9" ht="13.5" thickBot="1" x14ac:dyDescent="0.25">
      <c r="A29" s="15"/>
      <c r="B29" s="21"/>
      <c r="C29" s="12">
        <f>IF(B29="",0,VLOOKUP('072109'!B29,Cenik!$C$3:$E$873,2,FALSE))</f>
        <v>0</v>
      </c>
      <c r="D29" s="12">
        <f>IF(B29="",0,VLOOKUP('072109'!B29,Cenik!$C$3:$E$873,3,FALSE))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IF(B31="",0,VLOOKUP('072109'!B31,Cenik!$C$3:$E$873,2,FALSE))</f>
        <v>0</v>
      </c>
      <c r="D31" s="24">
        <f>IF(B31="",0,VLOOKUP('072109'!B31,Cenik!$C$3:$E$873,3,FALSE))</f>
        <v>0</v>
      </c>
      <c r="E31" s="19"/>
      <c r="F31" s="25">
        <f t="shared" ref="F31:F44" si="4">D31*E31</f>
        <v>0</v>
      </c>
      <c r="G31" s="104" t="str">
        <f t="shared" si="3"/>
        <v/>
      </c>
      <c r="I31" s="2"/>
    </row>
    <row r="32" spans="1:9" x14ac:dyDescent="0.2">
      <c r="A32" s="15"/>
      <c r="B32" s="21"/>
      <c r="C32" s="12">
        <f>IF(B32="",0,VLOOKUP('072109'!B32,Cenik!$C$3:$E$873,2,FALSE))</f>
        <v>0</v>
      </c>
      <c r="D32" s="12">
        <f>IF(B32="",0,VLOOKUP('072109'!B32,Cenik!$C$3:$E$873,3,FALSE))</f>
        <v>0</v>
      </c>
      <c r="E32" s="22"/>
      <c r="F32" s="20">
        <f t="shared" si="4"/>
        <v>0</v>
      </c>
      <c r="G32" s="104" t="str">
        <f t="shared" si="3"/>
        <v/>
      </c>
      <c r="I32" s="2"/>
    </row>
    <row r="33" spans="1:7" x14ac:dyDescent="0.2">
      <c r="A33" s="15"/>
      <c r="B33" s="21"/>
      <c r="C33" s="12">
        <f>IF(B33="",0,VLOOKUP('072109'!B33,Cenik!$C$3:$E$873,2,FALSE))</f>
        <v>0</v>
      </c>
      <c r="D33" s="12">
        <f>IF(B33="",0,VLOOKUP('072109'!B33,Cenik!$C$3:$E$873,3,FALSE))</f>
        <v>0</v>
      </c>
      <c r="E33" s="22"/>
      <c r="F33" s="20">
        <f t="shared" si="4"/>
        <v>0</v>
      </c>
      <c r="G33" s="104" t="str">
        <f t="shared" si="3"/>
        <v/>
      </c>
    </row>
    <row r="34" spans="1:7" x14ac:dyDescent="0.2">
      <c r="A34" s="15"/>
      <c r="B34" s="21"/>
      <c r="C34" s="12">
        <f>IF(B34="",0,VLOOKUP('072109'!B34,Cenik!$C$3:$E$873,2,FALSE))</f>
        <v>0</v>
      </c>
      <c r="D34" s="12">
        <f>IF(B34="",0,VLOOKUP('072109'!B34,Cenik!$C$3:$E$873,3,FALSE))</f>
        <v>0</v>
      </c>
      <c r="E34" s="22"/>
      <c r="F34" s="20">
        <f t="shared" si="4"/>
        <v>0</v>
      </c>
      <c r="G34" s="104" t="str">
        <f t="shared" si="3"/>
        <v/>
      </c>
    </row>
    <row r="35" spans="1:7" x14ac:dyDescent="0.2">
      <c r="A35" s="15"/>
      <c r="B35" s="21"/>
      <c r="C35" s="12">
        <f>IF(B35="",0,VLOOKUP('072109'!B35,Cenik!$C$3:$E$873,2,FALSE))</f>
        <v>0</v>
      </c>
      <c r="D35" s="12">
        <f>IF(B35="",0,VLOOKUP('072109'!B35,Cenik!$C$3:$E$873,3,FALSE))</f>
        <v>0</v>
      </c>
      <c r="E35" s="22"/>
      <c r="F35" s="20">
        <f t="shared" si="4"/>
        <v>0</v>
      </c>
      <c r="G35" s="104" t="str">
        <f t="shared" si="3"/>
        <v/>
      </c>
    </row>
    <row r="36" spans="1:7" x14ac:dyDescent="0.2">
      <c r="A36" s="15"/>
      <c r="B36" s="21"/>
      <c r="C36" s="12">
        <f>IF(B36="",0,VLOOKUP('072109'!B36,Cenik!$C$3:$E$873,2,FALSE))</f>
        <v>0</v>
      </c>
      <c r="D36" s="12">
        <f>IF(B36="",0,VLOOKUP('072109'!B36,Cenik!$C$3:$E$873,3,FALSE))</f>
        <v>0</v>
      </c>
      <c r="E36" s="22"/>
      <c r="F36" s="20">
        <f t="shared" si="4"/>
        <v>0</v>
      </c>
      <c r="G36" s="104" t="str">
        <f t="shared" si="3"/>
        <v/>
      </c>
    </row>
    <row r="37" spans="1:7" x14ac:dyDescent="0.2">
      <c r="A37" s="15"/>
      <c r="B37" s="21"/>
      <c r="C37" s="12">
        <f>IF(B37="",0,VLOOKUP('072109'!B37,Cenik!$C$3:$E$873,2,FALSE))</f>
        <v>0</v>
      </c>
      <c r="D37" s="12">
        <f>IF(B37="",0,VLOOKUP('072109'!B37,Cenik!$C$3:$E$873,3,FALSE))</f>
        <v>0</v>
      </c>
      <c r="E37" s="22"/>
      <c r="F37" s="20">
        <f t="shared" si="4"/>
        <v>0</v>
      </c>
      <c r="G37" s="104" t="str">
        <f t="shared" si="3"/>
        <v/>
      </c>
    </row>
    <row r="38" spans="1:7" x14ac:dyDescent="0.2">
      <c r="A38" s="15"/>
      <c r="B38" s="21"/>
      <c r="C38" s="12">
        <f>IF(B38="",0,VLOOKUP('072109'!B38,Cenik!$C$3:$E$873,2,FALSE))</f>
        <v>0</v>
      </c>
      <c r="D38" s="12">
        <f>IF(B38="",0,VLOOKUP('072109'!B38,Cenik!$C$3:$E$873,3,FALSE))</f>
        <v>0</v>
      </c>
      <c r="E38" s="22"/>
      <c r="F38" s="20">
        <f t="shared" si="4"/>
        <v>0</v>
      </c>
      <c r="G38" s="104" t="str">
        <f t="shared" si="3"/>
        <v/>
      </c>
    </row>
    <row r="39" spans="1:7" x14ac:dyDescent="0.2">
      <c r="A39" s="15"/>
      <c r="B39" s="21"/>
      <c r="C39" s="12">
        <f>IF(B39="",0,VLOOKUP('072109'!B39,Cenik!$C$3:$E$873,2,FALSE))</f>
        <v>0</v>
      </c>
      <c r="D39" s="12">
        <f>IF(B39="",0,VLOOKUP('072109'!B39,Cenik!$C$3:$E$873,3,FALSE))</f>
        <v>0</v>
      </c>
      <c r="E39" s="22"/>
      <c r="F39" s="20">
        <f t="shared" si="4"/>
        <v>0</v>
      </c>
      <c r="G39" s="104" t="str">
        <f>IF(E39="","",IF(ISNUMBER(E39),IF(E39=ROUND(E39,6),"","Napaka - poraba mora biti zaokrožena na 6 decimalk!"),"Napaka!"))</f>
        <v/>
      </c>
    </row>
    <row r="40" spans="1:7" x14ac:dyDescent="0.2">
      <c r="A40" s="15"/>
      <c r="B40" s="21"/>
      <c r="C40" s="12">
        <f>IF(B40="",0,VLOOKUP('072109'!B40,Cenik!$C$3:$E$873,2,FALSE))</f>
        <v>0</v>
      </c>
      <c r="D40" s="12">
        <f>IF(B40="",0,VLOOKUP('072109'!B40,Cenik!$C$3:$E$873,3,FALSE))</f>
        <v>0</v>
      </c>
      <c r="E40" s="22"/>
      <c r="F40" s="20">
        <f t="shared" si="4"/>
        <v>0</v>
      </c>
      <c r="G40" s="104" t="str">
        <f t="shared" si="3"/>
        <v/>
      </c>
    </row>
    <row r="41" spans="1:7" x14ac:dyDescent="0.2">
      <c r="A41" s="15"/>
      <c r="B41" s="21"/>
      <c r="C41" s="12">
        <f>IF(B41="",0,VLOOKUP('072109'!B41,Cenik!$C$3:$E$873,2,FALSE))</f>
        <v>0</v>
      </c>
      <c r="D41" s="12">
        <f>IF(B41="",0,VLOOKUP('072109'!B41,Cenik!$C$3:$E$873,3,FALSE))</f>
        <v>0</v>
      </c>
      <c r="E41" s="22"/>
      <c r="F41" s="20">
        <f t="shared" si="4"/>
        <v>0</v>
      </c>
      <c r="G41" s="104" t="str">
        <f t="shared" si="3"/>
        <v/>
      </c>
    </row>
    <row r="42" spans="1:7" x14ac:dyDescent="0.2">
      <c r="A42" s="15"/>
      <c r="B42" s="21"/>
      <c r="C42" s="12">
        <f>IF(B42="",0,VLOOKUP('072109'!B42,Cenik!$C$3:$E$873,2,FALSE))</f>
        <v>0</v>
      </c>
      <c r="D42" s="12">
        <f>IF(B42="",0,VLOOKUP('072109'!B42,Cenik!$C$3:$E$873,3,FALSE))</f>
        <v>0</v>
      </c>
      <c r="E42" s="22"/>
      <c r="F42" s="20">
        <f t="shared" si="4"/>
        <v>0</v>
      </c>
      <c r="G42" s="104" t="str">
        <f t="shared" si="3"/>
        <v/>
      </c>
    </row>
    <row r="43" spans="1:7" x14ac:dyDescent="0.2">
      <c r="A43" s="15"/>
      <c r="B43" s="21"/>
      <c r="C43" s="12">
        <f>IF(B43="",0,VLOOKUP('072109'!B43,Cenik!$C$3:$E$873,2,FALSE))</f>
        <v>0</v>
      </c>
      <c r="D43" s="12">
        <f>IF(B43="",0,VLOOKUP('072109'!B43,Cenik!$C$3:$E$873,3,FALSE))</f>
        <v>0</v>
      </c>
      <c r="E43" s="22"/>
      <c r="F43" s="20">
        <f t="shared" si="4"/>
        <v>0</v>
      </c>
      <c r="G43" s="104" t="str">
        <f t="shared" si="3"/>
        <v/>
      </c>
    </row>
    <row r="44" spans="1:7" ht="13.5" thickBot="1" x14ac:dyDescent="0.25">
      <c r="A44" s="26"/>
      <c r="B44" s="27"/>
      <c r="C44" s="28">
        <f>IF(B44="",0,VLOOKUP('072109'!B44,Cenik!$C$3:$E$873,2,FALSE))</f>
        <v>0</v>
      </c>
      <c r="D44" s="28">
        <f>IF(B44="",0,VLOOKUP('072109'!B44,Cenik!$C$3:$E$873,3,FALSE))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IF(B5="",0,VLOOKUP('072110'!B5,Cenik!$C$3:$E$873,2,FALSE))</f>
        <v>0</v>
      </c>
      <c r="D5" s="12">
        <f>IF(B5="",0,VLOOKUP('072110'!B5,Cenik!$C$3:$E$873,3,FALSE))</f>
        <v>0</v>
      </c>
      <c r="E5" s="13"/>
      <c r="F5" s="14">
        <f t="shared" ref="F5:F14" si="0">D5*E5</f>
        <v>0</v>
      </c>
      <c r="G5" s="104" t="str">
        <f>IF(E5="","",IF(ISNUMBER(E5),IF(E5=ROUND(E5,6),"","Napaka - poraba mora biti zaokrožena na 6 decimalk!"),"Napaka!"))</f>
        <v/>
      </c>
    </row>
    <row r="6" spans="1:7" x14ac:dyDescent="0.2">
      <c r="A6" s="15"/>
      <c r="B6" s="16"/>
      <c r="C6" s="12">
        <f>IF(B6="",0,VLOOKUP('072110'!B6,Cenik!$C$3:$E$873,2,FALSE))</f>
        <v>0</v>
      </c>
      <c r="D6" s="12">
        <f>IF(B6="",0,VLOOKUP('072110'!B6,Cenik!$C$3:$E$873,3,FALSE))</f>
        <v>0</v>
      </c>
      <c r="E6" s="17"/>
      <c r="F6" s="14">
        <f t="shared" si="0"/>
        <v>0</v>
      </c>
      <c r="G6" s="104" t="str">
        <f t="shared" ref="G6:G14" si="1">IF(E6="","",IF(ISNUMBER(E6),IF(E6=ROUND(E6,6),"","Napaka - poraba mora biti zaokrožena na 6 decimalk!"),"Napaka!"))</f>
        <v/>
      </c>
    </row>
    <row r="7" spans="1:7" x14ac:dyDescent="0.2">
      <c r="A7" s="15"/>
      <c r="B7" s="16"/>
      <c r="C7" s="12">
        <f>IF(B7="",0,VLOOKUP('072110'!B7,Cenik!$C$3:$E$873,2,FALSE))</f>
        <v>0</v>
      </c>
      <c r="D7" s="12">
        <f>IF(B7="",0,VLOOKUP('072110'!B7,Cenik!$C$3:$E$873,3,FALSE))</f>
        <v>0</v>
      </c>
      <c r="E7" s="17"/>
      <c r="F7" s="14">
        <f t="shared" si="0"/>
        <v>0</v>
      </c>
      <c r="G7" s="104" t="str">
        <f t="shared" si="1"/>
        <v/>
      </c>
    </row>
    <row r="8" spans="1:7" x14ac:dyDescent="0.2">
      <c r="A8" s="15"/>
      <c r="B8" s="16"/>
      <c r="C8" s="12">
        <f>IF(B8="",0,VLOOKUP('072110'!B8,Cenik!$C$3:$E$873,2,FALSE))</f>
        <v>0</v>
      </c>
      <c r="D8" s="12">
        <f>IF(B8="",0,VLOOKUP('072110'!B8,Cenik!$C$3:$E$873,3,FALSE))</f>
        <v>0</v>
      </c>
      <c r="E8" s="17"/>
      <c r="F8" s="14">
        <f t="shared" si="0"/>
        <v>0</v>
      </c>
      <c r="G8" s="104" t="str">
        <f t="shared" si="1"/>
        <v/>
      </c>
    </row>
    <row r="9" spans="1:7" x14ac:dyDescent="0.2">
      <c r="A9" s="15"/>
      <c r="B9" s="16"/>
      <c r="C9" s="12">
        <f>IF(B9="",0,VLOOKUP('072110'!B9,Cenik!$C$3:$E$873,2,FALSE))</f>
        <v>0</v>
      </c>
      <c r="D9" s="12">
        <f>IF(B9="",0,VLOOKUP('072110'!B9,Cenik!$C$3:$E$873,3,FALSE))</f>
        <v>0</v>
      </c>
      <c r="E9" s="17"/>
      <c r="F9" s="14">
        <f t="shared" si="0"/>
        <v>0</v>
      </c>
      <c r="G9" s="104" t="str">
        <f t="shared" si="1"/>
        <v/>
      </c>
    </row>
    <row r="10" spans="1:7" x14ac:dyDescent="0.2">
      <c r="A10" s="15"/>
      <c r="B10" s="16"/>
      <c r="C10" s="12">
        <f>IF(B10="",0,VLOOKUP('072110'!B10,Cenik!$C$3:$E$873,2,FALSE))</f>
        <v>0</v>
      </c>
      <c r="D10" s="12">
        <f>IF(B10="",0,VLOOKUP('072110'!B10,Cenik!$C$3:$E$873,3,FALSE))</f>
        <v>0</v>
      </c>
      <c r="E10" s="17"/>
      <c r="F10" s="14">
        <f t="shared" si="0"/>
        <v>0</v>
      </c>
      <c r="G10" s="104" t="str">
        <f t="shared" si="1"/>
        <v/>
      </c>
    </row>
    <row r="11" spans="1:7" x14ac:dyDescent="0.2">
      <c r="A11" s="15"/>
      <c r="B11" s="16"/>
      <c r="C11" s="12">
        <f>IF(B11="",0,VLOOKUP('072110'!B11,Cenik!$C$3:$E$873,2,FALSE))</f>
        <v>0</v>
      </c>
      <c r="D11" s="12">
        <f>IF(B11="",0,VLOOKUP('072110'!B11,Cenik!$C$3:$E$873,3,FALSE))</f>
        <v>0</v>
      </c>
      <c r="E11" s="17"/>
      <c r="F11" s="14">
        <f t="shared" si="0"/>
        <v>0</v>
      </c>
      <c r="G11" s="104" t="str">
        <f t="shared" si="1"/>
        <v/>
      </c>
    </row>
    <row r="12" spans="1:7" x14ac:dyDescent="0.2">
      <c r="A12" s="15"/>
      <c r="B12" s="16"/>
      <c r="C12" s="12">
        <f>IF(B12="",0,VLOOKUP('072110'!B12,Cenik!$C$3:$E$873,2,FALSE))</f>
        <v>0</v>
      </c>
      <c r="D12" s="12">
        <f>IF(B12="",0,VLOOKUP('072110'!B12,Cenik!$C$3:$E$873,3,FALSE))</f>
        <v>0</v>
      </c>
      <c r="E12" s="17"/>
      <c r="F12" s="14">
        <f t="shared" si="0"/>
        <v>0</v>
      </c>
      <c r="G12" s="104" t="str">
        <f t="shared" si="1"/>
        <v/>
      </c>
    </row>
    <row r="13" spans="1:7" x14ac:dyDescent="0.2">
      <c r="A13" s="15"/>
      <c r="B13" s="16"/>
      <c r="C13" s="12">
        <f>IF(B13="",0,VLOOKUP('072110'!B13,Cenik!$C$3:$E$873,2,FALSE))</f>
        <v>0</v>
      </c>
      <c r="D13" s="12">
        <f>IF(B13="",0,VLOOKUP('072110'!B13,Cenik!$C$3:$E$873,3,FALSE))</f>
        <v>0</v>
      </c>
      <c r="E13" s="17"/>
      <c r="F13" s="14">
        <f t="shared" si="0"/>
        <v>0</v>
      </c>
      <c r="G13" s="104" t="str">
        <f t="shared" si="1"/>
        <v/>
      </c>
    </row>
    <row r="14" spans="1:7" ht="13.5" thickBot="1" x14ac:dyDescent="0.25">
      <c r="A14" s="15"/>
      <c r="B14" s="16"/>
      <c r="C14" s="12">
        <f>IF(B14="",0,VLOOKUP('072110'!B14,Cenik!$C$3:$E$873,2,FALSE))</f>
        <v>0</v>
      </c>
      <c r="D14" s="12">
        <f>IF(B14="",0,VLOOKUP('072110'!B14,Cenik!$C$3:$E$873,3,FALSE))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IF(B16="",0,VLOOKUP('072110'!B16,Cenik!$C$3:$E$873,2,FALSE))</f>
        <v>0</v>
      </c>
      <c r="D16" s="12">
        <f>IF(B16="",0,VLOOKUP('072110'!B16,Cenik!$C$3:$E$873,3,FALSE))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IF(B17="",0,VLOOKUP('072110'!B17,Cenik!$C$3:$E$873,2,FALSE))</f>
        <v>0</v>
      </c>
      <c r="D17" s="12">
        <f>IF(B17="",0,VLOOKUP('072110'!B17,Cenik!$C$3:$E$873,3,FALSE))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IF(B18="",0,VLOOKUP('072110'!B18,Cenik!$C$3:$E$873,2,FALSE))</f>
        <v>0</v>
      </c>
      <c r="D18" s="12">
        <f>IF(B18="",0,VLOOKUP('072110'!B18,Cenik!$C$3:$E$873,3,FALSE))</f>
        <v>0</v>
      </c>
      <c r="E18" s="22"/>
      <c r="F18" s="20">
        <f t="shared" si="2"/>
        <v>0</v>
      </c>
      <c r="G18" s="104" t="str">
        <f t="shared" si="3"/>
        <v/>
      </c>
    </row>
    <row r="19" spans="1:9" x14ac:dyDescent="0.2">
      <c r="A19" s="15"/>
      <c r="B19" s="21"/>
      <c r="C19" s="12">
        <f>IF(B19="",0,VLOOKUP('072110'!B19,Cenik!$C$3:$E$873,2,FALSE))</f>
        <v>0</v>
      </c>
      <c r="D19" s="12">
        <f>IF(B19="",0,VLOOKUP('072110'!B19,Cenik!$C$3:$E$873,3,FALSE))</f>
        <v>0</v>
      </c>
      <c r="E19" s="22"/>
      <c r="F19" s="20">
        <f t="shared" si="2"/>
        <v>0</v>
      </c>
      <c r="G19" s="104" t="str">
        <f t="shared" si="3"/>
        <v/>
      </c>
    </row>
    <row r="20" spans="1:9" x14ac:dyDescent="0.2">
      <c r="A20" s="15"/>
      <c r="B20" s="21"/>
      <c r="C20" s="12">
        <f>IF(B20="",0,VLOOKUP('072110'!B20,Cenik!$C$3:$E$873,2,FALSE))</f>
        <v>0</v>
      </c>
      <c r="D20" s="12">
        <f>IF(B20="",0,VLOOKUP('072110'!B20,Cenik!$C$3:$E$873,3,FALSE))</f>
        <v>0</v>
      </c>
      <c r="E20" s="22"/>
      <c r="F20" s="20">
        <f t="shared" si="2"/>
        <v>0</v>
      </c>
      <c r="G20" s="104" t="str">
        <f t="shared" si="3"/>
        <v/>
      </c>
    </row>
    <row r="21" spans="1:9" x14ac:dyDescent="0.2">
      <c r="A21" s="15"/>
      <c r="B21" s="21"/>
      <c r="C21" s="12">
        <f>IF(B21="",0,VLOOKUP('072110'!B21,Cenik!$C$3:$E$873,2,FALSE))</f>
        <v>0</v>
      </c>
      <c r="D21" s="12">
        <f>IF(B21="",0,VLOOKUP('072110'!B21,Cenik!$C$3:$E$873,3,FALSE))</f>
        <v>0</v>
      </c>
      <c r="E21" s="22"/>
      <c r="F21" s="20">
        <f t="shared" si="2"/>
        <v>0</v>
      </c>
      <c r="G21" s="104" t="str">
        <f t="shared" si="3"/>
        <v/>
      </c>
    </row>
    <row r="22" spans="1:9" x14ac:dyDescent="0.2">
      <c r="A22" s="15"/>
      <c r="B22" s="21"/>
      <c r="C22" s="12">
        <f>IF(B22="",0,VLOOKUP('072110'!B22,Cenik!$C$3:$E$873,2,FALSE))</f>
        <v>0</v>
      </c>
      <c r="D22" s="12">
        <f>IF(B22="",0,VLOOKUP('072110'!B22,Cenik!$C$3:$E$873,3,FALSE))</f>
        <v>0</v>
      </c>
      <c r="E22" s="22"/>
      <c r="F22" s="20">
        <f t="shared" si="2"/>
        <v>0</v>
      </c>
      <c r="G22" s="104" t="str">
        <f t="shared" si="3"/>
        <v/>
      </c>
    </row>
    <row r="23" spans="1:9" x14ac:dyDescent="0.2">
      <c r="A23" s="15"/>
      <c r="B23" s="21"/>
      <c r="C23" s="12">
        <f>IF(B23="",0,VLOOKUP('072110'!B23,Cenik!$C$3:$E$873,2,FALSE))</f>
        <v>0</v>
      </c>
      <c r="D23" s="12">
        <f>IF(B23="",0,VLOOKUP('072110'!B23,Cenik!$C$3:$E$873,3,FALSE))</f>
        <v>0</v>
      </c>
      <c r="E23" s="22"/>
      <c r="F23" s="20">
        <f t="shared" si="2"/>
        <v>0</v>
      </c>
      <c r="G23" s="104" t="str">
        <f t="shared" si="3"/>
        <v/>
      </c>
    </row>
    <row r="24" spans="1:9" x14ac:dyDescent="0.2">
      <c r="A24" s="15"/>
      <c r="B24" s="21"/>
      <c r="C24" s="12">
        <f>IF(B24="",0,VLOOKUP('072110'!B24,Cenik!$C$3:$E$873,2,FALSE))</f>
        <v>0</v>
      </c>
      <c r="D24" s="12">
        <f>IF(B24="",0,VLOOKUP('072110'!B24,Cenik!$C$3:$E$873,3,FALSE))</f>
        <v>0</v>
      </c>
      <c r="E24" s="22"/>
      <c r="F24" s="20">
        <f t="shared" si="2"/>
        <v>0</v>
      </c>
      <c r="G24" s="104" t="str">
        <f t="shared" si="3"/>
        <v/>
      </c>
    </row>
    <row r="25" spans="1:9" x14ac:dyDescent="0.2">
      <c r="A25" s="15"/>
      <c r="B25" s="21"/>
      <c r="C25" s="12">
        <f>IF(B25="",0,VLOOKUP('072110'!B25,Cenik!$C$3:$E$873,2,FALSE))</f>
        <v>0</v>
      </c>
      <c r="D25" s="12">
        <f>IF(B25="",0,VLOOKUP('072110'!B25,Cenik!$C$3:$E$873,3,FALSE))</f>
        <v>0</v>
      </c>
      <c r="E25" s="22"/>
      <c r="F25" s="20">
        <f t="shared" si="2"/>
        <v>0</v>
      </c>
      <c r="G25" s="104" t="str">
        <f t="shared" si="3"/>
        <v/>
      </c>
    </row>
    <row r="26" spans="1:9" x14ac:dyDescent="0.2">
      <c r="A26" s="15"/>
      <c r="B26" s="21"/>
      <c r="C26" s="12">
        <f>IF(B26="",0,VLOOKUP('072110'!B26,Cenik!$C$3:$E$873,2,FALSE))</f>
        <v>0</v>
      </c>
      <c r="D26" s="12">
        <f>IF(B26="",0,VLOOKUP('072110'!B26,Cenik!$C$3:$E$873,3,FALSE))</f>
        <v>0</v>
      </c>
      <c r="E26" s="22"/>
      <c r="F26" s="20">
        <f t="shared" si="2"/>
        <v>0</v>
      </c>
      <c r="G26" s="104" t="str">
        <f t="shared" si="3"/>
        <v/>
      </c>
    </row>
    <row r="27" spans="1:9" x14ac:dyDescent="0.2">
      <c r="A27" s="15"/>
      <c r="B27" s="21"/>
      <c r="C27" s="12">
        <f>IF(B27="",0,VLOOKUP('072110'!B27,Cenik!$C$3:$E$873,2,FALSE))</f>
        <v>0</v>
      </c>
      <c r="D27" s="12">
        <f>IF(B27="",0,VLOOKUP('072110'!B27,Cenik!$C$3:$E$873,3,FALSE))</f>
        <v>0</v>
      </c>
      <c r="E27" s="22"/>
      <c r="F27" s="20">
        <f t="shared" si="2"/>
        <v>0</v>
      </c>
      <c r="G27" s="104" t="str">
        <f t="shared" si="3"/>
        <v/>
      </c>
    </row>
    <row r="28" spans="1:9" x14ac:dyDescent="0.2">
      <c r="A28" s="15"/>
      <c r="B28" s="21"/>
      <c r="C28" s="12">
        <f>IF(B28="",0,VLOOKUP('072110'!B28,Cenik!$C$3:$E$873,2,FALSE))</f>
        <v>0</v>
      </c>
      <c r="D28" s="12">
        <f>IF(B28="",0,VLOOKUP('072110'!B28,Cenik!$C$3:$E$873,3,FALSE))</f>
        <v>0</v>
      </c>
      <c r="E28" s="22"/>
      <c r="F28" s="20">
        <f t="shared" si="2"/>
        <v>0</v>
      </c>
      <c r="G28" s="104" t="str">
        <f t="shared" si="3"/>
        <v/>
      </c>
    </row>
    <row r="29" spans="1:9" ht="13.5" thickBot="1" x14ac:dyDescent="0.25">
      <c r="A29" s="15"/>
      <c r="B29" s="21"/>
      <c r="C29" s="12">
        <f>IF(B29="",0,VLOOKUP('072110'!B29,Cenik!$C$3:$E$873,2,FALSE))</f>
        <v>0</v>
      </c>
      <c r="D29" s="12">
        <f>IF(B29="",0,VLOOKUP('072110'!B29,Cenik!$C$3:$E$873,3,FALSE))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IF(B31="",0,VLOOKUP('072110'!B31,Cenik!$C$3:$E$873,2,FALSE))</f>
        <v>0</v>
      </c>
      <c r="D31" s="24">
        <f>IF(B31="",0,VLOOKUP('072110'!B31,Cenik!$C$3:$E$873,3,FALSE))</f>
        <v>0</v>
      </c>
      <c r="E31" s="19"/>
      <c r="F31" s="25">
        <f t="shared" ref="F31:F44" si="4">D31*E31</f>
        <v>0</v>
      </c>
      <c r="G31" s="104" t="str">
        <f t="shared" si="3"/>
        <v/>
      </c>
      <c r="I31" s="2"/>
    </row>
    <row r="32" spans="1:9" x14ac:dyDescent="0.2">
      <c r="A32" s="15"/>
      <c r="B32" s="21"/>
      <c r="C32" s="12">
        <f>IF(B32="",0,VLOOKUP('072110'!B32,Cenik!$C$3:$E$873,2,FALSE))</f>
        <v>0</v>
      </c>
      <c r="D32" s="12">
        <f>IF(B32="",0,VLOOKUP('072110'!B32,Cenik!$C$3:$E$873,3,FALSE))</f>
        <v>0</v>
      </c>
      <c r="E32" s="22"/>
      <c r="F32" s="20">
        <f t="shared" si="4"/>
        <v>0</v>
      </c>
      <c r="G32" s="104" t="str">
        <f t="shared" si="3"/>
        <v/>
      </c>
      <c r="I32" s="2"/>
    </row>
    <row r="33" spans="1:7" x14ac:dyDescent="0.2">
      <c r="A33" s="15"/>
      <c r="B33" s="21"/>
      <c r="C33" s="12">
        <f>IF(B33="",0,VLOOKUP('072110'!B33,Cenik!$C$3:$E$873,2,FALSE))</f>
        <v>0</v>
      </c>
      <c r="D33" s="12">
        <f>IF(B33="",0,VLOOKUP('072110'!B33,Cenik!$C$3:$E$873,3,FALSE))</f>
        <v>0</v>
      </c>
      <c r="E33" s="22"/>
      <c r="F33" s="20">
        <f t="shared" si="4"/>
        <v>0</v>
      </c>
      <c r="G33" s="104" t="str">
        <f t="shared" si="3"/>
        <v/>
      </c>
    </row>
    <row r="34" spans="1:7" x14ac:dyDescent="0.2">
      <c r="A34" s="15"/>
      <c r="B34" s="21"/>
      <c r="C34" s="12">
        <f>IF(B34="",0,VLOOKUP('072110'!B34,Cenik!$C$3:$E$873,2,FALSE))</f>
        <v>0</v>
      </c>
      <c r="D34" s="12">
        <f>IF(B34="",0,VLOOKUP('072110'!B34,Cenik!$C$3:$E$873,3,FALSE))</f>
        <v>0</v>
      </c>
      <c r="E34" s="22"/>
      <c r="F34" s="20">
        <f t="shared" si="4"/>
        <v>0</v>
      </c>
      <c r="G34" s="104" t="str">
        <f t="shared" si="3"/>
        <v/>
      </c>
    </row>
    <row r="35" spans="1:7" x14ac:dyDescent="0.2">
      <c r="A35" s="15"/>
      <c r="B35" s="21"/>
      <c r="C35" s="12">
        <f>IF(B35="",0,VLOOKUP('072110'!B35,Cenik!$C$3:$E$873,2,FALSE))</f>
        <v>0</v>
      </c>
      <c r="D35" s="12">
        <f>IF(B35="",0,VLOOKUP('072110'!B35,Cenik!$C$3:$E$873,3,FALSE))</f>
        <v>0</v>
      </c>
      <c r="E35" s="22"/>
      <c r="F35" s="20">
        <f t="shared" si="4"/>
        <v>0</v>
      </c>
      <c r="G35" s="104" t="str">
        <f t="shared" si="3"/>
        <v/>
      </c>
    </row>
    <row r="36" spans="1:7" x14ac:dyDescent="0.2">
      <c r="A36" s="15"/>
      <c r="B36" s="21"/>
      <c r="C36" s="12">
        <f>IF(B36="",0,VLOOKUP('072110'!B36,Cenik!$C$3:$E$873,2,FALSE))</f>
        <v>0</v>
      </c>
      <c r="D36" s="12">
        <f>IF(B36="",0,VLOOKUP('072110'!B36,Cenik!$C$3:$E$873,3,FALSE))</f>
        <v>0</v>
      </c>
      <c r="E36" s="22"/>
      <c r="F36" s="20">
        <f t="shared" si="4"/>
        <v>0</v>
      </c>
      <c r="G36" s="104" t="str">
        <f t="shared" si="3"/>
        <v/>
      </c>
    </row>
    <row r="37" spans="1:7" x14ac:dyDescent="0.2">
      <c r="A37" s="15"/>
      <c r="B37" s="21"/>
      <c r="C37" s="12">
        <f>IF(B37="",0,VLOOKUP('072110'!B37,Cenik!$C$3:$E$873,2,FALSE))</f>
        <v>0</v>
      </c>
      <c r="D37" s="12">
        <f>IF(B37="",0,VLOOKUP('072110'!B37,Cenik!$C$3:$E$873,3,FALSE))</f>
        <v>0</v>
      </c>
      <c r="E37" s="22"/>
      <c r="F37" s="20">
        <f t="shared" si="4"/>
        <v>0</v>
      </c>
      <c r="G37" s="104" t="str">
        <f t="shared" si="3"/>
        <v/>
      </c>
    </row>
    <row r="38" spans="1:7" x14ac:dyDescent="0.2">
      <c r="A38" s="15"/>
      <c r="B38" s="21"/>
      <c r="C38" s="12">
        <f>IF(B38="",0,VLOOKUP('072110'!B38,Cenik!$C$3:$E$873,2,FALSE))</f>
        <v>0</v>
      </c>
      <c r="D38" s="12">
        <f>IF(B38="",0,VLOOKUP('072110'!B38,Cenik!$C$3:$E$873,3,FALSE))</f>
        <v>0</v>
      </c>
      <c r="E38" s="22"/>
      <c r="F38" s="20">
        <f t="shared" si="4"/>
        <v>0</v>
      </c>
      <c r="G38" s="104" t="str">
        <f t="shared" si="3"/>
        <v/>
      </c>
    </row>
    <row r="39" spans="1:7" x14ac:dyDescent="0.2">
      <c r="A39" s="15"/>
      <c r="B39" s="21"/>
      <c r="C39" s="12">
        <f>IF(B39="",0,VLOOKUP('072110'!B39,Cenik!$C$3:$E$873,2,FALSE))</f>
        <v>0</v>
      </c>
      <c r="D39" s="12">
        <f>IF(B39="",0,VLOOKUP('072110'!B39,Cenik!$C$3:$E$873,3,FALSE))</f>
        <v>0</v>
      </c>
      <c r="E39" s="22"/>
      <c r="F39" s="20">
        <f t="shared" si="4"/>
        <v>0</v>
      </c>
      <c r="G39" s="104" t="str">
        <f>IF(E39="","",IF(ISNUMBER(E39),IF(E39=ROUND(E39,6),"","Napaka - poraba mora biti zaokrožena na 6 decimalk!"),"Napaka!"))</f>
        <v/>
      </c>
    </row>
    <row r="40" spans="1:7" x14ac:dyDescent="0.2">
      <c r="A40" s="15"/>
      <c r="B40" s="21"/>
      <c r="C40" s="12">
        <f>IF(B40="",0,VLOOKUP('072110'!B40,Cenik!$C$3:$E$873,2,FALSE))</f>
        <v>0</v>
      </c>
      <c r="D40" s="12">
        <f>IF(B40="",0,VLOOKUP('072110'!B40,Cenik!$C$3:$E$873,3,FALSE))</f>
        <v>0</v>
      </c>
      <c r="E40" s="22"/>
      <c r="F40" s="20">
        <f t="shared" si="4"/>
        <v>0</v>
      </c>
      <c r="G40" s="104" t="str">
        <f t="shared" si="3"/>
        <v/>
      </c>
    </row>
    <row r="41" spans="1:7" x14ac:dyDescent="0.2">
      <c r="A41" s="15"/>
      <c r="B41" s="21"/>
      <c r="C41" s="12">
        <f>IF(B41="",0,VLOOKUP('072110'!B41,Cenik!$C$3:$E$873,2,FALSE))</f>
        <v>0</v>
      </c>
      <c r="D41" s="12">
        <f>IF(B41="",0,VLOOKUP('072110'!B41,Cenik!$C$3:$E$873,3,FALSE))</f>
        <v>0</v>
      </c>
      <c r="E41" s="22"/>
      <c r="F41" s="20">
        <f t="shared" si="4"/>
        <v>0</v>
      </c>
      <c r="G41" s="104" t="str">
        <f t="shared" si="3"/>
        <v/>
      </c>
    </row>
    <row r="42" spans="1:7" x14ac:dyDescent="0.2">
      <c r="A42" s="15"/>
      <c r="B42" s="21"/>
      <c r="C42" s="12">
        <f>IF(B42="",0,VLOOKUP('072110'!B42,Cenik!$C$3:$E$873,2,FALSE))</f>
        <v>0</v>
      </c>
      <c r="D42" s="12">
        <f>IF(B42="",0,VLOOKUP('072110'!B42,Cenik!$C$3:$E$873,3,FALSE))</f>
        <v>0</v>
      </c>
      <c r="E42" s="22"/>
      <c r="F42" s="20">
        <f t="shared" si="4"/>
        <v>0</v>
      </c>
      <c r="G42" s="104" t="str">
        <f t="shared" si="3"/>
        <v/>
      </c>
    </row>
    <row r="43" spans="1:7" x14ac:dyDescent="0.2">
      <c r="A43" s="15"/>
      <c r="B43" s="21"/>
      <c r="C43" s="12">
        <f>IF(B43="",0,VLOOKUP('072110'!B43,Cenik!$C$3:$E$873,2,FALSE))</f>
        <v>0</v>
      </c>
      <c r="D43" s="12">
        <f>IF(B43="",0,VLOOKUP('072110'!B43,Cenik!$C$3:$E$873,3,FALSE))</f>
        <v>0</v>
      </c>
      <c r="E43" s="22"/>
      <c r="F43" s="20">
        <f t="shared" si="4"/>
        <v>0</v>
      </c>
      <c r="G43" s="104" t="str">
        <f t="shared" si="3"/>
        <v/>
      </c>
    </row>
    <row r="44" spans="1:7" ht="13.5" thickBot="1" x14ac:dyDescent="0.25">
      <c r="A44" s="26"/>
      <c r="B44" s="27"/>
      <c r="C44" s="28">
        <f>IF(B44="",0,VLOOKUP('072110'!B44,Cenik!$C$3:$E$873,2,FALSE))</f>
        <v>0</v>
      </c>
      <c r="D44" s="28">
        <f>IF(B44="",0,VLOOKUP('072110'!B44,Cenik!$C$3:$E$873,3,FALSE))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IF(B5="",0,VLOOKUP('072111'!B5,Cenik!$C$3:$E$873,2,FALSE))</f>
        <v>0</v>
      </c>
      <c r="D5" s="12">
        <f>IF(B5="",0,VLOOKUP('072111'!B5,Cenik!$C$3:$E$873,3,FALSE))</f>
        <v>0</v>
      </c>
      <c r="E5" s="13"/>
      <c r="F5" s="14">
        <f t="shared" ref="F5:F14" si="0">D5*E5</f>
        <v>0</v>
      </c>
      <c r="G5" s="104" t="str">
        <f>IF(E5="","",IF(ISNUMBER(E5),IF(E5=ROUND(E5,6),"","Napaka - poraba mora biti zaokrožena na 6 decimalk!"),"Napaka!"))</f>
        <v/>
      </c>
    </row>
    <row r="6" spans="1:7" x14ac:dyDescent="0.2">
      <c r="A6" s="15"/>
      <c r="B6" s="16"/>
      <c r="C6" s="12">
        <f>IF(B6="",0,VLOOKUP('072111'!B6,Cenik!$C$3:$E$873,2,FALSE))</f>
        <v>0</v>
      </c>
      <c r="D6" s="12">
        <f>IF(B6="",0,VLOOKUP('072111'!B6,Cenik!$C$3:$E$873,3,FALSE))</f>
        <v>0</v>
      </c>
      <c r="E6" s="17"/>
      <c r="F6" s="14">
        <f t="shared" si="0"/>
        <v>0</v>
      </c>
      <c r="G6" s="104" t="str">
        <f t="shared" ref="G6:G14" si="1">IF(E6="","",IF(ISNUMBER(E6),IF(E6=ROUND(E6,6),"","Napaka - poraba mora biti zaokrožena na 6 decimalk!"),"Napaka!"))</f>
        <v/>
      </c>
    </row>
    <row r="7" spans="1:7" x14ac:dyDescent="0.2">
      <c r="A7" s="15"/>
      <c r="B7" s="16"/>
      <c r="C7" s="12">
        <f>IF(B7="",0,VLOOKUP('072111'!B7,Cenik!$C$3:$E$873,2,FALSE))</f>
        <v>0</v>
      </c>
      <c r="D7" s="12">
        <f>IF(B7="",0,VLOOKUP('072111'!B7,Cenik!$C$3:$E$873,3,FALSE))</f>
        <v>0</v>
      </c>
      <c r="E7" s="17"/>
      <c r="F7" s="14">
        <f t="shared" si="0"/>
        <v>0</v>
      </c>
      <c r="G7" s="104" t="str">
        <f t="shared" si="1"/>
        <v/>
      </c>
    </row>
    <row r="8" spans="1:7" x14ac:dyDescent="0.2">
      <c r="A8" s="15"/>
      <c r="B8" s="16"/>
      <c r="C8" s="12">
        <f>IF(B8="",0,VLOOKUP('072111'!B8,Cenik!$C$3:$E$873,2,FALSE))</f>
        <v>0</v>
      </c>
      <c r="D8" s="12">
        <f>IF(B8="",0,VLOOKUP('072111'!B8,Cenik!$C$3:$E$873,3,FALSE))</f>
        <v>0</v>
      </c>
      <c r="E8" s="17"/>
      <c r="F8" s="14">
        <f t="shared" si="0"/>
        <v>0</v>
      </c>
      <c r="G8" s="104" t="str">
        <f t="shared" si="1"/>
        <v/>
      </c>
    </row>
    <row r="9" spans="1:7" x14ac:dyDescent="0.2">
      <c r="A9" s="15"/>
      <c r="B9" s="16"/>
      <c r="C9" s="12">
        <f>IF(B9="",0,VLOOKUP('072111'!B9,Cenik!$C$3:$E$873,2,FALSE))</f>
        <v>0</v>
      </c>
      <c r="D9" s="12">
        <f>IF(B9="",0,VLOOKUP('072111'!B9,Cenik!$C$3:$E$873,3,FALSE))</f>
        <v>0</v>
      </c>
      <c r="E9" s="17"/>
      <c r="F9" s="14">
        <f t="shared" si="0"/>
        <v>0</v>
      </c>
      <c r="G9" s="104" t="str">
        <f t="shared" si="1"/>
        <v/>
      </c>
    </row>
    <row r="10" spans="1:7" x14ac:dyDescent="0.2">
      <c r="A10" s="15"/>
      <c r="B10" s="16"/>
      <c r="C10" s="12">
        <f>IF(B10="",0,VLOOKUP('072111'!B10,Cenik!$C$3:$E$873,2,FALSE))</f>
        <v>0</v>
      </c>
      <c r="D10" s="12">
        <f>IF(B10="",0,VLOOKUP('072111'!B10,Cenik!$C$3:$E$873,3,FALSE))</f>
        <v>0</v>
      </c>
      <c r="E10" s="17"/>
      <c r="F10" s="14">
        <f t="shared" si="0"/>
        <v>0</v>
      </c>
      <c r="G10" s="104" t="str">
        <f t="shared" si="1"/>
        <v/>
      </c>
    </row>
    <row r="11" spans="1:7" x14ac:dyDescent="0.2">
      <c r="A11" s="15"/>
      <c r="B11" s="16"/>
      <c r="C11" s="12">
        <f>IF(B11="",0,VLOOKUP('072111'!B11,Cenik!$C$3:$E$873,2,FALSE))</f>
        <v>0</v>
      </c>
      <c r="D11" s="12">
        <f>IF(B11="",0,VLOOKUP('072111'!B11,Cenik!$C$3:$E$873,3,FALSE))</f>
        <v>0</v>
      </c>
      <c r="E11" s="17"/>
      <c r="F11" s="14">
        <f t="shared" si="0"/>
        <v>0</v>
      </c>
      <c r="G11" s="104" t="str">
        <f t="shared" si="1"/>
        <v/>
      </c>
    </row>
    <row r="12" spans="1:7" x14ac:dyDescent="0.2">
      <c r="A12" s="15"/>
      <c r="B12" s="16"/>
      <c r="C12" s="12">
        <f>IF(B12="",0,VLOOKUP('072111'!B12,Cenik!$C$3:$E$873,2,FALSE))</f>
        <v>0</v>
      </c>
      <c r="D12" s="12">
        <f>IF(B12="",0,VLOOKUP('072111'!B12,Cenik!$C$3:$E$873,3,FALSE))</f>
        <v>0</v>
      </c>
      <c r="E12" s="17"/>
      <c r="F12" s="14">
        <f t="shared" si="0"/>
        <v>0</v>
      </c>
      <c r="G12" s="104" t="str">
        <f t="shared" si="1"/>
        <v/>
      </c>
    </row>
    <row r="13" spans="1:7" x14ac:dyDescent="0.2">
      <c r="A13" s="15"/>
      <c r="B13" s="16"/>
      <c r="C13" s="12">
        <f>IF(B13="",0,VLOOKUP('072111'!B13,Cenik!$C$3:$E$873,2,FALSE))</f>
        <v>0</v>
      </c>
      <c r="D13" s="12">
        <f>IF(B13="",0,VLOOKUP('072111'!B13,Cenik!$C$3:$E$873,3,FALSE))</f>
        <v>0</v>
      </c>
      <c r="E13" s="17"/>
      <c r="F13" s="14">
        <f t="shared" si="0"/>
        <v>0</v>
      </c>
      <c r="G13" s="104" t="str">
        <f t="shared" si="1"/>
        <v/>
      </c>
    </row>
    <row r="14" spans="1:7" ht="13.5" thickBot="1" x14ac:dyDescent="0.25">
      <c r="A14" s="15"/>
      <c r="B14" s="16"/>
      <c r="C14" s="12">
        <f>IF(B14="",0,VLOOKUP('072111'!B14,Cenik!$C$3:$E$873,2,FALSE))</f>
        <v>0</v>
      </c>
      <c r="D14" s="12">
        <f>IF(B14="",0,VLOOKUP('072111'!B14,Cenik!$C$3:$E$873,3,FALSE))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IF(B16="",0,VLOOKUP('072111'!B16,Cenik!$C$3:$E$873,2,FALSE))</f>
        <v>0</v>
      </c>
      <c r="D16" s="12">
        <f>IF(B16="",0,VLOOKUP('072111'!B16,Cenik!$C$3:$E$873,3,FALSE))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IF(B17="",0,VLOOKUP('072111'!B17,Cenik!$C$3:$E$873,2,FALSE))</f>
        <v>0</v>
      </c>
      <c r="D17" s="12">
        <f>IF(B17="",0,VLOOKUP('072111'!B17,Cenik!$C$3:$E$873,3,FALSE))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IF(B18="",0,VLOOKUP('072111'!B18,Cenik!$C$3:$E$873,2,FALSE))</f>
        <v>0</v>
      </c>
      <c r="D18" s="12">
        <f>IF(B18="",0,VLOOKUP('072111'!B18,Cenik!$C$3:$E$873,3,FALSE))</f>
        <v>0</v>
      </c>
      <c r="E18" s="22"/>
      <c r="F18" s="20">
        <f t="shared" si="2"/>
        <v>0</v>
      </c>
      <c r="G18" s="104" t="str">
        <f t="shared" si="3"/>
        <v/>
      </c>
    </row>
    <row r="19" spans="1:9" x14ac:dyDescent="0.2">
      <c r="A19" s="15"/>
      <c r="B19" s="21"/>
      <c r="C19" s="12">
        <f>IF(B19="",0,VLOOKUP('072111'!B19,Cenik!$C$3:$E$873,2,FALSE))</f>
        <v>0</v>
      </c>
      <c r="D19" s="12">
        <f>IF(B19="",0,VLOOKUP('072111'!B19,Cenik!$C$3:$E$873,3,FALSE))</f>
        <v>0</v>
      </c>
      <c r="E19" s="22"/>
      <c r="F19" s="20">
        <f t="shared" si="2"/>
        <v>0</v>
      </c>
      <c r="G19" s="104" t="str">
        <f t="shared" si="3"/>
        <v/>
      </c>
    </row>
    <row r="20" spans="1:9" x14ac:dyDescent="0.2">
      <c r="A20" s="15"/>
      <c r="B20" s="21"/>
      <c r="C20" s="12">
        <f>IF(B20="",0,VLOOKUP('072111'!B20,Cenik!$C$3:$E$873,2,FALSE))</f>
        <v>0</v>
      </c>
      <c r="D20" s="12">
        <f>IF(B20="",0,VLOOKUP('072111'!B20,Cenik!$C$3:$E$873,3,FALSE))</f>
        <v>0</v>
      </c>
      <c r="E20" s="22"/>
      <c r="F20" s="20">
        <f t="shared" si="2"/>
        <v>0</v>
      </c>
      <c r="G20" s="104" t="str">
        <f t="shared" si="3"/>
        <v/>
      </c>
    </row>
    <row r="21" spans="1:9" x14ac:dyDescent="0.2">
      <c r="A21" s="15"/>
      <c r="B21" s="21"/>
      <c r="C21" s="12">
        <f>IF(B21="",0,VLOOKUP('072111'!B21,Cenik!$C$3:$E$873,2,FALSE))</f>
        <v>0</v>
      </c>
      <c r="D21" s="12">
        <f>IF(B21="",0,VLOOKUP('072111'!B21,Cenik!$C$3:$E$873,3,FALSE))</f>
        <v>0</v>
      </c>
      <c r="E21" s="22"/>
      <c r="F21" s="20">
        <f t="shared" si="2"/>
        <v>0</v>
      </c>
      <c r="G21" s="104" t="str">
        <f t="shared" si="3"/>
        <v/>
      </c>
    </row>
    <row r="22" spans="1:9" x14ac:dyDescent="0.2">
      <c r="A22" s="15"/>
      <c r="B22" s="21"/>
      <c r="C22" s="12">
        <f>IF(B22="",0,VLOOKUP('072111'!B22,Cenik!$C$3:$E$873,2,FALSE))</f>
        <v>0</v>
      </c>
      <c r="D22" s="12">
        <f>IF(B22="",0,VLOOKUP('072111'!B22,Cenik!$C$3:$E$873,3,FALSE))</f>
        <v>0</v>
      </c>
      <c r="E22" s="22"/>
      <c r="F22" s="20">
        <f t="shared" si="2"/>
        <v>0</v>
      </c>
      <c r="G22" s="104" t="str">
        <f t="shared" si="3"/>
        <v/>
      </c>
    </row>
    <row r="23" spans="1:9" x14ac:dyDescent="0.2">
      <c r="A23" s="15"/>
      <c r="B23" s="21"/>
      <c r="C23" s="12">
        <f>IF(B23="",0,VLOOKUP('072111'!B23,Cenik!$C$3:$E$873,2,FALSE))</f>
        <v>0</v>
      </c>
      <c r="D23" s="12">
        <f>IF(B23="",0,VLOOKUP('072111'!B23,Cenik!$C$3:$E$873,3,FALSE))</f>
        <v>0</v>
      </c>
      <c r="E23" s="22"/>
      <c r="F23" s="20">
        <f t="shared" si="2"/>
        <v>0</v>
      </c>
      <c r="G23" s="104" t="str">
        <f t="shared" si="3"/>
        <v/>
      </c>
    </row>
    <row r="24" spans="1:9" x14ac:dyDescent="0.2">
      <c r="A24" s="15"/>
      <c r="B24" s="21"/>
      <c r="C24" s="12">
        <f>IF(B24="",0,VLOOKUP('072111'!B24,Cenik!$C$3:$E$873,2,FALSE))</f>
        <v>0</v>
      </c>
      <c r="D24" s="12">
        <f>IF(B24="",0,VLOOKUP('072111'!B24,Cenik!$C$3:$E$873,3,FALSE))</f>
        <v>0</v>
      </c>
      <c r="E24" s="22"/>
      <c r="F24" s="20">
        <f t="shared" si="2"/>
        <v>0</v>
      </c>
      <c r="G24" s="104" t="str">
        <f t="shared" si="3"/>
        <v/>
      </c>
    </row>
    <row r="25" spans="1:9" x14ac:dyDescent="0.2">
      <c r="A25" s="15"/>
      <c r="B25" s="21"/>
      <c r="C25" s="12">
        <f>IF(B25="",0,VLOOKUP('072111'!B25,Cenik!$C$3:$E$873,2,FALSE))</f>
        <v>0</v>
      </c>
      <c r="D25" s="12">
        <f>IF(B25="",0,VLOOKUP('072111'!B25,Cenik!$C$3:$E$873,3,FALSE))</f>
        <v>0</v>
      </c>
      <c r="E25" s="22"/>
      <c r="F25" s="20">
        <f t="shared" si="2"/>
        <v>0</v>
      </c>
      <c r="G25" s="104" t="str">
        <f t="shared" si="3"/>
        <v/>
      </c>
    </row>
    <row r="26" spans="1:9" x14ac:dyDescent="0.2">
      <c r="A26" s="15"/>
      <c r="B26" s="21"/>
      <c r="C26" s="12">
        <f>IF(B26="",0,VLOOKUP('072111'!B26,Cenik!$C$3:$E$873,2,FALSE))</f>
        <v>0</v>
      </c>
      <c r="D26" s="12">
        <f>IF(B26="",0,VLOOKUP('072111'!B26,Cenik!$C$3:$E$873,3,FALSE))</f>
        <v>0</v>
      </c>
      <c r="E26" s="22"/>
      <c r="F26" s="20">
        <f t="shared" si="2"/>
        <v>0</v>
      </c>
      <c r="G26" s="104" t="str">
        <f t="shared" si="3"/>
        <v/>
      </c>
    </row>
    <row r="27" spans="1:9" x14ac:dyDescent="0.2">
      <c r="A27" s="15"/>
      <c r="B27" s="21"/>
      <c r="C27" s="12">
        <f>IF(B27="",0,VLOOKUP('072111'!B27,Cenik!$C$3:$E$873,2,FALSE))</f>
        <v>0</v>
      </c>
      <c r="D27" s="12">
        <f>IF(B27="",0,VLOOKUP('072111'!B27,Cenik!$C$3:$E$873,3,FALSE))</f>
        <v>0</v>
      </c>
      <c r="E27" s="22"/>
      <c r="F27" s="20">
        <f t="shared" si="2"/>
        <v>0</v>
      </c>
      <c r="G27" s="104" t="str">
        <f t="shared" si="3"/>
        <v/>
      </c>
    </row>
    <row r="28" spans="1:9" x14ac:dyDescent="0.2">
      <c r="A28" s="15"/>
      <c r="B28" s="21"/>
      <c r="C28" s="12">
        <f>IF(B28="",0,VLOOKUP('072111'!B28,Cenik!$C$3:$E$873,2,FALSE))</f>
        <v>0</v>
      </c>
      <c r="D28" s="12">
        <f>IF(B28="",0,VLOOKUP('072111'!B28,Cenik!$C$3:$E$873,3,FALSE))</f>
        <v>0</v>
      </c>
      <c r="E28" s="22"/>
      <c r="F28" s="20">
        <f t="shared" si="2"/>
        <v>0</v>
      </c>
      <c r="G28" s="104" t="str">
        <f t="shared" si="3"/>
        <v/>
      </c>
    </row>
    <row r="29" spans="1:9" ht="13.5" thickBot="1" x14ac:dyDescent="0.25">
      <c r="A29" s="15"/>
      <c r="B29" s="21"/>
      <c r="C29" s="12">
        <f>IF(B29="",0,VLOOKUP('072111'!B29,Cenik!$C$3:$E$873,2,FALSE))</f>
        <v>0</v>
      </c>
      <c r="D29" s="12">
        <f>IF(B29="",0,VLOOKUP('072111'!B29,Cenik!$C$3:$E$873,3,FALSE))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IF(B31="",0,VLOOKUP('072111'!B31,Cenik!$C$3:$E$873,2,FALSE))</f>
        <v>0</v>
      </c>
      <c r="D31" s="24">
        <f>IF(B31="",0,VLOOKUP('072111'!B31,Cenik!$C$3:$E$873,3,FALSE))</f>
        <v>0</v>
      </c>
      <c r="E31" s="19"/>
      <c r="F31" s="25">
        <f t="shared" ref="F31:F44" si="4">D31*E31</f>
        <v>0</v>
      </c>
      <c r="G31" s="104" t="str">
        <f t="shared" si="3"/>
        <v/>
      </c>
      <c r="I31" s="2"/>
    </row>
    <row r="32" spans="1:9" x14ac:dyDescent="0.2">
      <c r="A32" s="15"/>
      <c r="B32" s="21"/>
      <c r="C32" s="12">
        <f>IF(B32="",0,VLOOKUP('072111'!B32,Cenik!$C$3:$E$873,2,FALSE))</f>
        <v>0</v>
      </c>
      <c r="D32" s="12">
        <f>IF(B32="",0,VLOOKUP('072111'!B32,Cenik!$C$3:$E$873,3,FALSE))</f>
        <v>0</v>
      </c>
      <c r="E32" s="22"/>
      <c r="F32" s="20">
        <f t="shared" si="4"/>
        <v>0</v>
      </c>
      <c r="G32" s="104" t="str">
        <f t="shared" si="3"/>
        <v/>
      </c>
      <c r="I32" s="2"/>
    </row>
    <row r="33" spans="1:7" x14ac:dyDescent="0.2">
      <c r="A33" s="15"/>
      <c r="B33" s="21"/>
      <c r="C33" s="12">
        <f>IF(B33="",0,VLOOKUP('072111'!B33,Cenik!$C$3:$E$873,2,FALSE))</f>
        <v>0</v>
      </c>
      <c r="D33" s="12">
        <f>IF(B33="",0,VLOOKUP('072111'!B33,Cenik!$C$3:$E$873,3,FALSE))</f>
        <v>0</v>
      </c>
      <c r="E33" s="22"/>
      <c r="F33" s="20">
        <f t="shared" si="4"/>
        <v>0</v>
      </c>
      <c r="G33" s="104" t="str">
        <f t="shared" si="3"/>
        <v/>
      </c>
    </row>
    <row r="34" spans="1:7" x14ac:dyDescent="0.2">
      <c r="A34" s="15"/>
      <c r="B34" s="21"/>
      <c r="C34" s="12">
        <f>IF(B34="",0,VLOOKUP('072111'!B34,Cenik!$C$3:$E$873,2,FALSE))</f>
        <v>0</v>
      </c>
      <c r="D34" s="12">
        <f>IF(B34="",0,VLOOKUP('072111'!B34,Cenik!$C$3:$E$873,3,FALSE))</f>
        <v>0</v>
      </c>
      <c r="E34" s="22"/>
      <c r="F34" s="20">
        <f t="shared" si="4"/>
        <v>0</v>
      </c>
      <c r="G34" s="104" t="str">
        <f t="shared" si="3"/>
        <v/>
      </c>
    </row>
    <row r="35" spans="1:7" x14ac:dyDescent="0.2">
      <c r="A35" s="15"/>
      <c r="B35" s="21"/>
      <c r="C35" s="12">
        <f>IF(B35="",0,VLOOKUP('072111'!B35,Cenik!$C$3:$E$873,2,FALSE))</f>
        <v>0</v>
      </c>
      <c r="D35" s="12">
        <f>IF(B35="",0,VLOOKUP('072111'!B35,Cenik!$C$3:$E$873,3,FALSE))</f>
        <v>0</v>
      </c>
      <c r="E35" s="22"/>
      <c r="F35" s="20">
        <f t="shared" si="4"/>
        <v>0</v>
      </c>
      <c r="G35" s="104" t="str">
        <f t="shared" si="3"/>
        <v/>
      </c>
    </row>
    <row r="36" spans="1:7" x14ac:dyDescent="0.2">
      <c r="A36" s="15"/>
      <c r="B36" s="21"/>
      <c r="C36" s="12">
        <f>IF(B36="",0,VLOOKUP('072111'!B36,Cenik!$C$3:$E$873,2,FALSE))</f>
        <v>0</v>
      </c>
      <c r="D36" s="12">
        <f>IF(B36="",0,VLOOKUP('072111'!B36,Cenik!$C$3:$E$873,3,FALSE))</f>
        <v>0</v>
      </c>
      <c r="E36" s="22"/>
      <c r="F36" s="20">
        <f t="shared" si="4"/>
        <v>0</v>
      </c>
      <c r="G36" s="104" t="str">
        <f t="shared" si="3"/>
        <v/>
      </c>
    </row>
    <row r="37" spans="1:7" x14ac:dyDescent="0.2">
      <c r="A37" s="15"/>
      <c r="B37" s="21"/>
      <c r="C37" s="12">
        <f>IF(B37="",0,VLOOKUP('072111'!B37,Cenik!$C$3:$E$873,2,FALSE))</f>
        <v>0</v>
      </c>
      <c r="D37" s="12">
        <f>IF(B37="",0,VLOOKUP('072111'!B37,Cenik!$C$3:$E$873,3,FALSE))</f>
        <v>0</v>
      </c>
      <c r="E37" s="22"/>
      <c r="F37" s="20">
        <f t="shared" si="4"/>
        <v>0</v>
      </c>
      <c r="G37" s="104" t="str">
        <f t="shared" si="3"/>
        <v/>
      </c>
    </row>
    <row r="38" spans="1:7" x14ac:dyDescent="0.2">
      <c r="A38" s="15"/>
      <c r="B38" s="21"/>
      <c r="C38" s="12">
        <f>IF(B38="",0,VLOOKUP('072111'!B38,Cenik!$C$3:$E$873,2,FALSE))</f>
        <v>0</v>
      </c>
      <c r="D38" s="12">
        <f>IF(B38="",0,VLOOKUP('072111'!B38,Cenik!$C$3:$E$873,3,FALSE))</f>
        <v>0</v>
      </c>
      <c r="E38" s="22"/>
      <c r="F38" s="20">
        <f t="shared" si="4"/>
        <v>0</v>
      </c>
      <c r="G38" s="104" t="str">
        <f t="shared" si="3"/>
        <v/>
      </c>
    </row>
    <row r="39" spans="1:7" x14ac:dyDescent="0.2">
      <c r="A39" s="15"/>
      <c r="B39" s="21"/>
      <c r="C39" s="12">
        <f>IF(B39="",0,VLOOKUP('072111'!B39,Cenik!$C$3:$E$873,2,FALSE))</f>
        <v>0</v>
      </c>
      <c r="D39" s="12">
        <f>IF(B39="",0,VLOOKUP('072111'!B39,Cenik!$C$3:$E$873,3,FALSE))</f>
        <v>0</v>
      </c>
      <c r="E39" s="22"/>
      <c r="F39" s="20">
        <f t="shared" si="4"/>
        <v>0</v>
      </c>
      <c r="G39" s="104" t="str">
        <f>IF(E39="","",IF(ISNUMBER(E39),IF(E39=ROUND(E39,6),"","Napaka - poraba mora biti zaokrožena na 6 decimalk!"),"Napaka!"))</f>
        <v/>
      </c>
    </row>
    <row r="40" spans="1:7" x14ac:dyDescent="0.2">
      <c r="A40" s="15"/>
      <c r="B40" s="21"/>
      <c r="C40" s="12">
        <f>IF(B40="",0,VLOOKUP('072111'!B40,Cenik!$C$3:$E$873,2,FALSE))</f>
        <v>0</v>
      </c>
      <c r="D40" s="12">
        <f>IF(B40="",0,VLOOKUP('072111'!B40,Cenik!$C$3:$E$873,3,FALSE))</f>
        <v>0</v>
      </c>
      <c r="E40" s="22"/>
      <c r="F40" s="20">
        <f t="shared" si="4"/>
        <v>0</v>
      </c>
      <c r="G40" s="104" t="str">
        <f t="shared" si="3"/>
        <v/>
      </c>
    </row>
    <row r="41" spans="1:7" x14ac:dyDescent="0.2">
      <c r="A41" s="15"/>
      <c r="B41" s="21"/>
      <c r="C41" s="12">
        <f>IF(B41="",0,VLOOKUP('072111'!B41,Cenik!$C$3:$E$873,2,FALSE))</f>
        <v>0</v>
      </c>
      <c r="D41" s="12">
        <f>IF(B41="",0,VLOOKUP('072111'!B41,Cenik!$C$3:$E$873,3,FALSE))</f>
        <v>0</v>
      </c>
      <c r="E41" s="22"/>
      <c r="F41" s="20">
        <f t="shared" si="4"/>
        <v>0</v>
      </c>
      <c r="G41" s="104" t="str">
        <f t="shared" si="3"/>
        <v/>
      </c>
    </row>
    <row r="42" spans="1:7" x14ac:dyDescent="0.2">
      <c r="A42" s="15"/>
      <c r="B42" s="21"/>
      <c r="C42" s="12">
        <f>IF(B42="",0,VLOOKUP('072111'!B42,Cenik!$C$3:$E$873,2,FALSE))</f>
        <v>0</v>
      </c>
      <c r="D42" s="12">
        <f>IF(B42="",0,VLOOKUP('072111'!B42,Cenik!$C$3:$E$873,3,FALSE))</f>
        <v>0</v>
      </c>
      <c r="E42" s="22"/>
      <c r="F42" s="20">
        <f t="shared" si="4"/>
        <v>0</v>
      </c>
      <c r="G42" s="104" t="str">
        <f t="shared" si="3"/>
        <v/>
      </c>
    </row>
    <row r="43" spans="1:7" x14ac:dyDescent="0.2">
      <c r="A43" s="15"/>
      <c r="B43" s="21"/>
      <c r="C43" s="12">
        <f>IF(B43="",0,VLOOKUP('072111'!B43,Cenik!$C$3:$E$873,2,FALSE))</f>
        <v>0</v>
      </c>
      <c r="D43" s="12">
        <f>IF(B43="",0,VLOOKUP('072111'!B43,Cenik!$C$3:$E$873,3,FALSE))</f>
        <v>0</v>
      </c>
      <c r="E43" s="22"/>
      <c r="F43" s="20">
        <f t="shared" si="4"/>
        <v>0</v>
      </c>
      <c r="G43" s="104" t="str">
        <f t="shared" si="3"/>
        <v/>
      </c>
    </row>
    <row r="44" spans="1:7" ht="13.5" thickBot="1" x14ac:dyDescent="0.25">
      <c r="A44" s="26"/>
      <c r="B44" s="27"/>
      <c r="C44" s="28">
        <f>IF(B44="",0,VLOOKUP('072111'!B44,Cenik!$C$3:$E$873,2,FALSE))</f>
        <v>0</v>
      </c>
      <c r="D44" s="28">
        <f>IF(B44="",0,VLOOKUP('072111'!B44,Cenik!$C$3:$E$873,3,FALSE))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IF(B5="",0,VLOOKUP('072112'!B5,Cenik!$C$3:$E$873,2,FALSE))</f>
        <v>0</v>
      </c>
      <c r="D5" s="12">
        <f>IF(B5="",0,VLOOKUP('072112'!B5,Cenik!$C$3:$E$873,3,FALSE))</f>
        <v>0</v>
      </c>
      <c r="E5" s="13"/>
      <c r="F5" s="14">
        <f t="shared" ref="F5:F14" si="0">D5*E5</f>
        <v>0</v>
      </c>
      <c r="G5" s="104" t="str">
        <f>IF(E5="","",IF(ISNUMBER(E5),IF(E5=ROUND(E5,6),"","Napaka - poraba mora biti zaokrožena na 6 decimalk!"),"Napaka!"))</f>
        <v/>
      </c>
    </row>
    <row r="6" spans="1:7" x14ac:dyDescent="0.2">
      <c r="A6" s="15"/>
      <c r="B6" s="16"/>
      <c r="C6" s="12">
        <f>IF(B6="",0,VLOOKUP('072112'!B6,Cenik!$C$3:$E$873,2,FALSE))</f>
        <v>0</v>
      </c>
      <c r="D6" s="12">
        <f>IF(B6="",0,VLOOKUP('072112'!B6,Cenik!$C$3:$E$873,3,FALSE))</f>
        <v>0</v>
      </c>
      <c r="E6" s="17"/>
      <c r="F6" s="14">
        <f t="shared" si="0"/>
        <v>0</v>
      </c>
      <c r="G6" s="104" t="str">
        <f t="shared" ref="G6:G14" si="1">IF(E6="","",IF(ISNUMBER(E6),IF(E6=ROUND(E6,6),"","Napaka - poraba mora biti zaokrožena na 6 decimalk!"),"Napaka!"))</f>
        <v/>
      </c>
    </row>
    <row r="7" spans="1:7" x14ac:dyDescent="0.2">
      <c r="A7" s="15"/>
      <c r="B7" s="16"/>
      <c r="C7" s="12">
        <f>IF(B7="",0,VLOOKUP('072112'!B7,Cenik!$C$3:$E$873,2,FALSE))</f>
        <v>0</v>
      </c>
      <c r="D7" s="12">
        <f>IF(B7="",0,VLOOKUP('072112'!B7,Cenik!$C$3:$E$873,3,FALSE))</f>
        <v>0</v>
      </c>
      <c r="E7" s="17"/>
      <c r="F7" s="14">
        <f t="shared" si="0"/>
        <v>0</v>
      </c>
      <c r="G7" s="104" t="str">
        <f t="shared" si="1"/>
        <v/>
      </c>
    </row>
    <row r="8" spans="1:7" x14ac:dyDescent="0.2">
      <c r="A8" s="15"/>
      <c r="B8" s="16"/>
      <c r="C8" s="12">
        <f>IF(B8="",0,VLOOKUP('072112'!B8,Cenik!$C$3:$E$873,2,FALSE))</f>
        <v>0</v>
      </c>
      <c r="D8" s="12">
        <f>IF(B8="",0,VLOOKUP('072112'!B8,Cenik!$C$3:$E$873,3,FALSE))</f>
        <v>0</v>
      </c>
      <c r="E8" s="17"/>
      <c r="F8" s="14">
        <f t="shared" si="0"/>
        <v>0</v>
      </c>
      <c r="G8" s="104" t="str">
        <f t="shared" si="1"/>
        <v/>
      </c>
    </row>
    <row r="9" spans="1:7" x14ac:dyDescent="0.2">
      <c r="A9" s="15"/>
      <c r="B9" s="16"/>
      <c r="C9" s="12">
        <f>IF(B9="",0,VLOOKUP('072112'!B9,Cenik!$C$3:$E$873,2,FALSE))</f>
        <v>0</v>
      </c>
      <c r="D9" s="12">
        <f>IF(B9="",0,VLOOKUP('072112'!B9,Cenik!$C$3:$E$873,3,FALSE))</f>
        <v>0</v>
      </c>
      <c r="E9" s="17"/>
      <c r="F9" s="14">
        <f t="shared" si="0"/>
        <v>0</v>
      </c>
      <c r="G9" s="104" t="str">
        <f t="shared" si="1"/>
        <v/>
      </c>
    </row>
    <row r="10" spans="1:7" x14ac:dyDescent="0.2">
      <c r="A10" s="15"/>
      <c r="B10" s="16"/>
      <c r="C10" s="12">
        <f>IF(B10="",0,VLOOKUP('072112'!B10,Cenik!$C$3:$E$873,2,FALSE))</f>
        <v>0</v>
      </c>
      <c r="D10" s="12">
        <f>IF(B10="",0,VLOOKUP('072112'!B10,Cenik!$C$3:$E$873,3,FALSE))</f>
        <v>0</v>
      </c>
      <c r="E10" s="17"/>
      <c r="F10" s="14">
        <f t="shared" si="0"/>
        <v>0</v>
      </c>
      <c r="G10" s="104" t="str">
        <f t="shared" si="1"/>
        <v/>
      </c>
    </row>
    <row r="11" spans="1:7" x14ac:dyDescent="0.2">
      <c r="A11" s="15"/>
      <c r="B11" s="16"/>
      <c r="C11" s="12">
        <f>IF(B11="",0,VLOOKUP('072112'!B11,Cenik!$C$3:$E$873,2,FALSE))</f>
        <v>0</v>
      </c>
      <c r="D11" s="12">
        <f>IF(B11="",0,VLOOKUP('072112'!B11,Cenik!$C$3:$E$873,3,FALSE))</f>
        <v>0</v>
      </c>
      <c r="E11" s="17"/>
      <c r="F11" s="14">
        <f t="shared" si="0"/>
        <v>0</v>
      </c>
      <c r="G11" s="104" t="str">
        <f t="shared" si="1"/>
        <v/>
      </c>
    </row>
    <row r="12" spans="1:7" x14ac:dyDescent="0.2">
      <c r="A12" s="15"/>
      <c r="B12" s="16"/>
      <c r="C12" s="12">
        <f>IF(B12="",0,VLOOKUP('072112'!B12,Cenik!$C$3:$E$873,2,FALSE))</f>
        <v>0</v>
      </c>
      <c r="D12" s="12">
        <f>IF(B12="",0,VLOOKUP('072112'!B12,Cenik!$C$3:$E$873,3,FALSE))</f>
        <v>0</v>
      </c>
      <c r="E12" s="17"/>
      <c r="F12" s="14">
        <f t="shared" si="0"/>
        <v>0</v>
      </c>
      <c r="G12" s="104" t="str">
        <f t="shared" si="1"/>
        <v/>
      </c>
    </row>
    <row r="13" spans="1:7" x14ac:dyDescent="0.2">
      <c r="A13" s="15"/>
      <c r="B13" s="16"/>
      <c r="C13" s="12">
        <f>IF(B13="",0,VLOOKUP('072112'!B13,Cenik!$C$3:$E$873,2,FALSE))</f>
        <v>0</v>
      </c>
      <c r="D13" s="12">
        <f>IF(B13="",0,VLOOKUP('072112'!B13,Cenik!$C$3:$E$873,3,FALSE))</f>
        <v>0</v>
      </c>
      <c r="E13" s="17"/>
      <c r="F13" s="14">
        <f t="shared" si="0"/>
        <v>0</v>
      </c>
      <c r="G13" s="104" t="str">
        <f t="shared" si="1"/>
        <v/>
      </c>
    </row>
    <row r="14" spans="1:7" ht="13.5" thickBot="1" x14ac:dyDescent="0.25">
      <c r="A14" s="15"/>
      <c r="B14" s="16"/>
      <c r="C14" s="12">
        <f>IF(B14="",0,VLOOKUP('072112'!B14,Cenik!$C$3:$E$873,2,FALSE))</f>
        <v>0</v>
      </c>
      <c r="D14" s="12">
        <f>IF(B14="",0,VLOOKUP('072112'!B14,Cenik!$C$3:$E$873,3,FALSE))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IF(B16="",0,VLOOKUP('072112'!B16,Cenik!$C$3:$E$873,2,FALSE))</f>
        <v>0</v>
      </c>
      <c r="D16" s="12">
        <f>IF(B16="",0,VLOOKUP('072112'!B16,Cenik!$C$3:$E$873,3,FALSE))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IF(B17="",0,VLOOKUP('072112'!B17,Cenik!$C$3:$E$873,2,FALSE))</f>
        <v>0</v>
      </c>
      <c r="D17" s="12">
        <f>IF(B17="",0,VLOOKUP('072112'!B17,Cenik!$C$3:$E$873,3,FALSE))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IF(B18="",0,VLOOKUP('072112'!B18,Cenik!$C$3:$E$873,2,FALSE))</f>
        <v>0</v>
      </c>
      <c r="D18" s="12">
        <f>IF(B18="",0,VLOOKUP('072112'!B18,Cenik!$C$3:$E$873,3,FALSE))</f>
        <v>0</v>
      </c>
      <c r="E18" s="22"/>
      <c r="F18" s="20">
        <f t="shared" si="2"/>
        <v>0</v>
      </c>
      <c r="G18" s="104" t="str">
        <f t="shared" si="3"/>
        <v/>
      </c>
    </row>
    <row r="19" spans="1:9" x14ac:dyDescent="0.2">
      <c r="A19" s="15"/>
      <c r="B19" s="21"/>
      <c r="C19" s="12">
        <f>IF(B19="",0,VLOOKUP('072112'!B19,Cenik!$C$3:$E$873,2,FALSE))</f>
        <v>0</v>
      </c>
      <c r="D19" s="12">
        <f>IF(B19="",0,VLOOKUP('072112'!B19,Cenik!$C$3:$E$873,3,FALSE))</f>
        <v>0</v>
      </c>
      <c r="E19" s="22"/>
      <c r="F19" s="20">
        <f t="shared" si="2"/>
        <v>0</v>
      </c>
      <c r="G19" s="104" t="str">
        <f t="shared" si="3"/>
        <v/>
      </c>
    </row>
    <row r="20" spans="1:9" x14ac:dyDescent="0.2">
      <c r="A20" s="15"/>
      <c r="B20" s="21"/>
      <c r="C20" s="12">
        <f>IF(B20="",0,VLOOKUP('072112'!B20,Cenik!$C$3:$E$873,2,FALSE))</f>
        <v>0</v>
      </c>
      <c r="D20" s="12">
        <f>IF(B20="",0,VLOOKUP('072112'!B20,Cenik!$C$3:$E$873,3,FALSE))</f>
        <v>0</v>
      </c>
      <c r="E20" s="22"/>
      <c r="F20" s="20">
        <f t="shared" si="2"/>
        <v>0</v>
      </c>
      <c r="G20" s="104" t="str">
        <f t="shared" si="3"/>
        <v/>
      </c>
    </row>
    <row r="21" spans="1:9" x14ac:dyDescent="0.2">
      <c r="A21" s="15"/>
      <c r="B21" s="21"/>
      <c r="C21" s="12">
        <f>IF(B21="",0,VLOOKUP('072112'!B21,Cenik!$C$3:$E$873,2,FALSE))</f>
        <v>0</v>
      </c>
      <c r="D21" s="12">
        <f>IF(B21="",0,VLOOKUP('072112'!B21,Cenik!$C$3:$E$873,3,FALSE))</f>
        <v>0</v>
      </c>
      <c r="E21" s="22"/>
      <c r="F21" s="20">
        <f t="shared" si="2"/>
        <v>0</v>
      </c>
      <c r="G21" s="104" t="str">
        <f t="shared" si="3"/>
        <v/>
      </c>
    </row>
    <row r="22" spans="1:9" x14ac:dyDescent="0.2">
      <c r="A22" s="15"/>
      <c r="B22" s="21"/>
      <c r="C22" s="12">
        <f>IF(B22="",0,VLOOKUP('072112'!B22,Cenik!$C$3:$E$873,2,FALSE))</f>
        <v>0</v>
      </c>
      <c r="D22" s="12">
        <f>IF(B22="",0,VLOOKUP('072112'!B22,Cenik!$C$3:$E$873,3,FALSE))</f>
        <v>0</v>
      </c>
      <c r="E22" s="22"/>
      <c r="F22" s="20">
        <f t="shared" si="2"/>
        <v>0</v>
      </c>
      <c r="G22" s="104" t="str">
        <f t="shared" si="3"/>
        <v/>
      </c>
    </row>
    <row r="23" spans="1:9" x14ac:dyDescent="0.2">
      <c r="A23" s="15"/>
      <c r="B23" s="21"/>
      <c r="C23" s="12">
        <f>IF(B23="",0,VLOOKUP('072112'!B23,Cenik!$C$3:$E$873,2,FALSE))</f>
        <v>0</v>
      </c>
      <c r="D23" s="12">
        <f>IF(B23="",0,VLOOKUP('072112'!B23,Cenik!$C$3:$E$873,3,FALSE))</f>
        <v>0</v>
      </c>
      <c r="E23" s="22"/>
      <c r="F23" s="20">
        <f t="shared" si="2"/>
        <v>0</v>
      </c>
      <c r="G23" s="104" t="str">
        <f t="shared" si="3"/>
        <v/>
      </c>
    </row>
    <row r="24" spans="1:9" x14ac:dyDescent="0.2">
      <c r="A24" s="15"/>
      <c r="B24" s="21"/>
      <c r="C24" s="12">
        <f>IF(B24="",0,VLOOKUP('072112'!B24,Cenik!$C$3:$E$873,2,FALSE))</f>
        <v>0</v>
      </c>
      <c r="D24" s="12">
        <f>IF(B24="",0,VLOOKUP('072112'!B24,Cenik!$C$3:$E$873,3,FALSE))</f>
        <v>0</v>
      </c>
      <c r="E24" s="22"/>
      <c r="F24" s="20">
        <f t="shared" si="2"/>
        <v>0</v>
      </c>
      <c r="G24" s="104" t="str">
        <f t="shared" si="3"/>
        <v/>
      </c>
    </row>
    <row r="25" spans="1:9" x14ac:dyDescent="0.2">
      <c r="A25" s="15"/>
      <c r="B25" s="21"/>
      <c r="C25" s="12">
        <f>IF(B25="",0,VLOOKUP('072112'!B25,Cenik!$C$3:$E$873,2,FALSE))</f>
        <v>0</v>
      </c>
      <c r="D25" s="12">
        <f>IF(B25="",0,VLOOKUP('072112'!B25,Cenik!$C$3:$E$873,3,FALSE))</f>
        <v>0</v>
      </c>
      <c r="E25" s="22"/>
      <c r="F25" s="20">
        <f t="shared" si="2"/>
        <v>0</v>
      </c>
      <c r="G25" s="104" t="str">
        <f t="shared" si="3"/>
        <v/>
      </c>
    </row>
    <row r="26" spans="1:9" x14ac:dyDescent="0.2">
      <c r="A26" s="15"/>
      <c r="B26" s="21"/>
      <c r="C26" s="12">
        <f>IF(B26="",0,VLOOKUP('072112'!B26,Cenik!$C$3:$E$873,2,FALSE))</f>
        <v>0</v>
      </c>
      <c r="D26" s="12">
        <f>IF(B26="",0,VLOOKUP('072112'!B26,Cenik!$C$3:$E$873,3,FALSE))</f>
        <v>0</v>
      </c>
      <c r="E26" s="22"/>
      <c r="F26" s="20">
        <f t="shared" si="2"/>
        <v>0</v>
      </c>
      <c r="G26" s="104" t="str">
        <f t="shared" si="3"/>
        <v/>
      </c>
    </row>
    <row r="27" spans="1:9" x14ac:dyDescent="0.2">
      <c r="A27" s="15"/>
      <c r="B27" s="21"/>
      <c r="C27" s="12">
        <f>IF(B27="",0,VLOOKUP('072112'!B27,Cenik!$C$3:$E$873,2,FALSE))</f>
        <v>0</v>
      </c>
      <c r="D27" s="12">
        <f>IF(B27="",0,VLOOKUP('072112'!B27,Cenik!$C$3:$E$873,3,FALSE))</f>
        <v>0</v>
      </c>
      <c r="E27" s="22"/>
      <c r="F27" s="20">
        <f t="shared" si="2"/>
        <v>0</v>
      </c>
      <c r="G27" s="104" t="str">
        <f t="shared" si="3"/>
        <v/>
      </c>
    </row>
    <row r="28" spans="1:9" x14ac:dyDescent="0.2">
      <c r="A28" s="15"/>
      <c r="B28" s="21"/>
      <c r="C28" s="12">
        <f>IF(B28="",0,VLOOKUP('072112'!B28,Cenik!$C$3:$E$873,2,FALSE))</f>
        <v>0</v>
      </c>
      <c r="D28" s="12">
        <f>IF(B28="",0,VLOOKUP('072112'!B28,Cenik!$C$3:$E$873,3,FALSE))</f>
        <v>0</v>
      </c>
      <c r="E28" s="22"/>
      <c r="F28" s="20">
        <f t="shared" si="2"/>
        <v>0</v>
      </c>
      <c r="G28" s="104" t="str">
        <f t="shared" si="3"/>
        <v/>
      </c>
    </row>
    <row r="29" spans="1:9" ht="13.5" thickBot="1" x14ac:dyDescent="0.25">
      <c r="A29" s="15"/>
      <c r="B29" s="21"/>
      <c r="C29" s="12">
        <f>IF(B29="",0,VLOOKUP('072112'!B29,Cenik!$C$3:$E$873,2,FALSE))</f>
        <v>0</v>
      </c>
      <c r="D29" s="12">
        <f>IF(B29="",0,VLOOKUP('072112'!B29,Cenik!$C$3:$E$873,3,FALSE))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IF(B31="",0,VLOOKUP('072112'!B31,Cenik!$C$3:$E$873,2,FALSE))</f>
        <v>0</v>
      </c>
      <c r="D31" s="24">
        <f>IF(B31="",0,VLOOKUP('072112'!B31,Cenik!$C$3:$E$873,3,FALSE))</f>
        <v>0</v>
      </c>
      <c r="E31" s="19"/>
      <c r="F31" s="25">
        <f t="shared" ref="F31:F44" si="4">D31*E31</f>
        <v>0</v>
      </c>
      <c r="G31" s="104" t="str">
        <f t="shared" si="3"/>
        <v/>
      </c>
      <c r="I31" s="2"/>
    </row>
    <row r="32" spans="1:9" x14ac:dyDescent="0.2">
      <c r="A32" s="15"/>
      <c r="B32" s="21"/>
      <c r="C32" s="12">
        <f>IF(B32="",0,VLOOKUP('072112'!B32,Cenik!$C$3:$E$873,2,FALSE))</f>
        <v>0</v>
      </c>
      <c r="D32" s="12">
        <f>IF(B32="",0,VLOOKUP('072112'!B32,Cenik!$C$3:$E$873,3,FALSE))</f>
        <v>0</v>
      </c>
      <c r="E32" s="22"/>
      <c r="F32" s="20">
        <f t="shared" si="4"/>
        <v>0</v>
      </c>
      <c r="G32" s="104" t="str">
        <f t="shared" si="3"/>
        <v/>
      </c>
      <c r="I32" s="2"/>
    </row>
    <row r="33" spans="1:7" x14ac:dyDescent="0.2">
      <c r="A33" s="15"/>
      <c r="B33" s="21"/>
      <c r="C33" s="12">
        <f>IF(B33="",0,VLOOKUP('072112'!B33,Cenik!$C$3:$E$873,2,FALSE))</f>
        <v>0</v>
      </c>
      <c r="D33" s="12">
        <f>IF(B33="",0,VLOOKUP('072112'!B33,Cenik!$C$3:$E$873,3,FALSE))</f>
        <v>0</v>
      </c>
      <c r="E33" s="22"/>
      <c r="F33" s="20">
        <f t="shared" si="4"/>
        <v>0</v>
      </c>
      <c r="G33" s="104" t="str">
        <f t="shared" si="3"/>
        <v/>
      </c>
    </row>
    <row r="34" spans="1:7" x14ac:dyDescent="0.2">
      <c r="A34" s="15"/>
      <c r="B34" s="21"/>
      <c r="C34" s="12">
        <f>IF(B34="",0,VLOOKUP('072112'!B34,Cenik!$C$3:$E$873,2,FALSE))</f>
        <v>0</v>
      </c>
      <c r="D34" s="12">
        <f>IF(B34="",0,VLOOKUP('072112'!B34,Cenik!$C$3:$E$873,3,FALSE))</f>
        <v>0</v>
      </c>
      <c r="E34" s="22"/>
      <c r="F34" s="20">
        <f t="shared" si="4"/>
        <v>0</v>
      </c>
      <c r="G34" s="104" t="str">
        <f t="shared" si="3"/>
        <v/>
      </c>
    </row>
    <row r="35" spans="1:7" x14ac:dyDescent="0.2">
      <c r="A35" s="15"/>
      <c r="B35" s="21"/>
      <c r="C35" s="12">
        <f>IF(B35="",0,VLOOKUP('072112'!B35,Cenik!$C$3:$E$873,2,FALSE))</f>
        <v>0</v>
      </c>
      <c r="D35" s="12">
        <f>IF(B35="",0,VLOOKUP('072112'!B35,Cenik!$C$3:$E$873,3,FALSE))</f>
        <v>0</v>
      </c>
      <c r="E35" s="22"/>
      <c r="F35" s="20">
        <f t="shared" si="4"/>
        <v>0</v>
      </c>
      <c r="G35" s="104" t="str">
        <f t="shared" si="3"/>
        <v/>
      </c>
    </row>
    <row r="36" spans="1:7" x14ac:dyDescent="0.2">
      <c r="A36" s="15"/>
      <c r="B36" s="21"/>
      <c r="C36" s="12">
        <f>IF(B36="",0,VLOOKUP('072112'!B36,Cenik!$C$3:$E$873,2,FALSE))</f>
        <v>0</v>
      </c>
      <c r="D36" s="12">
        <f>IF(B36="",0,VLOOKUP('072112'!B36,Cenik!$C$3:$E$873,3,FALSE))</f>
        <v>0</v>
      </c>
      <c r="E36" s="22"/>
      <c r="F36" s="20">
        <f t="shared" si="4"/>
        <v>0</v>
      </c>
      <c r="G36" s="104" t="str">
        <f t="shared" si="3"/>
        <v/>
      </c>
    </row>
    <row r="37" spans="1:7" x14ac:dyDescent="0.2">
      <c r="A37" s="15"/>
      <c r="B37" s="21"/>
      <c r="C37" s="12">
        <f>IF(B37="",0,VLOOKUP('072112'!B37,Cenik!$C$3:$E$873,2,FALSE))</f>
        <v>0</v>
      </c>
      <c r="D37" s="12">
        <f>IF(B37="",0,VLOOKUP('072112'!B37,Cenik!$C$3:$E$873,3,FALSE))</f>
        <v>0</v>
      </c>
      <c r="E37" s="22"/>
      <c r="F37" s="20">
        <f t="shared" si="4"/>
        <v>0</v>
      </c>
      <c r="G37" s="104" t="str">
        <f t="shared" si="3"/>
        <v/>
      </c>
    </row>
    <row r="38" spans="1:7" x14ac:dyDescent="0.2">
      <c r="A38" s="15"/>
      <c r="B38" s="21"/>
      <c r="C38" s="12">
        <f>IF(B38="",0,VLOOKUP('072112'!B38,Cenik!$C$3:$E$873,2,FALSE))</f>
        <v>0</v>
      </c>
      <c r="D38" s="12">
        <f>IF(B38="",0,VLOOKUP('072112'!B38,Cenik!$C$3:$E$873,3,FALSE))</f>
        <v>0</v>
      </c>
      <c r="E38" s="22"/>
      <c r="F38" s="20">
        <f t="shared" si="4"/>
        <v>0</v>
      </c>
      <c r="G38" s="104" t="str">
        <f t="shared" si="3"/>
        <v/>
      </c>
    </row>
    <row r="39" spans="1:7" x14ac:dyDescent="0.2">
      <c r="A39" s="15"/>
      <c r="B39" s="21"/>
      <c r="C39" s="12">
        <f>IF(B39="",0,VLOOKUP('072112'!B39,Cenik!$C$3:$E$873,2,FALSE))</f>
        <v>0</v>
      </c>
      <c r="D39" s="12">
        <f>IF(B39="",0,VLOOKUP('072112'!B39,Cenik!$C$3:$E$873,3,FALSE))</f>
        <v>0</v>
      </c>
      <c r="E39" s="22"/>
      <c r="F39" s="20">
        <f t="shared" si="4"/>
        <v>0</v>
      </c>
      <c r="G39" s="104" t="str">
        <f>IF(E39="","",IF(ISNUMBER(E39),IF(E39=ROUND(E39,6),"","Napaka - poraba mora biti zaokrožena na 6 decimalk!"),"Napaka!"))</f>
        <v/>
      </c>
    </row>
    <row r="40" spans="1:7" x14ac:dyDescent="0.2">
      <c r="A40" s="15"/>
      <c r="B40" s="21"/>
      <c r="C40" s="12">
        <f>IF(B40="",0,VLOOKUP('072112'!B40,Cenik!$C$3:$E$873,2,FALSE))</f>
        <v>0</v>
      </c>
      <c r="D40" s="12">
        <f>IF(B40="",0,VLOOKUP('072112'!B40,Cenik!$C$3:$E$873,3,FALSE))</f>
        <v>0</v>
      </c>
      <c r="E40" s="22"/>
      <c r="F40" s="20">
        <f t="shared" si="4"/>
        <v>0</v>
      </c>
      <c r="G40" s="104" t="str">
        <f t="shared" si="3"/>
        <v/>
      </c>
    </row>
    <row r="41" spans="1:7" x14ac:dyDescent="0.2">
      <c r="A41" s="15"/>
      <c r="B41" s="21"/>
      <c r="C41" s="12">
        <f>IF(B41="",0,VLOOKUP('072112'!B41,Cenik!$C$3:$E$873,2,FALSE))</f>
        <v>0</v>
      </c>
      <c r="D41" s="12">
        <f>IF(B41="",0,VLOOKUP('072112'!B41,Cenik!$C$3:$E$873,3,FALSE))</f>
        <v>0</v>
      </c>
      <c r="E41" s="22"/>
      <c r="F41" s="20">
        <f t="shared" si="4"/>
        <v>0</v>
      </c>
      <c r="G41" s="104" t="str">
        <f t="shared" si="3"/>
        <v/>
      </c>
    </row>
    <row r="42" spans="1:7" x14ac:dyDescent="0.2">
      <c r="A42" s="15"/>
      <c r="B42" s="21"/>
      <c r="C42" s="12">
        <f>IF(B42="",0,VLOOKUP('072112'!B42,Cenik!$C$3:$E$873,2,FALSE))</f>
        <v>0</v>
      </c>
      <c r="D42" s="12">
        <f>IF(B42="",0,VLOOKUP('072112'!B42,Cenik!$C$3:$E$873,3,FALSE))</f>
        <v>0</v>
      </c>
      <c r="E42" s="22"/>
      <c r="F42" s="20">
        <f t="shared" si="4"/>
        <v>0</v>
      </c>
      <c r="G42" s="104" t="str">
        <f t="shared" si="3"/>
        <v/>
      </c>
    </row>
    <row r="43" spans="1:7" x14ac:dyDescent="0.2">
      <c r="A43" s="15"/>
      <c r="B43" s="21"/>
      <c r="C43" s="12">
        <f>IF(B43="",0,VLOOKUP('072112'!B43,Cenik!$C$3:$E$873,2,FALSE))</f>
        <v>0</v>
      </c>
      <c r="D43" s="12">
        <f>IF(B43="",0,VLOOKUP('072112'!B43,Cenik!$C$3:$E$873,3,FALSE))</f>
        <v>0</v>
      </c>
      <c r="E43" s="22"/>
      <c r="F43" s="20">
        <f t="shared" si="4"/>
        <v>0</v>
      </c>
      <c r="G43" s="104" t="str">
        <f t="shared" si="3"/>
        <v/>
      </c>
    </row>
    <row r="44" spans="1:7" ht="13.5" thickBot="1" x14ac:dyDescent="0.25">
      <c r="A44" s="26"/>
      <c r="B44" s="27"/>
      <c r="C44" s="28">
        <f>IF(B44="",0,VLOOKUP('072112'!B44,Cenik!$C$3:$E$873,2,FALSE))</f>
        <v>0</v>
      </c>
      <c r="D44" s="28">
        <f>IF(B44="",0,VLOOKUP('072112'!B44,Cenik!$C$3:$E$873,3,FALSE))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IF(B5="",0,VLOOKUP('072113'!B5,Cenik!$C$3:$E$873,2,FALSE))</f>
        <v>0</v>
      </c>
      <c r="D5" s="12">
        <f>IF(B5="",0,VLOOKUP('072113'!B5,Cenik!$C$3:$E$873,3,FALSE))</f>
        <v>0</v>
      </c>
      <c r="E5" s="13"/>
      <c r="F5" s="14">
        <f t="shared" ref="F5:F14" si="0">D5*E5</f>
        <v>0</v>
      </c>
      <c r="G5" s="104" t="str">
        <f>IF(E5="","",IF(ISNUMBER(E5),IF(E5=ROUND(E5,6),"","Napaka - poraba mora biti zaokrožena na 6 decimalk!"),"Napaka!"))</f>
        <v/>
      </c>
    </row>
    <row r="6" spans="1:7" x14ac:dyDescent="0.2">
      <c r="A6" s="15"/>
      <c r="B6" s="16"/>
      <c r="C6" s="12">
        <f>IF(B6="",0,VLOOKUP('072113'!B6,Cenik!$C$3:$E$873,2,FALSE))</f>
        <v>0</v>
      </c>
      <c r="D6" s="12">
        <f>IF(B6="",0,VLOOKUP('072113'!B6,Cenik!$C$3:$E$873,3,FALSE))</f>
        <v>0</v>
      </c>
      <c r="E6" s="17"/>
      <c r="F6" s="14">
        <f t="shared" si="0"/>
        <v>0</v>
      </c>
      <c r="G6" s="104" t="str">
        <f t="shared" ref="G6:G14" si="1">IF(E6="","",IF(ISNUMBER(E6),IF(E6=ROUND(E6,6),"","Napaka - poraba mora biti zaokrožena na 6 decimalk!"),"Napaka!"))</f>
        <v/>
      </c>
    </row>
    <row r="7" spans="1:7" x14ac:dyDescent="0.2">
      <c r="A7" s="15"/>
      <c r="B7" s="16"/>
      <c r="C7" s="12">
        <f>IF(B7="",0,VLOOKUP('072113'!B7,Cenik!$C$3:$E$873,2,FALSE))</f>
        <v>0</v>
      </c>
      <c r="D7" s="12">
        <f>IF(B7="",0,VLOOKUP('072113'!B7,Cenik!$C$3:$E$873,3,FALSE))</f>
        <v>0</v>
      </c>
      <c r="E7" s="17"/>
      <c r="F7" s="14">
        <f t="shared" si="0"/>
        <v>0</v>
      </c>
      <c r="G7" s="104" t="str">
        <f t="shared" si="1"/>
        <v/>
      </c>
    </row>
    <row r="8" spans="1:7" x14ac:dyDescent="0.2">
      <c r="A8" s="15"/>
      <c r="B8" s="16"/>
      <c r="C8" s="12">
        <f>IF(B8="",0,VLOOKUP('072113'!B8,Cenik!$C$3:$E$873,2,FALSE))</f>
        <v>0</v>
      </c>
      <c r="D8" s="12">
        <f>IF(B8="",0,VLOOKUP('072113'!B8,Cenik!$C$3:$E$873,3,FALSE))</f>
        <v>0</v>
      </c>
      <c r="E8" s="17"/>
      <c r="F8" s="14">
        <f t="shared" si="0"/>
        <v>0</v>
      </c>
      <c r="G8" s="104" t="str">
        <f t="shared" si="1"/>
        <v/>
      </c>
    </row>
    <row r="9" spans="1:7" x14ac:dyDescent="0.2">
      <c r="A9" s="15"/>
      <c r="B9" s="16"/>
      <c r="C9" s="12">
        <f>IF(B9="",0,VLOOKUP('072113'!B9,Cenik!$C$3:$E$873,2,FALSE))</f>
        <v>0</v>
      </c>
      <c r="D9" s="12">
        <f>IF(B9="",0,VLOOKUP('072113'!B9,Cenik!$C$3:$E$873,3,FALSE))</f>
        <v>0</v>
      </c>
      <c r="E9" s="17"/>
      <c r="F9" s="14">
        <f t="shared" si="0"/>
        <v>0</v>
      </c>
      <c r="G9" s="104" t="str">
        <f t="shared" si="1"/>
        <v/>
      </c>
    </row>
    <row r="10" spans="1:7" x14ac:dyDescent="0.2">
      <c r="A10" s="15"/>
      <c r="B10" s="16"/>
      <c r="C10" s="12">
        <f>IF(B10="",0,VLOOKUP('072113'!B10,Cenik!$C$3:$E$873,2,FALSE))</f>
        <v>0</v>
      </c>
      <c r="D10" s="12">
        <f>IF(B10="",0,VLOOKUP('072113'!B10,Cenik!$C$3:$E$873,3,FALSE))</f>
        <v>0</v>
      </c>
      <c r="E10" s="17"/>
      <c r="F10" s="14">
        <f t="shared" si="0"/>
        <v>0</v>
      </c>
      <c r="G10" s="104" t="str">
        <f t="shared" si="1"/>
        <v/>
      </c>
    </row>
    <row r="11" spans="1:7" x14ac:dyDescent="0.2">
      <c r="A11" s="15"/>
      <c r="B11" s="16"/>
      <c r="C11" s="12">
        <f>IF(B11="",0,VLOOKUP('072113'!B11,Cenik!$C$3:$E$873,2,FALSE))</f>
        <v>0</v>
      </c>
      <c r="D11" s="12">
        <f>IF(B11="",0,VLOOKUP('072113'!B11,Cenik!$C$3:$E$873,3,FALSE))</f>
        <v>0</v>
      </c>
      <c r="E11" s="17"/>
      <c r="F11" s="14">
        <f t="shared" si="0"/>
        <v>0</v>
      </c>
      <c r="G11" s="104" t="str">
        <f t="shared" si="1"/>
        <v/>
      </c>
    </row>
    <row r="12" spans="1:7" x14ac:dyDescent="0.2">
      <c r="A12" s="15"/>
      <c r="B12" s="16"/>
      <c r="C12" s="12">
        <f>IF(B12="",0,VLOOKUP('072113'!B12,Cenik!$C$3:$E$873,2,FALSE))</f>
        <v>0</v>
      </c>
      <c r="D12" s="12">
        <f>IF(B12="",0,VLOOKUP('072113'!B12,Cenik!$C$3:$E$873,3,FALSE))</f>
        <v>0</v>
      </c>
      <c r="E12" s="17"/>
      <c r="F12" s="14">
        <f t="shared" si="0"/>
        <v>0</v>
      </c>
      <c r="G12" s="104" t="str">
        <f t="shared" si="1"/>
        <v/>
      </c>
    </row>
    <row r="13" spans="1:7" x14ac:dyDescent="0.2">
      <c r="A13" s="15"/>
      <c r="B13" s="16"/>
      <c r="C13" s="12">
        <f>IF(B13="",0,VLOOKUP('072113'!B13,Cenik!$C$3:$E$873,2,FALSE))</f>
        <v>0</v>
      </c>
      <c r="D13" s="12">
        <f>IF(B13="",0,VLOOKUP('072113'!B13,Cenik!$C$3:$E$873,3,FALSE))</f>
        <v>0</v>
      </c>
      <c r="E13" s="17"/>
      <c r="F13" s="14">
        <f t="shared" si="0"/>
        <v>0</v>
      </c>
      <c r="G13" s="104" t="str">
        <f t="shared" si="1"/>
        <v/>
      </c>
    </row>
    <row r="14" spans="1:7" ht="13.5" thickBot="1" x14ac:dyDescent="0.25">
      <c r="A14" s="15"/>
      <c r="B14" s="16"/>
      <c r="C14" s="12">
        <f>IF(B14="",0,VLOOKUP('072113'!B14,Cenik!$C$3:$E$873,2,FALSE))</f>
        <v>0</v>
      </c>
      <c r="D14" s="12">
        <f>IF(B14="",0,VLOOKUP('072113'!B14,Cenik!$C$3:$E$873,3,FALSE))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IF(B16="",0,VLOOKUP('072113'!B16,Cenik!$C$3:$E$873,2,FALSE))</f>
        <v>0</v>
      </c>
      <c r="D16" s="12">
        <f>IF(B16="",0,VLOOKUP('072113'!B16,Cenik!$C$3:$E$873,3,FALSE))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IF(B17="",0,VLOOKUP('072113'!B17,Cenik!$C$3:$E$873,2,FALSE))</f>
        <v>0</v>
      </c>
      <c r="D17" s="12">
        <f>IF(B17="",0,VLOOKUP('072113'!B17,Cenik!$C$3:$E$873,3,FALSE))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IF(B18="",0,VLOOKUP('072113'!B18,Cenik!$C$3:$E$873,2,FALSE))</f>
        <v>0</v>
      </c>
      <c r="D18" s="12">
        <f>IF(B18="",0,VLOOKUP('072113'!B18,Cenik!$C$3:$E$873,3,FALSE))</f>
        <v>0</v>
      </c>
      <c r="E18" s="22"/>
      <c r="F18" s="20">
        <f t="shared" si="2"/>
        <v>0</v>
      </c>
      <c r="G18" s="104" t="str">
        <f t="shared" si="3"/>
        <v/>
      </c>
    </row>
    <row r="19" spans="1:9" x14ac:dyDescent="0.2">
      <c r="A19" s="15"/>
      <c r="B19" s="21"/>
      <c r="C19" s="12">
        <f>IF(B19="",0,VLOOKUP('072113'!B19,Cenik!$C$3:$E$873,2,FALSE))</f>
        <v>0</v>
      </c>
      <c r="D19" s="12">
        <f>IF(B19="",0,VLOOKUP('072113'!B19,Cenik!$C$3:$E$873,3,FALSE))</f>
        <v>0</v>
      </c>
      <c r="E19" s="22"/>
      <c r="F19" s="20">
        <f t="shared" si="2"/>
        <v>0</v>
      </c>
      <c r="G19" s="104" t="str">
        <f t="shared" si="3"/>
        <v/>
      </c>
    </row>
    <row r="20" spans="1:9" x14ac:dyDescent="0.2">
      <c r="A20" s="15"/>
      <c r="B20" s="21"/>
      <c r="C20" s="12">
        <f>IF(B20="",0,VLOOKUP('072113'!B20,Cenik!$C$3:$E$873,2,FALSE))</f>
        <v>0</v>
      </c>
      <c r="D20" s="12">
        <f>IF(B20="",0,VLOOKUP('072113'!B20,Cenik!$C$3:$E$873,3,FALSE))</f>
        <v>0</v>
      </c>
      <c r="E20" s="22"/>
      <c r="F20" s="20">
        <f t="shared" si="2"/>
        <v>0</v>
      </c>
      <c r="G20" s="104" t="str">
        <f t="shared" si="3"/>
        <v/>
      </c>
    </row>
    <row r="21" spans="1:9" x14ac:dyDescent="0.2">
      <c r="A21" s="15"/>
      <c r="B21" s="21"/>
      <c r="C21" s="12">
        <f>IF(B21="",0,VLOOKUP('072113'!B21,Cenik!$C$3:$E$873,2,FALSE))</f>
        <v>0</v>
      </c>
      <c r="D21" s="12">
        <f>IF(B21="",0,VLOOKUP('072113'!B21,Cenik!$C$3:$E$873,3,FALSE))</f>
        <v>0</v>
      </c>
      <c r="E21" s="22"/>
      <c r="F21" s="20">
        <f t="shared" si="2"/>
        <v>0</v>
      </c>
      <c r="G21" s="104" t="str">
        <f t="shared" si="3"/>
        <v/>
      </c>
    </row>
    <row r="22" spans="1:9" x14ac:dyDescent="0.2">
      <c r="A22" s="15"/>
      <c r="B22" s="21"/>
      <c r="C22" s="12">
        <f>IF(B22="",0,VLOOKUP('072113'!B22,Cenik!$C$3:$E$873,2,FALSE))</f>
        <v>0</v>
      </c>
      <c r="D22" s="12">
        <f>IF(B22="",0,VLOOKUP('072113'!B22,Cenik!$C$3:$E$873,3,FALSE))</f>
        <v>0</v>
      </c>
      <c r="E22" s="22"/>
      <c r="F22" s="20">
        <f t="shared" si="2"/>
        <v>0</v>
      </c>
      <c r="G22" s="104" t="str">
        <f t="shared" si="3"/>
        <v/>
      </c>
    </row>
    <row r="23" spans="1:9" x14ac:dyDescent="0.2">
      <c r="A23" s="15"/>
      <c r="B23" s="21"/>
      <c r="C23" s="12">
        <f>IF(B23="",0,VLOOKUP('072113'!B23,Cenik!$C$3:$E$873,2,FALSE))</f>
        <v>0</v>
      </c>
      <c r="D23" s="12">
        <f>IF(B23="",0,VLOOKUP('072113'!B23,Cenik!$C$3:$E$873,3,FALSE))</f>
        <v>0</v>
      </c>
      <c r="E23" s="22"/>
      <c r="F23" s="20">
        <f t="shared" si="2"/>
        <v>0</v>
      </c>
      <c r="G23" s="104" t="str">
        <f t="shared" si="3"/>
        <v/>
      </c>
    </row>
    <row r="24" spans="1:9" x14ac:dyDescent="0.2">
      <c r="A24" s="15"/>
      <c r="B24" s="21"/>
      <c r="C24" s="12">
        <f>IF(B24="",0,VLOOKUP('072113'!B24,Cenik!$C$3:$E$873,2,FALSE))</f>
        <v>0</v>
      </c>
      <c r="D24" s="12">
        <f>IF(B24="",0,VLOOKUP('072113'!B24,Cenik!$C$3:$E$873,3,FALSE))</f>
        <v>0</v>
      </c>
      <c r="E24" s="22"/>
      <c r="F24" s="20">
        <f t="shared" si="2"/>
        <v>0</v>
      </c>
      <c r="G24" s="104" t="str">
        <f t="shared" si="3"/>
        <v/>
      </c>
    </row>
    <row r="25" spans="1:9" x14ac:dyDescent="0.2">
      <c r="A25" s="15"/>
      <c r="B25" s="21"/>
      <c r="C25" s="12">
        <f>IF(B25="",0,VLOOKUP('072113'!B25,Cenik!$C$3:$E$873,2,FALSE))</f>
        <v>0</v>
      </c>
      <c r="D25" s="12">
        <f>IF(B25="",0,VLOOKUP('072113'!B25,Cenik!$C$3:$E$873,3,FALSE))</f>
        <v>0</v>
      </c>
      <c r="E25" s="22"/>
      <c r="F25" s="20">
        <f t="shared" si="2"/>
        <v>0</v>
      </c>
      <c r="G25" s="104" t="str">
        <f t="shared" si="3"/>
        <v/>
      </c>
    </row>
    <row r="26" spans="1:9" x14ac:dyDescent="0.2">
      <c r="A26" s="15"/>
      <c r="B26" s="21"/>
      <c r="C26" s="12">
        <f>IF(B26="",0,VLOOKUP('072113'!B26,Cenik!$C$3:$E$873,2,FALSE))</f>
        <v>0</v>
      </c>
      <c r="D26" s="12">
        <f>IF(B26="",0,VLOOKUP('072113'!B26,Cenik!$C$3:$E$873,3,FALSE))</f>
        <v>0</v>
      </c>
      <c r="E26" s="22"/>
      <c r="F26" s="20">
        <f t="shared" si="2"/>
        <v>0</v>
      </c>
      <c r="G26" s="104" t="str">
        <f t="shared" si="3"/>
        <v/>
      </c>
    </row>
    <row r="27" spans="1:9" x14ac:dyDescent="0.2">
      <c r="A27" s="15"/>
      <c r="B27" s="21"/>
      <c r="C27" s="12">
        <f>IF(B27="",0,VLOOKUP('072113'!B27,Cenik!$C$3:$E$873,2,FALSE))</f>
        <v>0</v>
      </c>
      <c r="D27" s="12">
        <f>IF(B27="",0,VLOOKUP('072113'!B27,Cenik!$C$3:$E$873,3,FALSE))</f>
        <v>0</v>
      </c>
      <c r="E27" s="22"/>
      <c r="F27" s="20">
        <f t="shared" si="2"/>
        <v>0</v>
      </c>
      <c r="G27" s="104" t="str">
        <f t="shared" si="3"/>
        <v/>
      </c>
    </row>
    <row r="28" spans="1:9" x14ac:dyDescent="0.2">
      <c r="A28" s="15"/>
      <c r="B28" s="21"/>
      <c r="C28" s="12">
        <f>IF(B28="",0,VLOOKUP('072113'!B28,Cenik!$C$3:$E$873,2,FALSE))</f>
        <v>0</v>
      </c>
      <c r="D28" s="12">
        <f>IF(B28="",0,VLOOKUP('072113'!B28,Cenik!$C$3:$E$873,3,FALSE))</f>
        <v>0</v>
      </c>
      <c r="E28" s="22"/>
      <c r="F28" s="20">
        <f t="shared" si="2"/>
        <v>0</v>
      </c>
      <c r="G28" s="104" t="str">
        <f t="shared" si="3"/>
        <v/>
      </c>
    </row>
    <row r="29" spans="1:9" ht="13.5" thickBot="1" x14ac:dyDescent="0.25">
      <c r="A29" s="15"/>
      <c r="B29" s="21"/>
      <c r="C29" s="12">
        <f>IF(B29="",0,VLOOKUP('072113'!B29,Cenik!$C$3:$E$873,2,FALSE))</f>
        <v>0</v>
      </c>
      <c r="D29" s="12">
        <f>IF(B29="",0,VLOOKUP('072113'!B29,Cenik!$C$3:$E$873,3,FALSE))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IF(B31="",0,VLOOKUP('072113'!B31,Cenik!$C$3:$E$873,2,FALSE))</f>
        <v>0</v>
      </c>
      <c r="D31" s="24">
        <f>IF(B31="",0,VLOOKUP('072113'!B31,Cenik!$C$3:$E$873,3,FALSE))</f>
        <v>0</v>
      </c>
      <c r="E31" s="19"/>
      <c r="F31" s="25">
        <f t="shared" ref="F31:F44" si="4">D31*E31</f>
        <v>0</v>
      </c>
      <c r="G31" s="104" t="str">
        <f t="shared" si="3"/>
        <v/>
      </c>
      <c r="I31" s="2"/>
    </row>
    <row r="32" spans="1:9" x14ac:dyDescent="0.2">
      <c r="A32" s="15"/>
      <c r="B32" s="21"/>
      <c r="C32" s="12">
        <f>IF(B32="",0,VLOOKUP('072113'!B32,Cenik!$C$3:$E$873,2,FALSE))</f>
        <v>0</v>
      </c>
      <c r="D32" s="12">
        <f>IF(B32="",0,VLOOKUP('072113'!B32,Cenik!$C$3:$E$873,3,FALSE))</f>
        <v>0</v>
      </c>
      <c r="E32" s="22"/>
      <c r="F32" s="20">
        <f t="shared" si="4"/>
        <v>0</v>
      </c>
      <c r="G32" s="104" t="str">
        <f t="shared" si="3"/>
        <v/>
      </c>
      <c r="I32" s="2"/>
    </row>
    <row r="33" spans="1:7" x14ac:dyDescent="0.2">
      <c r="A33" s="15"/>
      <c r="B33" s="21"/>
      <c r="C33" s="12">
        <f>IF(B33="",0,VLOOKUP('072113'!B33,Cenik!$C$3:$E$873,2,FALSE))</f>
        <v>0</v>
      </c>
      <c r="D33" s="12">
        <f>IF(B33="",0,VLOOKUP('072113'!B33,Cenik!$C$3:$E$873,3,FALSE))</f>
        <v>0</v>
      </c>
      <c r="E33" s="22"/>
      <c r="F33" s="20">
        <f t="shared" si="4"/>
        <v>0</v>
      </c>
      <c r="G33" s="104" t="str">
        <f t="shared" si="3"/>
        <v/>
      </c>
    </row>
    <row r="34" spans="1:7" x14ac:dyDescent="0.2">
      <c r="A34" s="15"/>
      <c r="B34" s="21"/>
      <c r="C34" s="12">
        <f>IF(B34="",0,VLOOKUP('072113'!B34,Cenik!$C$3:$E$873,2,FALSE))</f>
        <v>0</v>
      </c>
      <c r="D34" s="12">
        <f>IF(B34="",0,VLOOKUP('072113'!B34,Cenik!$C$3:$E$873,3,FALSE))</f>
        <v>0</v>
      </c>
      <c r="E34" s="22"/>
      <c r="F34" s="20">
        <f t="shared" si="4"/>
        <v>0</v>
      </c>
      <c r="G34" s="104" t="str">
        <f t="shared" si="3"/>
        <v/>
      </c>
    </row>
    <row r="35" spans="1:7" x14ac:dyDescent="0.2">
      <c r="A35" s="15"/>
      <c r="B35" s="21"/>
      <c r="C35" s="12">
        <f>IF(B35="",0,VLOOKUP('072113'!B35,Cenik!$C$3:$E$873,2,FALSE))</f>
        <v>0</v>
      </c>
      <c r="D35" s="12">
        <f>IF(B35="",0,VLOOKUP('072113'!B35,Cenik!$C$3:$E$873,3,FALSE))</f>
        <v>0</v>
      </c>
      <c r="E35" s="22"/>
      <c r="F35" s="20">
        <f t="shared" si="4"/>
        <v>0</v>
      </c>
      <c r="G35" s="104" t="str">
        <f t="shared" si="3"/>
        <v/>
      </c>
    </row>
    <row r="36" spans="1:7" x14ac:dyDescent="0.2">
      <c r="A36" s="15"/>
      <c r="B36" s="21"/>
      <c r="C36" s="12">
        <f>IF(B36="",0,VLOOKUP('072113'!B36,Cenik!$C$3:$E$873,2,FALSE))</f>
        <v>0</v>
      </c>
      <c r="D36" s="12">
        <f>IF(B36="",0,VLOOKUP('072113'!B36,Cenik!$C$3:$E$873,3,FALSE))</f>
        <v>0</v>
      </c>
      <c r="E36" s="22"/>
      <c r="F36" s="20">
        <f t="shared" si="4"/>
        <v>0</v>
      </c>
      <c r="G36" s="104" t="str">
        <f t="shared" si="3"/>
        <v/>
      </c>
    </row>
    <row r="37" spans="1:7" x14ac:dyDescent="0.2">
      <c r="A37" s="15"/>
      <c r="B37" s="21"/>
      <c r="C37" s="12">
        <f>IF(B37="",0,VLOOKUP('072113'!B37,Cenik!$C$3:$E$873,2,FALSE))</f>
        <v>0</v>
      </c>
      <c r="D37" s="12">
        <f>IF(B37="",0,VLOOKUP('072113'!B37,Cenik!$C$3:$E$873,3,FALSE))</f>
        <v>0</v>
      </c>
      <c r="E37" s="22"/>
      <c r="F37" s="20">
        <f t="shared" si="4"/>
        <v>0</v>
      </c>
      <c r="G37" s="104" t="str">
        <f t="shared" si="3"/>
        <v/>
      </c>
    </row>
    <row r="38" spans="1:7" x14ac:dyDescent="0.2">
      <c r="A38" s="15"/>
      <c r="B38" s="21"/>
      <c r="C38" s="12">
        <f>IF(B38="",0,VLOOKUP('072113'!B38,Cenik!$C$3:$E$873,2,FALSE))</f>
        <v>0</v>
      </c>
      <c r="D38" s="12">
        <f>IF(B38="",0,VLOOKUP('072113'!B38,Cenik!$C$3:$E$873,3,FALSE))</f>
        <v>0</v>
      </c>
      <c r="E38" s="22"/>
      <c r="F38" s="20">
        <f t="shared" si="4"/>
        <v>0</v>
      </c>
      <c r="G38" s="104" t="str">
        <f t="shared" si="3"/>
        <v/>
      </c>
    </row>
    <row r="39" spans="1:7" x14ac:dyDescent="0.2">
      <c r="A39" s="15"/>
      <c r="B39" s="21"/>
      <c r="C39" s="12">
        <f>IF(B39="",0,VLOOKUP('072113'!B39,Cenik!$C$3:$E$873,2,FALSE))</f>
        <v>0</v>
      </c>
      <c r="D39" s="12">
        <f>IF(B39="",0,VLOOKUP('072113'!B39,Cenik!$C$3:$E$873,3,FALSE))</f>
        <v>0</v>
      </c>
      <c r="E39" s="22"/>
      <c r="F39" s="20">
        <f t="shared" si="4"/>
        <v>0</v>
      </c>
      <c r="G39" s="104" t="str">
        <f>IF(E39="","",IF(ISNUMBER(E39),IF(E39=ROUND(E39,6),"","Napaka - poraba mora biti zaokrožena na 6 decimalk!"),"Napaka!"))</f>
        <v/>
      </c>
    </row>
    <row r="40" spans="1:7" x14ac:dyDescent="0.2">
      <c r="A40" s="15"/>
      <c r="B40" s="21"/>
      <c r="C40" s="12">
        <f>IF(B40="",0,VLOOKUP('072113'!B40,Cenik!$C$3:$E$873,2,FALSE))</f>
        <v>0</v>
      </c>
      <c r="D40" s="12">
        <f>IF(B40="",0,VLOOKUP('072113'!B40,Cenik!$C$3:$E$873,3,FALSE))</f>
        <v>0</v>
      </c>
      <c r="E40" s="22"/>
      <c r="F40" s="20">
        <f t="shared" si="4"/>
        <v>0</v>
      </c>
      <c r="G40" s="104" t="str">
        <f t="shared" si="3"/>
        <v/>
      </c>
    </row>
    <row r="41" spans="1:7" x14ac:dyDescent="0.2">
      <c r="A41" s="15"/>
      <c r="B41" s="21"/>
      <c r="C41" s="12">
        <f>IF(B41="",0,VLOOKUP('072113'!B41,Cenik!$C$3:$E$873,2,FALSE))</f>
        <v>0</v>
      </c>
      <c r="D41" s="12">
        <f>IF(B41="",0,VLOOKUP('072113'!B41,Cenik!$C$3:$E$873,3,FALSE))</f>
        <v>0</v>
      </c>
      <c r="E41" s="22"/>
      <c r="F41" s="20">
        <f t="shared" si="4"/>
        <v>0</v>
      </c>
      <c r="G41" s="104" t="str">
        <f t="shared" si="3"/>
        <v/>
      </c>
    </row>
    <row r="42" spans="1:7" x14ac:dyDescent="0.2">
      <c r="A42" s="15"/>
      <c r="B42" s="21"/>
      <c r="C42" s="12">
        <f>IF(B42="",0,VLOOKUP('072113'!B42,Cenik!$C$3:$E$873,2,FALSE))</f>
        <v>0</v>
      </c>
      <c r="D42" s="12">
        <f>IF(B42="",0,VLOOKUP('072113'!B42,Cenik!$C$3:$E$873,3,FALSE))</f>
        <v>0</v>
      </c>
      <c r="E42" s="22"/>
      <c r="F42" s="20">
        <f t="shared" si="4"/>
        <v>0</v>
      </c>
      <c r="G42" s="104" t="str">
        <f t="shared" si="3"/>
        <v/>
      </c>
    </row>
    <row r="43" spans="1:7" x14ac:dyDescent="0.2">
      <c r="A43" s="15"/>
      <c r="B43" s="21"/>
      <c r="C43" s="12">
        <f>IF(B43="",0,VLOOKUP('072113'!B43,Cenik!$C$3:$E$873,2,FALSE))</f>
        <v>0</v>
      </c>
      <c r="D43" s="12">
        <f>IF(B43="",0,VLOOKUP('072113'!B43,Cenik!$C$3:$E$873,3,FALSE))</f>
        <v>0</v>
      </c>
      <c r="E43" s="22"/>
      <c r="F43" s="20">
        <f t="shared" si="4"/>
        <v>0</v>
      </c>
      <c r="G43" s="104" t="str">
        <f t="shared" si="3"/>
        <v/>
      </c>
    </row>
    <row r="44" spans="1:7" ht="13.5" thickBot="1" x14ac:dyDescent="0.25">
      <c r="A44" s="26"/>
      <c r="B44" s="27"/>
      <c r="C44" s="28">
        <f>IF(B44="",0,VLOOKUP('072113'!B44,Cenik!$C$3:$E$873,2,FALSE))</f>
        <v>0</v>
      </c>
      <c r="D44" s="28">
        <f>IF(B44="",0,VLOOKUP('072113'!B44,Cenik!$C$3:$E$873,3,FALSE))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IF(B5="",0,VLOOKUP('072114'!B5,Cenik!$C$3:$E$873,2,FALSE))</f>
        <v>0</v>
      </c>
      <c r="D5" s="12">
        <f>IF(B5="",0,VLOOKUP('072114'!B5,Cenik!$C$3:$E$873,3,FALSE))</f>
        <v>0</v>
      </c>
      <c r="E5" s="13"/>
      <c r="F5" s="14">
        <f t="shared" ref="F5:F14" si="0">D5*E5</f>
        <v>0</v>
      </c>
      <c r="G5" s="104" t="str">
        <f>IF(E5="","",IF(ISNUMBER(E5),IF(E5=ROUND(E5,6),"","Napaka - poraba mora biti zaokrožena na 6 decimalk!"),"Napaka!"))</f>
        <v/>
      </c>
    </row>
    <row r="6" spans="1:7" x14ac:dyDescent="0.2">
      <c r="A6" s="15"/>
      <c r="B6" s="16"/>
      <c r="C6" s="12">
        <f>IF(B6="",0,VLOOKUP('072114'!B6,Cenik!$C$3:$E$873,2,FALSE))</f>
        <v>0</v>
      </c>
      <c r="D6" s="12">
        <f>IF(B6="",0,VLOOKUP('072114'!B6,Cenik!$C$3:$E$873,3,FALSE))</f>
        <v>0</v>
      </c>
      <c r="E6" s="17"/>
      <c r="F6" s="14">
        <f t="shared" si="0"/>
        <v>0</v>
      </c>
      <c r="G6" s="104" t="str">
        <f t="shared" ref="G6:G14" si="1">IF(E6="","",IF(ISNUMBER(E6),IF(E6=ROUND(E6,6),"","Napaka - poraba mora biti zaokrožena na 6 decimalk!"),"Napaka!"))</f>
        <v/>
      </c>
    </row>
    <row r="7" spans="1:7" x14ac:dyDescent="0.2">
      <c r="A7" s="15"/>
      <c r="B7" s="16"/>
      <c r="C7" s="12">
        <f>IF(B7="",0,VLOOKUP('072114'!B7,Cenik!$C$3:$E$873,2,FALSE))</f>
        <v>0</v>
      </c>
      <c r="D7" s="12">
        <f>IF(B7="",0,VLOOKUP('072114'!B7,Cenik!$C$3:$E$873,3,FALSE))</f>
        <v>0</v>
      </c>
      <c r="E7" s="17"/>
      <c r="F7" s="14">
        <f t="shared" si="0"/>
        <v>0</v>
      </c>
      <c r="G7" s="104" t="str">
        <f t="shared" si="1"/>
        <v/>
      </c>
    </row>
    <row r="8" spans="1:7" x14ac:dyDescent="0.2">
      <c r="A8" s="15"/>
      <c r="B8" s="16"/>
      <c r="C8" s="12">
        <f>IF(B8="",0,VLOOKUP('072114'!B8,Cenik!$C$3:$E$873,2,FALSE))</f>
        <v>0</v>
      </c>
      <c r="D8" s="12">
        <f>IF(B8="",0,VLOOKUP('072114'!B8,Cenik!$C$3:$E$873,3,FALSE))</f>
        <v>0</v>
      </c>
      <c r="E8" s="17"/>
      <c r="F8" s="14">
        <f t="shared" si="0"/>
        <v>0</v>
      </c>
      <c r="G8" s="104" t="str">
        <f t="shared" si="1"/>
        <v/>
      </c>
    </row>
    <row r="9" spans="1:7" x14ac:dyDescent="0.2">
      <c r="A9" s="15"/>
      <c r="B9" s="16"/>
      <c r="C9" s="12">
        <f>IF(B9="",0,VLOOKUP('072114'!B9,Cenik!$C$3:$E$873,2,FALSE))</f>
        <v>0</v>
      </c>
      <c r="D9" s="12">
        <f>IF(B9="",0,VLOOKUP('072114'!B9,Cenik!$C$3:$E$873,3,FALSE))</f>
        <v>0</v>
      </c>
      <c r="E9" s="17"/>
      <c r="F9" s="14">
        <f t="shared" si="0"/>
        <v>0</v>
      </c>
      <c r="G9" s="104" t="str">
        <f t="shared" si="1"/>
        <v/>
      </c>
    </row>
    <row r="10" spans="1:7" x14ac:dyDescent="0.2">
      <c r="A10" s="15"/>
      <c r="B10" s="16"/>
      <c r="C10" s="12">
        <f>IF(B10="",0,VLOOKUP('072114'!B10,Cenik!$C$3:$E$873,2,FALSE))</f>
        <v>0</v>
      </c>
      <c r="D10" s="12">
        <f>IF(B10="",0,VLOOKUP('072114'!B10,Cenik!$C$3:$E$873,3,FALSE))</f>
        <v>0</v>
      </c>
      <c r="E10" s="17"/>
      <c r="F10" s="14">
        <f t="shared" si="0"/>
        <v>0</v>
      </c>
      <c r="G10" s="104" t="str">
        <f t="shared" si="1"/>
        <v/>
      </c>
    </row>
    <row r="11" spans="1:7" x14ac:dyDescent="0.2">
      <c r="A11" s="15"/>
      <c r="B11" s="16"/>
      <c r="C11" s="12">
        <f>IF(B11="",0,VLOOKUP('072114'!B11,Cenik!$C$3:$E$873,2,FALSE))</f>
        <v>0</v>
      </c>
      <c r="D11" s="12">
        <f>IF(B11="",0,VLOOKUP('072114'!B11,Cenik!$C$3:$E$873,3,FALSE))</f>
        <v>0</v>
      </c>
      <c r="E11" s="17"/>
      <c r="F11" s="14">
        <f t="shared" si="0"/>
        <v>0</v>
      </c>
      <c r="G11" s="104" t="str">
        <f t="shared" si="1"/>
        <v/>
      </c>
    </row>
    <row r="12" spans="1:7" x14ac:dyDescent="0.2">
      <c r="A12" s="15"/>
      <c r="B12" s="16"/>
      <c r="C12" s="12">
        <f>IF(B12="",0,VLOOKUP('072114'!B12,Cenik!$C$3:$E$873,2,FALSE))</f>
        <v>0</v>
      </c>
      <c r="D12" s="12">
        <f>IF(B12="",0,VLOOKUP('072114'!B12,Cenik!$C$3:$E$873,3,FALSE))</f>
        <v>0</v>
      </c>
      <c r="E12" s="17"/>
      <c r="F12" s="14">
        <f t="shared" si="0"/>
        <v>0</v>
      </c>
      <c r="G12" s="104" t="str">
        <f t="shared" si="1"/>
        <v/>
      </c>
    </row>
    <row r="13" spans="1:7" x14ac:dyDescent="0.2">
      <c r="A13" s="15"/>
      <c r="B13" s="16"/>
      <c r="C13" s="12">
        <f>IF(B13="",0,VLOOKUP('072114'!B13,Cenik!$C$3:$E$873,2,FALSE))</f>
        <v>0</v>
      </c>
      <c r="D13" s="12">
        <f>IF(B13="",0,VLOOKUP('072114'!B13,Cenik!$C$3:$E$873,3,FALSE))</f>
        <v>0</v>
      </c>
      <c r="E13" s="17"/>
      <c r="F13" s="14">
        <f t="shared" si="0"/>
        <v>0</v>
      </c>
      <c r="G13" s="104" t="str">
        <f t="shared" si="1"/>
        <v/>
      </c>
    </row>
    <row r="14" spans="1:7" ht="13.5" thickBot="1" x14ac:dyDescent="0.25">
      <c r="A14" s="15"/>
      <c r="B14" s="16"/>
      <c r="C14" s="12">
        <f>IF(B14="",0,VLOOKUP('072114'!B14,Cenik!$C$3:$E$873,2,FALSE))</f>
        <v>0</v>
      </c>
      <c r="D14" s="12">
        <f>IF(B14="",0,VLOOKUP('072114'!B14,Cenik!$C$3:$E$873,3,FALSE))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IF(B16="",0,VLOOKUP('072114'!B16,Cenik!$C$3:$E$873,2,FALSE))</f>
        <v>0</v>
      </c>
      <c r="D16" s="12">
        <f>IF(B16="",0,VLOOKUP('072114'!B16,Cenik!$C$3:$E$873,3,FALSE))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IF(B17="",0,VLOOKUP('072114'!B17,Cenik!$C$3:$E$873,2,FALSE))</f>
        <v>0</v>
      </c>
      <c r="D17" s="12">
        <f>IF(B17="",0,VLOOKUP('072114'!B17,Cenik!$C$3:$E$873,3,FALSE))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IF(B18="",0,VLOOKUP('072114'!B18,Cenik!$C$3:$E$873,2,FALSE))</f>
        <v>0</v>
      </c>
      <c r="D18" s="12">
        <f>IF(B18="",0,VLOOKUP('072114'!B18,Cenik!$C$3:$E$873,3,FALSE))</f>
        <v>0</v>
      </c>
      <c r="E18" s="22"/>
      <c r="F18" s="20">
        <f t="shared" si="2"/>
        <v>0</v>
      </c>
      <c r="G18" s="104" t="str">
        <f t="shared" si="3"/>
        <v/>
      </c>
    </row>
    <row r="19" spans="1:9" x14ac:dyDescent="0.2">
      <c r="A19" s="15"/>
      <c r="B19" s="21"/>
      <c r="C19" s="12">
        <f>IF(B19="",0,VLOOKUP('072114'!B19,Cenik!$C$3:$E$873,2,FALSE))</f>
        <v>0</v>
      </c>
      <c r="D19" s="12">
        <f>IF(B19="",0,VLOOKUP('072114'!B19,Cenik!$C$3:$E$873,3,FALSE))</f>
        <v>0</v>
      </c>
      <c r="E19" s="22"/>
      <c r="F19" s="20">
        <f t="shared" si="2"/>
        <v>0</v>
      </c>
      <c r="G19" s="104" t="str">
        <f t="shared" si="3"/>
        <v/>
      </c>
    </row>
    <row r="20" spans="1:9" x14ac:dyDescent="0.2">
      <c r="A20" s="15"/>
      <c r="B20" s="21"/>
      <c r="C20" s="12">
        <f>IF(B20="",0,VLOOKUP('072114'!B20,Cenik!$C$3:$E$873,2,FALSE))</f>
        <v>0</v>
      </c>
      <c r="D20" s="12">
        <f>IF(B20="",0,VLOOKUP('072114'!B20,Cenik!$C$3:$E$873,3,FALSE))</f>
        <v>0</v>
      </c>
      <c r="E20" s="22"/>
      <c r="F20" s="20">
        <f t="shared" si="2"/>
        <v>0</v>
      </c>
      <c r="G20" s="104" t="str">
        <f t="shared" si="3"/>
        <v/>
      </c>
    </row>
    <row r="21" spans="1:9" x14ac:dyDescent="0.2">
      <c r="A21" s="15"/>
      <c r="B21" s="21"/>
      <c r="C21" s="12">
        <f>IF(B21="",0,VLOOKUP('072114'!B21,Cenik!$C$3:$E$873,2,FALSE))</f>
        <v>0</v>
      </c>
      <c r="D21" s="12">
        <f>IF(B21="",0,VLOOKUP('072114'!B21,Cenik!$C$3:$E$873,3,FALSE))</f>
        <v>0</v>
      </c>
      <c r="E21" s="22"/>
      <c r="F21" s="20">
        <f t="shared" si="2"/>
        <v>0</v>
      </c>
      <c r="G21" s="104" t="str">
        <f t="shared" si="3"/>
        <v/>
      </c>
    </row>
    <row r="22" spans="1:9" x14ac:dyDescent="0.2">
      <c r="A22" s="15"/>
      <c r="B22" s="21"/>
      <c r="C22" s="12">
        <f>IF(B22="",0,VLOOKUP('072114'!B22,Cenik!$C$3:$E$873,2,FALSE))</f>
        <v>0</v>
      </c>
      <c r="D22" s="12">
        <f>IF(B22="",0,VLOOKUP('072114'!B22,Cenik!$C$3:$E$873,3,FALSE))</f>
        <v>0</v>
      </c>
      <c r="E22" s="22"/>
      <c r="F22" s="20">
        <f t="shared" si="2"/>
        <v>0</v>
      </c>
      <c r="G22" s="104" t="str">
        <f t="shared" si="3"/>
        <v/>
      </c>
    </row>
    <row r="23" spans="1:9" x14ac:dyDescent="0.2">
      <c r="A23" s="15"/>
      <c r="B23" s="21"/>
      <c r="C23" s="12">
        <f>IF(B23="",0,VLOOKUP('072114'!B23,Cenik!$C$3:$E$873,2,FALSE))</f>
        <v>0</v>
      </c>
      <c r="D23" s="12">
        <f>IF(B23="",0,VLOOKUP('072114'!B23,Cenik!$C$3:$E$873,3,FALSE))</f>
        <v>0</v>
      </c>
      <c r="E23" s="22"/>
      <c r="F23" s="20">
        <f t="shared" si="2"/>
        <v>0</v>
      </c>
      <c r="G23" s="104" t="str">
        <f t="shared" si="3"/>
        <v/>
      </c>
    </row>
    <row r="24" spans="1:9" x14ac:dyDescent="0.2">
      <c r="A24" s="15"/>
      <c r="B24" s="21"/>
      <c r="C24" s="12">
        <f>IF(B24="",0,VLOOKUP('072114'!B24,Cenik!$C$3:$E$873,2,FALSE))</f>
        <v>0</v>
      </c>
      <c r="D24" s="12">
        <f>IF(B24="",0,VLOOKUP('072114'!B24,Cenik!$C$3:$E$873,3,FALSE))</f>
        <v>0</v>
      </c>
      <c r="E24" s="22"/>
      <c r="F24" s="20">
        <f t="shared" si="2"/>
        <v>0</v>
      </c>
      <c r="G24" s="104" t="str">
        <f t="shared" si="3"/>
        <v/>
      </c>
    </row>
    <row r="25" spans="1:9" x14ac:dyDescent="0.2">
      <c r="A25" s="15"/>
      <c r="B25" s="21"/>
      <c r="C25" s="12">
        <f>IF(B25="",0,VLOOKUP('072114'!B25,Cenik!$C$3:$E$873,2,FALSE))</f>
        <v>0</v>
      </c>
      <c r="D25" s="12">
        <f>IF(B25="",0,VLOOKUP('072114'!B25,Cenik!$C$3:$E$873,3,FALSE))</f>
        <v>0</v>
      </c>
      <c r="E25" s="22"/>
      <c r="F25" s="20">
        <f t="shared" si="2"/>
        <v>0</v>
      </c>
      <c r="G25" s="104" t="str">
        <f t="shared" si="3"/>
        <v/>
      </c>
    </row>
    <row r="26" spans="1:9" x14ac:dyDescent="0.2">
      <c r="A26" s="15"/>
      <c r="B26" s="21"/>
      <c r="C26" s="12">
        <f>IF(B26="",0,VLOOKUP('072114'!B26,Cenik!$C$3:$E$873,2,FALSE))</f>
        <v>0</v>
      </c>
      <c r="D26" s="12">
        <f>IF(B26="",0,VLOOKUP('072114'!B26,Cenik!$C$3:$E$873,3,FALSE))</f>
        <v>0</v>
      </c>
      <c r="E26" s="22"/>
      <c r="F26" s="20">
        <f t="shared" si="2"/>
        <v>0</v>
      </c>
      <c r="G26" s="104" t="str">
        <f t="shared" si="3"/>
        <v/>
      </c>
    </row>
    <row r="27" spans="1:9" x14ac:dyDescent="0.2">
      <c r="A27" s="15"/>
      <c r="B27" s="21"/>
      <c r="C27" s="12">
        <f>IF(B27="",0,VLOOKUP('072114'!B27,Cenik!$C$3:$E$873,2,FALSE))</f>
        <v>0</v>
      </c>
      <c r="D27" s="12">
        <f>IF(B27="",0,VLOOKUP('072114'!B27,Cenik!$C$3:$E$873,3,FALSE))</f>
        <v>0</v>
      </c>
      <c r="E27" s="22"/>
      <c r="F27" s="20">
        <f t="shared" si="2"/>
        <v>0</v>
      </c>
      <c r="G27" s="104" t="str">
        <f t="shared" si="3"/>
        <v/>
      </c>
    </row>
    <row r="28" spans="1:9" x14ac:dyDescent="0.2">
      <c r="A28" s="15"/>
      <c r="B28" s="21"/>
      <c r="C28" s="12">
        <f>IF(B28="",0,VLOOKUP('072114'!B28,Cenik!$C$3:$E$873,2,FALSE))</f>
        <v>0</v>
      </c>
      <c r="D28" s="12">
        <f>IF(B28="",0,VLOOKUP('072114'!B28,Cenik!$C$3:$E$873,3,FALSE))</f>
        <v>0</v>
      </c>
      <c r="E28" s="22"/>
      <c r="F28" s="20">
        <f t="shared" si="2"/>
        <v>0</v>
      </c>
      <c r="G28" s="104" t="str">
        <f t="shared" si="3"/>
        <v/>
      </c>
    </row>
    <row r="29" spans="1:9" ht="13.5" thickBot="1" x14ac:dyDescent="0.25">
      <c r="A29" s="15"/>
      <c r="B29" s="21"/>
      <c r="C29" s="12">
        <f>IF(B29="",0,VLOOKUP('072114'!B29,Cenik!$C$3:$E$873,2,FALSE))</f>
        <v>0</v>
      </c>
      <c r="D29" s="12">
        <f>IF(B29="",0,VLOOKUP('072114'!B29,Cenik!$C$3:$E$873,3,FALSE))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IF(B31="",0,VLOOKUP('072114'!B31,Cenik!$C$3:$E$873,2,FALSE))</f>
        <v>0</v>
      </c>
      <c r="D31" s="24">
        <f>IF(B31="",0,VLOOKUP('072114'!B31,Cenik!$C$3:$E$873,3,FALSE))</f>
        <v>0</v>
      </c>
      <c r="E31" s="19"/>
      <c r="F31" s="25">
        <f t="shared" ref="F31:F44" si="4">D31*E31</f>
        <v>0</v>
      </c>
      <c r="G31" s="104" t="str">
        <f t="shared" si="3"/>
        <v/>
      </c>
      <c r="I31" s="2"/>
    </row>
    <row r="32" spans="1:9" x14ac:dyDescent="0.2">
      <c r="A32" s="15"/>
      <c r="B32" s="21"/>
      <c r="C32" s="12">
        <f>IF(B32="",0,VLOOKUP('072114'!B32,Cenik!$C$3:$E$873,2,FALSE))</f>
        <v>0</v>
      </c>
      <c r="D32" s="12">
        <f>IF(B32="",0,VLOOKUP('072114'!B32,Cenik!$C$3:$E$873,3,FALSE))</f>
        <v>0</v>
      </c>
      <c r="E32" s="22"/>
      <c r="F32" s="20">
        <f t="shared" si="4"/>
        <v>0</v>
      </c>
      <c r="G32" s="104" t="str">
        <f t="shared" si="3"/>
        <v/>
      </c>
      <c r="I32" s="2"/>
    </row>
    <row r="33" spans="1:7" x14ac:dyDescent="0.2">
      <c r="A33" s="15"/>
      <c r="B33" s="21"/>
      <c r="C33" s="12">
        <f>IF(B33="",0,VLOOKUP('072114'!B33,Cenik!$C$3:$E$873,2,FALSE))</f>
        <v>0</v>
      </c>
      <c r="D33" s="12">
        <f>IF(B33="",0,VLOOKUP('072114'!B33,Cenik!$C$3:$E$873,3,FALSE))</f>
        <v>0</v>
      </c>
      <c r="E33" s="22"/>
      <c r="F33" s="20">
        <f t="shared" si="4"/>
        <v>0</v>
      </c>
      <c r="G33" s="104" t="str">
        <f t="shared" si="3"/>
        <v/>
      </c>
    </row>
    <row r="34" spans="1:7" x14ac:dyDescent="0.2">
      <c r="A34" s="15"/>
      <c r="B34" s="21"/>
      <c r="C34" s="12">
        <f>IF(B34="",0,VLOOKUP('072114'!B34,Cenik!$C$3:$E$873,2,FALSE))</f>
        <v>0</v>
      </c>
      <c r="D34" s="12">
        <f>IF(B34="",0,VLOOKUP('072114'!B34,Cenik!$C$3:$E$873,3,FALSE))</f>
        <v>0</v>
      </c>
      <c r="E34" s="22"/>
      <c r="F34" s="20">
        <f t="shared" si="4"/>
        <v>0</v>
      </c>
      <c r="G34" s="104" t="str">
        <f t="shared" si="3"/>
        <v/>
      </c>
    </row>
    <row r="35" spans="1:7" x14ac:dyDescent="0.2">
      <c r="A35" s="15"/>
      <c r="B35" s="21"/>
      <c r="C35" s="12">
        <f>IF(B35="",0,VLOOKUP('072114'!B35,Cenik!$C$3:$E$873,2,FALSE))</f>
        <v>0</v>
      </c>
      <c r="D35" s="12">
        <f>IF(B35="",0,VLOOKUP('072114'!B35,Cenik!$C$3:$E$873,3,FALSE))</f>
        <v>0</v>
      </c>
      <c r="E35" s="22"/>
      <c r="F35" s="20">
        <f t="shared" si="4"/>
        <v>0</v>
      </c>
      <c r="G35" s="104" t="str">
        <f t="shared" si="3"/>
        <v/>
      </c>
    </row>
    <row r="36" spans="1:7" x14ac:dyDescent="0.2">
      <c r="A36" s="15"/>
      <c r="B36" s="21"/>
      <c r="C36" s="12">
        <f>IF(B36="",0,VLOOKUP('072114'!B36,Cenik!$C$3:$E$873,2,FALSE))</f>
        <v>0</v>
      </c>
      <c r="D36" s="12">
        <f>IF(B36="",0,VLOOKUP('072114'!B36,Cenik!$C$3:$E$873,3,FALSE))</f>
        <v>0</v>
      </c>
      <c r="E36" s="22"/>
      <c r="F36" s="20">
        <f t="shared" si="4"/>
        <v>0</v>
      </c>
      <c r="G36" s="104" t="str">
        <f t="shared" si="3"/>
        <v/>
      </c>
    </row>
    <row r="37" spans="1:7" x14ac:dyDescent="0.2">
      <c r="A37" s="15"/>
      <c r="B37" s="21"/>
      <c r="C37" s="12">
        <f>IF(B37="",0,VLOOKUP('072114'!B37,Cenik!$C$3:$E$873,2,FALSE))</f>
        <v>0</v>
      </c>
      <c r="D37" s="12">
        <f>IF(B37="",0,VLOOKUP('072114'!B37,Cenik!$C$3:$E$873,3,FALSE))</f>
        <v>0</v>
      </c>
      <c r="E37" s="22"/>
      <c r="F37" s="20">
        <f t="shared" si="4"/>
        <v>0</v>
      </c>
      <c r="G37" s="104" t="str">
        <f t="shared" si="3"/>
        <v/>
      </c>
    </row>
    <row r="38" spans="1:7" x14ac:dyDescent="0.2">
      <c r="A38" s="15"/>
      <c r="B38" s="21"/>
      <c r="C38" s="12">
        <f>IF(B38="",0,VLOOKUP('072114'!B38,Cenik!$C$3:$E$873,2,FALSE))</f>
        <v>0</v>
      </c>
      <c r="D38" s="12">
        <f>IF(B38="",0,VLOOKUP('072114'!B38,Cenik!$C$3:$E$873,3,FALSE))</f>
        <v>0</v>
      </c>
      <c r="E38" s="22"/>
      <c r="F38" s="20">
        <f t="shared" si="4"/>
        <v>0</v>
      </c>
      <c r="G38" s="104" t="str">
        <f t="shared" si="3"/>
        <v/>
      </c>
    </row>
    <row r="39" spans="1:7" x14ac:dyDescent="0.2">
      <c r="A39" s="15"/>
      <c r="B39" s="21"/>
      <c r="C39" s="12">
        <f>IF(B39="",0,VLOOKUP('072114'!B39,Cenik!$C$3:$E$873,2,FALSE))</f>
        <v>0</v>
      </c>
      <c r="D39" s="12">
        <f>IF(B39="",0,VLOOKUP('072114'!B39,Cenik!$C$3:$E$873,3,FALSE))</f>
        <v>0</v>
      </c>
      <c r="E39" s="22"/>
      <c r="F39" s="20">
        <f t="shared" si="4"/>
        <v>0</v>
      </c>
      <c r="G39" s="104" t="str">
        <f>IF(E39="","",IF(ISNUMBER(E39),IF(E39=ROUND(E39,6),"","Napaka - poraba mora biti zaokrožena na 6 decimalk!"),"Napaka!"))</f>
        <v/>
      </c>
    </row>
    <row r="40" spans="1:7" x14ac:dyDescent="0.2">
      <c r="A40" s="15"/>
      <c r="B40" s="21"/>
      <c r="C40" s="12">
        <f>IF(B40="",0,VLOOKUP('072114'!B40,Cenik!$C$3:$E$873,2,FALSE))</f>
        <v>0</v>
      </c>
      <c r="D40" s="12">
        <f>IF(B40="",0,VLOOKUP('072114'!B40,Cenik!$C$3:$E$873,3,FALSE))</f>
        <v>0</v>
      </c>
      <c r="E40" s="22"/>
      <c r="F40" s="20">
        <f t="shared" si="4"/>
        <v>0</v>
      </c>
      <c r="G40" s="104" t="str">
        <f t="shared" si="3"/>
        <v/>
      </c>
    </row>
    <row r="41" spans="1:7" x14ac:dyDescent="0.2">
      <c r="A41" s="15"/>
      <c r="B41" s="21"/>
      <c r="C41" s="12">
        <f>IF(B41="",0,VLOOKUP('072114'!B41,Cenik!$C$3:$E$873,2,FALSE))</f>
        <v>0</v>
      </c>
      <c r="D41" s="12">
        <f>IF(B41="",0,VLOOKUP('072114'!B41,Cenik!$C$3:$E$873,3,FALSE))</f>
        <v>0</v>
      </c>
      <c r="E41" s="22"/>
      <c r="F41" s="20">
        <f t="shared" si="4"/>
        <v>0</v>
      </c>
      <c r="G41" s="104" t="str">
        <f t="shared" si="3"/>
        <v/>
      </c>
    </row>
    <row r="42" spans="1:7" x14ac:dyDescent="0.2">
      <c r="A42" s="15"/>
      <c r="B42" s="21"/>
      <c r="C42" s="12">
        <f>IF(B42="",0,VLOOKUP('072114'!B42,Cenik!$C$3:$E$873,2,FALSE))</f>
        <v>0</v>
      </c>
      <c r="D42" s="12">
        <f>IF(B42="",0,VLOOKUP('072114'!B42,Cenik!$C$3:$E$873,3,FALSE))</f>
        <v>0</v>
      </c>
      <c r="E42" s="22"/>
      <c r="F42" s="20">
        <f t="shared" si="4"/>
        <v>0</v>
      </c>
      <c r="G42" s="104" t="str">
        <f t="shared" si="3"/>
        <v/>
      </c>
    </row>
    <row r="43" spans="1:7" x14ac:dyDescent="0.2">
      <c r="A43" s="15"/>
      <c r="B43" s="21"/>
      <c r="C43" s="12">
        <f>IF(B43="",0,VLOOKUP('072114'!B43,Cenik!$C$3:$E$873,2,FALSE))</f>
        <v>0</v>
      </c>
      <c r="D43" s="12">
        <f>IF(B43="",0,VLOOKUP('072114'!B43,Cenik!$C$3:$E$873,3,FALSE))</f>
        <v>0</v>
      </c>
      <c r="E43" s="22"/>
      <c r="F43" s="20">
        <f t="shared" si="4"/>
        <v>0</v>
      </c>
      <c r="G43" s="104" t="str">
        <f t="shared" si="3"/>
        <v/>
      </c>
    </row>
    <row r="44" spans="1:7" ht="13.5" thickBot="1" x14ac:dyDescent="0.25">
      <c r="A44" s="26"/>
      <c r="B44" s="27"/>
      <c r="C44" s="28">
        <f>IF(B44="",0,VLOOKUP('072114'!B44,Cenik!$C$3:$E$873,2,FALSE))</f>
        <v>0</v>
      </c>
      <c r="D44" s="28">
        <f>IF(B44="",0,VLOOKUP('072114'!B44,Cenik!$C$3:$E$873,3,FALSE))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IF(B5="",0,VLOOKUP('020801'!B5,Cenik!$C$3:$E$873,2,FALSE))</f>
        <v>0</v>
      </c>
      <c r="D5" s="12">
        <f>IF(B5="",0,VLOOKUP('020801'!B5,Cenik!$C$3:$E$873,3,FALSE))</f>
        <v>0</v>
      </c>
      <c r="E5" s="13"/>
      <c r="F5" s="14">
        <f t="shared" ref="F5:F14" si="0">D5*E5</f>
        <v>0</v>
      </c>
      <c r="G5" s="104" t="str">
        <f>IF(E5="","",IF(ISNUMBER(E5),IF(E5=ROUND(E5,6),"","Napaka - poraba mora biti zaokrožena na 6 decimalk!"),"Napaka!"))</f>
        <v/>
      </c>
    </row>
    <row r="6" spans="1:7" x14ac:dyDescent="0.2">
      <c r="A6" s="15"/>
      <c r="B6" s="16"/>
      <c r="C6" s="12">
        <f>IF(B6="",0,VLOOKUP('020801'!B6,Cenik!$C$3:$E$873,2,FALSE))</f>
        <v>0</v>
      </c>
      <c r="D6" s="12">
        <f>IF(B6="",0,VLOOKUP('020801'!B6,Cenik!$C$3:$E$873,3,FALSE))</f>
        <v>0</v>
      </c>
      <c r="E6" s="17"/>
      <c r="F6" s="14">
        <f t="shared" si="0"/>
        <v>0</v>
      </c>
      <c r="G6" s="104" t="str">
        <f t="shared" ref="G6:G14" si="1">IF(E6="","",IF(ISNUMBER(E6),IF(E6=ROUND(E6,6),"","Napaka - poraba mora biti zaokrožena na 6 decimalk!"),"Napaka!"))</f>
        <v/>
      </c>
    </row>
    <row r="7" spans="1:7" x14ac:dyDescent="0.2">
      <c r="A7" s="15"/>
      <c r="B7" s="16"/>
      <c r="C7" s="12">
        <f>IF(B7="",0,VLOOKUP('020801'!B7,Cenik!$C$3:$E$873,2,FALSE))</f>
        <v>0</v>
      </c>
      <c r="D7" s="12">
        <f>IF(B7="",0,VLOOKUP('020801'!B7,Cenik!$C$3:$E$873,3,FALSE))</f>
        <v>0</v>
      </c>
      <c r="E7" s="17"/>
      <c r="F7" s="14">
        <f t="shared" si="0"/>
        <v>0</v>
      </c>
      <c r="G7" s="104" t="str">
        <f t="shared" si="1"/>
        <v/>
      </c>
    </row>
    <row r="8" spans="1:7" x14ac:dyDescent="0.2">
      <c r="A8" s="15"/>
      <c r="B8" s="16"/>
      <c r="C8" s="12">
        <f>IF(B8="",0,VLOOKUP('020801'!B8,Cenik!$C$3:$E$873,2,FALSE))</f>
        <v>0</v>
      </c>
      <c r="D8" s="12">
        <f>IF(B8="",0,VLOOKUP('020801'!B8,Cenik!$C$3:$E$873,3,FALSE))</f>
        <v>0</v>
      </c>
      <c r="E8" s="17"/>
      <c r="F8" s="14">
        <f t="shared" si="0"/>
        <v>0</v>
      </c>
      <c r="G8" s="104" t="str">
        <f t="shared" si="1"/>
        <v/>
      </c>
    </row>
    <row r="9" spans="1:7" x14ac:dyDescent="0.2">
      <c r="A9" s="15"/>
      <c r="B9" s="16"/>
      <c r="C9" s="12">
        <f>IF(B9="",0,VLOOKUP('020801'!B9,Cenik!$C$3:$E$873,2,FALSE))</f>
        <v>0</v>
      </c>
      <c r="D9" s="12">
        <f>IF(B9="",0,VLOOKUP('020801'!B9,Cenik!$C$3:$E$873,3,FALSE))</f>
        <v>0</v>
      </c>
      <c r="E9" s="17"/>
      <c r="F9" s="14">
        <f t="shared" si="0"/>
        <v>0</v>
      </c>
      <c r="G9" s="104" t="str">
        <f t="shared" si="1"/>
        <v/>
      </c>
    </row>
    <row r="10" spans="1:7" x14ac:dyDescent="0.2">
      <c r="A10" s="15"/>
      <c r="B10" s="16"/>
      <c r="C10" s="12">
        <f>IF(B10="",0,VLOOKUP('020801'!B10,Cenik!$C$3:$E$873,2,FALSE))</f>
        <v>0</v>
      </c>
      <c r="D10" s="12">
        <f>IF(B10="",0,VLOOKUP('020801'!B10,Cenik!$C$3:$E$873,3,FALSE))</f>
        <v>0</v>
      </c>
      <c r="E10" s="17"/>
      <c r="F10" s="14">
        <f t="shared" si="0"/>
        <v>0</v>
      </c>
      <c r="G10" s="104" t="str">
        <f t="shared" si="1"/>
        <v/>
      </c>
    </row>
    <row r="11" spans="1:7" x14ac:dyDescent="0.2">
      <c r="A11" s="15"/>
      <c r="B11" s="16"/>
      <c r="C11" s="12">
        <f>IF(B11="",0,VLOOKUP('020801'!B11,Cenik!$C$3:$E$873,2,FALSE))</f>
        <v>0</v>
      </c>
      <c r="D11" s="12">
        <f>IF(B11="",0,VLOOKUP('020801'!B11,Cenik!$C$3:$E$873,3,FALSE))</f>
        <v>0</v>
      </c>
      <c r="E11" s="17"/>
      <c r="F11" s="14">
        <f t="shared" si="0"/>
        <v>0</v>
      </c>
      <c r="G11" s="104" t="str">
        <f t="shared" si="1"/>
        <v/>
      </c>
    </row>
    <row r="12" spans="1:7" x14ac:dyDescent="0.2">
      <c r="A12" s="15"/>
      <c r="B12" s="16"/>
      <c r="C12" s="12">
        <f>IF(B12="",0,VLOOKUP('020801'!B12,Cenik!$C$3:$E$873,2,FALSE))</f>
        <v>0</v>
      </c>
      <c r="D12" s="12">
        <f>IF(B12="",0,VLOOKUP('020801'!B12,Cenik!$C$3:$E$873,3,FALSE))</f>
        <v>0</v>
      </c>
      <c r="E12" s="17"/>
      <c r="F12" s="14">
        <f t="shared" si="0"/>
        <v>0</v>
      </c>
      <c r="G12" s="104" t="str">
        <f t="shared" si="1"/>
        <v/>
      </c>
    </row>
    <row r="13" spans="1:7" x14ac:dyDescent="0.2">
      <c r="A13" s="15"/>
      <c r="B13" s="16"/>
      <c r="C13" s="12">
        <f>IF(B13="",0,VLOOKUP('020801'!B13,Cenik!$C$3:$E$873,2,FALSE))</f>
        <v>0</v>
      </c>
      <c r="D13" s="12">
        <f>IF(B13="",0,VLOOKUP('020801'!B13,Cenik!$C$3:$E$873,3,FALSE))</f>
        <v>0</v>
      </c>
      <c r="E13" s="17"/>
      <c r="F13" s="14">
        <f t="shared" si="0"/>
        <v>0</v>
      </c>
      <c r="G13" s="104" t="str">
        <f t="shared" si="1"/>
        <v/>
      </c>
    </row>
    <row r="14" spans="1:7" ht="13.5" thickBot="1" x14ac:dyDescent="0.25">
      <c r="A14" s="15"/>
      <c r="B14" s="16"/>
      <c r="C14" s="12">
        <f>IF(B14="",0,VLOOKUP('020801'!B14,Cenik!$C$3:$E$873,2,FALSE))</f>
        <v>0</v>
      </c>
      <c r="D14" s="12">
        <f>IF(B14="",0,VLOOKUP('020801'!B14,Cenik!$C$3:$E$873,3,FALSE))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IF(B16="",0,VLOOKUP('020801'!B16,Cenik!$C$3:$E$873,2,FALSE))</f>
        <v>0</v>
      </c>
      <c r="D16" s="12">
        <f>IF(B16="",0,VLOOKUP('020801'!B16,Cenik!$C$3:$E$873,3,FALSE))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IF(B17="",0,VLOOKUP('020801'!B17,Cenik!$C$3:$E$873,2,FALSE))</f>
        <v>0</v>
      </c>
      <c r="D17" s="12">
        <f>IF(B17="",0,VLOOKUP('020801'!B17,Cenik!$C$3:$E$873,3,FALSE))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IF(B18="",0,VLOOKUP('020801'!B18,Cenik!$C$3:$E$873,2,FALSE))</f>
        <v>0</v>
      </c>
      <c r="D18" s="12">
        <f>IF(B18="",0,VLOOKUP('020801'!B18,Cenik!$C$3:$E$873,3,FALSE))</f>
        <v>0</v>
      </c>
      <c r="E18" s="22"/>
      <c r="F18" s="20">
        <f t="shared" si="2"/>
        <v>0</v>
      </c>
      <c r="G18" s="104" t="str">
        <f t="shared" si="3"/>
        <v/>
      </c>
    </row>
    <row r="19" spans="1:9" x14ac:dyDescent="0.2">
      <c r="A19" s="15"/>
      <c r="B19" s="21"/>
      <c r="C19" s="12">
        <f>IF(B19="",0,VLOOKUP('020801'!B19,Cenik!$C$3:$E$873,2,FALSE))</f>
        <v>0</v>
      </c>
      <c r="D19" s="12">
        <f>IF(B19="",0,VLOOKUP('020801'!B19,Cenik!$C$3:$E$873,3,FALSE))</f>
        <v>0</v>
      </c>
      <c r="E19" s="22"/>
      <c r="F19" s="20">
        <f t="shared" si="2"/>
        <v>0</v>
      </c>
      <c r="G19" s="104" t="str">
        <f t="shared" si="3"/>
        <v/>
      </c>
    </row>
    <row r="20" spans="1:9" x14ac:dyDescent="0.2">
      <c r="A20" s="15"/>
      <c r="B20" s="21"/>
      <c r="C20" s="12">
        <f>IF(B20="",0,VLOOKUP('020801'!B20,Cenik!$C$3:$E$873,2,FALSE))</f>
        <v>0</v>
      </c>
      <c r="D20" s="12">
        <f>IF(B20="",0,VLOOKUP('020801'!B20,Cenik!$C$3:$E$873,3,FALSE))</f>
        <v>0</v>
      </c>
      <c r="E20" s="22"/>
      <c r="F20" s="20">
        <f t="shared" si="2"/>
        <v>0</v>
      </c>
      <c r="G20" s="104" t="str">
        <f t="shared" si="3"/>
        <v/>
      </c>
    </row>
    <row r="21" spans="1:9" x14ac:dyDescent="0.2">
      <c r="A21" s="15"/>
      <c r="B21" s="21"/>
      <c r="C21" s="12">
        <f>IF(B21="",0,VLOOKUP('020801'!B21,Cenik!$C$3:$E$873,2,FALSE))</f>
        <v>0</v>
      </c>
      <c r="D21" s="12">
        <f>IF(B21="",0,VLOOKUP('020801'!B21,Cenik!$C$3:$E$873,3,FALSE))</f>
        <v>0</v>
      </c>
      <c r="E21" s="22"/>
      <c r="F21" s="20">
        <f t="shared" si="2"/>
        <v>0</v>
      </c>
      <c r="G21" s="104" t="str">
        <f t="shared" si="3"/>
        <v/>
      </c>
    </row>
    <row r="22" spans="1:9" x14ac:dyDescent="0.2">
      <c r="A22" s="15"/>
      <c r="B22" s="21"/>
      <c r="C22" s="12">
        <f>IF(B22="",0,VLOOKUP('020801'!B22,Cenik!$C$3:$E$873,2,FALSE))</f>
        <v>0</v>
      </c>
      <c r="D22" s="12">
        <f>IF(B22="",0,VLOOKUP('020801'!B22,Cenik!$C$3:$E$873,3,FALSE))</f>
        <v>0</v>
      </c>
      <c r="E22" s="22"/>
      <c r="F22" s="20">
        <f t="shared" si="2"/>
        <v>0</v>
      </c>
      <c r="G22" s="104" t="str">
        <f t="shared" si="3"/>
        <v/>
      </c>
    </row>
    <row r="23" spans="1:9" x14ac:dyDescent="0.2">
      <c r="A23" s="15"/>
      <c r="B23" s="21"/>
      <c r="C23" s="12">
        <f>IF(B23="",0,VLOOKUP('020801'!B23,Cenik!$C$3:$E$873,2,FALSE))</f>
        <v>0</v>
      </c>
      <c r="D23" s="12">
        <f>IF(B23="",0,VLOOKUP('020801'!B23,Cenik!$C$3:$E$873,3,FALSE))</f>
        <v>0</v>
      </c>
      <c r="E23" s="22"/>
      <c r="F23" s="20">
        <f t="shared" si="2"/>
        <v>0</v>
      </c>
      <c r="G23" s="104" t="str">
        <f t="shared" si="3"/>
        <v/>
      </c>
    </row>
    <row r="24" spans="1:9" x14ac:dyDescent="0.2">
      <c r="A24" s="15"/>
      <c r="B24" s="21"/>
      <c r="C24" s="12">
        <f>IF(B24="",0,VLOOKUP('020801'!B24,Cenik!$C$3:$E$873,2,FALSE))</f>
        <v>0</v>
      </c>
      <c r="D24" s="12">
        <f>IF(B24="",0,VLOOKUP('020801'!B24,Cenik!$C$3:$E$873,3,FALSE))</f>
        <v>0</v>
      </c>
      <c r="E24" s="22"/>
      <c r="F24" s="20">
        <f t="shared" si="2"/>
        <v>0</v>
      </c>
      <c r="G24" s="104" t="str">
        <f t="shared" si="3"/>
        <v/>
      </c>
    </row>
    <row r="25" spans="1:9" x14ac:dyDescent="0.2">
      <c r="A25" s="15"/>
      <c r="B25" s="21"/>
      <c r="C25" s="12">
        <f>IF(B25="",0,VLOOKUP('020801'!B25,Cenik!$C$3:$E$873,2,FALSE))</f>
        <v>0</v>
      </c>
      <c r="D25" s="12">
        <f>IF(B25="",0,VLOOKUP('020801'!B25,Cenik!$C$3:$E$873,3,FALSE))</f>
        <v>0</v>
      </c>
      <c r="E25" s="22"/>
      <c r="F25" s="20">
        <f t="shared" si="2"/>
        <v>0</v>
      </c>
      <c r="G25" s="104" t="str">
        <f t="shared" si="3"/>
        <v/>
      </c>
    </row>
    <row r="26" spans="1:9" x14ac:dyDescent="0.2">
      <c r="A26" s="15"/>
      <c r="B26" s="21"/>
      <c r="C26" s="12">
        <f>IF(B26="",0,VLOOKUP('020801'!B26,Cenik!$C$3:$E$873,2,FALSE))</f>
        <v>0</v>
      </c>
      <c r="D26" s="12">
        <f>IF(B26="",0,VLOOKUP('020801'!B26,Cenik!$C$3:$E$873,3,FALSE))</f>
        <v>0</v>
      </c>
      <c r="E26" s="22"/>
      <c r="F26" s="20">
        <f t="shared" si="2"/>
        <v>0</v>
      </c>
      <c r="G26" s="104" t="str">
        <f t="shared" si="3"/>
        <v/>
      </c>
    </row>
    <row r="27" spans="1:9" x14ac:dyDescent="0.2">
      <c r="A27" s="15"/>
      <c r="B27" s="21"/>
      <c r="C27" s="12">
        <f>IF(B27="",0,VLOOKUP('020801'!B27,Cenik!$C$3:$E$873,2,FALSE))</f>
        <v>0</v>
      </c>
      <c r="D27" s="12">
        <f>IF(B27="",0,VLOOKUP('020801'!B27,Cenik!$C$3:$E$873,3,FALSE))</f>
        <v>0</v>
      </c>
      <c r="E27" s="22"/>
      <c r="F27" s="20">
        <f t="shared" si="2"/>
        <v>0</v>
      </c>
      <c r="G27" s="104" t="str">
        <f t="shared" si="3"/>
        <v/>
      </c>
    </row>
    <row r="28" spans="1:9" x14ac:dyDescent="0.2">
      <c r="A28" s="15"/>
      <c r="B28" s="21"/>
      <c r="C28" s="12">
        <f>IF(B28="",0,VLOOKUP('020801'!B28,Cenik!$C$3:$E$873,2,FALSE))</f>
        <v>0</v>
      </c>
      <c r="D28" s="12">
        <f>IF(B28="",0,VLOOKUP('020801'!B28,Cenik!$C$3:$E$873,3,FALSE))</f>
        <v>0</v>
      </c>
      <c r="E28" s="22"/>
      <c r="F28" s="20">
        <f t="shared" si="2"/>
        <v>0</v>
      </c>
      <c r="G28" s="104" t="str">
        <f t="shared" si="3"/>
        <v/>
      </c>
    </row>
    <row r="29" spans="1:9" ht="13.5" thickBot="1" x14ac:dyDescent="0.25">
      <c r="A29" s="15"/>
      <c r="B29" s="21"/>
      <c r="C29" s="12">
        <f>IF(B29="",0,VLOOKUP('020801'!B29,Cenik!$C$3:$E$873,2,FALSE))</f>
        <v>0</v>
      </c>
      <c r="D29" s="12">
        <f>IF(B29="",0,VLOOKUP('020801'!B29,Cenik!$C$3:$E$873,3,FALSE))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IF(B31="",0,VLOOKUP('020801'!B31,Cenik!$C$3:$E$873,2,FALSE))</f>
        <v>0</v>
      </c>
      <c r="D31" s="24">
        <f>IF(B31="",0,VLOOKUP('020801'!B31,Cenik!$C$3:$E$873,3,FALSE))</f>
        <v>0</v>
      </c>
      <c r="E31" s="19"/>
      <c r="F31" s="25">
        <f t="shared" ref="F31:F44" si="4">D31*E31</f>
        <v>0</v>
      </c>
      <c r="G31" s="104" t="str">
        <f t="shared" si="3"/>
        <v/>
      </c>
      <c r="I31" s="2"/>
    </row>
    <row r="32" spans="1:9" x14ac:dyDescent="0.2">
      <c r="A32" s="15"/>
      <c r="B32" s="21"/>
      <c r="C32" s="12">
        <f>IF(B32="",0,VLOOKUP('020801'!B32,Cenik!$C$3:$E$873,2,FALSE))</f>
        <v>0</v>
      </c>
      <c r="D32" s="12">
        <f>IF(B32="",0,VLOOKUP('020801'!B32,Cenik!$C$3:$E$873,3,FALSE))</f>
        <v>0</v>
      </c>
      <c r="E32" s="22"/>
      <c r="F32" s="20">
        <f t="shared" si="4"/>
        <v>0</v>
      </c>
      <c r="G32" s="104" t="str">
        <f t="shared" si="3"/>
        <v/>
      </c>
      <c r="I32" s="2"/>
    </row>
    <row r="33" spans="1:7" x14ac:dyDescent="0.2">
      <c r="A33" s="15"/>
      <c r="B33" s="21"/>
      <c r="C33" s="12">
        <f>IF(B33="",0,VLOOKUP('020801'!B33,Cenik!$C$3:$E$873,2,FALSE))</f>
        <v>0</v>
      </c>
      <c r="D33" s="12">
        <f>IF(B33="",0,VLOOKUP('020801'!B33,Cenik!$C$3:$E$873,3,FALSE))</f>
        <v>0</v>
      </c>
      <c r="E33" s="22"/>
      <c r="F33" s="20">
        <f t="shared" si="4"/>
        <v>0</v>
      </c>
      <c r="G33" s="104" t="str">
        <f t="shared" si="3"/>
        <v/>
      </c>
    </row>
    <row r="34" spans="1:7" x14ac:dyDescent="0.2">
      <c r="A34" s="15"/>
      <c r="B34" s="21"/>
      <c r="C34" s="12">
        <f>IF(B34="",0,VLOOKUP('020801'!B34,Cenik!$C$3:$E$873,2,FALSE))</f>
        <v>0</v>
      </c>
      <c r="D34" s="12">
        <f>IF(B34="",0,VLOOKUP('020801'!B34,Cenik!$C$3:$E$873,3,FALSE))</f>
        <v>0</v>
      </c>
      <c r="E34" s="22"/>
      <c r="F34" s="20">
        <f t="shared" si="4"/>
        <v>0</v>
      </c>
      <c r="G34" s="104" t="str">
        <f t="shared" si="3"/>
        <v/>
      </c>
    </row>
    <row r="35" spans="1:7" x14ac:dyDescent="0.2">
      <c r="A35" s="15"/>
      <c r="B35" s="21"/>
      <c r="C35" s="12">
        <f>IF(B35="",0,VLOOKUP('020801'!B35,Cenik!$C$3:$E$873,2,FALSE))</f>
        <v>0</v>
      </c>
      <c r="D35" s="12">
        <f>IF(B35="",0,VLOOKUP('020801'!B35,Cenik!$C$3:$E$873,3,FALSE))</f>
        <v>0</v>
      </c>
      <c r="E35" s="22"/>
      <c r="F35" s="20">
        <f t="shared" si="4"/>
        <v>0</v>
      </c>
      <c r="G35" s="104" t="str">
        <f t="shared" si="3"/>
        <v/>
      </c>
    </row>
    <row r="36" spans="1:7" x14ac:dyDescent="0.2">
      <c r="A36" s="15"/>
      <c r="B36" s="21"/>
      <c r="C36" s="12">
        <f>IF(B36="",0,VLOOKUP('020801'!B36,Cenik!$C$3:$E$873,2,FALSE))</f>
        <v>0</v>
      </c>
      <c r="D36" s="12">
        <f>IF(B36="",0,VLOOKUP('020801'!B36,Cenik!$C$3:$E$873,3,FALSE))</f>
        <v>0</v>
      </c>
      <c r="E36" s="22"/>
      <c r="F36" s="20">
        <f t="shared" si="4"/>
        <v>0</v>
      </c>
      <c r="G36" s="104" t="str">
        <f t="shared" si="3"/>
        <v/>
      </c>
    </row>
    <row r="37" spans="1:7" x14ac:dyDescent="0.2">
      <c r="A37" s="15"/>
      <c r="B37" s="21"/>
      <c r="C37" s="12">
        <f>IF(B37="",0,VLOOKUP('020801'!B37,Cenik!$C$3:$E$873,2,FALSE))</f>
        <v>0</v>
      </c>
      <c r="D37" s="12">
        <f>IF(B37="",0,VLOOKUP('020801'!B37,Cenik!$C$3:$E$873,3,FALSE))</f>
        <v>0</v>
      </c>
      <c r="E37" s="22"/>
      <c r="F37" s="20">
        <f t="shared" si="4"/>
        <v>0</v>
      </c>
      <c r="G37" s="104" t="str">
        <f t="shared" si="3"/>
        <v/>
      </c>
    </row>
    <row r="38" spans="1:7" x14ac:dyDescent="0.2">
      <c r="A38" s="15"/>
      <c r="B38" s="21"/>
      <c r="C38" s="12">
        <f>IF(B38="",0,VLOOKUP('020801'!B38,Cenik!$C$3:$E$873,2,FALSE))</f>
        <v>0</v>
      </c>
      <c r="D38" s="12">
        <f>IF(B38="",0,VLOOKUP('020801'!B38,Cenik!$C$3:$E$873,3,FALSE))</f>
        <v>0</v>
      </c>
      <c r="E38" s="22"/>
      <c r="F38" s="20">
        <f t="shared" si="4"/>
        <v>0</v>
      </c>
      <c r="G38" s="104" t="str">
        <f t="shared" si="3"/>
        <v/>
      </c>
    </row>
    <row r="39" spans="1:7" x14ac:dyDescent="0.2">
      <c r="A39" s="15"/>
      <c r="B39" s="21"/>
      <c r="C39" s="12">
        <f>IF(B39="",0,VLOOKUP('020801'!B39,Cenik!$C$3:$E$873,2,FALSE))</f>
        <v>0</v>
      </c>
      <c r="D39" s="12">
        <f>IF(B39="",0,VLOOKUP('020801'!B39,Cenik!$C$3:$E$873,3,FALSE))</f>
        <v>0</v>
      </c>
      <c r="E39" s="22"/>
      <c r="F39" s="20">
        <f t="shared" si="4"/>
        <v>0</v>
      </c>
      <c r="G39" s="104" t="str">
        <f>IF(E39="","",IF(ISNUMBER(E39),IF(E39=ROUND(E39,6),"","Napaka - poraba mora biti zaokrožena na 6 decimalk!"),"Napaka!"))</f>
        <v/>
      </c>
    </row>
    <row r="40" spans="1:7" x14ac:dyDescent="0.2">
      <c r="A40" s="15"/>
      <c r="B40" s="21"/>
      <c r="C40" s="12">
        <f>IF(B40="",0,VLOOKUP('020801'!B40,Cenik!$C$3:$E$873,2,FALSE))</f>
        <v>0</v>
      </c>
      <c r="D40" s="12">
        <f>IF(B40="",0,VLOOKUP('020801'!B40,Cenik!$C$3:$E$873,3,FALSE))</f>
        <v>0</v>
      </c>
      <c r="E40" s="22"/>
      <c r="F40" s="20">
        <f t="shared" si="4"/>
        <v>0</v>
      </c>
      <c r="G40" s="104" t="str">
        <f t="shared" si="3"/>
        <v/>
      </c>
    </row>
    <row r="41" spans="1:7" x14ac:dyDescent="0.2">
      <c r="A41" s="15"/>
      <c r="B41" s="21"/>
      <c r="C41" s="12">
        <f>IF(B41="",0,VLOOKUP('020801'!B41,Cenik!$C$3:$E$873,2,FALSE))</f>
        <v>0</v>
      </c>
      <c r="D41" s="12">
        <f>IF(B41="",0,VLOOKUP('020801'!B41,Cenik!$C$3:$E$873,3,FALSE))</f>
        <v>0</v>
      </c>
      <c r="E41" s="22"/>
      <c r="F41" s="20">
        <f t="shared" si="4"/>
        <v>0</v>
      </c>
      <c r="G41" s="104" t="str">
        <f t="shared" si="3"/>
        <v/>
      </c>
    </row>
    <row r="42" spans="1:7" x14ac:dyDescent="0.2">
      <c r="A42" s="15"/>
      <c r="B42" s="21"/>
      <c r="C42" s="12">
        <f>IF(B42="",0,VLOOKUP('020801'!B42,Cenik!$C$3:$E$873,2,FALSE))</f>
        <v>0</v>
      </c>
      <c r="D42" s="12">
        <f>IF(B42="",0,VLOOKUP('020801'!B42,Cenik!$C$3:$E$873,3,FALSE))</f>
        <v>0</v>
      </c>
      <c r="E42" s="22"/>
      <c r="F42" s="20">
        <f t="shared" si="4"/>
        <v>0</v>
      </c>
      <c r="G42" s="104" t="str">
        <f t="shared" si="3"/>
        <v/>
      </c>
    </row>
    <row r="43" spans="1:7" x14ac:dyDescent="0.2">
      <c r="A43" s="15"/>
      <c r="B43" s="21"/>
      <c r="C43" s="12">
        <f>IF(B43="",0,VLOOKUP('020801'!B43,Cenik!$C$3:$E$873,2,FALSE))</f>
        <v>0</v>
      </c>
      <c r="D43" s="12">
        <f>IF(B43="",0,VLOOKUP('020801'!B43,Cenik!$C$3:$E$873,3,FALSE))</f>
        <v>0</v>
      </c>
      <c r="E43" s="22"/>
      <c r="F43" s="20">
        <f t="shared" si="4"/>
        <v>0</v>
      </c>
      <c r="G43" s="104" t="str">
        <f t="shared" si="3"/>
        <v/>
      </c>
    </row>
    <row r="44" spans="1:7" ht="13.5" thickBot="1" x14ac:dyDescent="0.25">
      <c r="A44" s="26"/>
      <c r="B44" s="27"/>
      <c r="C44" s="28">
        <f>IF(B44="",0,VLOOKUP('020801'!B44,Cenik!$C$3:$E$873,2,FALSE))</f>
        <v>0</v>
      </c>
      <c r="D44" s="28">
        <f>IF(B44="",0,VLOOKUP('020801'!B44,Cenik!$C$3:$E$873,3,FALSE))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IF(B5="",0,VLOOKUP('072115'!B5,Cenik!$C$3:$E$873,2,FALSE))</f>
        <v>0</v>
      </c>
      <c r="D5" s="12">
        <f>IF(B5="",0,VLOOKUP('072115'!B5,Cenik!$C$3:$E$873,3,FALSE))</f>
        <v>0</v>
      </c>
      <c r="E5" s="13"/>
      <c r="F5" s="14">
        <f t="shared" ref="F5:F14" si="0">D5*E5</f>
        <v>0</v>
      </c>
      <c r="G5" s="104" t="str">
        <f>IF(E5="","",IF(ISNUMBER(E5),IF(E5=ROUND(E5,6),"","Napaka - poraba mora biti zaokrožena na 6 decimalk!"),"Napaka!"))</f>
        <v/>
      </c>
    </row>
    <row r="6" spans="1:7" x14ac:dyDescent="0.2">
      <c r="A6" s="15"/>
      <c r="B6" s="16"/>
      <c r="C6" s="12">
        <f>IF(B6="",0,VLOOKUP('072115'!B6,Cenik!$C$3:$E$873,2,FALSE))</f>
        <v>0</v>
      </c>
      <c r="D6" s="12">
        <f>IF(B6="",0,VLOOKUP('072115'!B6,Cenik!$C$3:$E$873,3,FALSE))</f>
        <v>0</v>
      </c>
      <c r="E6" s="17"/>
      <c r="F6" s="14">
        <f t="shared" si="0"/>
        <v>0</v>
      </c>
      <c r="G6" s="104" t="str">
        <f t="shared" ref="G6:G14" si="1">IF(E6="","",IF(ISNUMBER(E6),IF(E6=ROUND(E6,6),"","Napaka - poraba mora biti zaokrožena na 6 decimalk!"),"Napaka!"))</f>
        <v/>
      </c>
    </row>
    <row r="7" spans="1:7" x14ac:dyDescent="0.2">
      <c r="A7" s="15"/>
      <c r="B7" s="16"/>
      <c r="C7" s="12">
        <f>IF(B7="",0,VLOOKUP('072115'!B7,Cenik!$C$3:$E$873,2,FALSE))</f>
        <v>0</v>
      </c>
      <c r="D7" s="12">
        <f>IF(B7="",0,VLOOKUP('072115'!B7,Cenik!$C$3:$E$873,3,FALSE))</f>
        <v>0</v>
      </c>
      <c r="E7" s="17"/>
      <c r="F7" s="14">
        <f t="shared" si="0"/>
        <v>0</v>
      </c>
      <c r="G7" s="104" t="str">
        <f t="shared" si="1"/>
        <v/>
      </c>
    </row>
    <row r="8" spans="1:7" x14ac:dyDescent="0.2">
      <c r="A8" s="15"/>
      <c r="B8" s="16"/>
      <c r="C8" s="12">
        <f>IF(B8="",0,VLOOKUP('072115'!B8,Cenik!$C$3:$E$873,2,FALSE))</f>
        <v>0</v>
      </c>
      <c r="D8" s="12">
        <f>IF(B8="",0,VLOOKUP('072115'!B8,Cenik!$C$3:$E$873,3,FALSE))</f>
        <v>0</v>
      </c>
      <c r="E8" s="17"/>
      <c r="F8" s="14">
        <f t="shared" si="0"/>
        <v>0</v>
      </c>
      <c r="G8" s="104" t="str">
        <f t="shared" si="1"/>
        <v/>
      </c>
    </row>
    <row r="9" spans="1:7" x14ac:dyDescent="0.2">
      <c r="A9" s="15"/>
      <c r="B9" s="16"/>
      <c r="C9" s="12">
        <f>IF(B9="",0,VLOOKUP('072115'!B9,Cenik!$C$3:$E$873,2,FALSE))</f>
        <v>0</v>
      </c>
      <c r="D9" s="12">
        <f>IF(B9="",0,VLOOKUP('072115'!B9,Cenik!$C$3:$E$873,3,FALSE))</f>
        <v>0</v>
      </c>
      <c r="E9" s="17"/>
      <c r="F9" s="14">
        <f t="shared" si="0"/>
        <v>0</v>
      </c>
      <c r="G9" s="104" t="str">
        <f t="shared" si="1"/>
        <v/>
      </c>
    </row>
    <row r="10" spans="1:7" x14ac:dyDescent="0.2">
      <c r="A10" s="15"/>
      <c r="B10" s="16"/>
      <c r="C10" s="12">
        <f>IF(B10="",0,VLOOKUP('072115'!B10,Cenik!$C$3:$E$873,2,FALSE))</f>
        <v>0</v>
      </c>
      <c r="D10" s="12">
        <f>IF(B10="",0,VLOOKUP('072115'!B10,Cenik!$C$3:$E$873,3,FALSE))</f>
        <v>0</v>
      </c>
      <c r="E10" s="17"/>
      <c r="F10" s="14">
        <f t="shared" si="0"/>
        <v>0</v>
      </c>
      <c r="G10" s="104" t="str">
        <f t="shared" si="1"/>
        <v/>
      </c>
    </row>
    <row r="11" spans="1:7" x14ac:dyDescent="0.2">
      <c r="A11" s="15"/>
      <c r="B11" s="16"/>
      <c r="C11" s="12">
        <f>IF(B11="",0,VLOOKUP('072115'!B11,Cenik!$C$3:$E$873,2,FALSE))</f>
        <v>0</v>
      </c>
      <c r="D11" s="12">
        <f>IF(B11="",0,VLOOKUP('072115'!B11,Cenik!$C$3:$E$873,3,FALSE))</f>
        <v>0</v>
      </c>
      <c r="E11" s="17"/>
      <c r="F11" s="14">
        <f t="shared" si="0"/>
        <v>0</v>
      </c>
      <c r="G11" s="104" t="str">
        <f t="shared" si="1"/>
        <v/>
      </c>
    </row>
    <row r="12" spans="1:7" x14ac:dyDescent="0.2">
      <c r="A12" s="15"/>
      <c r="B12" s="16"/>
      <c r="C12" s="12">
        <f>IF(B12="",0,VLOOKUP('072115'!B12,Cenik!$C$3:$E$873,2,FALSE))</f>
        <v>0</v>
      </c>
      <c r="D12" s="12">
        <f>IF(B12="",0,VLOOKUP('072115'!B12,Cenik!$C$3:$E$873,3,FALSE))</f>
        <v>0</v>
      </c>
      <c r="E12" s="17"/>
      <c r="F12" s="14">
        <f t="shared" si="0"/>
        <v>0</v>
      </c>
      <c r="G12" s="104" t="str">
        <f t="shared" si="1"/>
        <v/>
      </c>
    </row>
    <row r="13" spans="1:7" x14ac:dyDescent="0.2">
      <c r="A13" s="15"/>
      <c r="B13" s="16"/>
      <c r="C13" s="12">
        <f>IF(B13="",0,VLOOKUP('072115'!B13,Cenik!$C$3:$E$873,2,FALSE))</f>
        <v>0</v>
      </c>
      <c r="D13" s="12">
        <f>IF(B13="",0,VLOOKUP('072115'!B13,Cenik!$C$3:$E$873,3,FALSE))</f>
        <v>0</v>
      </c>
      <c r="E13" s="17"/>
      <c r="F13" s="14">
        <f t="shared" si="0"/>
        <v>0</v>
      </c>
      <c r="G13" s="104" t="str">
        <f t="shared" si="1"/>
        <v/>
      </c>
    </row>
    <row r="14" spans="1:7" ht="13.5" thickBot="1" x14ac:dyDescent="0.25">
      <c r="A14" s="15"/>
      <c r="B14" s="16"/>
      <c r="C14" s="12">
        <f>IF(B14="",0,VLOOKUP('072115'!B14,Cenik!$C$3:$E$873,2,FALSE))</f>
        <v>0</v>
      </c>
      <c r="D14" s="12">
        <f>IF(B14="",0,VLOOKUP('072115'!B14,Cenik!$C$3:$E$873,3,FALSE))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IF(B16="",0,VLOOKUP('072115'!B16,Cenik!$C$3:$E$873,2,FALSE))</f>
        <v>0</v>
      </c>
      <c r="D16" s="12">
        <f>IF(B16="",0,VLOOKUP('072115'!B16,Cenik!$C$3:$E$873,3,FALSE))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IF(B17="",0,VLOOKUP('072115'!B17,Cenik!$C$3:$E$873,2,FALSE))</f>
        <v>0</v>
      </c>
      <c r="D17" s="12">
        <f>IF(B17="",0,VLOOKUP('072115'!B17,Cenik!$C$3:$E$873,3,FALSE))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IF(B18="",0,VLOOKUP('072115'!B18,Cenik!$C$3:$E$873,2,FALSE))</f>
        <v>0</v>
      </c>
      <c r="D18" s="12">
        <f>IF(B18="",0,VLOOKUP('072115'!B18,Cenik!$C$3:$E$873,3,FALSE))</f>
        <v>0</v>
      </c>
      <c r="E18" s="22"/>
      <c r="F18" s="20">
        <f t="shared" si="2"/>
        <v>0</v>
      </c>
      <c r="G18" s="104" t="str">
        <f t="shared" si="3"/>
        <v/>
      </c>
    </row>
    <row r="19" spans="1:9" x14ac:dyDescent="0.2">
      <c r="A19" s="15"/>
      <c r="B19" s="21"/>
      <c r="C19" s="12">
        <f>IF(B19="",0,VLOOKUP('072115'!B19,Cenik!$C$3:$E$873,2,FALSE))</f>
        <v>0</v>
      </c>
      <c r="D19" s="12">
        <f>IF(B19="",0,VLOOKUP('072115'!B19,Cenik!$C$3:$E$873,3,FALSE))</f>
        <v>0</v>
      </c>
      <c r="E19" s="22"/>
      <c r="F19" s="20">
        <f t="shared" si="2"/>
        <v>0</v>
      </c>
      <c r="G19" s="104" t="str">
        <f t="shared" si="3"/>
        <v/>
      </c>
    </row>
    <row r="20" spans="1:9" x14ac:dyDescent="0.2">
      <c r="A20" s="15"/>
      <c r="B20" s="21"/>
      <c r="C20" s="12">
        <f>IF(B20="",0,VLOOKUP('072115'!B20,Cenik!$C$3:$E$873,2,FALSE))</f>
        <v>0</v>
      </c>
      <c r="D20" s="12">
        <f>IF(B20="",0,VLOOKUP('072115'!B20,Cenik!$C$3:$E$873,3,FALSE))</f>
        <v>0</v>
      </c>
      <c r="E20" s="22"/>
      <c r="F20" s="20">
        <f t="shared" si="2"/>
        <v>0</v>
      </c>
      <c r="G20" s="104" t="str">
        <f t="shared" si="3"/>
        <v/>
      </c>
    </row>
    <row r="21" spans="1:9" x14ac:dyDescent="0.2">
      <c r="A21" s="15"/>
      <c r="B21" s="21"/>
      <c r="C21" s="12">
        <f>IF(B21="",0,VLOOKUP('072115'!B21,Cenik!$C$3:$E$873,2,FALSE))</f>
        <v>0</v>
      </c>
      <c r="D21" s="12">
        <f>IF(B21="",0,VLOOKUP('072115'!B21,Cenik!$C$3:$E$873,3,FALSE))</f>
        <v>0</v>
      </c>
      <c r="E21" s="22"/>
      <c r="F21" s="20">
        <f t="shared" si="2"/>
        <v>0</v>
      </c>
      <c r="G21" s="104" t="str">
        <f t="shared" si="3"/>
        <v/>
      </c>
    </row>
    <row r="22" spans="1:9" x14ac:dyDescent="0.2">
      <c r="A22" s="15"/>
      <c r="B22" s="21"/>
      <c r="C22" s="12">
        <f>IF(B22="",0,VLOOKUP('072115'!B22,Cenik!$C$3:$E$873,2,FALSE))</f>
        <v>0</v>
      </c>
      <c r="D22" s="12">
        <f>IF(B22="",0,VLOOKUP('072115'!B22,Cenik!$C$3:$E$873,3,FALSE))</f>
        <v>0</v>
      </c>
      <c r="E22" s="22"/>
      <c r="F22" s="20">
        <f t="shared" si="2"/>
        <v>0</v>
      </c>
      <c r="G22" s="104" t="str">
        <f t="shared" si="3"/>
        <v/>
      </c>
    </row>
    <row r="23" spans="1:9" x14ac:dyDescent="0.2">
      <c r="A23" s="15"/>
      <c r="B23" s="21"/>
      <c r="C23" s="12">
        <f>IF(B23="",0,VLOOKUP('072115'!B23,Cenik!$C$3:$E$873,2,FALSE))</f>
        <v>0</v>
      </c>
      <c r="D23" s="12">
        <f>IF(B23="",0,VLOOKUP('072115'!B23,Cenik!$C$3:$E$873,3,FALSE))</f>
        <v>0</v>
      </c>
      <c r="E23" s="22"/>
      <c r="F23" s="20">
        <f t="shared" si="2"/>
        <v>0</v>
      </c>
      <c r="G23" s="104" t="str">
        <f t="shared" si="3"/>
        <v/>
      </c>
    </row>
    <row r="24" spans="1:9" x14ac:dyDescent="0.2">
      <c r="A24" s="15"/>
      <c r="B24" s="21"/>
      <c r="C24" s="12">
        <f>IF(B24="",0,VLOOKUP('072115'!B24,Cenik!$C$3:$E$873,2,FALSE))</f>
        <v>0</v>
      </c>
      <c r="D24" s="12">
        <f>IF(B24="",0,VLOOKUP('072115'!B24,Cenik!$C$3:$E$873,3,FALSE))</f>
        <v>0</v>
      </c>
      <c r="E24" s="22"/>
      <c r="F24" s="20">
        <f t="shared" si="2"/>
        <v>0</v>
      </c>
      <c r="G24" s="104" t="str">
        <f t="shared" si="3"/>
        <v/>
      </c>
    </row>
    <row r="25" spans="1:9" x14ac:dyDescent="0.2">
      <c r="A25" s="15"/>
      <c r="B25" s="21"/>
      <c r="C25" s="12">
        <f>IF(B25="",0,VLOOKUP('072115'!B25,Cenik!$C$3:$E$873,2,FALSE))</f>
        <v>0</v>
      </c>
      <c r="D25" s="12">
        <f>IF(B25="",0,VLOOKUP('072115'!B25,Cenik!$C$3:$E$873,3,FALSE))</f>
        <v>0</v>
      </c>
      <c r="E25" s="22"/>
      <c r="F25" s="20">
        <f t="shared" si="2"/>
        <v>0</v>
      </c>
      <c r="G25" s="104" t="str">
        <f t="shared" si="3"/>
        <v/>
      </c>
    </row>
    <row r="26" spans="1:9" x14ac:dyDescent="0.2">
      <c r="A26" s="15"/>
      <c r="B26" s="21"/>
      <c r="C26" s="12">
        <f>IF(B26="",0,VLOOKUP('072115'!B26,Cenik!$C$3:$E$873,2,FALSE))</f>
        <v>0</v>
      </c>
      <c r="D26" s="12">
        <f>IF(B26="",0,VLOOKUP('072115'!B26,Cenik!$C$3:$E$873,3,FALSE))</f>
        <v>0</v>
      </c>
      <c r="E26" s="22"/>
      <c r="F26" s="20">
        <f t="shared" si="2"/>
        <v>0</v>
      </c>
      <c r="G26" s="104" t="str">
        <f t="shared" si="3"/>
        <v/>
      </c>
    </row>
    <row r="27" spans="1:9" x14ac:dyDescent="0.2">
      <c r="A27" s="15"/>
      <c r="B27" s="21"/>
      <c r="C27" s="12">
        <f>IF(B27="",0,VLOOKUP('072115'!B27,Cenik!$C$3:$E$873,2,FALSE))</f>
        <v>0</v>
      </c>
      <c r="D27" s="12">
        <f>IF(B27="",0,VLOOKUP('072115'!B27,Cenik!$C$3:$E$873,3,FALSE))</f>
        <v>0</v>
      </c>
      <c r="E27" s="22"/>
      <c r="F27" s="20">
        <f t="shared" si="2"/>
        <v>0</v>
      </c>
      <c r="G27" s="104" t="str">
        <f t="shared" si="3"/>
        <v/>
      </c>
    </row>
    <row r="28" spans="1:9" x14ac:dyDescent="0.2">
      <c r="A28" s="15"/>
      <c r="B28" s="21"/>
      <c r="C28" s="12">
        <f>IF(B28="",0,VLOOKUP('072115'!B28,Cenik!$C$3:$E$873,2,FALSE))</f>
        <v>0</v>
      </c>
      <c r="D28" s="12">
        <f>IF(B28="",0,VLOOKUP('072115'!B28,Cenik!$C$3:$E$873,3,FALSE))</f>
        <v>0</v>
      </c>
      <c r="E28" s="22"/>
      <c r="F28" s="20">
        <f t="shared" si="2"/>
        <v>0</v>
      </c>
      <c r="G28" s="104" t="str">
        <f t="shared" si="3"/>
        <v/>
      </c>
    </row>
    <row r="29" spans="1:9" ht="13.5" thickBot="1" x14ac:dyDescent="0.25">
      <c r="A29" s="15"/>
      <c r="B29" s="21"/>
      <c r="C29" s="12">
        <f>IF(B29="",0,VLOOKUP('072115'!B29,Cenik!$C$3:$E$873,2,FALSE))</f>
        <v>0</v>
      </c>
      <c r="D29" s="12">
        <f>IF(B29="",0,VLOOKUP('072115'!B29,Cenik!$C$3:$E$873,3,FALSE))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IF(B31="",0,VLOOKUP('072115'!B31,Cenik!$C$3:$E$873,2,FALSE))</f>
        <v>0</v>
      </c>
      <c r="D31" s="24">
        <f>IF(B31="",0,VLOOKUP('072115'!B31,Cenik!$C$3:$E$873,3,FALSE))</f>
        <v>0</v>
      </c>
      <c r="E31" s="19"/>
      <c r="F31" s="25">
        <f t="shared" ref="F31:F44" si="4">D31*E31</f>
        <v>0</v>
      </c>
      <c r="G31" s="104" t="str">
        <f t="shared" si="3"/>
        <v/>
      </c>
      <c r="I31" s="2"/>
    </row>
    <row r="32" spans="1:9" x14ac:dyDescent="0.2">
      <c r="A32" s="15"/>
      <c r="B32" s="21"/>
      <c r="C32" s="12">
        <f>IF(B32="",0,VLOOKUP('072115'!B32,Cenik!$C$3:$E$873,2,FALSE))</f>
        <v>0</v>
      </c>
      <c r="D32" s="12">
        <f>IF(B32="",0,VLOOKUP('072115'!B32,Cenik!$C$3:$E$873,3,FALSE))</f>
        <v>0</v>
      </c>
      <c r="E32" s="22"/>
      <c r="F32" s="20">
        <f t="shared" si="4"/>
        <v>0</v>
      </c>
      <c r="G32" s="104" t="str">
        <f t="shared" si="3"/>
        <v/>
      </c>
      <c r="I32" s="2"/>
    </row>
    <row r="33" spans="1:7" x14ac:dyDescent="0.2">
      <c r="A33" s="15"/>
      <c r="B33" s="21"/>
      <c r="C33" s="12">
        <f>IF(B33="",0,VLOOKUP('072115'!B33,Cenik!$C$3:$E$873,2,FALSE))</f>
        <v>0</v>
      </c>
      <c r="D33" s="12">
        <f>IF(B33="",0,VLOOKUP('072115'!B33,Cenik!$C$3:$E$873,3,FALSE))</f>
        <v>0</v>
      </c>
      <c r="E33" s="22"/>
      <c r="F33" s="20">
        <f t="shared" si="4"/>
        <v>0</v>
      </c>
      <c r="G33" s="104" t="str">
        <f t="shared" si="3"/>
        <v/>
      </c>
    </row>
    <row r="34" spans="1:7" x14ac:dyDescent="0.2">
      <c r="A34" s="15"/>
      <c r="B34" s="21"/>
      <c r="C34" s="12">
        <f>IF(B34="",0,VLOOKUP('072115'!B34,Cenik!$C$3:$E$873,2,FALSE))</f>
        <v>0</v>
      </c>
      <c r="D34" s="12">
        <f>IF(B34="",0,VLOOKUP('072115'!B34,Cenik!$C$3:$E$873,3,FALSE))</f>
        <v>0</v>
      </c>
      <c r="E34" s="22"/>
      <c r="F34" s="20">
        <f t="shared" si="4"/>
        <v>0</v>
      </c>
      <c r="G34" s="104" t="str">
        <f t="shared" si="3"/>
        <v/>
      </c>
    </row>
    <row r="35" spans="1:7" x14ac:dyDescent="0.2">
      <c r="A35" s="15"/>
      <c r="B35" s="21"/>
      <c r="C35" s="12">
        <f>IF(B35="",0,VLOOKUP('072115'!B35,Cenik!$C$3:$E$873,2,FALSE))</f>
        <v>0</v>
      </c>
      <c r="D35" s="12">
        <f>IF(B35="",0,VLOOKUP('072115'!B35,Cenik!$C$3:$E$873,3,FALSE))</f>
        <v>0</v>
      </c>
      <c r="E35" s="22"/>
      <c r="F35" s="20">
        <f t="shared" si="4"/>
        <v>0</v>
      </c>
      <c r="G35" s="104" t="str">
        <f t="shared" si="3"/>
        <v/>
      </c>
    </row>
    <row r="36" spans="1:7" x14ac:dyDescent="0.2">
      <c r="A36" s="15"/>
      <c r="B36" s="21"/>
      <c r="C36" s="12">
        <f>IF(B36="",0,VLOOKUP('072115'!B36,Cenik!$C$3:$E$873,2,FALSE))</f>
        <v>0</v>
      </c>
      <c r="D36" s="12">
        <f>IF(B36="",0,VLOOKUP('072115'!B36,Cenik!$C$3:$E$873,3,FALSE))</f>
        <v>0</v>
      </c>
      <c r="E36" s="22"/>
      <c r="F36" s="20">
        <f t="shared" si="4"/>
        <v>0</v>
      </c>
      <c r="G36" s="104" t="str">
        <f t="shared" si="3"/>
        <v/>
      </c>
    </row>
    <row r="37" spans="1:7" x14ac:dyDescent="0.2">
      <c r="A37" s="15"/>
      <c r="B37" s="21"/>
      <c r="C37" s="12">
        <f>IF(B37="",0,VLOOKUP('072115'!B37,Cenik!$C$3:$E$873,2,FALSE))</f>
        <v>0</v>
      </c>
      <c r="D37" s="12">
        <f>IF(B37="",0,VLOOKUP('072115'!B37,Cenik!$C$3:$E$873,3,FALSE))</f>
        <v>0</v>
      </c>
      <c r="E37" s="22"/>
      <c r="F37" s="20">
        <f t="shared" si="4"/>
        <v>0</v>
      </c>
      <c r="G37" s="104" t="str">
        <f t="shared" si="3"/>
        <v/>
      </c>
    </row>
    <row r="38" spans="1:7" x14ac:dyDescent="0.2">
      <c r="A38" s="15"/>
      <c r="B38" s="21"/>
      <c r="C38" s="12">
        <f>IF(B38="",0,VLOOKUP('072115'!B38,Cenik!$C$3:$E$873,2,FALSE))</f>
        <v>0</v>
      </c>
      <c r="D38" s="12">
        <f>IF(B38="",0,VLOOKUP('072115'!B38,Cenik!$C$3:$E$873,3,FALSE))</f>
        <v>0</v>
      </c>
      <c r="E38" s="22"/>
      <c r="F38" s="20">
        <f t="shared" si="4"/>
        <v>0</v>
      </c>
      <c r="G38" s="104" t="str">
        <f t="shared" si="3"/>
        <v/>
      </c>
    </row>
    <row r="39" spans="1:7" x14ac:dyDescent="0.2">
      <c r="A39" s="15"/>
      <c r="B39" s="21"/>
      <c r="C39" s="12">
        <f>IF(B39="",0,VLOOKUP('072115'!B39,Cenik!$C$3:$E$873,2,FALSE))</f>
        <v>0</v>
      </c>
      <c r="D39" s="12">
        <f>IF(B39="",0,VLOOKUP('072115'!B39,Cenik!$C$3:$E$873,3,FALSE))</f>
        <v>0</v>
      </c>
      <c r="E39" s="22"/>
      <c r="F39" s="20">
        <f t="shared" si="4"/>
        <v>0</v>
      </c>
      <c r="G39" s="104" t="str">
        <f>IF(E39="","",IF(ISNUMBER(E39),IF(E39=ROUND(E39,6),"","Napaka - poraba mora biti zaokrožena na 6 decimalk!"),"Napaka!"))</f>
        <v/>
      </c>
    </row>
    <row r="40" spans="1:7" x14ac:dyDescent="0.2">
      <c r="A40" s="15"/>
      <c r="B40" s="21"/>
      <c r="C40" s="12">
        <f>IF(B40="",0,VLOOKUP('072115'!B40,Cenik!$C$3:$E$873,2,FALSE))</f>
        <v>0</v>
      </c>
      <c r="D40" s="12">
        <f>IF(B40="",0,VLOOKUP('072115'!B40,Cenik!$C$3:$E$873,3,FALSE))</f>
        <v>0</v>
      </c>
      <c r="E40" s="22"/>
      <c r="F40" s="20">
        <f t="shared" si="4"/>
        <v>0</v>
      </c>
      <c r="G40" s="104" t="str">
        <f t="shared" si="3"/>
        <v/>
      </c>
    </row>
    <row r="41" spans="1:7" x14ac:dyDescent="0.2">
      <c r="A41" s="15"/>
      <c r="B41" s="21"/>
      <c r="C41" s="12">
        <f>IF(B41="",0,VLOOKUP('072115'!B41,Cenik!$C$3:$E$873,2,FALSE))</f>
        <v>0</v>
      </c>
      <c r="D41" s="12">
        <f>IF(B41="",0,VLOOKUP('072115'!B41,Cenik!$C$3:$E$873,3,FALSE))</f>
        <v>0</v>
      </c>
      <c r="E41" s="22"/>
      <c r="F41" s="20">
        <f t="shared" si="4"/>
        <v>0</v>
      </c>
      <c r="G41" s="104" t="str">
        <f t="shared" si="3"/>
        <v/>
      </c>
    </row>
    <row r="42" spans="1:7" x14ac:dyDescent="0.2">
      <c r="A42" s="15"/>
      <c r="B42" s="21"/>
      <c r="C42" s="12">
        <f>IF(B42="",0,VLOOKUP('072115'!B42,Cenik!$C$3:$E$873,2,FALSE))</f>
        <v>0</v>
      </c>
      <c r="D42" s="12">
        <f>IF(B42="",0,VLOOKUP('072115'!B42,Cenik!$C$3:$E$873,3,FALSE))</f>
        <v>0</v>
      </c>
      <c r="E42" s="22"/>
      <c r="F42" s="20">
        <f t="shared" si="4"/>
        <v>0</v>
      </c>
      <c r="G42" s="104" t="str">
        <f t="shared" si="3"/>
        <v/>
      </c>
    </row>
    <row r="43" spans="1:7" x14ac:dyDescent="0.2">
      <c r="A43" s="15"/>
      <c r="B43" s="21"/>
      <c r="C43" s="12">
        <f>IF(B43="",0,VLOOKUP('072115'!B43,Cenik!$C$3:$E$873,2,FALSE))</f>
        <v>0</v>
      </c>
      <c r="D43" s="12">
        <f>IF(B43="",0,VLOOKUP('072115'!B43,Cenik!$C$3:$E$873,3,FALSE))</f>
        <v>0</v>
      </c>
      <c r="E43" s="22"/>
      <c r="F43" s="20">
        <f t="shared" si="4"/>
        <v>0</v>
      </c>
      <c r="G43" s="104" t="str">
        <f t="shared" si="3"/>
        <v/>
      </c>
    </row>
    <row r="44" spans="1:7" ht="13.5" thickBot="1" x14ac:dyDescent="0.25">
      <c r="A44" s="26"/>
      <c r="B44" s="27"/>
      <c r="C44" s="28">
        <f>IF(B44="",0,VLOOKUP('072115'!B44,Cenik!$C$3:$E$873,2,FALSE))</f>
        <v>0</v>
      </c>
      <c r="D44" s="28">
        <f>IF(B44="",0,VLOOKUP('072115'!B44,Cenik!$C$3:$E$873,3,FALSE))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IF(B5="",0,VLOOKUP('072116'!B5,Cenik!$C$3:$E$873,2,FALSE))</f>
        <v>0</v>
      </c>
      <c r="D5" s="12">
        <f>IF(B5="",0,VLOOKUP('072116'!B5,Cenik!$C$3:$E$873,3,FALSE))</f>
        <v>0</v>
      </c>
      <c r="E5" s="13"/>
      <c r="F5" s="14">
        <f t="shared" ref="F5:F14" si="0">D5*E5</f>
        <v>0</v>
      </c>
      <c r="G5" s="104" t="str">
        <f>IF(E5="","",IF(ISNUMBER(E5),IF(E5=ROUND(E5,6),"","Napaka - poraba mora biti zaokrožena na 6 decimalk!"),"Napaka!"))</f>
        <v/>
      </c>
    </row>
    <row r="6" spans="1:7" x14ac:dyDescent="0.2">
      <c r="A6" s="15"/>
      <c r="B6" s="16"/>
      <c r="C6" s="12">
        <f>IF(B6="",0,VLOOKUP('072116'!B6,Cenik!$C$3:$E$873,2,FALSE))</f>
        <v>0</v>
      </c>
      <c r="D6" s="12">
        <f>IF(B6="",0,VLOOKUP('072116'!B6,Cenik!$C$3:$E$873,3,FALSE))</f>
        <v>0</v>
      </c>
      <c r="E6" s="17"/>
      <c r="F6" s="14">
        <f t="shared" si="0"/>
        <v>0</v>
      </c>
      <c r="G6" s="104" t="str">
        <f t="shared" ref="G6:G14" si="1">IF(E6="","",IF(ISNUMBER(E6),IF(E6=ROUND(E6,6),"","Napaka - poraba mora biti zaokrožena na 6 decimalk!"),"Napaka!"))</f>
        <v/>
      </c>
    </row>
    <row r="7" spans="1:7" x14ac:dyDescent="0.2">
      <c r="A7" s="15"/>
      <c r="B7" s="16"/>
      <c r="C7" s="12">
        <f>IF(B7="",0,VLOOKUP('072116'!B7,Cenik!$C$3:$E$873,2,FALSE))</f>
        <v>0</v>
      </c>
      <c r="D7" s="12">
        <f>IF(B7="",0,VLOOKUP('072116'!B7,Cenik!$C$3:$E$873,3,FALSE))</f>
        <v>0</v>
      </c>
      <c r="E7" s="17"/>
      <c r="F7" s="14">
        <f t="shared" si="0"/>
        <v>0</v>
      </c>
      <c r="G7" s="104" t="str">
        <f t="shared" si="1"/>
        <v/>
      </c>
    </row>
    <row r="8" spans="1:7" x14ac:dyDescent="0.2">
      <c r="A8" s="15"/>
      <c r="B8" s="16"/>
      <c r="C8" s="12">
        <f>IF(B8="",0,VLOOKUP('072116'!B8,Cenik!$C$3:$E$873,2,FALSE))</f>
        <v>0</v>
      </c>
      <c r="D8" s="12">
        <f>IF(B8="",0,VLOOKUP('072116'!B8,Cenik!$C$3:$E$873,3,FALSE))</f>
        <v>0</v>
      </c>
      <c r="E8" s="17"/>
      <c r="F8" s="14">
        <f t="shared" si="0"/>
        <v>0</v>
      </c>
      <c r="G8" s="104" t="str">
        <f t="shared" si="1"/>
        <v/>
      </c>
    </row>
    <row r="9" spans="1:7" x14ac:dyDescent="0.2">
      <c r="A9" s="15"/>
      <c r="B9" s="16"/>
      <c r="C9" s="12">
        <f>IF(B9="",0,VLOOKUP('072116'!B9,Cenik!$C$3:$E$873,2,FALSE))</f>
        <v>0</v>
      </c>
      <c r="D9" s="12">
        <f>IF(B9="",0,VLOOKUP('072116'!B9,Cenik!$C$3:$E$873,3,FALSE))</f>
        <v>0</v>
      </c>
      <c r="E9" s="17"/>
      <c r="F9" s="14">
        <f t="shared" si="0"/>
        <v>0</v>
      </c>
      <c r="G9" s="104" t="str">
        <f t="shared" si="1"/>
        <v/>
      </c>
    </row>
    <row r="10" spans="1:7" x14ac:dyDescent="0.2">
      <c r="A10" s="15"/>
      <c r="B10" s="16"/>
      <c r="C10" s="12">
        <f>IF(B10="",0,VLOOKUP('072116'!B10,Cenik!$C$3:$E$873,2,FALSE))</f>
        <v>0</v>
      </c>
      <c r="D10" s="12">
        <f>IF(B10="",0,VLOOKUP('072116'!B10,Cenik!$C$3:$E$873,3,FALSE))</f>
        <v>0</v>
      </c>
      <c r="E10" s="17"/>
      <c r="F10" s="14">
        <f t="shared" si="0"/>
        <v>0</v>
      </c>
      <c r="G10" s="104" t="str">
        <f t="shared" si="1"/>
        <v/>
      </c>
    </row>
    <row r="11" spans="1:7" x14ac:dyDescent="0.2">
      <c r="A11" s="15"/>
      <c r="B11" s="16"/>
      <c r="C11" s="12">
        <f>IF(B11="",0,VLOOKUP('072116'!B11,Cenik!$C$3:$E$873,2,FALSE))</f>
        <v>0</v>
      </c>
      <c r="D11" s="12">
        <f>IF(B11="",0,VLOOKUP('072116'!B11,Cenik!$C$3:$E$873,3,FALSE))</f>
        <v>0</v>
      </c>
      <c r="E11" s="17"/>
      <c r="F11" s="14">
        <f t="shared" si="0"/>
        <v>0</v>
      </c>
      <c r="G11" s="104" t="str">
        <f t="shared" si="1"/>
        <v/>
      </c>
    </row>
    <row r="12" spans="1:7" x14ac:dyDescent="0.2">
      <c r="A12" s="15"/>
      <c r="B12" s="16"/>
      <c r="C12" s="12">
        <f>IF(B12="",0,VLOOKUP('072116'!B12,Cenik!$C$3:$E$873,2,FALSE))</f>
        <v>0</v>
      </c>
      <c r="D12" s="12">
        <f>IF(B12="",0,VLOOKUP('072116'!B12,Cenik!$C$3:$E$873,3,FALSE))</f>
        <v>0</v>
      </c>
      <c r="E12" s="17"/>
      <c r="F12" s="14">
        <f t="shared" si="0"/>
        <v>0</v>
      </c>
      <c r="G12" s="104" t="str">
        <f t="shared" si="1"/>
        <v/>
      </c>
    </row>
    <row r="13" spans="1:7" x14ac:dyDescent="0.2">
      <c r="A13" s="15"/>
      <c r="B13" s="16"/>
      <c r="C13" s="12">
        <f>IF(B13="",0,VLOOKUP('072116'!B13,Cenik!$C$3:$E$873,2,FALSE))</f>
        <v>0</v>
      </c>
      <c r="D13" s="12">
        <f>IF(B13="",0,VLOOKUP('072116'!B13,Cenik!$C$3:$E$873,3,FALSE))</f>
        <v>0</v>
      </c>
      <c r="E13" s="17"/>
      <c r="F13" s="14">
        <f t="shared" si="0"/>
        <v>0</v>
      </c>
      <c r="G13" s="104" t="str">
        <f t="shared" si="1"/>
        <v/>
      </c>
    </row>
    <row r="14" spans="1:7" ht="13.5" thickBot="1" x14ac:dyDescent="0.25">
      <c r="A14" s="15"/>
      <c r="B14" s="16"/>
      <c r="C14" s="12">
        <f>IF(B14="",0,VLOOKUP('072116'!B14,Cenik!$C$3:$E$873,2,FALSE))</f>
        <v>0</v>
      </c>
      <c r="D14" s="12">
        <f>IF(B14="",0,VLOOKUP('072116'!B14,Cenik!$C$3:$E$873,3,FALSE))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IF(B16="",0,VLOOKUP('072116'!B16,Cenik!$C$3:$E$873,2,FALSE))</f>
        <v>0</v>
      </c>
      <c r="D16" s="12">
        <f>IF(B16="",0,VLOOKUP('072116'!B16,Cenik!$C$3:$E$873,3,FALSE))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IF(B17="",0,VLOOKUP('072116'!B17,Cenik!$C$3:$E$873,2,FALSE))</f>
        <v>0</v>
      </c>
      <c r="D17" s="12">
        <f>IF(B17="",0,VLOOKUP('072116'!B17,Cenik!$C$3:$E$873,3,FALSE))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IF(B18="",0,VLOOKUP('072116'!B18,Cenik!$C$3:$E$873,2,FALSE))</f>
        <v>0</v>
      </c>
      <c r="D18" s="12">
        <f>IF(B18="",0,VLOOKUP('072116'!B18,Cenik!$C$3:$E$873,3,FALSE))</f>
        <v>0</v>
      </c>
      <c r="E18" s="22"/>
      <c r="F18" s="20">
        <f t="shared" si="2"/>
        <v>0</v>
      </c>
      <c r="G18" s="104" t="str">
        <f t="shared" si="3"/>
        <v/>
      </c>
    </row>
    <row r="19" spans="1:9" x14ac:dyDescent="0.2">
      <c r="A19" s="15"/>
      <c r="B19" s="21"/>
      <c r="C19" s="12">
        <f>IF(B19="",0,VLOOKUP('072116'!B19,Cenik!$C$3:$E$873,2,FALSE))</f>
        <v>0</v>
      </c>
      <c r="D19" s="12">
        <f>IF(B19="",0,VLOOKUP('072116'!B19,Cenik!$C$3:$E$873,3,FALSE))</f>
        <v>0</v>
      </c>
      <c r="E19" s="22"/>
      <c r="F19" s="20">
        <f t="shared" si="2"/>
        <v>0</v>
      </c>
      <c r="G19" s="104" t="str">
        <f t="shared" si="3"/>
        <v/>
      </c>
    </row>
    <row r="20" spans="1:9" x14ac:dyDescent="0.2">
      <c r="A20" s="15"/>
      <c r="B20" s="21"/>
      <c r="C20" s="12">
        <f>IF(B20="",0,VLOOKUP('072116'!B20,Cenik!$C$3:$E$873,2,FALSE))</f>
        <v>0</v>
      </c>
      <c r="D20" s="12">
        <f>IF(B20="",0,VLOOKUP('072116'!B20,Cenik!$C$3:$E$873,3,FALSE))</f>
        <v>0</v>
      </c>
      <c r="E20" s="22"/>
      <c r="F20" s="20">
        <f t="shared" si="2"/>
        <v>0</v>
      </c>
      <c r="G20" s="104" t="str">
        <f t="shared" si="3"/>
        <v/>
      </c>
    </row>
    <row r="21" spans="1:9" x14ac:dyDescent="0.2">
      <c r="A21" s="15"/>
      <c r="B21" s="21"/>
      <c r="C21" s="12">
        <f>IF(B21="",0,VLOOKUP('072116'!B21,Cenik!$C$3:$E$873,2,FALSE))</f>
        <v>0</v>
      </c>
      <c r="D21" s="12">
        <f>IF(B21="",0,VLOOKUP('072116'!B21,Cenik!$C$3:$E$873,3,FALSE))</f>
        <v>0</v>
      </c>
      <c r="E21" s="22"/>
      <c r="F21" s="20">
        <f t="shared" si="2"/>
        <v>0</v>
      </c>
      <c r="G21" s="104" t="str">
        <f t="shared" si="3"/>
        <v/>
      </c>
    </row>
    <row r="22" spans="1:9" x14ac:dyDescent="0.2">
      <c r="A22" s="15"/>
      <c r="B22" s="21"/>
      <c r="C22" s="12">
        <f>IF(B22="",0,VLOOKUP('072116'!B22,Cenik!$C$3:$E$873,2,FALSE))</f>
        <v>0</v>
      </c>
      <c r="D22" s="12">
        <f>IF(B22="",0,VLOOKUP('072116'!B22,Cenik!$C$3:$E$873,3,FALSE))</f>
        <v>0</v>
      </c>
      <c r="E22" s="22"/>
      <c r="F22" s="20">
        <f t="shared" si="2"/>
        <v>0</v>
      </c>
      <c r="G22" s="104" t="str">
        <f t="shared" si="3"/>
        <v/>
      </c>
    </row>
    <row r="23" spans="1:9" x14ac:dyDescent="0.2">
      <c r="A23" s="15"/>
      <c r="B23" s="21"/>
      <c r="C23" s="12">
        <f>IF(B23="",0,VLOOKUP('072116'!B23,Cenik!$C$3:$E$873,2,FALSE))</f>
        <v>0</v>
      </c>
      <c r="D23" s="12">
        <f>IF(B23="",0,VLOOKUP('072116'!B23,Cenik!$C$3:$E$873,3,FALSE))</f>
        <v>0</v>
      </c>
      <c r="E23" s="22"/>
      <c r="F23" s="20">
        <f t="shared" si="2"/>
        <v>0</v>
      </c>
      <c r="G23" s="104" t="str">
        <f t="shared" si="3"/>
        <v/>
      </c>
    </row>
    <row r="24" spans="1:9" x14ac:dyDescent="0.2">
      <c r="A24" s="15"/>
      <c r="B24" s="21"/>
      <c r="C24" s="12">
        <f>IF(B24="",0,VLOOKUP('072116'!B24,Cenik!$C$3:$E$873,2,FALSE))</f>
        <v>0</v>
      </c>
      <c r="D24" s="12">
        <f>IF(B24="",0,VLOOKUP('072116'!B24,Cenik!$C$3:$E$873,3,FALSE))</f>
        <v>0</v>
      </c>
      <c r="E24" s="22"/>
      <c r="F24" s="20">
        <f t="shared" si="2"/>
        <v>0</v>
      </c>
      <c r="G24" s="104" t="str">
        <f t="shared" si="3"/>
        <v/>
      </c>
    </row>
    <row r="25" spans="1:9" x14ac:dyDescent="0.2">
      <c r="A25" s="15"/>
      <c r="B25" s="21"/>
      <c r="C25" s="12">
        <f>IF(B25="",0,VLOOKUP('072116'!B25,Cenik!$C$3:$E$873,2,FALSE))</f>
        <v>0</v>
      </c>
      <c r="D25" s="12">
        <f>IF(B25="",0,VLOOKUP('072116'!B25,Cenik!$C$3:$E$873,3,FALSE))</f>
        <v>0</v>
      </c>
      <c r="E25" s="22"/>
      <c r="F25" s="20">
        <f t="shared" si="2"/>
        <v>0</v>
      </c>
      <c r="G25" s="104" t="str">
        <f t="shared" si="3"/>
        <v/>
      </c>
    </row>
    <row r="26" spans="1:9" x14ac:dyDescent="0.2">
      <c r="A26" s="15"/>
      <c r="B26" s="21"/>
      <c r="C26" s="12">
        <f>IF(B26="",0,VLOOKUP('072116'!B26,Cenik!$C$3:$E$873,2,FALSE))</f>
        <v>0</v>
      </c>
      <c r="D26" s="12">
        <f>IF(B26="",0,VLOOKUP('072116'!B26,Cenik!$C$3:$E$873,3,FALSE))</f>
        <v>0</v>
      </c>
      <c r="E26" s="22"/>
      <c r="F26" s="20">
        <f t="shared" si="2"/>
        <v>0</v>
      </c>
      <c r="G26" s="104" t="str">
        <f t="shared" si="3"/>
        <v/>
      </c>
    </row>
    <row r="27" spans="1:9" x14ac:dyDescent="0.2">
      <c r="A27" s="15"/>
      <c r="B27" s="21"/>
      <c r="C27" s="12">
        <f>IF(B27="",0,VLOOKUP('072116'!B27,Cenik!$C$3:$E$873,2,FALSE))</f>
        <v>0</v>
      </c>
      <c r="D27" s="12">
        <f>IF(B27="",0,VLOOKUP('072116'!B27,Cenik!$C$3:$E$873,3,FALSE))</f>
        <v>0</v>
      </c>
      <c r="E27" s="22"/>
      <c r="F27" s="20">
        <f t="shared" si="2"/>
        <v>0</v>
      </c>
      <c r="G27" s="104" t="str">
        <f t="shared" si="3"/>
        <v/>
      </c>
    </row>
    <row r="28" spans="1:9" x14ac:dyDescent="0.2">
      <c r="A28" s="15"/>
      <c r="B28" s="21"/>
      <c r="C28" s="12">
        <f>IF(B28="",0,VLOOKUP('072116'!B28,Cenik!$C$3:$E$873,2,FALSE))</f>
        <v>0</v>
      </c>
      <c r="D28" s="12">
        <f>IF(B28="",0,VLOOKUP('072116'!B28,Cenik!$C$3:$E$873,3,FALSE))</f>
        <v>0</v>
      </c>
      <c r="E28" s="22"/>
      <c r="F28" s="20">
        <f t="shared" si="2"/>
        <v>0</v>
      </c>
      <c r="G28" s="104" t="str">
        <f t="shared" si="3"/>
        <v/>
      </c>
    </row>
    <row r="29" spans="1:9" ht="13.5" thickBot="1" x14ac:dyDescent="0.25">
      <c r="A29" s="15"/>
      <c r="B29" s="21"/>
      <c r="C29" s="12">
        <f>IF(B29="",0,VLOOKUP('072116'!B29,Cenik!$C$3:$E$873,2,FALSE))</f>
        <v>0</v>
      </c>
      <c r="D29" s="12">
        <f>IF(B29="",0,VLOOKUP('072116'!B29,Cenik!$C$3:$E$873,3,FALSE))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IF(B31="",0,VLOOKUP('072116'!B31,Cenik!$C$3:$E$873,2,FALSE))</f>
        <v>0</v>
      </c>
      <c r="D31" s="24">
        <f>IF(B31="",0,VLOOKUP('072116'!B31,Cenik!$C$3:$E$873,3,FALSE))</f>
        <v>0</v>
      </c>
      <c r="E31" s="19"/>
      <c r="F31" s="25">
        <f t="shared" ref="F31:F44" si="4">D31*E31</f>
        <v>0</v>
      </c>
      <c r="G31" s="104" t="str">
        <f t="shared" si="3"/>
        <v/>
      </c>
      <c r="I31" s="2"/>
    </row>
    <row r="32" spans="1:9" x14ac:dyDescent="0.2">
      <c r="A32" s="15"/>
      <c r="B32" s="21"/>
      <c r="C32" s="12">
        <f>IF(B32="",0,VLOOKUP('072116'!B32,Cenik!$C$3:$E$873,2,FALSE))</f>
        <v>0</v>
      </c>
      <c r="D32" s="12">
        <f>IF(B32="",0,VLOOKUP('072116'!B32,Cenik!$C$3:$E$873,3,FALSE))</f>
        <v>0</v>
      </c>
      <c r="E32" s="22"/>
      <c r="F32" s="20">
        <f t="shared" si="4"/>
        <v>0</v>
      </c>
      <c r="G32" s="104" t="str">
        <f t="shared" si="3"/>
        <v/>
      </c>
      <c r="I32" s="2"/>
    </row>
    <row r="33" spans="1:7" x14ac:dyDescent="0.2">
      <c r="A33" s="15"/>
      <c r="B33" s="21"/>
      <c r="C33" s="12">
        <f>IF(B33="",0,VLOOKUP('072116'!B33,Cenik!$C$3:$E$873,2,FALSE))</f>
        <v>0</v>
      </c>
      <c r="D33" s="12">
        <f>IF(B33="",0,VLOOKUP('072116'!B33,Cenik!$C$3:$E$873,3,FALSE))</f>
        <v>0</v>
      </c>
      <c r="E33" s="22"/>
      <c r="F33" s="20">
        <f t="shared" si="4"/>
        <v>0</v>
      </c>
      <c r="G33" s="104" t="str">
        <f t="shared" si="3"/>
        <v/>
      </c>
    </row>
    <row r="34" spans="1:7" x14ac:dyDescent="0.2">
      <c r="A34" s="15"/>
      <c r="B34" s="21"/>
      <c r="C34" s="12">
        <f>IF(B34="",0,VLOOKUP('072116'!B34,Cenik!$C$3:$E$873,2,FALSE))</f>
        <v>0</v>
      </c>
      <c r="D34" s="12">
        <f>IF(B34="",0,VLOOKUP('072116'!B34,Cenik!$C$3:$E$873,3,FALSE))</f>
        <v>0</v>
      </c>
      <c r="E34" s="22"/>
      <c r="F34" s="20">
        <f t="shared" si="4"/>
        <v>0</v>
      </c>
      <c r="G34" s="104" t="str">
        <f t="shared" si="3"/>
        <v/>
      </c>
    </row>
    <row r="35" spans="1:7" x14ac:dyDescent="0.2">
      <c r="A35" s="15"/>
      <c r="B35" s="21"/>
      <c r="C35" s="12">
        <f>IF(B35="",0,VLOOKUP('072116'!B35,Cenik!$C$3:$E$873,2,FALSE))</f>
        <v>0</v>
      </c>
      <c r="D35" s="12">
        <f>IF(B35="",0,VLOOKUP('072116'!B35,Cenik!$C$3:$E$873,3,FALSE))</f>
        <v>0</v>
      </c>
      <c r="E35" s="22"/>
      <c r="F35" s="20">
        <f t="shared" si="4"/>
        <v>0</v>
      </c>
      <c r="G35" s="104" t="str">
        <f t="shared" si="3"/>
        <v/>
      </c>
    </row>
    <row r="36" spans="1:7" x14ac:dyDescent="0.2">
      <c r="A36" s="15"/>
      <c r="B36" s="21"/>
      <c r="C36" s="12">
        <f>IF(B36="",0,VLOOKUP('072116'!B36,Cenik!$C$3:$E$873,2,FALSE))</f>
        <v>0</v>
      </c>
      <c r="D36" s="12">
        <f>IF(B36="",0,VLOOKUP('072116'!B36,Cenik!$C$3:$E$873,3,FALSE))</f>
        <v>0</v>
      </c>
      <c r="E36" s="22"/>
      <c r="F36" s="20">
        <f t="shared" si="4"/>
        <v>0</v>
      </c>
      <c r="G36" s="104" t="str">
        <f t="shared" si="3"/>
        <v/>
      </c>
    </row>
    <row r="37" spans="1:7" x14ac:dyDescent="0.2">
      <c r="A37" s="15"/>
      <c r="B37" s="21"/>
      <c r="C37" s="12">
        <f>IF(B37="",0,VLOOKUP('072116'!B37,Cenik!$C$3:$E$873,2,FALSE))</f>
        <v>0</v>
      </c>
      <c r="D37" s="12">
        <f>IF(B37="",0,VLOOKUP('072116'!B37,Cenik!$C$3:$E$873,3,FALSE))</f>
        <v>0</v>
      </c>
      <c r="E37" s="22"/>
      <c r="F37" s="20">
        <f t="shared" si="4"/>
        <v>0</v>
      </c>
      <c r="G37" s="104" t="str">
        <f t="shared" si="3"/>
        <v/>
      </c>
    </row>
    <row r="38" spans="1:7" x14ac:dyDescent="0.2">
      <c r="A38" s="15"/>
      <c r="B38" s="21"/>
      <c r="C38" s="12">
        <f>IF(B38="",0,VLOOKUP('072116'!B38,Cenik!$C$3:$E$873,2,FALSE))</f>
        <v>0</v>
      </c>
      <c r="D38" s="12">
        <f>IF(B38="",0,VLOOKUP('072116'!B38,Cenik!$C$3:$E$873,3,FALSE))</f>
        <v>0</v>
      </c>
      <c r="E38" s="22"/>
      <c r="F38" s="20">
        <f t="shared" si="4"/>
        <v>0</v>
      </c>
      <c r="G38" s="104" t="str">
        <f t="shared" si="3"/>
        <v/>
      </c>
    </row>
    <row r="39" spans="1:7" x14ac:dyDescent="0.2">
      <c r="A39" s="15"/>
      <c r="B39" s="21"/>
      <c r="C39" s="12">
        <f>IF(B39="",0,VLOOKUP('072116'!B39,Cenik!$C$3:$E$873,2,FALSE))</f>
        <v>0</v>
      </c>
      <c r="D39" s="12">
        <f>IF(B39="",0,VLOOKUP('072116'!B39,Cenik!$C$3:$E$873,3,FALSE))</f>
        <v>0</v>
      </c>
      <c r="E39" s="22"/>
      <c r="F39" s="20">
        <f t="shared" si="4"/>
        <v>0</v>
      </c>
      <c r="G39" s="104" t="str">
        <f>IF(E39="","",IF(ISNUMBER(E39),IF(E39=ROUND(E39,6),"","Napaka - poraba mora biti zaokrožena na 6 decimalk!"),"Napaka!"))</f>
        <v/>
      </c>
    </row>
    <row r="40" spans="1:7" x14ac:dyDescent="0.2">
      <c r="A40" s="15"/>
      <c r="B40" s="21"/>
      <c r="C40" s="12">
        <f>IF(B40="",0,VLOOKUP('072116'!B40,Cenik!$C$3:$E$873,2,FALSE))</f>
        <v>0</v>
      </c>
      <c r="D40" s="12">
        <f>IF(B40="",0,VLOOKUP('072116'!B40,Cenik!$C$3:$E$873,3,FALSE))</f>
        <v>0</v>
      </c>
      <c r="E40" s="22"/>
      <c r="F40" s="20">
        <f t="shared" si="4"/>
        <v>0</v>
      </c>
      <c r="G40" s="104" t="str">
        <f t="shared" si="3"/>
        <v/>
      </c>
    </row>
    <row r="41" spans="1:7" x14ac:dyDescent="0.2">
      <c r="A41" s="15"/>
      <c r="B41" s="21"/>
      <c r="C41" s="12">
        <f>IF(B41="",0,VLOOKUP('072116'!B41,Cenik!$C$3:$E$873,2,FALSE))</f>
        <v>0</v>
      </c>
      <c r="D41" s="12">
        <f>IF(B41="",0,VLOOKUP('072116'!B41,Cenik!$C$3:$E$873,3,FALSE))</f>
        <v>0</v>
      </c>
      <c r="E41" s="22"/>
      <c r="F41" s="20">
        <f t="shared" si="4"/>
        <v>0</v>
      </c>
      <c r="G41" s="104" t="str">
        <f t="shared" si="3"/>
        <v/>
      </c>
    </row>
    <row r="42" spans="1:7" x14ac:dyDescent="0.2">
      <c r="A42" s="15"/>
      <c r="B42" s="21"/>
      <c r="C42" s="12">
        <f>IF(B42="",0,VLOOKUP('072116'!B42,Cenik!$C$3:$E$873,2,FALSE))</f>
        <v>0</v>
      </c>
      <c r="D42" s="12">
        <f>IF(B42="",0,VLOOKUP('072116'!B42,Cenik!$C$3:$E$873,3,FALSE))</f>
        <v>0</v>
      </c>
      <c r="E42" s="22"/>
      <c r="F42" s="20">
        <f t="shared" si="4"/>
        <v>0</v>
      </c>
      <c r="G42" s="104" t="str">
        <f t="shared" si="3"/>
        <v/>
      </c>
    </row>
    <row r="43" spans="1:7" x14ac:dyDescent="0.2">
      <c r="A43" s="15"/>
      <c r="B43" s="21"/>
      <c r="C43" s="12">
        <f>IF(B43="",0,VLOOKUP('072116'!B43,Cenik!$C$3:$E$873,2,FALSE))</f>
        <v>0</v>
      </c>
      <c r="D43" s="12">
        <f>IF(B43="",0,VLOOKUP('072116'!B43,Cenik!$C$3:$E$873,3,FALSE))</f>
        <v>0</v>
      </c>
      <c r="E43" s="22"/>
      <c r="F43" s="20">
        <f t="shared" si="4"/>
        <v>0</v>
      </c>
      <c r="G43" s="104" t="str">
        <f t="shared" si="3"/>
        <v/>
      </c>
    </row>
    <row r="44" spans="1:7" ht="13.5" thickBot="1" x14ac:dyDescent="0.25">
      <c r="A44" s="26"/>
      <c r="B44" s="27"/>
      <c r="C44" s="28">
        <f>IF(B44="",0,VLOOKUP('072116'!B44,Cenik!$C$3:$E$873,2,FALSE))</f>
        <v>0</v>
      </c>
      <c r="D44" s="28">
        <f>IF(B44="",0,VLOOKUP('072116'!B44,Cenik!$C$3:$E$873,3,FALSE))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IF(B5="",0,VLOOKUP('072117'!B5,Cenik!$C$3:$E$873,2,FALSE))</f>
        <v>0</v>
      </c>
      <c r="D5" s="12">
        <f>IF(B5="",0,VLOOKUP('072117'!B5,Cenik!$C$3:$E$873,3,FALSE))</f>
        <v>0</v>
      </c>
      <c r="E5" s="13"/>
      <c r="F5" s="14">
        <f t="shared" ref="F5:F14" si="0">D5*E5</f>
        <v>0</v>
      </c>
      <c r="G5" s="104" t="str">
        <f>IF(E5="","",IF(ISNUMBER(E5),IF(E5=ROUND(E5,6),"","Napaka - poraba mora biti zaokrožena na 6 decimalk!"),"Napaka!"))</f>
        <v/>
      </c>
    </row>
    <row r="6" spans="1:7" x14ac:dyDescent="0.2">
      <c r="A6" s="15"/>
      <c r="B6" s="16"/>
      <c r="C6" s="12">
        <f>IF(B6="",0,VLOOKUP('072117'!B6,Cenik!$C$3:$E$873,2,FALSE))</f>
        <v>0</v>
      </c>
      <c r="D6" s="12">
        <f>IF(B6="",0,VLOOKUP('072117'!B6,Cenik!$C$3:$E$873,3,FALSE))</f>
        <v>0</v>
      </c>
      <c r="E6" s="17"/>
      <c r="F6" s="14">
        <f t="shared" si="0"/>
        <v>0</v>
      </c>
      <c r="G6" s="104" t="str">
        <f t="shared" ref="G6:G14" si="1">IF(E6="","",IF(ISNUMBER(E6),IF(E6=ROUND(E6,6),"","Napaka - poraba mora biti zaokrožena na 6 decimalk!"),"Napaka!"))</f>
        <v/>
      </c>
    </row>
    <row r="7" spans="1:7" x14ac:dyDescent="0.2">
      <c r="A7" s="15"/>
      <c r="B7" s="16"/>
      <c r="C7" s="12">
        <f>IF(B7="",0,VLOOKUP('072117'!B7,Cenik!$C$3:$E$873,2,FALSE))</f>
        <v>0</v>
      </c>
      <c r="D7" s="12">
        <f>IF(B7="",0,VLOOKUP('072117'!B7,Cenik!$C$3:$E$873,3,FALSE))</f>
        <v>0</v>
      </c>
      <c r="E7" s="17"/>
      <c r="F7" s="14">
        <f t="shared" si="0"/>
        <v>0</v>
      </c>
      <c r="G7" s="104" t="str">
        <f t="shared" si="1"/>
        <v/>
      </c>
    </row>
    <row r="8" spans="1:7" x14ac:dyDescent="0.2">
      <c r="A8" s="15"/>
      <c r="B8" s="16"/>
      <c r="C8" s="12">
        <f>IF(B8="",0,VLOOKUP('072117'!B8,Cenik!$C$3:$E$873,2,FALSE))</f>
        <v>0</v>
      </c>
      <c r="D8" s="12">
        <f>IF(B8="",0,VLOOKUP('072117'!B8,Cenik!$C$3:$E$873,3,FALSE))</f>
        <v>0</v>
      </c>
      <c r="E8" s="17"/>
      <c r="F8" s="14">
        <f t="shared" si="0"/>
        <v>0</v>
      </c>
      <c r="G8" s="104" t="str">
        <f t="shared" si="1"/>
        <v/>
      </c>
    </row>
    <row r="9" spans="1:7" x14ac:dyDescent="0.2">
      <c r="A9" s="15"/>
      <c r="B9" s="16"/>
      <c r="C9" s="12">
        <f>IF(B9="",0,VLOOKUP('072117'!B9,Cenik!$C$3:$E$873,2,FALSE))</f>
        <v>0</v>
      </c>
      <c r="D9" s="12">
        <f>IF(B9="",0,VLOOKUP('072117'!B9,Cenik!$C$3:$E$873,3,FALSE))</f>
        <v>0</v>
      </c>
      <c r="E9" s="17"/>
      <c r="F9" s="14">
        <f t="shared" si="0"/>
        <v>0</v>
      </c>
      <c r="G9" s="104" t="str">
        <f t="shared" si="1"/>
        <v/>
      </c>
    </row>
    <row r="10" spans="1:7" x14ac:dyDescent="0.2">
      <c r="A10" s="15"/>
      <c r="B10" s="16"/>
      <c r="C10" s="12">
        <f>IF(B10="",0,VLOOKUP('072117'!B10,Cenik!$C$3:$E$873,2,FALSE))</f>
        <v>0</v>
      </c>
      <c r="D10" s="12">
        <f>IF(B10="",0,VLOOKUP('072117'!B10,Cenik!$C$3:$E$873,3,FALSE))</f>
        <v>0</v>
      </c>
      <c r="E10" s="17"/>
      <c r="F10" s="14">
        <f t="shared" si="0"/>
        <v>0</v>
      </c>
      <c r="G10" s="104" t="str">
        <f t="shared" si="1"/>
        <v/>
      </c>
    </row>
    <row r="11" spans="1:7" x14ac:dyDescent="0.2">
      <c r="A11" s="15"/>
      <c r="B11" s="16"/>
      <c r="C11" s="12">
        <f>IF(B11="",0,VLOOKUP('072117'!B11,Cenik!$C$3:$E$873,2,FALSE))</f>
        <v>0</v>
      </c>
      <c r="D11" s="12">
        <f>IF(B11="",0,VLOOKUP('072117'!B11,Cenik!$C$3:$E$873,3,FALSE))</f>
        <v>0</v>
      </c>
      <c r="E11" s="17"/>
      <c r="F11" s="14">
        <f t="shared" si="0"/>
        <v>0</v>
      </c>
      <c r="G11" s="104" t="str">
        <f t="shared" si="1"/>
        <v/>
      </c>
    </row>
    <row r="12" spans="1:7" x14ac:dyDescent="0.2">
      <c r="A12" s="15"/>
      <c r="B12" s="16"/>
      <c r="C12" s="12">
        <f>IF(B12="",0,VLOOKUP('072117'!B12,Cenik!$C$3:$E$873,2,FALSE))</f>
        <v>0</v>
      </c>
      <c r="D12" s="12">
        <f>IF(B12="",0,VLOOKUP('072117'!B12,Cenik!$C$3:$E$873,3,FALSE))</f>
        <v>0</v>
      </c>
      <c r="E12" s="17"/>
      <c r="F12" s="14">
        <f t="shared" si="0"/>
        <v>0</v>
      </c>
      <c r="G12" s="104" t="str">
        <f t="shared" si="1"/>
        <v/>
      </c>
    </row>
    <row r="13" spans="1:7" x14ac:dyDescent="0.2">
      <c r="A13" s="15"/>
      <c r="B13" s="16"/>
      <c r="C13" s="12">
        <f>IF(B13="",0,VLOOKUP('072117'!B13,Cenik!$C$3:$E$873,2,FALSE))</f>
        <v>0</v>
      </c>
      <c r="D13" s="12">
        <f>IF(B13="",0,VLOOKUP('072117'!B13,Cenik!$C$3:$E$873,3,FALSE))</f>
        <v>0</v>
      </c>
      <c r="E13" s="17"/>
      <c r="F13" s="14">
        <f t="shared" si="0"/>
        <v>0</v>
      </c>
      <c r="G13" s="104" t="str">
        <f t="shared" si="1"/>
        <v/>
      </c>
    </row>
    <row r="14" spans="1:7" ht="13.5" thickBot="1" x14ac:dyDescent="0.25">
      <c r="A14" s="15"/>
      <c r="B14" s="16"/>
      <c r="C14" s="12">
        <f>IF(B14="",0,VLOOKUP('072117'!B14,Cenik!$C$3:$E$873,2,FALSE))</f>
        <v>0</v>
      </c>
      <c r="D14" s="12">
        <f>IF(B14="",0,VLOOKUP('072117'!B14,Cenik!$C$3:$E$873,3,FALSE))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IF(B16="",0,VLOOKUP('072117'!B16,Cenik!$C$3:$E$873,2,FALSE))</f>
        <v>0</v>
      </c>
      <c r="D16" s="12">
        <f>IF(B16="",0,VLOOKUP('072117'!B16,Cenik!$C$3:$E$873,3,FALSE))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IF(B17="",0,VLOOKUP('072117'!B17,Cenik!$C$3:$E$873,2,FALSE))</f>
        <v>0</v>
      </c>
      <c r="D17" s="12">
        <f>IF(B17="",0,VLOOKUP('072117'!B17,Cenik!$C$3:$E$873,3,FALSE))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IF(B18="",0,VLOOKUP('072117'!B18,Cenik!$C$3:$E$873,2,FALSE))</f>
        <v>0</v>
      </c>
      <c r="D18" s="12">
        <f>IF(B18="",0,VLOOKUP('072117'!B18,Cenik!$C$3:$E$873,3,FALSE))</f>
        <v>0</v>
      </c>
      <c r="E18" s="22"/>
      <c r="F18" s="20">
        <f t="shared" si="2"/>
        <v>0</v>
      </c>
      <c r="G18" s="104" t="str">
        <f t="shared" si="3"/>
        <v/>
      </c>
    </row>
    <row r="19" spans="1:9" x14ac:dyDescent="0.2">
      <c r="A19" s="15"/>
      <c r="B19" s="21"/>
      <c r="C19" s="12">
        <f>IF(B19="",0,VLOOKUP('072117'!B19,Cenik!$C$3:$E$873,2,FALSE))</f>
        <v>0</v>
      </c>
      <c r="D19" s="12">
        <f>IF(B19="",0,VLOOKUP('072117'!B19,Cenik!$C$3:$E$873,3,FALSE))</f>
        <v>0</v>
      </c>
      <c r="E19" s="22"/>
      <c r="F19" s="20">
        <f t="shared" si="2"/>
        <v>0</v>
      </c>
      <c r="G19" s="104" t="str">
        <f t="shared" si="3"/>
        <v/>
      </c>
    </row>
    <row r="20" spans="1:9" x14ac:dyDescent="0.2">
      <c r="A20" s="15"/>
      <c r="B20" s="21"/>
      <c r="C20" s="12">
        <f>IF(B20="",0,VLOOKUP('072117'!B20,Cenik!$C$3:$E$873,2,FALSE))</f>
        <v>0</v>
      </c>
      <c r="D20" s="12">
        <f>IF(B20="",0,VLOOKUP('072117'!B20,Cenik!$C$3:$E$873,3,FALSE))</f>
        <v>0</v>
      </c>
      <c r="E20" s="22"/>
      <c r="F20" s="20">
        <f t="shared" si="2"/>
        <v>0</v>
      </c>
      <c r="G20" s="104" t="str">
        <f t="shared" si="3"/>
        <v/>
      </c>
    </row>
    <row r="21" spans="1:9" x14ac:dyDescent="0.2">
      <c r="A21" s="15"/>
      <c r="B21" s="21"/>
      <c r="C21" s="12">
        <f>IF(B21="",0,VLOOKUP('072117'!B21,Cenik!$C$3:$E$873,2,FALSE))</f>
        <v>0</v>
      </c>
      <c r="D21" s="12">
        <f>IF(B21="",0,VLOOKUP('072117'!B21,Cenik!$C$3:$E$873,3,FALSE))</f>
        <v>0</v>
      </c>
      <c r="E21" s="22"/>
      <c r="F21" s="20">
        <f t="shared" si="2"/>
        <v>0</v>
      </c>
      <c r="G21" s="104" t="str">
        <f t="shared" si="3"/>
        <v/>
      </c>
    </row>
    <row r="22" spans="1:9" x14ac:dyDescent="0.2">
      <c r="A22" s="15"/>
      <c r="B22" s="21"/>
      <c r="C22" s="12">
        <f>IF(B22="",0,VLOOKUP('072117'!B22,Cenik!$C$3:$E$873,2,FALSE))</f>
        <v>0</v>
      </c>
      <c r="D22" s="12">
        <f>IF(B22="",0,VLOOKUP('072117'!B22,Cenik!$C$3:$E$873,3,FALSE))</f>
        <v>0</v>
      </c>
      <c r="E22" s="22"/>
      <c r="F22" s="20">
        <f t="shared" si="2"/>
        <v>0</v>
      </c>
      <c r="G22" s="104" t="str">
        <f t="shared" si="3"/>
        <v/>
      </c>
    </row>
    <row r="23" spans="1:9" x14ac:dyDescent="0.2">
      <c r="A23" s="15"/>
      <c r="B23" s="21"/>
      <c r="C23" s="12">
        <f>IF(B23="",0,VLOOKUP('072117'!B23,Cenik!$C$3:$E$873,2,FALSE))</f>
        <v>0</v>
      </c>
      <c r="D23" s="12">
        <f>IF(B23="",0,VLOOKUP('072117'!B23,Cenik!$C$3:$E$873,3,FALSE))</f>
        <v>0</v>
      </c>
      <c r="E23" s="22"/>
      <c r="F23" s="20">
        <f t="shared" si="2"/>
        <v>0</v>
      </c>
      <c r="G23" s="104" t="str">
        <f t="shared" si="3"/>
        <v/>
      </c>
    </row>
    <row r="24" spans="1:9" x14ac:dyDescent="0.2">
      <c r="A24" s="15"/>
      <c r="B24" s="21"/>
      <c r="C24" s="12">
        <f>IF(B24="",0,VLOOKUP('072117'!B24,Cenik!$C$3:$E$873,2,FALSE))</f>
        <v>0</v>
      </c>
      <c r="D24" s="12">
        <f>IF(B24="",0,VLOOKUP('072117'!B24,Cenik!$C$3:$E$873,3,FALSE))</f>
        <v>0</v>
      </c>
      <c r="E24" s="22"/>
      <c r="F24" s="20">
        <f t="shared" si="2"/>
        <v>0</v>
      </c>
      <c r="G24" s="104" t="str">
        <f t="shared" si="3"/>
        <v/>
      </c>
    </row>
    <row r="25" spans="1:9" x14ac:dyDescent="0.2">
      <c r="A25" s="15"/>
      <c r="B25" s="21"/>
      <c r="C25" s="12">
        <f>IF(B25="",0,VLOOKUP('072117'!B25,Cenik!$C$3:$E$873,2,FALSE))</f>
        <v>0</v>
      </c>
      <c r="D25" s="12">
        <f>IF(B25="",0,VLOOKUP('072117'!B25,Cenik!$C$3:$E$873,3,FALSE))</f>
        <v>0</v>
      </c>
      <c r="E25" s="22"/>
      <c r="F25" s="20">
        <f t="shared" si="2"/>
        <v>0</v>
      </c>
      <c r="G25" s="104" t="str">
        <f t="shared" si="3"/>
        <v/>
      </c>
    </row>
    <row r="26" spans="1:9" x14ac:dyDescent="0.2">
      <c r="A26" s="15"/>
      <c r="B26" s="21"/>
      <c r="C26" s="12">
        <f>IF(B26="",0,VLOOKUP('072117'!B26,Cenik!$C$3:$E$873,2,FALSE))</f>
        <v>0</v>
      </c>
      <c r="D26" s="12">
        <f>IF(B26="",0,VLOOKUP('072117'!B26,Cenik!$C$3:$E$873,3,FALSE))</f>
        <v>0</v>
      </c>
      <c r="E26" s="22"/>
      <c r="F26" s="20">
        <f t="shared" si="2"/>
        <v>0</v>
      </c>
      <c r="G26" s="104" t="str">
        <f t="shared" si="3"/>
        <v/>
      </c>
    </row>
    <row r="27" spans="1:9" x14ac:dyDescent="0.2">
      <c r="A27" s="15"/>
      <c r="B27" s="21"/>
      <c r="C27" s="12">
        <f>IF(B27="",0,VLOOKUP('072117'!B27,Cenik!$C$3:$E$873,2,FALSE))</f>
        <v>0</v>
      </c>
      <c r="D27" s="12">
        <f>IF(B27="",0,VLOOKUP('072117'!B27,Cenik!$C$3:$E$873,3,FALSE))</f>
        <v>0</v>
      </c>
      <c r="E27" s="22"/>
      <c r="F27" s="20">
        <f t="shared" si="2"/>
        <v>0</v>
      </c>
      <c r="G27" s="104" t="str">
        <f t="shared" si="3"/>
        <v/>
      </c>
    </row>
    <row r="28" spans="1:9" x14ac:dyDescent="0.2">
      <c r="A28" s="15"/>
      <c r="B28" s="21"/>
      <c r="C28" s="12">
        <f>IF(B28="",0,VLOOKUP('072117'!B28,Cenik!$C$3:$E$873,2,FALSE))</f>
        <v>0</v>
      </c>
      <c r="D28" s="12">
        <f>IF(B28="",0,VLOOKUP('072117'!B28,Cenik!$C$3:$E$873,3,FALSE))</f>
        <v>0</v>
      </c>
      <c r="E28" s="22"/>
      <c r="F28" s="20">
        <f t="shared" si="2"/>
        <v>0</v>
      </c>
      <c r="G28" s="104" t="str">
        <f t="shared" si="3"/>
        <v/>
      </c>
    </row>
    <row r="29" spans="1:9" ht="13.5" thickBot="1" x14ac:dyDescent="0.25">
      <c r="A29" s="15"/>
      <c r="B29" s="21"/>
      <c r="C29" s="12">
        <f>IF(B29="",0,VLOOKUP('072117'!B29,Cenik!$C$3:$E$873,2,FALSE))</f>
        <v>0</v>
      </c>
      <c r="D29" s="12">
        <f>IF(B29="",0,VLOOKUP('072117'!B29,Cenik!$C$3:$E$873,3,FALSE))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IF(B31="",0,VLOOKUP('072117'!B31,Cenik!$C$3:$E$873,2,FALSE))</f>
        <v>0</v>
      </c>
      <c r="D31" s="24">
        <f>IF(B31="",0,VLOOKUP('072117'!B31,Cenik!$C$3:$E$873,3,FALSE))</f>
        <v>0</v>
      </c>
      <c r="E31" s="19"/>
      <c r="F31" s="25">
        <f t="shared" ref="F31:F44" si="4">D31*E31</f>
        <v>0</v>
      </c>
      <c r="G31" s="104" t="str">
        <f t="shared" si="3"/>
        <v/>
      </c>
      <c r="I31" s="2"/>
    </row>
    <row r="32" spans="1:9" x14ac:dyDescent="0.2">
      <c r="A32" s="15"/>
      <c r="B32" s="21"/>
      <c r="C32" s="12">
        <f>IF(B32="",0,VLOOKUP('072117'!B32,Cenik!$C$3:$E$873,2,FALSE))</f>
        <v>0</v>
      </c>
      <c r="D32" s="12">
        <f>IF(B32="",0,VLOOKUP('072117'!B32,Cenik!$C$3:$E$873,3,FALSE))</f>
        <v>0</v>
      </c>
      <c r="E32" s="22"/>
      <c r="F32" s="20">
        <f t="shared" si="4"/>
        <v>0</v>
      </c>
      <c r="G32" s="104" t="str">
        <f t="shared" si="3"/>
        <v/>
      </c>
      <c r="I32" s="2"/>
    </row>
    <row r="33" spans="1:7" x14ac:dyDescent="0.2">
      <c r="A33" s="15"/>
      <c r="B33" s="21"/>
      <c r="C33" s="12">
        <f>IF(B33="",0,VLOOKUP('072117'!B33,Cenik!$C$3:$E$873,2,FALSE))</f>
        <v>0</v>
      </c>
      <c r="D33" s="12">
        <f>IF(B33="",0,VLOOKUP('072117'!B33,Cenik!$C$3:$E$873,3,FALSE))</f>
        <v>0</v>
      </c>
      <c r="E33" s="22"/>
      <c r="F33" s="20">
        <f t="shared" si="4"/>
        <v>0</v>
      </c>
      <c r="G33" s="104" t="str">
        <f t="shared" si="3"/>
        <v/>
      </c>
    </row>
    <row r="34" spans="1:7" x14ac:dyDescent="0.2">
      <c r="A34" s="15"/>
      <c r="B34" s="21"/>
      <c r="C34" s="12">
        <f>IF(B34="",0,VLOOKUP('072117'!B34,Cenik!$C$3:$E$873,2,FALSE))</f>
        <v>0</v>
      </c>
      <c r="D34" s="12">
        <f>IF(B34="",0,VLOOKUP('072117'!B34,Cenik!$C$3:$E$873,3,FALSE))</f>
        <v>0</v>
      </c>
      <c r="E34" s="22"/>
      <c r="F34" s="20">
        <f t="shared" si="4"/>
        <v>0</v>
      </c>
      <c r="G34" s="104" t="str">
        <f t="shared" si="3"/>
        <v/>
      </c>
    </row>
    <row r="35" spans="1:7" x14ac:dyDescent="0.2">
      <c r="A35" s="15"/>
      <c r="B35" s="21"/>
      <c r="C35" s="12">
        <f>IF(B35="",0,VLOOKUP('072117'!B35,Cenik!$C$3:$E$873,2,FALSE))</f>
        <v>0</v>
      </c>
      <c r="D35" s="12">
        <f>IF(B35="",0,VLOOKUP('072117'!B35,Cenik!$C$3:$E$873,3,FALSE))</f>
        <v>0</v>
      </c>
      <c r="E35" s="22"/>
      <c r="F35" s="20">
        <f t="shared" si="4"/>
        <v>0</v>
      </c>
      <c r="G35" s="104" t="str">
        <f t="shared" si="3"/>
        <v/>
      </c>
    </row>
    <row r="36" spans="1:7" x14ac:dyDescent="0.2">
      <c r="A36" s="15"/>
      <c r="B36" s="21"/>
      <c r="C36" s="12">
        <f>IF(B36="",0,VLOOKUP('072117'!B36,Cenik!$C$3:$E$873,2,FALSE))</f>
        <v>0</v>
      </c>
      <c r="D36" s="12">
        <f>IF(B36="",0,VLOOKUP('072117'!B36,Cenik!$C$3:$E$873,3,FALSE))</f>
        <v>0</v>
      </c>
      <c r="E36" s="22"/>
      <c r="F36" s="20">
        <f t="shared" si="4"/>
        <v>0</v>
      </c>
      <c r="G36" s="104" t="str">
        <f t="shared" si="3"/>
        <v/>
      </c>
    </row>
    <row r="37" spans="1:7" x14ac:dyDescent="0.2">
      <c r="A37" s="15"/>
      <c r="B37" s="21"/>
      <c r="C37" s="12">
        <f>IF(B37="",0,VLOOKUP('072117'!B37,Cenik!$C$3:$E$873,2,FALSE))</f>
        <v>0</v>
      </c>
      <c r="D37" s="12">
        <f>IF(B37="",0,VLOOKUP('072117'!B37,Cenik!$C$3:$E$873,3,FALSE))</f>
        <v>0</v>
      </c>
      <c r="E37" s="22"/>
      <c r="F37" s="20">
        <f t="shared" si="4"/>
        <v>0</v>
      </c>
      <c r="G37" s="104" t="str">
        <f t="shared" si="3"/>
        <v/>
      </c>
    </row>
    <row r="38" spans="1:7" x14ac:dyDescent="0.2">
      <c r="A38" s="15"/>
      <c r="B38" s="21"/>
      <c r="C38" s="12">
        <f>IF(B38="",0,VLOOKUP('072117'!B38,Cenik!$C$3:$E$873,2,FALSE))</f>
        <v>0</v>
      </c>
      <c r="D38" s="12">
        <f>IF(B38="",0,VLOOKUP('072117'!B38,Cenik!$C$3:$E$873,3,FALSE))</f>
        <v>0</v>
      </c>
      <c r="E38" s="22"/>
      <c r="F38" s="20">
        <f t="shared" si="4"/>
        <v>0</v>
      </c>
      <c r="G38" s="104" t="str">
        <f t="shared" si="3"/>
        <v/>
      </c>
    </row>
    <row r="39" spans="1:7" x14ac:dyDescent="0.2">
      <c r="A39" s="15"/>
      <c r="B39" s="21"/>
      <c r="C39" s="12">
        <f>IF(B39="",0,VLOOKUP('072117'!B39,Cenik!$C$3:$E$873,2,FALSE))</f>
        <v>0</v>
      </c>
      <c r="D39" s="12">
        <f>IF(B39="",0,VLOOKUP('072117'!B39,Cenik!$C$3:$E$873,3,FALSE))</f>
        <v>0</v>
      </c>
      <c r="E39" s="22"/>
      <c r="F39" s="20">
        <f t="shared" si="4"/>
        <v>0</v>
      </c>
      <c r="G39" s="104" t="str">
        <f>IF(E39="","",IF(ISNUMBER(E39),IF(E39=ROUND(E39,6),"","Napaka - poraba mora biti zaokrožena na 6 decimalk!"),"Napaka!"))</f>
        <v/>
      </c>
    </row>
    <row r="40" spans="1:7" x14ac:dyDescent="0.2">
      <c r="A40" s="15"/>
      <c r="B40" s="21"/>
      <c r="C40" s="12">
        <f>IF(B40="",0,VLOOKUP('072117'!B40,Cenik!$C$3:$E$873,2,FALSE))</f>
        <v>0</v>
      </c>
      <c r="D40" s="12">
        <f>IF(B40="",0,VLOOKUP('072117'!B40,Cenik!$C$3:$E$873,3,FALSE))</f>
        <v>0</v>
      </c>
      <c r="E40" s="22"/>
      <c r="F40" s="20">
        <f t="shared" si="4"/>
        <v>0</v>
      </c>
      <c r="G40" s="104" t="str">
        <f t="shared" si="3"/>
        <v/>
      </c>
    </row>
    <row r="41" spans="1:7" x14ac:dyDescent="0.2">
      <c r="A41" s="15"/>
      <c r="B41" s="21"/>
      <c r="C41" s="12">
        <f>IF(B41="",0,VLOOKUP('072117'!B41,Cenik!$C$3:$E$873,2,FALSE))</f>
        <v>0</v>
      </c>
      <c r="D41" s="12">
        <f>IF(B41="",0,VLOOKUP('072117'!B41,Cenik!$C$3:$E$873,3,FALSE))</f>
        <v>0</v>
      </c>
      <c r="E41" s="22"/>
      <c r="F41" s="20">
        <f t="shared" si="4"/>
        <v>0</v>
      </c>
      <c r="G41" s="104" t="str">
        <f t="shared" si="3"/>
        <v/>
      </c>
    </row>
    <row r="42" spans="1:7" x14ac:dyDescent="0.2">
      <c r="A42" s="15"/>
      <c r="B42" s="21"/>
      <c r="C42" s="12">
        <f>IF(B42="",0,VLOOKUP('072117'!B42,Cenik!$C$3:$E$873,2,FALSE))</f>
        <v>0</v>
      </c>
      <c r="D42" s="12">
        <f>IF(B42="",0,VLOOKUP('072117'!B42,Cenik!$C$3:$E$873,3,FALSE))</f>
        <v>0</v>
      </c>
      <c r="E42" s="22"/>
      <c r="F42" s="20">
        <f t="shared" si="4"/>
        <v>0</v>
      </c>
      <c r="G42" s="104" t="str">
        <f t="shared" si="3"/>
        <v/>
      </c>
    </row>
    <row r="43" spans="1:7" x14ac:dyDescent="0.2">
      <c r="A43" s="15"/>
      <c r="B43" s="21"/>
      <c r="C43" s="12">
        <f>IF(B43="",0,VLOOKUP('072117'!B43,Cenik!$C$3:$E$873,2,FALSE))</f>
        <v>0</v>
      </c>
      <c r="D43" s="12">
        <f>IF(B43="",0,VLOOKUP('072117'!B43,Cenik!$C$3:$E$873,3,FALSE))</f>
        <v>0</v>
      </c>
      <c r="E43" s="22"/>
      <c r="F43" s="20">
        <f t="shared" si="4"/>
        <v>0</v>
      </c>
      <c r="G43" s="104" t="str">
        <f t="shared" si="3"/>
        <v/>
      </c>
    </row>
    <row r="44" spans="1:7" ht="13.5" thickBot="1" x14ac:dyDescent="0.25">
      <c r="A44" s="26"/>
      <c r="B44" s="27"/>
      <c r="C44" s="28">
        <f>IF(B44="",0,VLOOKUP('072117'!B44,Cenik!$C$3:$E$873,2,FALSE))</f>
        <v>0</v>
      </c>
      <c r="D44" s="28">
        <f>IF(B44="",0,VLOOKUP('072117'!B44,Cenik!$C$3:$E$873,3,FALSE))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IF(B5="",0,VLOOKUP('072201'!B5,Cenik!$C$3:$E$873,2,FALSE))</f>
        <v>0</v>
      </c>
      <c r="D5" s="12">
        <f>IF(B5="",0,VLOOKUP('072201'!B5,Cenik!$C$3:$E$873,3,FALSE))</f>
        <v>0</v>
      </c>
      <c r="E5" s="13"/>
      <c r="F5" s="14">
        <f t="shared" ref="F5:F14" si="0">D5*E5</f>
        <v>0</v>
      </c>
      <c r="G5" s="104" t="str">
        <f>IF(E5="","",IF(ISNUMBER(E5),IF(E5=ROUND(E5,6),"","Napaka - poraba mora biti zaokrožena na 6 decimalk!"),"Napaka!"))</f>
        <v/>
      </c>
    </row>
    <row r="6" spans="1:7" x14ac:dyDescent="0.2">
      <c r="A6" s="15"/>
      <c r="B6" s="16"/>
      <c r="C6" s="12">
        <f>IF(B6="",0,VLOOKUP('072201'!B6,Cenik!$C$3:$E$873,2,FALSE))</f>
        <v>0</v>
      </c>
      <c r="D6" s="12">
        <f>IF(B6="",0,VLOOKUP('072201'!B6,Cenik!$C$3:$E$873,3,FALSE))</f>
        <v>0</v>
      </c>
      <c r="E6" s="17"/>
      <c r="F6" s="14">
        <f t="shared" si="0"/>
        <v>0</v>
      </c>
      <c r="G6" s="104" t="str">
        <f t="shared" ref="G6:G14" si="1">IF(E6="","",IF(ISNUMBER(E6),IF(E6=ROUND(E6,6),"","Napaka - poraba mora biti zaokrožena na 6 decimalk!"),"Napaka!"))</f>
        <v/>
      </c>
    </row>
    <row r="7" spans="1:7" x14ac:dyDescent="0.2">
      <c r="A7" s="15"/>
      <c r="B7" s="16"/>
      <c r="C7" s="12">
        <f>IF(B7="",0,VLOOKUP('072201'!B7,Cenik!$C$3:$E$873,2,FALSE))</f>
        <v>0</v>
      </c>
      <c r="D7" s="12">
        <f>IF(B7="",0,VLOOKUP('072201'!B7,Cenik!$C$3:$E$873,3,FALSE))</f>
        <v>0</v>
      </c>
      <c r="E7" s="17"/>
      <c r="F7" s="14">
        <f t="shared" si="0"/>
        <v>0</v>
      </c>
      <c r="G7" s="104" t="str">
        <f t="shared" si="1"/>
        <v/>
      </c>
    </row>
    <row r="8" spans="1:7" x14ac:dyDescent="0.2">
      <c r="A8" s="15"/>
      <c r="B8" s="16"/>
      <c r="C8" s="12">
        <f>IF(B8="",0,VLOOKUP('072201'!B8,Cenik!$C$3:$E$873,2,FALSE))</f>
        <v>0</v>
      </c>
      <c r="D8" s="12">
        <f>IF(B8="",0,VLOOKUP('072201'!B8,Cenik!$C$3:$E$873,3,FALSE))</f>
        <v>0</v>
      </c>
      <c r="E8" s="17"/>
      <c r="F8" s="14">
        <f t="shared" si="0"/>
        <v>0</v>
      </c>
      <c r="G8" s="104" t="str">
        <f t="shared" si="1"/>
        <v/>
      </c>
    </row>
    <row r="9" spans="1:7" x14ac:dyDescent="0.2">
      <c r="A9" s="15"/>
      <c r="B9" s="16"/>
      <c r="C9" s="12">
        <f>IF(B9="",0,VLOOKUP('072201'!B9,Cenik!$C$3:$E$873,2,FALSE))</f>
        <v>0</v>
      </c>
      <c r="D9" s="12">
        <f>IF(B9="",0,VLOOKUP('072201'!B9,Cenik!$C$3:$E$873,3,FALSE))</f>
        <v>0</v>
      </c>
      <c r="E9" s="17"/>
      <c r="F9" s="14">
        <f t="shared" si="0"/>
        <v>0</v>
      </c>
      <c r="G9" s="104" t="str">
        <f t="shared" si="1"/>
        <v/>
      </c>
    </row>
    <row r="10" spans="1:7" x14ac:dyDescent="0.2">
      <c r="A10" s="15"/>
      <c r="B10" s="16"/>
      <c r="C10" s="12">
        <f>IF(B10="",0,VLOOKUP('072201'!B10,Cenik!$C$3:$E$873,2,FALSE))</f>
        <v>0</v>
      </c>
      <c r="D10" s="12">
        <f>IF(B10="",0,VLOOKUP('072201'!B10,Cenik!$C$3:$E$873,3,FALSE))</f>
        <v>0</v>
      </c>
      <c r="E10" s="17"/>
      <c r="F10" s="14">
        <f t="shared" si="0"/>
        <v>0</v>
      </c>
      <c r="G10" s="104" t="str">
        <f t="shared" si="1"/>
        <v/>
      </c>
    </row>
    <row r="11" spans="1:7" x14ac:dyDescent="0.2">
      <c r="A11" s="15"/>
      <c r="B11" s="16"/>
      <c r="C11" s="12">
        <f>IF(B11="",0,VLOOKUP('072201'!B11,Cenik!$C$3:$E$873,2,FALSE))</f>
        <v>0</v>
      </c>
      <c r="D11" s="12">
        <f>IF(B11="",0,VLOOKUP('072201'!B11,Cenik!$C$3:$E$873,3,FALSE))</f>
        <v>0</v>
      </c>
      <c r="E11" s="17"/>
      <c r="F11" s="14">
        <f t="shared" si="0"/>
        <v>0</v>
      </c>
      <c r="G11" s="104" t="str">
        <f t="shared" si="1"/>
        <v/>
      </c>
    </row>
    <row r="12" spans="1:7" x14ac:dyDescent="0.2">
      <c r="A12" s="15"/>
      <c r="B12" s="16"/>
      <c r="C12" s="12">
        <f>IF(B12="",0,VLOOKUP('072201'!B12,Cenik!$C$3:$E$873,2,FALSE))</f>
        <v>0</v>
      </c>
      <c r="D12" s="12">
        <f>IF(B12="",0,VLOOKUP('072201'!B12,Cenik!$C$3:$E$873,3,FALSE))</f>
        <v>0</v>
      </c>
      <c r="E12" s="17"/>
      <c r="F12" s="14">
        <f t="shared" si="0"/>
        <v>0</v>
      </c>
      <c r="G12" s="104" t="str">
        <f t="shared" si="1"/>
        <v/>
      </c>
    </row>
    <row r="13" spans="1:7" x14ac:dyDescent="0.2">
      <c r="A13" s="15"/>
      <c r="B13" s="16"/>
      <c r="C13" s="12">
        <f>IF(B13="",0,VLOOKUP('072201'!B13,Cenik!$C$3:$E$873,2,FALSE))</f>
        <v>0</v>
      </c>
      <c r="D13" s="12">
        <f>IF(B13="",0,VLOOKUP('072201'!B13,Cenik!$C$3:$E$873,3,FALSE))</f>
        <v>0</v>
      </c>
      <c r="E13" s="17"/>
      <c r="F13" s="14">
        <f t="shared" si="0"/>
        <v>0</v>
      </c>
      <c r="G13" s="104" t="str">
        <f t="shared" si="1"/>
        <v/>
      </c>
    </row>
    <row r="14" spans="1:7" ht="13.5" thickBot="1" x14ac:dyDescent="0.25">
      <c r="A14" s="15"/>
      <c r="B14" s="16"/>
      <c r="C14" s="12">
        <f>IF(B14="",0,VLOOKUP('072201'!B14,Cenik!$C$3:$E$873,2,FALSE))</f>
        <v>0</v>
      </c>
      <c r="D14" s="12">
        <f>IF(B14="",0,VLOOKUP('072201'!B14,Cenik!$C$3:$E$873,3,FALSE))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IF(B16="",0,VLOOKUP('072201'!B16,Cenik!$C$3:$E$873,2,FALSE))</f>
        <v>0</v>
      </c>
      <c r="D16" s="12">
        <f>IF(B16="",0,VLOOKUP('072201'!B16,Cenik!$C$3:$E$873,3,FALSE))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IF(B17="",0,VLOOKUP('072201'!B17,Cenik!$C$3:$E$873,2,FALSE))</f>
        <v>0</v>
      </c>
      <c r="D17" s="12">
        <f>IF(B17="",0,VLOOKUP('072201'!B17,Cenik!$C$3:$E$873,3,FALSE))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IF(B18="",0,VLOOKUP('072201'!B18,Cenik!$C$3:$E$873,2,FALSE))</f>
        <v>0</v>
      </c>
      <c r="D18" s="12">
        <f>IF(B18="",0,VLOOKUP('072201'!B18,Cenik!$C$3:$E$873,3,FALSE))</f>
        <v>0</v>
      </c>
      <c r="E18" s="22"/>
      <c r="F18" s="20">
        <f t="shared" si="2"/>
        <v>0</v>
      </c>
      <c r="G18" s="104" t="str">
        <f t="shared" si="3"/>
        <v/>
      </c>
    </row>
    <row r="19" spans="1:9" x14ac:dyDescent="0.2">
      <c r="A19" s="15"/>
      <c r="B19" s="21"/>
      <c r="C19" s="12">
        <f>IF(B19="",0,VLOOKUP('072201'!B19,Cenik!$C$3:$E$873,2,FALSE))</f>
        <v>0</v>
      </c>
      <c r="D19" s="12">
        <f>IF(B19="",0,VLOOKUP('072201'!B19,Cenik!$C$3:$E$873,3,FALSE))</f>
        <v>0</v>
      </c>
      <c r="E19" s="22"/>
      <c r="F19" s="20">
        <f t="shared" si="2"/>
        <v>0</v>
      </c>
      <c r="G19" s="104" t="str">
        <f t="shared" si="3"/>
        <v/>
      </c>
    </row>
    <row r="20" spans="1:9" x14ac:dyDescent="0.2">
      <c r="A20" s="15"/>
      <c r="B20" s="21"/>
      <c r="C20" s="12">
        <f>IF(B20="",0,VLOOKUP('072201'!B20,Cenik!$C$3:$E$873,2,FALSE))</f>
        <v>0</v>
      </c>
      <c r="D20" s="12">
        <f>IF(B20="",0,VLOOKUP('072201'!B20,Cenik!$C$3:$E$873,3,FALSE))</f>
        <v>0</v>
      </c>
      <c r="E20" s="22"/>
      <c r="F20" s="20">
        <f t="shared" si="2"/>
        <v>0</v>
      </c>
      <c r="G20" s="104" t="str">
        <f t="shared" si="3"/>
        <v/>
      </c>
    </row>
    <row r="21" spans="1:9" x14ac:dyDescent="0.2">
      <c r="A21" s="15"/>
      <c r="B21" s="21"/>
      <c r="C21" s="12">
        <f>IF(B21="",0,VLOOKUP('072201'!B21,Cenik!$C$3:$E$873,2,FALSE))</f>
        <v>0</v>
      </c>
      <c r="D21" s="12">
        <f>IF(B21="",0,VLOOKUP('072201'!B21,Cenik!$C$3:$E$873,3,FALSE))</f>
        <v>0</v>
      </c>
      <c r="E21" s="22"/>
      <c r="F21" s="20">
        <f t="shared" si="2"/>
        <v>0</v>
      </c>
      <c r="G21" s="104" t="str">
        <f t="shared" si="3"/>
        <v/>
      </c>
    </row>
    <row r="22" spans="1:9" x14ac:dyDescent="0.2">
      <c r="A22" s="15"/>
      <c r="B22" s="21"/>
      <c r="C22" s="12">
        <f>IF(B22="",0,VLOOKUP('072201'!B22,Cenik!$C$3:$E$873,2,FALSE))</f>
        <v>0</v>
      </c>
      <c r="D22" s="12">
        <f>IF(B22="",0,VLOOKUP('072201'!B22,Cenik!$C$3:$E$873,3,FALSE))</f>
        <v>0</v>
      </c>
      <c r="E22" s="22"/>
      <c r="F22" s="20">
        <f t="shared" si="2"/>
        <v>0</v>
      </c>
      <c r="G22" s="104" t="str">
        <f t="shared" si="3"/>
        <v/>
      </c>
    </row>
    <row r="23" spans="1:9" x14ac:dyDescent="0.2">
      <c r="A23" s="15"/>
      <c r="B23" s="21"/>
      <c r="C23" s="12">
        <f>IF(B23="",0,VLOOKUP('072201'!B23,Cenik!$C$3:$E$873,2,FALSE))</f>
        <v>0</v>
      </c>
      <c r="D23" s="12">
        <f>IF(B23="",0,VLOOKUP('072201'!B23,Cenik!$C$3:$E$873,3,FALSE))</f>
        <v>0</v>
      </c>
      <c r="E23" s="22"/>
      <c r="F23" s="20">
        <f t="shared" si="2"/>
        <v>0</v>
      </c>
      <c r="G23" s="104" t="str">
        <f t="shared" si="3"/>
        <v/>
      </c>
    </row>
    <row r="24" spans="1:9" x14ac:dyDescent="0.2">
      <c r="A24" s="15"/>
      <c r="B24" s="21"/>
      <c r="C24" s="12">
        <f>IF(B24="",0,VLOOKUP('072201'!B24,Cenik!$C$3:$E$873,2,FALSE))</f>
        <v>0</v>
      </c>
      <c r="D24" s="12">
        <f>IF(B24="",0,VLOOKUP('072201'!B24,Cenik!$C$3:$E$873,3,FALSE))</f>
        <v>0</v>
      </c>
      <c r="E24" s="22"/>
      <c r="F24" s="20">
        <f t="shared" si="2"/>
        <v>0</v>
      </c>
      <c r="G24" s="104" t="str">
        <f t="shared" si="3"/>
        <v/>
      </c>
    </row>
    <row r="25" spans="1:9" x14ac:dyDescent="0.2">
      <c r="A25" s="15"/>
      <c r="B25" s="21"/>
      <c r="C25" s="12">
        <f>IF(B25="",0,VLOOKUP('072201'!B25,Cenik!$C$3:$E$873,2,FALSE))</f>
        <v>0</v>
      </c>
      <c r="D25" s="12">
        <f>IF(B25="",0,VLOOKUP('072201'!B25,Cenik!$C$3:$E$873,3,FALSE))</f>
        <v>0</v>
      </c>
      <c r="E25" s="22"/>
      <c r="F25" s="20">
        <f t="shared" si="2"/>
        <v>0</v>
      </c>
      <c r="G25" s="104" t="str">
        <f t="shared" si="3"/>
        <v/>
      </c>
    </row>
    <row r="26" spans="1:9" x14ac:dyDescent="0.2">
      <c r="A26" s="15"/>
      <c r="B26" s="21"/>
      <c r="C26" s="12">
        <f>IF(B26="",0,VLOOKUP('072201'!B26,Cenik!$C$3:$E$873,2,FALSE))</f>
        <v>0</v>
      </c>
      <c r="D26" s="12">
        <f>IF(B26="",0,VLOOKUP('072201'!B26,Cenik!$C$3:$E$873,3,FALSE))</f>
        <v>0</v>
      </c>
      <c r="E26" s="22"/>
      <c r="F26" s="20">
        <f t="shared" si="2"/>
        <v>0</v>
      </c>
      <c r="G26" s="104" t="str">
        <f t="shared" si="3"/>
        <v/>
      </c>
    </row>
    <row r="27" spans="1:9" x14ac:dyDescent="0.2">
      <c r="A27" s="15"/>
      <c r="B27" s="21"/>
      <c r="C27" s="12">
        <f>IF(B27="",0,VLOOKUP('072201'!B27,Cenik!$C$3:$E$873,2,FALSE))</f>
        <v>0</v>
      </c>
      <c r="D27" s="12">
        <f>IF(B27="",0,VLOOKUP('072201'!B27,Cenik!$C$3:$E$873,3,FALSE))</f>
        <v>0</v>
      </c>
      <c r="E27" s="22"/>
      <c r="F27" s="20">
        <f t="shared" si="2"/>
        <v>0</v>
      </c>
      <c r="G27" s="104" t="str">
        <f t="shared" si="3"/>
        <v/>
      </c>
    </row>
    <row r="28" spans="1:9" x14ac:dyDescent="0.2">
      <c r="A28" s="15"/>
      <c r="B28" s="21"/>
      <c r="C28" s="12">
        <f>IF(B28="",0,VLOOKUP('072201'!B28,Cenik!$C$3:$E$873,2,FALSE))</f>
        <v>0</v>
      </c>
      <c r="D28" s="12">
        <f>IF(B28="",0,VLOOKUP('072201'!B28,Cenik!$C$3:$E$873,3,FALSE))</f>
        <v>0</v>
      </c>
      <c r="E28" s="22"/>
      <c r="F28" s="20">
        <f t="shared" si="2"/>
        <v>0</v>
      </c>
      <c r="G28" s="104" t="str">
        <f t="shared" si="3"/>
        <v/>
      </c>
    </row>
    <row r="29" spans="1:9" ht="13.5" thickBot="1" x14ac:dyDescent="0.25">
      <c r="A29" s="15"/>
      <c r="B29" s="21"/>
      <c r="C29" s="12">
        <f>IF(B29="",0,VLOOKUP('072201'!B29,Cenik!$C$3:$E$873,2,FALSE))</f>
        <v>0</v>
      </c>
      <c r="D29" s="12">
        <f>IF(B29="",0,VLOOKUP('072201'!B29,Cenik!$C$3:$E$873,3,FALSE))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IF(B31="",0,VLOOKUP('072201'!B31,Cenik!$C$3:$E$873,2,FALSE))</f>
        <v>0</v>
      </c>
      <c r="D31" s="24">
        <f>IF(B31="",0,VLOOKUP('072201'!B31,Cenik!$C$3:$E$873,3,FALSE))</f>
        <v>0</v>
      </c>
      <c r="E31" s="19"/>
      <c r="F31" s="25">
        <f t="shared" ref="F31:F44" si="4">D31*E31</f>
        <v>0</v>
      </c>
      <c r="G31" s="104" t="str">
        <f t="shared" si="3"/>
        <v/>
      </c>
      <c r="I31" s="2"/>
    </row>
    <row r="32" spans="1:9" x14ac:dyDescent="0.2">
      <c r="A32" s="15"/>
      <c r="B32" s="21"/>
      <c r="C32" s="12">
        <f>IF(B32="",0,VLOOKUP('072201'!B32,Cenik!$C$3:$E$873,2,FALSE))</f>
        <v>0</v>
      </c>
      <c r="D32" s="12">
        <f>IF(B32="",0,VLOOKUP('072201'!B32,Cenik!$C$3:$E$873,3,FALSE))</f>
        <v>0</v>
      </c>
      <c r="E32" s="22"/>
      <c r="F32" s="20">
        <f t="shared" si="4"/>
        <v>0</v>
      </c>
      <c r="G32" s="104" t="str">
        <f t="shared" si="3"/>
        <v/>
      </c>
      <c r="I32" s="2"/>
    </row>
    <row r="33" spans="1:7" x14ac:dyDescent="0.2">
      <c r="A33" s="15"/>
      <c r="B33" s="21"/>
      <c r="C33" s="12">
        <f>IF(B33="",0,VLOOKUP('072201'!B33,Cenik!$C$3:$E$873,2,FALSE))</f>
        <v>0</v>
      </c>
      <c r="D33" s="12">
        <f>IF(B33="",0,VLOOKUP('072201'!B33,Cenik!$C$3:$E$873,3,FALSE))</f>
        <v>0</v>
      </c>
      <c r="E33" s="22"/>
      <c r="F33" s="20">
        <f t="shared" si="4"/>
        <v>0</v>
      </c>
      <c r="G33" s="104" t="str">
        <f t="shared" si="3"/>
        <v/>
      </c>
    </row>
    <row r="34" spans="1:7" x14ac:dyDescent="0.2">
      <c r="A34" s="15"/>
      <c r="B34" s="21"/>
      <c r="C34" s="12">
        <f>IF(B34="",0,VLOOKUP('072201'!B34,Cenik!$C$3:$E$873,2,FALSE))</f>
        <v>0</v>
      </c>
      <c r="D34" s="12">
        <f>IF(B34="",0,VLOOKUP('072201'!B34,Cenik!$C$3:$E$873,3,FALSE))</f>
        <v>0</v>
      </c>
      <c r="E34" s="22"/>
      <c r="F34" s="20">
        <f t="shared" si="4"/>
        <v>0</v>
      </c>
      <c r="G34" s="104" t="str">
        <f t="shared" si="3"/>
        <v/>
      </c>
    </row>
    <row r="35" spans="1:7" x14ac:dyDescent="0.2">
      <c r="A35" s="15"/>
      <c r="B35" s="21"/>
      <c r="C35" s="12">
        <f>IF(B35="",0,VLOOKUP('072201'!B35,Cenik!$C$3:$E$873,2,FALSE))</f>
        <v>0</v>
      </c>
      <c r="D35" s="12">
        <f>IF(B35="",0,VLOOKUP('072201'!B35,Cenik!$C$3:$E$873,3,FALSE))</f>
        <v>0</v>
      </c>
      <c r="E35" s="22"/>
      <c r="F35" s="20">
        <f t="shared" si="4"/>
        <v>0</v>
      </c>
      <c r="G35" s="104" t="str">
        <f t="shared" si="3"/>
        <v/>
      </c>
    </row>
    <row r="36" spans="1:7" x14ac:dyDescent="0.2">
      <c r="A36" s="15"/>
      <c r="B36" s="21"/>
      <c r="C36" s="12">
        <f>IF(B36="",0,VLOOKUP('072201'!B36,Cenik!$C$3:$E$873,2,FALSE))</f>
        <v>0</v>
      </c>
      <c r="D36" s="12">
        <f>IF(B36="",0,VLOOKUP('072201'!B36,Cenik!$C$3:$E$873,3,FALSE))</f>
        <v>0</v>
      </c>
      <c r="E36" s="22"/>
      <c r="F36" s="20">
        <f t="shared" si="4"/>
        <v>0</v>
      </c>
      <c r="G36" s="104" t="str">
        <f t="shared" si="3"/>
        <v/>
      </c>
    </row>
    <row r="37" spans="1:7" x14ac:dyDescent="0.2">
      <c r="A37" s="15"/>
      <c r="B37" s="21"/>
      <c r="C37" s="12">
        <f>IF(B37="",0,VLOOKUP('072201'!B37,Cenik!$C$3:$E$873,2,FALSE))</f>
        <v>0</v>
      </c>
      <c r="D37" s="12">
        <f>IF(B37="",0,VLOOKUP('072201'!B37,Cenik!$C$3:$E$873,3,FALSE))</f>
        <v>0</v>
      </c>
      <c r="E37" s="22"/>
      <c r="F37" s="20">
        <f t="shared" si="4"/>
        <v>0</v>
      </c>
      <c r="G37" s="104" t="str">
        <f t="shared" si="3"/>
        <v/>
      </c>
    </row>
    <row r="38" spans="1:7" x14ac:dyDescent="0.2">
      <c r="A38" s="15"/>
      <c r="B38" s="21"/>
      <c r="C38" s="12">
        <f>IF(B38="",0,VLOOKUP('072201'!B38,Cenik!$C$3:$E$873,2,FALSE))</f>
        <v>0</v>
      </c>
      <c r="D38" s="12">
        <f>IF(B38="",0,VLOOKUP('072201'!B38,Cenik!$C$3:$E$873,3,FALSE))</f>
        <v>0</v>
      </c>
      <c r="E38" s="22"/>
      <c r="F38" s="20">
        <f t="shared" si="4"/>
        <v>0</v>
      </c>
      <c r="G38" s="104" t="str">
        <f t="shared" si="3"/>
        <v/>
      </c>
    </row>
    <row r="39" spans="1:7" x14ac:dyDescent="0.2">
      <c r="A39" s="15"/>
      <c r="B39" s="21"/>
      <c r="C39" s="12">
        <f>IF(B39="",0,VLOOKUP('072201'!B39,Cenik!$C$3:$E$873,2,FALSE))</f>
        <v>0</v>
      </c>
      <c r="D39" s="12">
        <f>IF(B39="",0,VLOOKUP('072201'!B39,Cenik!$C$3:$E$873,3,FALSE))</f>
        <v>0</v>
      </c>
      <c r="E39" s="22"/>
      <c r="F39" s="20">
        <f t="shared" si="4"/>
        <v>0</v>
      </c>
      <c r="G39" s="104" t="str">
        <f>IF(E39="","",IF(ISNUMBER(E39),IF(E39=ROUND(E39,6),"","Napaka - poraba mora biti zaokrožena na 6 decimalk!"),"Napaka!"))</f>
        <v/>
      </c>
    </row>
    <row r="40" spans="1:7" x14ac:dyDescent="0.2">
      <c r="A40" s="15"/>
      <c r="B40" s="21"/>
      <c r="C40" s="12">
        <f>IF(B40="",0,VLOOKUP('072201'!B40,Cenik!$C$3:$E$873,2,FALSE))</f>
        <v>0</v>
      </c>
      <c r="D40" s="12">
        <f>IF(B40="",0,VLOOKUP('072201'!B40,Cenik!$C$3:$E$873,3,FALSE))</f>
        <v>0</v>
      </c>
      <c r="E40" s="22"/>
      <c r="F40" s="20">
        <f t="shared" si="4"/>
        <v>0</v>
      </c>
      <c r="G40" s="104" t="str">
        <f t="shared" si="3"/>
        <v/>
      </c>
    </row>
    <row r="41" spans="1:7" x14ac:dyDescent="0.2">
      <c r="A41" s="15"/>
      <c r="B41" s="21"/>
      <c r="C41" s="12">
        <f>IF(B41="",0,VLOOKUP('072201'!B41,Cenik!$C$3:$E$873,2,FALSE))</f>
        <v>0</v>
      </c>
      <c r="D41" s="12">
        <f>IF(B41="",0,VLOOKUP('072201'!B41,Cenik!$C$3:$E$873,3,FALSE))</f>
        <v>0</v>
      </c>
      <c r="E41" s="22"/>
      <c r="F41" s="20">
        <f t="shared" si="4"/>
        <v>0</v>
      </c>
      <c r="G41" s="104" t="str">
        <f t="shared" si="3"/>
        <v/>
      </c>
    </row>
    <row r="42" spans="1:7" x14ac:dyDescent="0.2">
      <c r="A42" s="15"/>
      <c r="B42" s="21"/>
      <c r="C42" s="12">
        <f>IF(B42="",0,VLOOKUP('072201'!B42,Cenik!$C$3:$E$873,2,FALSE))</f>
        <v>0</v>
      </c>
      <c r="D42" s="12">
        <f>IF(B42="",0,VLOOKUP('072201'!B42,Cenik!$C$3:$E$873,3,FALSE))</f>
        <v>0</v>
      </c>
      <c r="E42" s="22"/>
      <c r="F42" s="20">
        <f t="shared" si="4"/>
        <v>0</v>
      </c>
      <c r="G42" s="104" t="str">
        <f t="shared" si="3"/>
        <v/>
      </c>
    </row>
    <row r="43" spans="1:7" x14ac:dyDescent="0.2">
      <c r="A43" s="15"/>
      <c r="B43" s="21"/>
      <c r="C43" s="12">
        <f>IF(B43="",0,VLOOKUP('072201'!B43,Cenik!$C$3:$E$873,2,FALSE))</f>
        <v>0</v>
      </c>
      <c r="D43" s="12">
        <f>IF(B43="",0,VLOOKUP('072201'!B43,Cenik!$C$3:$E$873,3,FALSE))</f>
        <v>0</v>
      </c>
      <c r="E43" s="22"/>
      <c r="F43" s="20">
        <f t="shared" si="4"/>
        <v>0</v>
      </c>
      <c r="G43" s="104" t="str">
        <f t="shared" si="3"/>
        <v/>
      </c>
    </row>
    <row r="44" spans="1:7" ht="13.5" thickBot="1" x14ac:dyDescent="0.25">
      <c r="A44" s="26"/>
      <c r="B44" s="27"/>
      <c r="C44" s="28">
        <f>IF(B44="",0,VLOOKUP('072201'!B44,Cenik!$C$3:$E$873,2,FALSE))</f>
        <v>0</v>
      </c>
      <c r="D44" s="28">
        <f>IF(B44="",0,VLOOKUP('072201'!B44,Cenik!$C$3:$E$873,3,FALSE))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IF(B5="",0,VLOOKUP('072202'!B5,Cenik!$C$3:$E$873,2,FALSE))</f>
        <v>0</v>
      </c>
      <c r="D5" s="12">
        <f>IF(B5="",0,VLOOKUP('072202'!B5,Cenik!$C$3:$E$873,3,FALSE))</f>
        <v>0</v>
      </c>
      <c r="E5" s="13"/>
      <c r="F5" s="14">
        <f t="shared" ref="F5:F14" si="0">D5*E5</f>
        <v>0</v>
      </c>
      <c r="G5" s="104" t="str">
        <f>IF(E5="","",IF(ISNUMBER(E5),IF(E5=ROUND(E5,6),"","Napaka - poraba mora biti zaokrožena na 6 decimalk!"),"Napaka!"))</f>
        <v/>
      </c>
    </row>
    <row r="6" spans="1:7" x14ac:dyDescent="0.2">
      <c r="A6" s="15"/>
      <c r="B6" s="16"/>
      <c r="C6" s="12">
        <f>IF(B6="",0,VLOOKUP('072202'!B6,Cenik!$C$3:$E$873,2,FALSE))</f>
        <v>0</v>
      </c>
      <c r="D6" s="12">
        <f>IF(B6="",0,VLOOKUP('072202'!B6,Cenik!$C$3:$E$873,3,FALSE))</f>
        <v>0</v>
      </c>
      <c r="E6" s="17"/>
      <c r="F6" s="14">
        <f t="shared" si="0"/>
        <v>0</v>
      </c>
      <c r="G6" s="104" t="str">
        <f t="shared" ref="G6:G14" si="1">IF(E6="","",IF(ISNUMBER(E6),IF(E6=ROUND(E6,6),"","Napaka - poraba mora biti zaokrožena na 6 decimalk!"),"Napaka!"))</f>
        <v/>
      </c>
    </row>
    <row r="7" spans="1:7" x14ac:dyDescent="0.2">
      <c r="A7" s="15"/>
      <c r="B7" s="16"/>
      <c r="C7" s="12">
        <f>IF(B7="",0,VLOOKUP('072202'!B7,Cenik!$C$3:$E$873,2,FALSE))</f>
        <v>0</v>
      </c>
      <c r="D7" s="12">
        <f>IF(B7="",0,VLOOKUP('072202'!B7,Cenik!$C$3:$E$873,3,FALSE))</f>
        <v>0</v>
      </c>
      <c r="E7" s="17"/>
      <c r="F7" s="14">
        <f t="shared" si="0"/>
        <v>0</v>
      </c>
      <c r="G7" s="104" t="str">
        <f t="shared" si="1"/>
        <v/>
      </c>
    </row>
    <row r="8" spans="1:7" x14ac:dyDescent="0.2">
      <c r="A8" s="15"/>
      <c r="B8" s="16"/>
      <c r="C8" s="12">
        <f>IF(B8="",0,VLOOKUP('072202'!B8,Cenik!$C$3:$E$873,2,FALSE))</f>
        <v>0</v>
      </c>
      <c r="D8" s="12">
        <f>IF(B8="",0,VLOOKUP('072202'!B8,Cenik!$C$3:$E$873,3,FALSE))</f>
        <v>0</v>
      </c>
      <c r="E8" s="17"/>
      <c r="F8" s="14">
        <f t="shared" si="0"/>
        <v>0</v>
      </c>
      <c r="G8" s="104" t="str">
        <f t="shared" si="1"/>
        <v/>
      </c>
    </row>
    <row r="9" spans="1:7" x14ac:dyDescent="0.2">
      <c r="A9" s="15"/>
      <c r="B9" s="16"/>
      <c r="C9" s="12">
        <f>IF(B9="",0,VLOOKUP('072202'!B9,Cenik!$C$3:$E$873,2,FALSE))</f>
        <v>0</v>
      </c>
      <c r="D9" s="12">
        <f>IF(B9="",0,VLOOKUP('072202'!B9,Cenik!$C$3:$E$873,3,FALSE))</f>
        <v>0</v>
      </c>
      <c r="E9" s="17"/>
      <c r="F9" s="14">
        <f t="shared" si="0"/>
        <v>0</v>
      </c>
      <c r="G9" s="104" t="str">
        <f t="shared" si="1"/>
        <v/>
      </c>
    </row>
    <row r="10" spans="1:7" x14ac:dyDescent="0.2">
      <c r="A10" s="15"/>
      <c r="B10" s="16"/>
      <c r="C10" s="12">
        <f>IF(B10="",0,VLOOKUP('072202'!B10,Cenik!$C$3:$E$873,2,FALSE))</f>
        <v>0</v>
      </c>
      <c r="D10" s="12">
        <f>IF(B10="",0,VLOOKUP('072202'!B10,Cenik!$C$3:$E$873,3,FALSE))</f>
        <v>0</v>
      </c>
      <c r="E10" s="17"/>
      <c r="F10" s="14">
        <f t="shared" si="0"/>
        <v>0</v>
      </c>
      <c r="G10" s="104" t="str">
        <f t="shared" si="1"/>
        <v/>
      </c>
    </row>
    <row r="11" spans="1:7" x14ac:dyDescent="0.2">
      <c r="A11" s="15"/>
      <c r="B11" s="16"/>
      <c r="C11" s="12">
        <f>IF(B11="",0,VLOOKUP('072202'!B11,Cenik!$C$3:$E$873,2,FALSE))</f>
        <v>0</v>
      </c>
      <c r="D11" s="12">
        <f>IF(B11="",0,VLOOKUP('072202'!B11,Cenik!$C$3:$E$873,3,FALSE))</f>
        <v>0</v>
      </c>
      <c r="E11" s="17"/>
      <c r="F11" s="14">
        <f t="shared" si="0"/>
        <v>0</v>
      </c>
      <c r="G11" s="104" t="str">
        <f t="shared" si="1"/>
        <v/>
      </c>
    </row>
    <row r="12" spans="1:7" x14ac:dyDescent="0.2">
      <c r="A12" s="15"/>
      <c r="B12" s="16"/>
      <c r="C12" s="12">
        <f>IF(B12="",0,VLOOKUP('072202'!B12,Cenik!$C$3:$E$873,2,FALSE))</f>
        <v>0</v>
      </c>
      <c r="D12" s="12">
        <f>IF(B12="",0,VLOOKUP('072202'!B12,Cenik!$C$3:$E$873,3,FALSE))</f>
        <v>0</v>
      </c>
      <c r="E12" s="17"/>
      <c r="F12" s="14">
        <f t="shared" si="0"/>
        <v>0</v>
      </c>
      <c r="G12" s="104" t="str">
        <f t="shared" si="1"/>
        <v/>
      </c>
    </row>
    <row r="13" spans="1:7" x14ac:dyDescent="0.2">
      <c r="A13" s="15"/>
      <c r="B13" s="16"/>
      <c r="C13" s="12">
        <f>IF(B13="",0,VLOOKUP('072202'!B13,Cenik!$C$3:$E$873,2,FALSE))</f>
        <v>0</v>
      </c>
      <c r="D13" s="12">
        <f>IF(B13="",0,VLOOKUP('072202'!B13,Cenik!$C$3:$E$873,3,FALSE))</f>
        <v>0</v>
      </c>
      <c r="E13" s="17"/>
      <c r="F13" s="14">
        <f t="shared" si="0"/>
        <v>0</v>
      </c>
      <c r="G13" s="104" t="str">
        <f t="shared" si="1"/>
        <v/>
      </c>
    </row>
    <row r="14" spans="1:7" ht="13.5" thickBot="1" x14ac:dyDescent="0.25">
      <c r="A14" s="15"/>
      <c r="B14" s="16"/>
      <c r="C14" s="12">
        <f>IF(B14="",0,VLOOKUP('072202'!B14,Cenik!$C$3:$E$873,2,FALSE))</f>
        <v>0</v>
      </c>
      <c r="D14" s="12">
        <f>IF(B14="",0,VLOOKUP('072202'!B14,Cenik!$C$3:$E$873,3,FALSE))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IF(B16="",0,VLOOKUP('072202'!B16,Cenik!$C$3:$E$873,2,FALSE))</f>
        <v>0</v>
      </c>
      <c r="D16" s="12">
        <f>IF(B16="",0,VLOOKUP('072202'!B16,Cenik!$C$3:$E$873,3,FALSE))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IF(B17="",0,VLOOKUP('072202'!B17,Cenik!$C$3:$E$873,2,FALSE))</f>
        <v>0</v>
      </c>
      <c r="D17" s="12">
        <f>IF(B17="",0,VLOOKUP('072202'!B17,Cenik!$C$3:$E$873,3,FALSE))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IF(B18="",0,VLOOKUP('072202'!B18,Cenik!$C$3:$E$873,2,FALSE))</f>
        <v>0</v>
      </c>
      <c r="D18" s="12">
        <f>IF(B18="",0,VLOOKUP('072202'!B18,Cenik!$C$3:$E$873,3,FALSE))</f>
        <v>0</v>
      </c>
      <c r="E18" s="22"/>
      <c r="F18" s="20">
        <f t="shared" si="2"/>
        <v>0</v>
      </c>
      <c r="G18" s="104" t="str">
        <f t="shared" si="3"/>
        <v/>
      </c>
    </row>
    <row r="19" spans="1:9" x14ac:dyDescent="0.2">
      <c r="A19" s="15"/>
      <c r="B19" s="21"/>
      <c r="C19" s="12">
        <f>IF(B19="",0,VLOOKUP('072202'!B19,Cenik!$C$3:$E$873,2,FALSE))</f>
        <v>0</v>
      </c>
      <c r="D19" s="12">
        <f>IF(B19="",0,VLOOKUP('072202'!B19,Cenik!$C$3:$E$873,3,FALSE))</f>
        <v>0</v>
      </c>
      <c r="E19" s="22"/>
      <c r="F19" s="20">
        <f t="shared" si="2"/>
        <v>0</v>
      </c>
      <c r="G19" s="104" t="str">
        <f t="shared" si="3"/>
        <v/>
      </c>
    </row>
    <row r="20" spans="1:9" x14ac:dyDescent="0.2">
      <c r="A20" s="15"/>
      <c r="B20" s="21"/>
      <c r="C20" s="12">
        <f>IF(B20="",0,VLOOKUP('072202'!B20,Cenik!$C$3:$E$873,2,FALSE))</f>
        <v>0</v>
      </c>
      <c r="D20" s="12">
        <f>IF(B20="",0,VLOOKUP('072202'!B20,Cenik!$C$3:$E$873,3,FALSE))</f>
        <v>0</v>
      </c>
      <c r="E20" s="22"/>
      <c r="F20" s="20">
        <f t="shared" si="2"/>
        <v>0</v>
      </c>
      <c r="G20" s="104" t="str">
        <f t="shared" si="3"/>
        <v/>
      </c>
    </row>
    <row r="21" spans="1:9" x14ac:dyDescent="0.2">
      <c r="A21" s="15"/>
      <c r="B21" s="21"/>
      <c r="C21" s="12">
        <f>IF(B21="",0,VLOOKUP('072202'!B21,Cenik!$C$3:$E$873,2,FALSE))</f>
        <v>0</v>
      </c>
      <c r="D21" s="12">
        <f>IF(B21="",0,VLOOKUP('072202'!B21,Cenik!$C$3:$E$873,3,FALSE))</f>
        <v>0</v>
      </c>
      <c r="E21" s="22"/>
      <c r="F21" s="20">
        <f t="shared" si="2"/>
        <v>0</v>
      </c>
      <c r="G21" s="104" t="str">
        <f t="shared" si="3"/>
        <v/>
      </c>
    </row>
    <row r="22" spans="1:9" x14ac:dyDescent="0.2">
      <c r="A22" s="15"/>
      <c r="B22" s="21"/>
      <c r="C22" s="12">
        <f>IF(B22="",0,VLOOKUP('072202'!B22,Cenik!$C$3:$E$873,2,FALSE))</f>
        <v>0</v>
      </c>
      <c r="D22" s="12">
        <f>IF(B22="",0,VLOOKUP('072202'!B22,Cenik!$C$3:$E$873,3,FALSE))</f>
        <v>0</v>
      </c>
      <c r="E22" s="22"/>
      <c r="F22" s="20">
        <f t="shared" si="2"/>
        <v>0</v>
      </c>
      <c r="G22" s="104" t="str">
        <f t="shared" si="3"/>
        <v/>
      </c>
    </row>
    <row r="23" spans="1:9" x14ac:dyDescent="0.2">
      <c r="A23" s="15"/>
      <c r="B23" s="21"/>
      <c r="C23" s="12">
        <f>IF(B23="",0,VLOOKUP('072202'!B23,Cenik!$C$3:$E$873,2,FALSE))</f>
        <v>0</v>
      </c>
      <c r="D23" s="12">
        <f>IF(B23="",0,VLOOKUP('072202'!B23,Cenik!$C$3:$E$873,3,FALSE))</f>
        <v>0</v>
      </c>
      <c r="E23" s="22"/>
      <c r="F23" s="20">
        <f t="shared" si="2"/>
        <v>0</v>
      </c>
      <c r="G23" s="104" t="str">
        <f t="shared" si="3"/>
        <v/>
      </c>
    </row>
    <row r="24" spans="1:9" x14ac:dyDescent="0.2">
      <c r="A24" s="15"/>
      <c r="B24" s="21"/>
      <c r="C24" s="12">
        <f>IF(B24="",0,VLOOKUP('072202'!B24,Cenik!$C$3:$E$873,2,FALSE))</f>
        <v>0</v>
      </c>
      <c r="D24" s="12">
        <f>IF(B24="",0,VLOOKUP('072202'!B24,Cenik!$C$3:$E$873,3,FALSE))</f>
        <v>0</v>
      </c>
      <c r="E24" s="22"/>
      <c r="F24" s="20">
        <f t="shared" si="2"/>
        <v>0</v>
      </c>
      <c r="G24" s="104" t="str">
        <f t="shared" si="3"/>
        <v/>
      </c>
    </row>
    <row r="25" spans="1:9" x14ac:dyDescent="0.2">
      <c r="A25" s="15"/>
      <c r="B25" s="21"/>
      <c r="C25" s="12">
        <f>IF(B25="",0,VLOOKUP('072202'!B25,Cenik!$C$3:$E$873,2,FALSE))</f>
        <v>0</v>
      </c>
      <c r="D25" s="12">
        <f>IF(B25="",0,VLOOKUP('072202'!B25,Cenik!$C$3:$E$873,3,FALSE))</f>
        <v>0</v>
      </c>
      <c r="E25" s="22"/>
      <c r="F25" s="20">
        <f t="shared" si="2"/>
        <v>0</v>
      </c>
      <c r="G25" s="104" t="str">
        <f t="shared" si="3"/>
        <v/>
      </c>
    </row>
    <row r="26" spans="1:9" x14ac:dyDescent="0.2">
      <c r="A26" s="15"/>
      <c r="B26" s="21"/>
      <c r="C26" s="12">
        <f>IF(B26="",0,VLOOKUP('072202'!B26,Cenik!$C$3:$E$873,2,FALSE))</f>
        <v>0</v>
      </c>
      <c r="D26" s="12">
        <f>IF(B26="",0,VLOOKUP('072202'!B26,Cenik!$C$3:$E$873,3,FALSE))</f>
        <v>0</v>
      </c>
      <c r="E26" s="22"/>
      <c r="F26" s="20">
        <f t="shared" si="2"/>
        <v>0</v>
      </c>
      <c r="G26" s="104" t="str">
        <f t="shared" si="3"/>
        <v/>
      </c>
    </row>
    <row r="27" spans="1:9" x14ac:dyDescent="0.2">
      <c r="A27" s="15"/>
      <c r="B27" s="21"/>
      <c r="C27" s="12">
        <f>IF(B27="",0,VLOOKUP('072202'!B27,Cenik!$C$3:$E$873,2,FALSE))</f>
        <v>0</v>
      </c>
      <c r="D27" s="12">
        <f>IF(B27="",0,VLOOKUP('072202'!B27,Cenik!$C$3:$E$873,3,FALSE))</f>
        <v>0</v>
      </c>
      <c r="E27" s="22"/>
      <c r="F27" s="20">
        <f t="shared" si="2"/>
        <v>0</v>
      </c>
      <c r="G27" s="104" t="str">
        <f t="shared" si="3"/>
        <v/>
      </c>
    </row>
    <row r="28" spans="1:9" x14ac:dyDescent="0.2">
      <c r="A28" s="15"/>
      <c r="B28" s="21"/>
      <c r="C28" s="12">
        <f>IF(B28="",0,VLOOKUP('072202'!B28,Cenik!$C$3:$E$873,2,FALSE))</f>
        <v>0</v>
      </c>
      <c r="D28" s="12">
        <f>IF(B28="",0,VLOOKUP('072202'!B28,Cenik!$C$3:$E$873,3,FALSE))</f>
        <v>0</v>
      </c>
      <c r="E28" s="22"/>
      <c r="F28" s="20">
        <f t="shared" si="2"/>
        <v>0</v>
      </c>
      <c r="G28" s="104" t="str">
        <f t="shared" si="3"/>
        <v/>
      </c>
    </row>
    <row r="29" spans="1:9" ht="13.5" thickBot="1" x14ac:dyDescent="0.25">
      <c r="A29" s="15"/>
      <c r="B29" s="21"/>
      <c r="C29" s="12">
        <f>IF(B29="",0,VLOOKUP('072202'!B29,Cenik!$C$3:$E$873,2,FALSE))</f>
        <v>0</v>
      </c>
      <c r="D29" s="12">
        <f>IF(B29="",0,VLOOKUP('072202'!B29,Cenik!$C$3:$E$873,3,FALSE))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IF(B31="",0,VLOOKUP('072202'!B31,Cenik!$C$3:$E$873,2,FALSE))</f>
        <v>0</v>
      </c>
      <c r="D31" s="24">
        <f>IF(B31="",0,VLOOKUP('072202'!B31,Cenik!$C$3:$E$873,3,FALSE))</f>
        <v>0</v>
      </c>
      <c r="E31" s="19"/>
      <c r="F31" s="25">
        <f t="shared" ref="F31:F44" si="4">D31*E31</f>
        <v>0</v>
      </c>
      <c r="G31" s="104" t="str">
        <f t="shared" si="3"/>
        <v/>
      </c>
      <c r="I31" s="2"/>
    </row>
    <row r="32" spans="1:9" x14ac:dyDescent="0.2">
      <c r="A32" s="15"/>
      <c r="B32" s="21"/>
      <c r="C32" s="12">
        <f>IF(B32="",0,VLOOKUP('072202'!B32,Cenik!$C$3:$E$873,2,FALSE))</f>
        <v>0</v>
      </c>
      <c r="D32" s="12">
        <f>IF(B32="",0,VLOOKUP('072202'!B32,Cenik!$C$3:$E$873,3,FALSE))</f>
        <v>0</v>
      </c>
      <c r="E32" s="22"/>
      <c r="F32" s="20">
        <f t="shared" si="4"/>
        <v>0</v>
      </c>
      <c r="G32" s="104" t="str">
        <f t="shared" si="3"/>
        <v/>
      </c>
      <c r="I32" s="2"/>
    </row>
    <row r="33" spans="1:7" x14ac:dyDescent="0.2">
      <c r="A33" s="15"/>
      <c r="B33" s="21"/>
      <c r="C33" s="12">
        <f>IF(B33="",0,VLOOKUP('072202'!B33,Cenik!$C$3:$E$873,2,FALSE))</f>
        <v>0</v>
      </c>
      <c r="D33" s="12">
        <f>IF(B33="",0,VLOOKUP('072202'!B33,Cenik!$C$3:$E$873,3,FALSE))</f>
        <v>0</v>
      </c>
      <c r="E33" s="22"/>
      <c r="F33" s="20">
        <f t="shared" si="4"/>
        <v>0</v>
      </c>
      <c r="G33" s="104" t="str">
        <f t="shared" si="3"/>
        <v/>
      </c>
    </row>
    <row r="34" spans="1:7" x14ac:dyDescent="0.2">
      <c r="A34" s="15"/>
      <c r="B34" s="21"/>
      <c r="C34" s="12">
        <f>IF(B34="",0,VLOOKUP('072202'!B34,Cenik!$C$3:$E$873,2,FALSE))</f>
        <v>0</v>
      </c>
      <c r="D34" s="12">
        <f>IF(B34="",0,VLOOKUP('072202'!B34,Cenik!$C$3:$E$873,3,FALSE))</f>
        <v>0</v>
      </c>
      <c r="E34" s="22"/>
      <c r="F34" s="20">
        <f t="shared" si="4"/>
        <v>0</v>
      </c>
      <c r="G34" s="104" t="str">
        <f t="shared" si="3"/>
        <v/>
      </c>
    </row>
    <row r="35" spans="1:7" x14ac:dyDescent="0.2">
      <c r="A35" s="15"/>
      <c r="B35" s="21"/>
      <c r="C35" s="12">
        <f>IF(B35="",0,VLOOKUP('072202'!B35,Cenik!$C$3:$E$873,2,FALSE))</f>
        <v>0</v>
      </c>
      <c r="D35" s="12">
        <f>IF(B35="",0,VLOOKUP('072202'!B35,Cenik!$C$3:$E$873,3,FALSE))</f>
        <v>0</v>
      </c>
      <c r="E35" s="22"/>
      <c r="F35" s="20">
        <f t="shared" si="4"/>
        <v>0</v>
      </c>
      <c r="G35" s="104" t="str">
        <f t="shared" si="3"/>
        <v/>
      </c>
    </row>
    <row r="36" spans="1:7" x14ac:dyDescent="0.2">
      <c r="A36" s="15"/>
      <c r="B36" s="21"/>
      <c r="C36" s="12">
        <f>IF(B36="",0,VLOOKUP('072202'!B36,Cenik!$C$3:$E$873,2,FALSE))</f>
        <v>0</v>
      </c>
      <c r="D36" s="12">
        <f>IF(B36="",0,VLOOKUP('072202'!B36,Cenik!$C$3:$E$873,3,FALSE))</f>
        <v>0</v>
      </c>
      <c r="E36" s="22"/>
      <c r="F36" s="20">
        <f t="shared" si="4"/>
        <v>0</v>
      </c>
      <c r="G36" s="104" t="str">
        <f t="shared" si="3"/>
        <v/>
      </c>
    </row>
    <row r="37" spans="1:7" x14ac:dyDescent="0.2">
      <c r="A37" s="15"/>
      <c r="B37" s="21"/>
      <c r="C37" s="12">
        <f>IF(B37="",0,VLOOKUP('072202'!B37,Cenik!$C$3:$E$873,2,FALSE))</f>
        <v>0</v>
      </c>
      <c r="D37" s="12">
        <f>IF(B37="",0,VLOOKUP('072202'!B37,Cenik!$C$3:$E$873,3,FALSE))</f>
        <v>0</v>
      </c>
      <c r="E37" s="22"/>
      <c r="F37" s="20">
        <f t="shared" si="4"/>
        <v>0</v>
      </c>
      <c r="G37" s="104" t="str">
        <f t="shared" si="3"/>
        <v/>
      </c>
    </row>
    <row r="38" spans="1:7" x14ac:dyDescent="0.2">
      <c r="A38" s="15"/>
      <c r="B38" s="21"/>
      <c r="C38" s="12">
        <f>IF(B38="",0,VLOOKUP('072202'!B38,Cenik!$C$3:$E$873,2,FALSE))</f>
        <v>0</v>
      </c>
      <c r="D38" s="12">
        <f>IF(B38="",0,VLOOKUP('072202'!B38,Cenik!$C$3:$E$873,3,FALSE))</f>
        <v>0</v>
      </c>
      <c r="E38" s="22"/>
      <c r="F38" s="20">
        <f t="shared" si="4"/>
        <v>0</v>
      </c>
      <c r="G38" s="104" t="str">
        <f t="shared" si="3"/>
        <v/>
      </c>
    </row>
    <row r="39" spans="1:7" x14ac:dyDescent="0.2">
      <c r="A39" s="15"/>
      <c r="B39" s="21"/>
      <c r="C39" s="12">
        <f>IF(B39="",0,VLOOKUP('072202'!B39,Cenik!$C$3:$E$873,2,FALSE))</f>
        <v>0</v>
      </c>
      <c r="D39" s="12">
        <f>IF(B39="",0,VLOOKUP('072202'!B39,Cenik!$C$3:$E$873,3,FALSE))</f>
        <v>0</v>
      </c>
      <c r="E39" s="22"/>
      <c r="F39" s="20">
        <f t="shared" si="4"/>
        <v>0</v>
      </c>
      <c r="G39" s="104" t="str">
        <f>IF(E39="","",IF(ISNUMBER(E39),IF(E39=ROUND(E39,6),"","Napaka - poraba mora biti zaokrožena na 6 decimalk!"),"Napaka!"))</f>
        <v/>
      </c>
    </row>
    <row r="40" spans="1:7" x14ac:dyDescent="0.2">
      <c r="A40" s="15"/>
      <c r="B40" s="21"/>
      <c r="C40" s="12">
        <f>IF(B40="",0,VLOOKUP('072202'!B40,Cenik!$C$3:$E$873,2,FALSE))</f>
        <v>0</v>
      </c>
      <c r="D40" s="12">
        <f>IF(B40="",0,VLOOKUP('072202'!B40,Cenik!$C$3:$E$873,3,FALSE))</f>
        <v>0</v>
      </c>
      <c r="E40" s="22"/>
      <c r="F40" s="20">
        <f t="shared" si="4"/>
        <v>0</v>
      </c>
      <c r="G40" s="104" t="str">
        <f t="shared" si="3"/>
        <v/>
      </c>
    </row>
    <row r="41" spans="1:7" x14ac:dyDescent="0.2">
      <c r="A41" s="15"/>
      <c r="B41" s="21"/>
      <c r="C41" s="12">
        <f>IF(B41="",0,VLOOKUP('072202'!B41,Cenik!$C$3:$E$873,2,FALSE))</f>
        <v>0</v>
      </c>
      <c r="D41" s="12">
        <f>IF(B41="",0,VLOOKUP('072202'!B41,Cenik!$C$3:$E$873,3,FALSE))</f>
        <v>0</v>
      </c>
      <c r="E41" s="22"/>
      <c r="F41" s="20">
        <f t="shared" si="4"/>
        <v>0</v>
      </c>
      <c r="G41" s="104" t="str">
        <f t="shared" si="3"/>
        <v/>
      </c>
    </row>
    <row r="42" spans="1:7" x14ac:dyDescent="0.2">
      <c r="A42" s="15"/>
      <c r="B42" s="21"/>
      <c r="C42" s="12">
        <f>IF(B42="",0,VLOOKUP('072202'!B42,Cenik!$C$3:$E$873,2,FALSE))</f>
        <v>0</v>
      </c>
      <c r="D42" s="12">
        <f>IF(B42="",0,VLOOKUP('072202'!B42,Cenik!$C$3:$E$873,3,FALSE))</f>
        <v>0</v>
      </c>
      <c r="E42" s="22"/>
      <c r="F42" s="20">
        <f t="shared" si="4"/>
        <v>0</v>
      </c>
      <c r="G42" s="104" t="str">
        <f t="shared" si="3"/>
        <v/>
      </c>
    </row>
    <row r="43" spans="1:7" x14ac:dyDescent="0.2">
      <c r="A43" s="15"/>
      <c r="B43" s="21"/>
      <c r="C43" s="12">
        <f>IF(B43="",0,VLOOKUP('072202'!B43,Cenik!$C$3:$E$873,2,FALSE))</f>
        <v>0</v>
      </c>
      <c r="D43" s="12">
        <f>IF(B43="",0,VLOOKUP('072202'!B43,Cenik!$C$3:$E$873,3,FALSE))</f>
        <v>0</v>
      </c>
      <c r="E43" s="22"/>
      <c r="F43" s="20">
        <f t="shared" si="4"/>
        <v>0</v>
      </c>
      <c r="G43" s="104" t="str">
        <f t="shared" si="3"/>
        <v/>
      </c>
    </row>
    <row r="44" spans="1:7" ht="13.5" thickBot="1" x14ac:dyDescent="0.25">
      <c r="A44" s="26"/>
      <c r="B44" s="27"/>
      <c r="C44" s="28">
        <f>IF(B44="",0,VLOOKUP('072202'!B44,Cenik!$C$3:$E$873,2,FALSE))</f>
        <v>0</v>
      </c>
      <c r="D44" s="28">
        <f>IF(B44="",0,VLOOKUP('072202'!B44,Cenik!$C$3:$E$873,3,FALSE))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IF(B5="",0,VLOOKUP('072203'!B5,Cenik!$C$3:$E$873,2,FALSE))</f>
        <v>0</v>
      </c>
      <c r="D5" s="12">
        <f>IF(B5="",0,VLOOKUP('072203'!B5,Cenik!$C$3:$E$873,3,FALSE))</f>
        <v>0</v>
      </c>
      <c r="E5" s="13"/>
      <c r="F5" s="14">
        <f t="shared" ref="F5:F14" si="0">D5*E5</f>
        <v>0</v>
      </c>
      <c r="G5" s="104" t="str">
        <f>IF(E5="","",IF(ISNUMBER(E5),IF(E5=ROUND(E5,6),"","Napaka - poraba mora biti zaokrožena na 6 decimalk!"),"Napaka!"))</f>
        <v/>
      </c>
    </row>
    <row r="6" spans="1:7" x14ac:dyDescent="0.2">
      <c r="A6" s="15"/>
      <c r="B6" s="16"/>
      <c r="C6" s="12">
        <f>IF(B6="",0,VLOOKUP('072203'!B6,Cenik!$C$3:$E$873,2,FALSE))</f>
        <v>0</v>
      </c>
      <c r="D6" s="12">
        <f>IF(B6="",0,VLOOKUP('072203'!B6,Cenik!$C$3:$E$873,3,FALSE))</f>
        <v>0</v>
      </c>
      <c r="E6" s="17"/>
      <c r="F6" s="14">
        <f t="shared" si="0"/>
        <v>0</v>
      </c>
      <c r="G6" s="104" t="str">
        <f t="shared" ref="G6:G14" si="1">IF(E6="","",IF(ISNUMBER(E6),IF(E6=ROUND(E6,6),"","Napaka - poraba mora biti zaokrožena na 6 decimalk!"),"Napaka!"))</f>
        <v/>
      </c>
    </row>
    <row r="7" spans="1:7" x14ac:dyDescent="0.2">
      <c r="A7" s="15"/>
      <c r="B7" s="16"/>
      <c r="C7" s="12">
        <f>IF(B7="",0,VLOOKUP('072203'!B7,Cenik!$C$3:$E$873,2,FALSE))</f>
        <v>0</v>
      </c>
      <c r="D7" s="12">
        <f>IF(B7="",0,VLOOKUP('072203'!B7,Cenik!$C$3:$E$873,3,FALSE))</f>
        <v>0</v>
      </c>
      <c r="E7" s="17"/>
      <c r="F7" s="14">
        <f t="shared" si="0"/>
        <v>0</v>
      </c>
      <c r="G7" s="104" t="str">
        <f t="shared" si="1"/>
        <v/>
      </c>
    </row>
    <row r="8" spans="1:7" x14ac:dyDescent="0.2">
      <c r="A8" s="15"/>
      <c r="B8" s="16"/>
      <c r="C8" s="12">
        <f>IF(B8="",0,VLOOKUP('072203'!B8,Cenik!$C$3:$E$873,2,FALSE))</f>
        <v>0</v>
      </c>
      <c r="D8" s="12">
        <f>IF(B8="",0,VLOOKUP('072203'!B8,Cenik!$C$3:$E$873,3,FALSE))</f>
        <v>0</v>
      </c>
      <c r="E8" s="17"/>
      <c r="F8" s="14">
        <f t="shared" si="0"/>
        <v>0</v>
      </c>
      <c r="G8" s="104" t="str">
        <f t="shared" si="1"/>
        <v/>
      </c>
    </row>
    <row r="9" spans="1:7" x14ac:dyDescent="0.2">
      <c r="A9" s="15"/>
      <c r="B9" s="16"/>
      <c r="C9" s="12">
        <f>IF(B9="",0,VLOOKUP('072203'!B9,Cenik!$C$3:$E$873,2,FALSE))</f>
        <v>0</v>
      </c>
      <c r="D9" s="12">
        <f>IF(B9="",0,VLOOKUP('072203'!B9,Cenik!$C$3:$E$873,3,FALSE))</f>
        <v>0</v>
      </c>
      <c r="E9" s="17"/>
      <c r="F9" s="14">
        <f t="shared" si="0"/>
        <v>0</v>
      </c>
      <c r="G9" s="104" t="str">
        <f t="shared" si="1"/>
        <v/>
      </c>
    </row>
    <row r="10" spans="1:7" x14ac:dyDescent="0.2">
      <c r="A10" s="15"/>
      <c r="B10" s="16"/>
      <c r="C10" s="12">
        <f>IF(B10="",0,VLOOKUP('072203'!B10,Cenik!$C$3:$E$873,2,FALSE))</f>
        <v>0</v>
      </c>
      <c r="D10" s="12">
        <f>IF(B10="",0,VLOOKUP('072203'!B10,Cenik!$C$3:$E$873,3,FALSE))</f>
        <v>0</v>
      </c>
      <c r="E10" s="17"/>
      <c r="F10" s="14">
        <f t="shared" si="0"/>
        <v>0</v>
      </c>
      <c r="G10" s="104" t="str">
        <f t="shared" si="1"/>
        <v/>
      </c>
    </row>
    <row r="11" spans="1:7" x14ac:dyDescent="0.2">
      <c r="A11" s="15"/>
      <c r="B11" s="16"/>
      <c r="C11" s="12">
        <f>IF(B11="",0,VLOOKUP('072203'!B11,Cenik!$C$3:$E$873,2,FALSE))</f>
        <v>0</v>
      </c>
      <c r="D11" s="12">
        <f>IF(B11="",0,VLOOKUP('072203'!B11,Cenik!$C$3:$E$873,3,FALSE))</f>
        <v>0</v>
      </c>
      <c r="E11" s="17"/>
      <c r="F11" s="14">
        <f t="shared" si="0"/>
        <v>0</v>
      </c>
      <c r="G11" s="104" t="str">
        <f t="shared" si="1"/>
        <v/>
      </c>
    </row>
    <row r="12" spans="1:7" x14ac:dyDescent="0.2">
      <c r="A12" s="15"/>
      <c r="B12" s="16"/>
      <c r="C12" s="12">
        <f>IF(B12="",0,VLOOKUP('072203'!B12,Cenik!$C$3:$E$873,2,FALSE))</f>
        <v>0</v>
      </c>
      <c r="D12" s="12">
        <f>IF(B12="",0,VLOOKUP('072203'!B12,Cenik!$C$3:$E$873,3,FALSE))</f>
        <v>0</v>
      </c>
      <c r="E12" s="17"/>
      <c r="F12" s="14">
        <f t="shared" si="0"/>
        <v>0</v>
      </c>
      <c r="G12" s="104" t="str">
        <f t="shared" si="1"/>
        <v/>
      </c>
    </row>
    <row r="13" spans="1:7" x14ac:dyDescent="0.2">
      <c r="A13" s="15"/>
      <c r="B13" s="16"/>
      <c r="C13" s="12">
        <f>IF(B13="",0,VLOOKUP('072203'!B13,Cenik!$C$3:$E$873,2,FALSE))</f>
        <v>0</v>
      </c>
      <c r="D13" s="12">
        <f>IF(B13="",0,VLOOKUP('072203'!B13,Cenik!$C$3:$E$873,3,FALSE))</f>
        <v>0</v>
      </c>
      <c r="E13" s="17"/>
      <c r="F13" s="14">
        <f t="shared" si="0"/>
        <v>0</v>
      </c>
      <c r="G13" s="104" t="str">
        <f t="shared" si="1"/>
        <v/>
      </c>
    </row>
    <row r="14" spans="1:7" ht="13.5" thickBot="1" x14ac:dyDescent="0.25">
      <c r="A14" s="15"/>
      <c r="B14" s="16"/>
      <c r="C14" s="12">
        <f>IF(B14="",0,VLOOKUP('072203'!B14,Cenik!$C$3:$E$873,2,FALSE))</f>
        <v>0</v>
      </c>
      <c r="D14" s="12">
        <f>IF(B14="",0,VLOOKUP('072203'!B14,Cenik!$C$3:$E$873,3,FALSE))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IF(B16="",0,VLOOKUP('072203'!B16,Cenik!$C$3:$E$873,2,FALSE))</f>
        <v>0</v>
      </c>
      <c r="D16" s="12">
        <f>IF(B16="",0,VLOOKUP('072203'!B16,Cenik!$C$3:$E$873,3,FALSE))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IF(B17="",0,VLOOKUP('072203'!B17,Cenik!$C$3:$E$873,2,FALSE))</f>
        <v>0</v>
      </c>
      <c r="D17" s="12">
        <f>IF(B17="",0,VLOOKUP('072203'!B17,Cenik!$C$3:$E$873,3,FALSE))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IF(B18="",0,VLOOKUP('072203'!B18,Cenik!$C$3:$E$873,2,FALSE))</f>
        <v>0</v>
      </c>
      <c r="D18" s="12">
        <f>IF(B18="",0,VLOOKUP('072203'!B18,Cenik!$C$3:$E$873,3,FALSE))</f>
        <v>0</v>
      </c>
      <c r="E18" s="22"/>
      <c r="F18" s="20">
        <f t="shared" si="2"/>
        <v>0</v>
      </c>
      <c r="G18" s="104" t="str">
        <f t="shared" si="3"/>
        <v/>
      </c>
    </row>
    <row r="19" spans="1:9" x14ac:dyDescent="0.2">
      <c r="A19" s="15"/>
      <c r="B19" s="21"/>
      <c r="C19" s="12">
        <f>IF(B19="",0,VLOOKUP('072203'!B19,Cenik!$C$3:$E$873,2,FALSE))</f>
        <v>0</v>
      </c>
      <c r="D19" s="12">
        <f>IF(B19="",0,VLOOKUP('072203'!B19,Cenik!$C$3:$E$873,3,FALSE))</f>
        <v>0</v>
      </c>
      <c r="E19" s="22"/>
      <c r="F19" s="20">
        <f t="shared" si="2"/>
        <v>0</v>
      </c>
      <c r="G19" s="104" t="str">
        <f t="shared" si="3"/>
        <v/>
      </c>
    </row>
    <row r="20" spans="1:9" x14ac:dyDescent="0.2">
      <c r="A20" s="15"/>
      <c r="B20" s="21"/>
      <c r="C20" s="12">
        <f>IF(B20="",0,VLOOKUP('072203'!B20,Cenik!$C$3:$E$873,2,FALSE))</f>
        <v>0</v>
      </c>
      <c r="D20" s="12">
        <f>IF(B20="",0,VLOOKUP('072203'!B20,Cenik!$C$3:$E$873,3,FALSE))</f>
        <v>0</v>
      </c>
      <c r="E20" s="22"/>
      <c r="F20" s="20">
        <f t="shared" si="2"/>
        <v>0</v>
      </c>
      <c r="G20" s="104" t="str">
        <f t="shared" si="3"/>
        <v/>
      </c>
    </row>
    <row r="21" spans="1:9" x14ac:dyDescent="0.2">
      <c r="A21" s="15"/>
      <c r="B21" s="21"/>
      <c r="C21" s="12">
        <f>IF(B21="",0,VLOOKUP('072203'!B21,Cenik!$C$3:$E$873,2,FALSE))</f>
        <v>0</v>
      </c>
      <c r="D21" s="12">
        <f>IF(B21="",0,VLOOKUP('072203'!B21,Cenik!$C$3:$E$873,3,FALSE))</f>
        <v>0</v>
      </c>
      <c r="E21" s="22"/>
      <c r="F21" s="20">
        <f t="shared" si="2"/>
        <v>0</v>
      </c>
      <c r="G21" s="104" t="str">
        <f t="shared" si="3"/>
        <v/>
      </c>
    </row>
    <row r="22" spans="1:9" x14ac:dyDescent="0.2">
      <c r="A22" s="15"/>
      <c r="B22" s="21"/>
      <c r="C22" s="12">
        <f>IF(B22="",0,VLOOKUP('072203'!B22,Cenik!$C$3:$E$873,2,FALSE))</f>
        <v>0</v>
      </c>
      <c r="D22" s="12">
        <f>IF(B22="",0,VLOOKUP('072203'!B22,Cenik!$C$3:$E$873,3,FALSE))</f>
        <v>0</v>
      </c>
      <c r="E22" s="22"/>
      <c r="F22" s="20">
        <f t="shared" si="2"/>
        <v>0</v>
      </c>
      <c r="G22" s="104" t="str">
        <f t="shared" si="3"/>
        <v/>
      </c>
    </row>
    <row r="23" spans="1:9" x14ac:dyDescent="0.2">
      <c r="A23" s="15"/>
      <c r="B23" s="21"/>
      <c r="C23" s="12">
        <f>IF(B23="",0,VLOOKUP('072203'!B23,Cenik!$C$3:$E$873,2,FALSE))</f>
        <v>0</v>
      </c>
      <c r="D23" s="12">
        <f>IF(B23="",0,VLOOKUP('072203'!B23,Cenik!$C$3:$E$873,3,FALSE))</f>
        <v>0</v>
      </c>
      <c r="E23" s="22"/>
      <c r="F23" s="20">
        <f t="shared" si="2"/>
        <v>0</v>
      </c>
      <c r="G23" s="104" t="str">
        <f t="shared" si="3"/>
        <v/>
      </c>
    </row>
    <row r="24" spans="1:9" x14ac:dyDescent="0.2">
      <c r="A24" s="15"/>
      <c r="B24" s="21"/>
      <c r="C24" s="12">
        <f>IF(B24="",0,VLOOKUP('072203'!B24,Cenik!$C$3:$E$873,2,FALSE))</f>
        <v>0</v>
      </c>
      <c r="D24" s="12">
        <f>IF(B24="",0,VLOOKUP('072203'!B24,Cenik!$C$3:$E$873,3,FALSE))</f>
        <v>0</v>
      </c>
      <c r="E24" s="22"/>
      <c r="F24" s="20">
        <f t="shared" si="2"/>
        <v>0</v>
      </c>
      <c r="G24" s="104" t="str">
        <f t="shared" si="3"/>
        <v/>
      </c>
    </row>
    <row r="25" spans="1:9" x14ac:dyDescent="0.2">
      <c r="A25" s="15"/>
      <c r="B25" s="21"/>
      <c r="C25" s="12">
        <f>IF(B25="",0,VLOOKUP('072203'!B25,Cenik!$C$3:$E$873,2,FALSE))</f>
        <v>0</v>
      </c>
      <c r="D25" s="12">
        <f>IF(B25="",0,VLOOKUP('072203'!B25,Cenik!$C$3:$E$873,3,FALSE))</f>
        <v>0</v>
      </c>
      <c r="E25" s="22"/>
      <c r="F25" s="20">
        <f t="shared" si="2"/>
        <v>0</v>
      </c>
      <c r="G25" s="104" t="str">
        <f t="shared" si="3"/>
        <v/>
      </c>
    </row>
    <row r="26" spans="1:9" x14ac:dyDescent="0.2">
      <c r="A26" s="15"/>
      <c r="B26" s="21"/>
      <c r="C26" s="12">
        <f>IF(B26="",0,VLOOKUP('072203'!B26,Cenik!$C$3:$E$873,2,FALSE))</f>
        <v>0</v>
      </c>
      <c r="D26" s="12">
        <f>IF(B26="",0,VLOOKUP('072203'!B26,Cenik!$C$3:$E$873,3,FALSE))</f>
        <v>0</v>
      </c>
      <c r="E26" s="22"/>
      <c r="F26" s="20">
        <f t="shared" si="2"/>
        <v>0</v>
      </c>
      <c r="G26" s="104" t="str">
        <f t="shared" si="3"/>
        <v/>
      </c>
    </row>
    <row r="27" spans="1:9" x14ac:dyDescent="0.2">
      <c r="A27" s="15"/>
      <c r="B27" s="21"/>
      <c r="C27" s="12">
        <f>IF(B27="",0,VLOOKUP('072203'!B27,Cenik!$C$3:$E$873,2,FALSE))</f>
        <v>0</v>
      </c>
      <c r="D27" s="12">
        <f>IF(B27="",0,VLOOKUP('072203'!B27,Cenik!$C$3:$E$873,3,FALSE))</f>
        <v>0</v>
      </c>
      <c r="E27" s="22"/>
      <c r="F27" s="20">
        <f t="shared" si="2"/>
        <v>0</v>
      </c>
      <c r="G27" s="104" t="str">
        <f t="shared" si="3"/>
        <v/>
      </c>
    </row>
    <row r="28" spans="1:9" x14ac:dyDescent="0.2">
      <c r="A28" s="15"/>
      <c r="B28" s="21"/>
      <c r="C28" s="12">
        <f>IF(B28="",0,VLOOKUP('072203'!B28,Cenik!$C$3:$E$873,2,FALSE))</f>
        <v>0</v>
      </c>
      <c r="D28" s="12">
        <f>IF(B28="",0,VLOOKUP('072203'!B28,Cenik!$C$3:$E$873,3,FALSE))</f>
        <v>0</v>
      </c>
      <c r="E28" s="22"/>
      <c r="F28" s="20">
        <f t="shared" si="2"/>
        <v>0</v>
      </c>
      <c r="G28" s="104" t="str">
        <f t="shared" si="3"/>
        <v/>
      </c>
    </row>
    <row r="29" spans="1:9" ht="13.5" thickBot="1" x14ac:dyDescent="0.25">
      <c r="A29" s="15"/>
      <c r="B29" s="21"/>
      <c r="C29" s="12">
        <f>IF(B29="",0,VLOOKUP('072203'!B29,Cenik!$C$3:$E$873,2,FALSE))</f>
        <v>0</v>
      </c>
      <c r="D29" s="12">
        <f>IF(B29="",0,VLOOKUP('072203'!B29,Cenik!$C$3:$E$873,3,FALSE))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IF(B31="",0,VLOOKUP('072203'!B31,Cenik!$C$3:$E$873,2,FALSE))</f>
        <v>0</v>
      </c>
      <c r="D31" s="24">
        <f>IF(B31="",0,VLOOKUP('072203'!B31,Cenik!$C$3:$E$873,3,FALSE))</f>
        <v>0</v>
      </c>
      <c r="E31" s="19"/>
      <c r="F31" s="25">
        <f t="shared" ref="F31:F44" si="4">D31*E31</f>
        <v>0</v>
      </c>
      <c r="G31" s="104" t="str">
        <f t="shared" si="3"/>
        <v/>
      </c>
      <c r="I31" s="2"/>
    </row>
    <row r="32" spans="1:9" x14ac:dyDescent="0.2">
      <c r="A32" s="15"/>
      <c r="B32" s="21"/>
      <c r="C32" s="12">
        <f>IF(B32="",0,VLOOKUP('072203'!B32,Cenik!$C$3:$E$873,2,FALSE))</f>
        <v>0</v>
      </c>
      <c r="D32" s="12">
        <f>IF(B32="",0,VLOOKUP('072203'!B32,Cenik!$C$3:$E$873,3,FALSE))</f>
        <v>0</v>
      </c>
      <c r="E32" s="22"/>
      <c r="F32" s="20">
        <f t="shared" si="4"/>
        <v>0</v>
      </c>
      <c r="G32" s="104" t="str">
        <f t="shared" si="3"/>
        <v/>
      </c>
      <c r="I32" s="2"/>
    </row>
    <row r="33" spans="1:7" x14ac:dyDescent="0.2">
      <c r="A33" s="15"/>
      <c r="B33" s="21"/>
      <c r="C33" s="12">
        <f>IF(B33="",0,VLOOKUP('072203'!B33,Cenik!$C$3:$E$873,2,FALSE))</f>
        <v>0</v>
      </c>
      <c r="D33" s="12">
        <f>IF(B33="",0,VLOOKUP('072203'!B33,Cenik!$C$3:$E$873,3,FALSE))</f>
        <v>0</v>
      </c>
      <c r="E33" s="22"/>
      <c r="F33" s="20">
        <f t="shared" si="4"/>
        <v>0</v>
      </c>
      <c r="G33" s="104" t="str">
        <f t="shared" si="3"/>
        <v/>
      </c>
    </row>
    <row r="34" spans="1:7" x14ac:dyDescent="0.2">
      <c r="A34" s="15"/>
      <c r="B34" s="21"/>
      <c r="C34" s="12">
        <f>IF(B34="",0,VLOOKUP('072203'!B34,Cenik!$C$3:$E$873,2,FALSE))</f>
        <v>0</v>
      </c>
      <c r="D34" s="12">
        <f>IF(B34="",0,VLOOKUP('072203'!B34,Cenik!$C$3:$E$873,3,FALSE))</f>
        <v>0</v>
      </c>
      <c r="E34" s="22"/>
      <c r="F34" s="20">
        <f t="shared" si="4"/>
        <v>0</v>
      </c>
      <c r="G34" s="104" t="str">
        <f t="shared" si="3"/>
        <v/>
      </c>
    </row>
    <row r="35" spans="1:7" x14ac:dyDescent="0.2">
      <c r="A35" s="15"/>
      <c r="B35" s="21"/>
      <c r="C35" s="12">
        <f>IF(B35="",0,VLOOKUP('072203'!B35,Cenik!$C$3:$E$873,2,FALSE))</f>
        <v>0</v>
      </c>
      <c r="D35" s="12">
        <f>IF(B35="",0,VLOOKUP('072203'!B35,Cenik!$C$3:$E$873,3,FALSE))</f>
        <v>0</v>
      </c>
      <c r="E35" s="22"/>
      <c r="F35" s="20">
        <f t="shared" si="4"/>
        <v>0</v>
      </c>
      <c r="G35" s="104" t="str">
        <f t="shared" si="3"/>
        <v/>
      </c>
    </row>
    <row r="36" spans="1:7" x14ac:dyDescent="0.2">
      <c r="A36" s="15"/>
      <c r="B36" s="21"/>
      <c r="C36" s="12">
        <f>IF(B36="",0,VLOOKUP('072203'!B36,Cenik!$C$3:$E$873,2,FALSE))</f>
        <v>0</v>
      </c>
      <c r="D36" s="12">
        <f>IF(B36="",0,VLOOKUP('072203'!B36,Cenik!$C$3:$E$873,3,FALSE))</f>
        <v>0</v>
      </c>
      <c r="E36" s="22"/>
      <c r="F36" s="20">
        <f t="shared" si="4"/>
        <v>0</v>
      </c>
      <c r="G36" s="104" t="str">
        <f t="shared" si="3"/>
        <v/>
      </c>
    </row>
    <row r="37" spans="1:7" x14ac:dyDescent="0.2">
      <c r="A37" s="15"/>
      <c r="B37" s="21"/>
      <c r="C37" s="12">
        <f>IF(B37="",0,VLOOKUP('072203'!B37,Cenik!$C$3:$E$873,2,FALSE))</f>
        <v>0</v>
      </c>
      <c r="D37" s="12">
        <f>IF(B37="",0,VLOOKUP('072203'!B37,Cenik!$C$3:$E$873,3,FALSE))</f>
        <v>0</v>
      </c>
      <c r="E37" s="22"/>
      <c r="F37" s="20">
        <f t="shared" si="4"/>
        <v>0</v>
      </c>
      <c r="G37" s="104" t="str">
        <f t="shared" si="3"/>
        <v/>
      </c>
    </row>
    <row r="38" spans="1:7" x14ac:dyDescent="0.2">
      <c r="A38" s="15"/>
      <c r="B38" s="21"/>
      <c r="C38" s="12">
        <f>IF(B38="",0,VLOOKUP('072203'!B38,Cenik!$C$3:$E$873,2,FALSE))</f>
        <v>0</v>
      </c>
      <c r="D38" s="12">
        <f>IF(B38="",0,VLOOKUP('072203'!B38,Cenik!$C$3:$E$873,3,FALSE))</f>
        <v>0</v>
      </c>
      <c r="E38" s="22"/>
      <c r="F38" s="20">
        <f t="shared" si="4"/>
        <v>0</v>
      </c>
      <c r="G38" s="104" t="str">
        <f t="shared" si="3"/>
        <v/>
      </c>
    </row>
    <row r="39" spans="1:7" x14ac:dyDescent="0.2">
      <c r="A39" s="15"/>
      <c r="B39" s="21"/>
      <c r="C39" s="12">
        <f>IF(B39="",0,VLOOKUP('072203'!B39,Cenik!$C$3:$E$873,2,FALSE))</f>
        <v>0</v>
      </c>
      <c r="D39" s="12">
        <f>IF(B39="",0,VLOOKUP('072203'!B39,Cenik!$C$3:$E$873,3,FALSE))</f>
        <v>0</v>
      </c>
      <c r="E39" s="22"/>
      <c r="F39" s="20">
        <f t="shared" si="4"/>
        <v>0</v>
      </c>
      <c r="G39" s="104" t="str">
        <f>IF(E39="","",IF(ISNUMBER(E39),IF(E39=ROUND(E39,6),"","Napaka - poraba mora biti zaokrožena na 6 decimalk!"),"Napaka!"))</f>
        <v/>
      </c>
    </row>
    <row r="40" spans="1:7" x14ac:dyDescent="0.2">
      <c r="A40" s="15"/>
      <c r="B40" s="21"/>
      <c r="C40" s="12">
        <f>IF(B40="",0,VLOOKUP('072203'!B40,Cenik!$C$3:$E$873,2,FALSE))</f>
        <v>0</v>
      </c>
      <c r="D40" s="12">
        <f>IF(B40="",0,VLOOKUP('072203'!B40,Cenik!$C$3:$E$873,3,FALSE))</f>
        <v>0</v>
      </c>
      <c r="E40" s="22"/>
      <c r="F40" s="20">
        <f t="shared" si="4"/>
        <v>0</v>
      </c>
      <c r="G40" s="104" t="str">
        <f t="shared" si="3"/>
        <v/>
      </c>
    </row>
    <row r="41" spans="1:7" x14ac:dyDescent="0.2">
      <c r="A41" s="15"/>
      <c r="B41" s="21"/>
      <c r="C41" s="12">
        <f>IF(B41="",0,VLOOKUP('072203'!B41,Cenik!$C$3:$E$873,2,FALSE))</f>
        <v>0</v>
      </c>
      <c r="D41" s="12">
        <f>IF(B41="",0,VLOOKUP('072203'!B41,Cenik!$C$3:$E$873,3,FALSE))</f>
        <v>0</v>
      </c>
      <c r="E41" s="22"/>
      <c r="F41" s="20">
        <f t="shared" si="4"/>
        <v>0</v>
      </c>
      <c r="G41" s="104" t="str">
        <f t="shared" si="3"/>
        <v/>
      </c>
    </row>
    <row r="42" spans="1:7" x14ac:dyDescent="0.2">
      <c r="A42" s="15"/>
      <c r="B42" s="21"/>
      <c r="C42" s="12">
        <f>IF(B42="",0,VLOOKUP('072203'!B42,Cenik!$C$3:$E$873,2,FALSE))</f>
        <v>0</v>
      </c>
      <c r="D42" s="12">
        <f>IF(B42="",0,VLOOKUP('072203'!B42,Cenik!$C$3:$E$873,3,FALSE))</f>
        <v>0</v>
      </c>
      <c r="E42" s="22"/>
      <c r="F42" s="20">
        <f t="shared" si="4"/>
        <v>0</v>
      </c>
      <c r="G42" s="104" t="str">
        <f t="shared" si="3"/>
        <v/>
      </c>
    </row>
    <row r="43" spans="1:7" x14ac:dyDescent="0.2">
      <c r="A43" s="15"/>
      <c r="B43" s="21"/>
      <c r="C43" s="12">
        <f>IF(B43="",0,VLOOKUP('072203'!B43,Cenik!$C$3:$E$873,2,FALSE))</f>
        <v>0</v>
      </c>
      <c r="D43" s="12">
        <f>IF(B43="",0,VLOOKUP('072203'!B43,Cenik!$C$3:$E$873,3,FALSE))</f>
        <v>0</v>
      </c>
      <c r="E43" s="22"/>
      <c r="F43" s="20">
        <f t="shared" si="4"/>
        <v>0</v>
      </c>
      <c r="G43" s="104" t="str">
        <f t="shared" si="3"/>
        <v/>
      </c>
    </row>
    <row r="44" spans="1:7" ht="13.5" thickBot="1" x14ac:dyDescent="0.25">
      <c r="A44" s="26"/>
      <c r="B44" s="27"/>
      <c r="C44" s="28">
        <f>IF(B44="",0,VLOOKUP('072203'!B44,Cenik!$C$3:$E$873,2,FALSE))</f>
        <v>0</v>
      </c>
      <c r="D44" s="28">
        <f>IF(B44="",0,VLOOKUP('072203'!B44,Cenik!$C$3:$E$873,3,FALSE))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IF(B5="",0,VLOOKUP('072204'!B5,Cenik!$C$3:$E$873,2,FALSE))</f>
        <v>0</v>
      </c>
      <c r="D5" s="12">
        <f>IF(B5="",0,VLOOKUP('072204'!B5,Cenik!$C$3:$E$873,3,FALSE))</f>
        <v>0</v>
      </c>
      <c r="E5" s="13"/>
      <c r="F5" s="14">
        <f t="shared" ref="F5:F14" si="0">D5*E5</f>
        <v>0</v>
      </c>
      <c r="G5" s="104" t="str">
        <f>IF(E5="","",IF(ISNUMBER(E5),IF(E5=ROUND(E5,6),"","Napaka - poraba mora biti zaokrožena na 6 decimalk!"),"Napaka!"))</f>
        <v/>
      </c>
    </row>
    <row r="6" spans="1:7" x14ac:dyDescent="0.2">
      <c r="A6" s="15"/>
      <c r="B6" s="16"/>
      <c r="C6" s="12">
        <f>IF(B6="",0,VLOOKUP('072204'!B6,Cenik!$C$3:$E$873,2,FALSE))</f>
        <v>0</v>
      </c>
      <c r="D6" s="12">
        <f>IF(B6="",0,VLOOKUP('072204'!B6,Cenik!$C$3:$E$873,3,FALSE))</f>
        <v>0</v>
      </c>
      <c r="E6" s="17"/>
      <c r="F6" s="14">
        <f t="shared" si="0"/>
        <v>0</v>
      </c>
      <c r="G6" s="104" t="str">
        <f t="shared" ref="G6:G14" si="1">IF(E6="","",IF(ISNUMBER(E6),IF(E6=ROUND(E6,6),"","Napaka - poraba mora biti zaokrožena na 6 decimalk!"),"Napaka!"))</f>
        <v/>
      </c>
    </row>
    <row r="7" spans="1:7" x14ac:dyDescent="0.2">
      <c r="A7" s="15"/>
      <c r="B7" s="16"/>
      <c r="C7" s="12">
        <f>IF(B7="",0,VLOOKUP('072204'!B7,Cenik!$C$3:$E$873,2,FALSE))</f>
        <v>0</v>
      </c>
      <c r="D7" s="12">
        <f>IF(B7="",0,VLOOKUP('072204'!B7,Cenik!$C$3:$E$873,3,FALSE))</f>
        <v>0</v>
      </c>
      <c r="E7" s="17"/>
      <c r="F7" s="14">
        <f t="shared" si="0"/>
        <v>0</v>
      </c>
      <c r="G7" s="104" t="str">
        <f t="shared" si="1"/>
        <v/>
      </c>
    </row>
    <row r="8" spans="1:7" x14ac:dyDescent="0.2">
      <c r="A8" s="15"/>
      <c r="B8" s="16"/>
      <c r="C8" s="12">
        <f>IF(B8="",0,VLOOKUP('072204'!B8,Cenik!$C$3:$E$873,2,FALSE))</f>
        <v>0</v>
      </c>
      <c r="D8" s="12">
        <f>IF(B8="",0,VLOOKUP('072204'!B8,Cenik!$C$3:$E$873,3,FALSE))</f>
        <v>0</v>
      </c>
      <c r="E8" s="17"/>
      <c r="F8" s="14">
        <f t="shared" si="0"/>
        <v>0</v>
      </c>
      <c r="G8" s="104" t="str">
        <f t="shared" si="1"/>
        <v/>
      </c>
    </row>
    <row r="9" spans="1:7" x14ac:dyDescent="0.2">
      <c r="A9" s="15"/>
      <c r="B9" s="16"/>
      <c r="C9" s="12">
        <f>IF(B9="",0,VLOOKUP('072204'!B9,Cenik!$C$3:$E$873,2,FALSE))</f>
        <v>0</v>
      </c>
      <c r="D9" s="12">
        <f>IF(B9="",0,VLOOKUP('072204'!B9,Cenik!$C$3:$E$873,3,FALSE))</f>
        <v>0</v>
      </c>
      <c r="E9" s="17"/>
      <c r="F9" s="14">
        <f t="shared" si="0"/>
        <v>0</v>
      </c>
      <c r="G9" s="104" t="str">
        <f t="shared" si="1"/>
        <v/>
      </c>
    </row>
    <row r="10" spans="1:7" x14ac:dyDescent="0.2">
      <c r="A10" s="15"/>
      <c r="B10" s="16"/>
      <c r="C10" s="12">
        <f>IF(B10="",0,VLOOKUP('072204'!B10,Cenik!$C$3:$E$873,2,FALSE))</f>
        <v>0</v>
      </c>
      <c r="D10" s="12">
        <f>IF(B10="",0,VLOOKUP('072204'!B10,Cenik!$C$3:$E$873,3,FALSE))</f>
        <v>0</v>
      </c>
      <c r="E10" s="17"/>
      <c r="F10" s="14">
        <f t="shared" si="0"/>
        <v>0</v>
      </c>
      <c r="G10" s="104" t="str">
        <f t="shared" si="1"/>
        <v/>
      </c>
    </row>
    <row r="11" spans="1:7" x14ac:dyDescent="0.2">
      <c r="A11" s="15"/>
      <c r="B11" s="16"/>
      <c r="C11" s="12">
        <f>IF(B11="",0,VLOOKUP('072204'!B11,Cenik!$C$3:$E$873,2,FALSE))</f>
        <v>0</v>
      </c>
      <c r="D11" s="12">
        <f>IF(B11="",0,VLOOKUP('072204'!B11,Cenik!$C$3:$E$873,3,FALSE))</f>
        <v>0</v>
      </c>
      <c r="E11" s="17"/>
      <c r="F11" s="14">
        <f t="shared" si="0"/>
        <v>0</v>
      </c>
      <c r="G11" s="104" t="str">
        <f t="shared" si="1"/>
        <v/>
      </c>
    </row>
    <row r="12" spans="1:7" x14ac:dyDescent="0.2">
      <c r="A12" s="15"/>
      <c r="B12" s="16"/>
      <c r="C12" s="12">
        <f>IF(B12="",0,VLOOKUP('072204'!B12,Cenik!$C$3:$E$873,2,FALSE))</f>
        <v>0</v>
      </c>
      <c r="D12" s="12">
        <f>IF(B12="",0,VLOOKUP('072204'!B12,Cenik!$C$3:$E$873,3,FALSE))</f>
        <v>0</v>
      </c>
      <c r="E12" s="17"/>
      <c r="F12" s="14">
        <f t="shared" si="0"/>
        <v>0</v>
      </c>
      <c r="G12" s="104" t="str">
        <f t="shared" si="1"/>
        <v/>
      </c>
    </row>
    <row r="13" spans="1:7" x14ac:dyDescent="0.2">
      <c r="A13" s="15"/>
      <c r="B13" s="16"/>
      <c r="C13" s="12">
        <f>IF(B13="",0,VLOOKUP('072204'!B13,Cenik!$C$3:$E$873,2,FALSE))</f>
        <v>0</v>
      </c>
      <c r="D13" s="12">
        <f>IF(B13="",0,VLOOKUP('072204'!B13,Cenik!$C$3:$E$873,3,FALSE))</f>
        <v>0</v>
      </c>
      <c r="E13" s="17"/>
      <c r="F13" s="14">
        <f t="shared" si="0"/>
        <v>0</v>
      </c>
      <c r="G13" s="104" t="str">
        <f t="shared" si="1"/>
        <v/>
      </c>
    </row>
    <row r="14" spans="1:7" ht="13.5" thickBot="1" x14ac:dyDescent="0.25">
      <c r="A14" s="15"/>
      <c r="B14" s="16"/>
      <c r="C14" s="12">
        <f>IF(B14="",0,VLOOKUP('072204'!B14,Cenik!$C$3:$E$873,2,FALSE))</f>
        <v>0</v>
      </c>
      <c r="D14" s="12">
        <f>IF(B14="",0,VLOOKUP('072204'!B14,Cenik!$C$3:$E$873,3,FALSE))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IF(B16="",0,VLOOKUP('072204'!B16,Cenik!$C$3:$E$873,2,FALSE))</f>
        <v>0</v>
      </c>
      <c r="D16" s="12">
        <f>IF(B16="",0,VLOOKUP('072204'!B16,Cenik!$C$3:$E$873,3,FALSE))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IF(B17="",0,VLOOKUP('072204'!B17,Cenik!$C$3:$E$873,2,FALSE))</f>
        <v>0</v>
      </c>
      <c r="D17" s="12">
        <f>IF(B17="",0,VLOOKUP('072204'!B17,Cenik!$C$3:$E$873,3,FALSE))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IF(B18="",0,VLOOKUP('072204'!B18,Cenik!$C$3:$E$873,2,FALSE))</f>
        <v>0</v>
      </c>
      <c r="D18" s="12">
        <f>IF(B18="",0,VLOOKUP('072204'!B18,Cenik!$C$3:$E$873,3,FALSE))</f>
        <v>0</v>
      </c>
      <c r="E18" s="22"/>
      <c r="F18" s="20">
        <f t="shared" si="2"/>
        <v>0</v>
      </c>
      <c r="G18" s="104" t="str">
        <f t="shared" si="3"/>
        <v/>
      </c>
    </row>
    <row r="19" spans="1:9" x14ac:dyDescent="0.2">
      <c r="A19" s="15"/>
      <c r="B19" s="21"/>
      <c r="C19" s="12">
        <f>IF(B19="",0,VLOOKUP('072204'!B19,Cenik!$C$3:$E$873,2,FALSE))</f>
        <v>0</v>
      </c>
      <c r="D19" s="12">
        <f>IF(B19="",0,VLOOKUP('072204'!B19,Cenik!$C$3:$E$873,3,FALSE))</f>
        <v>0</v>
      </c>
      <c r="E19" s="22"/>
      <c r="F19" s="20">
        <f t="shared" si="2"/>
        <v>0</v>
      </c>
      <c r="G19" s="104" t="str">
        <f t="shared" si="3"/>
        <v/>
      </c>
    </row>
    <row r="20" spans="1:9" x14ac:dyDescent="0.2">
      <c r="A20" s="15"/>
      <c r="B20" s="21"/>
      <c r="C20" s="12">
        <f>IF(B20="",0,VLOOKUP('072204'!B20,Cenik!$C$3:$E$873,2,FALSE))</f>
        <v>0</v>
      </c>
      <c r="D20" s="12">
        <f>IF(B20="",0,VLOOKUP('072204'!B20,Cenik!$C$3:$E$873,3,FALSE))</f>
        <v>0</v>
      </c>
      <c r="E20" s="22"/>
      <c r="F20" s="20">
        <f t="shared" si="2"/>
        <v>0</v>
      </c>
      <c r="G20" s="104" t="str">
        <f t="shared" si="3"/>
        <v/>
      </c>
    </row>
    <row r="21" spans="1:9" x14ac:dyDescent="0.2">
      <c r="A21" s="15"/>
      <c r="B21" s="21"/>
      <c r="C21" s="12">
        <f>IF(B21="",0,VLOOKUP('072204'!B21,Cenik!$C$3:$E$873,2,FALSE))</f>
        <v>0</v>
      </c>
      <c r="D21" s="12">
        <f>IF(B21="",0,VLOOKUP('072204'!B21,Cenik!$C$3:$E$873,3,FALSE))</f>
        <v>0</v>
      </c>
      <c r="E21" s="22"/>
      <c r="F21" s="20">
        <f t="shared" si="2"/>
        <v>0</v>
      </c>
      <c r="G21" s="104" t="str">
        <f t="shared" si="3"/>
        <v/>
      </c>
    </row>
    <row r="22" spans="1:9" x14ac:dyDescent="0.2">
      <c r="A22" s="15"/>
      <c r="B22" s="21"/>
      <c r="C22" s="12">
        <f>IF(B22="",0,VLOOKUP('072204'!B22,Cenik!$C$3:$E$873,2,FALSE))</f>
        <v>0</v>
      </c>
      <c r="D22" s="12">
        <f>IF(B22="",0,VLOOKUP('072204'!B22,Cenik!$C$3:$E$873,3,FALSE))</f>
        <v>0</v>
      </c>
      <c r="E22" s="22"/>
      <c r="F22" s="20">
        <f t="shared" si="2"/>
        <v>0</v>
      </c>
      <c r="G22" s="104" t="str">
        <f t="shared" si="3"/>
        <v/>
      </c>
    </row>
    <row r="23" spans="1:9" x14ac:dyDescent="0.2">
      <c r="A23" s="15"/>
      <c r="B23" s="21"/>
      <c r="C23" s="12">
        <f>IF(B23="",0,VLOOKUP('072204'!B23,Cenik!$C$3:$E$873,2,FALSE))</f>
        <v>0</v>
      </c>
      <c r="D23" s="12">
        <f>IF(B23="",0,VLOOKUP('072204'!B23,Cenik!$C$3:$E$873,3,FALSE))</f>
        <v>0</v>
      </c>
      <c r="E23" s="22"/>
      <c r="F23" s="20">
        <f t="shared" si="2"/>
        <v>0</v>
      </c>
      <c r="G23" s="104" t="str">
        <f t="shared" si="3"/>
        <v/>
      </c>
    </row>
    <row r="24" spans="1:9" x14ac:dyDescent="0.2">
      <c r="A24" s="15"/>
      <c r="B24" s="21"/>
      <c r="C24" s="12">
        <f>IF(B24="",0,VLOOKUP('072204'!B24,Cenik!$C$3:$E$873,2,FALSE))</f>
        <v>0</v>
      </c>
      <c r="D24" s="12">
        <f>IF(B24="",0,VLOOKUP('072204'!B24,Cenik!$C$3:$E$873,3,FALSE))</f>
        <v>0</v>
      </c>
      <c r="E24" s="22"/>
      <c r="F24" s="20">
        <f t="shared" si="2"/>
        <v>0</v>
      </c>
      <c r="G24" s="104" t="str">
        <f t="shared" si="3"/>
        <v/>
      </c>
    </row>
    <row r="25" spans="1:9" x14ac:dyDescent="0.2">
      <c r="A25" s="15"/>
      <c r="B25" s="21"/>
      <c r="C25" s="12">
        <f>IF(B25="",0,VLOOKUP('072204'!B25,Cenik!$C$3:$E$873,2,FALSE))</f>
        <v>0</v>
      </c>
      <c r="D25" s="12">
        <f>IF(B25="",0,VLOOKUP('072204'!B25,Cenik!$C$3:$E$873,3,FALSE))</f>
        <v>0</v>
      </c>
      <c r="E25" s="22"/>
      <c r="F25" s="20">
        <f t="shared" si="2"/>
        <v>0</v>
      </c>
      <c r="G25" s="104" t="str">
        <f t="shared" si="3"/>
        <v/>
      </c>
    </row>
    <row r="26" spans="1:9" x14ac:dyDescent="0.2">
      <c r="A26" s="15"/>
      <c r="B26" s="21"/>
      <c r="C26" s="12">
        <f>IF(B26="",0,VLOOKUP('072204'!B26,Cenik!$C$3:$E$873,2,FALSE))</f>
        <v>0</v>
      </c>
      <c r="D26" s="12">
        <f>IF(B26="",0,VLOOKUP('072204'!B26,Cenik!$C$3:$E$873,3,FALSE))</f>
        <v>0</v>
      </c>
      <c r="E26" s="22"/>
      <c r="F26" s="20">
        <f t="shared" si="2"/>
        <v>0</v>
      </c>
      <c r="G26" s="104" t="str">
        <f t="shared" si="3"/>
        <v/>
      </c>
    </row>
    <row r="27" spans="1:9" x14ac:dyDescent="0.2">
      <c r="A27" s="15"/>
      <c r="B27" s="21"/>
      <c r="C27" s="12">
        <f>IF(B27="",0,VLOOKUP('072204'!B27,Cenik!$C$3:$E$873,2,FALSE))</f>
        <v>0</v>
      </c>
      <c r="D27" s="12">
        <f>IF(B27="",0,VLOOKUP('072204'!B27,Cenik!$C$3:$E$873,3,FALSE))</f>
        <v>0</v>
      </c>
      <c r="E27" s="22"/>
      <c r="F27" s="20">
        <f t="shared" si="2"/>
        <v>0</v>
      </c>
      <c r="G27" s="104" t="str">
        <f t="shared" si="3"/>
        <v/>
      </c>
    </row>
    <row r="28" spans="1:9" x14ac:dyDescent="0.2">
      <c r="A28" s="15"/>
      <c r="B28" s="21"/>
      <c r="C28" s="12">
        <f>IF(B28="",0,VLOOKUP('072204'!B28,Cenik!$C$3:$E$873,2,FALSE))</f>
        <v>0</v>
      </c>
      <c r="D28" s="12">
        <f>IF(B28="",0,VLOOKUP('072204'!B28,Cenik!$C$3:$E$873,3,FALSE))</f>
        <v>0</v>
      </c>
      <c r="E28" s="22"/>
      <c r="F28" s="20">
        <f t="shared" si="2"/>
        <v>0</v>
      </c>
      <c r="G28" s="104" t="str">
        <f t="shared" si="3"/>
        <v/>
      </c>
    </row>
    <row r="29" spans="1:9" ht="13.5" thickBot="1" x14ac:dyDescent="0.25">
      <c r="A29" s="15"/>
      <c r="B29" s="21"/>
      <c r="C29" s="12">
        <f>IF(B29="",0,VLOOKUP('072204'!B29,Cenik!$C$3:$E$873,2,FALSE))</f>
        <v>0</v>
      </c>
      <c r="D29" s="12">
        <f>IF(B29="",0,VLOOKUP('072204'!B29,Cenik!$C$3:$E$873,3,FALSE))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IF(B31="",0,VLOOKUP('072204'!B31,Cenik!$C$3:$E$873,2,FALSE))</f>
        <v>0</v>
      </c>
      <c r="D31" s="24">
        <f>IF(B31="",0,VLOOKUP('072204'!B31,Cenik!$C$3:$E$873,3,FALSE))</f>
        <v>0</v>
      </c>
      <c r="E31" s="19"/>
      <c r="F31" s="25">
        <f t="shared" ref="F31:F44" si="4">D31*E31</f>
        <v>0</v>
      </c>
      <c r="G31" s="104" t="str">
        <f t="shared" si="3"/>
        <v/>
      </c>
      <c r="I31" s="2"/>
    </row>
    <row r="32" spans="1:9" x14ac:dyDescent="0.2">
      <c r="A32" s="15"/>
      <c r="B32" s="21"/>
      <c r="C32" s="12">
        <f>IF(B32="",0,VLOOKUP('072204'!B32,Cenik!$C$3:$E$873,2,FALSE))</f>
        <v>0</v>
      </c>
      <c r="D32" s="12">
        <f>IF(B32="",0,VLOOKUP('072204'!B32,Cenik!$C$3:$E$873,3,FALSE))</f>
        <v>0</v>
      </c>
      <c r="E32" s="22"/>
      <c r="F32" s="20">
        <f t="shared" si="4"/>
        <v>0</v>
      </c>
      <c r="G32" s="104" t="str">
        <f t="shared" si="3"/>
        <v/>
      </c>
      <c r="I32" s="2"/>
    </row>
    <row r="33" spans="1:7" x14ac:dyDescent="0.2">
      <c r="A33" s="15"/>
      <c r="B33" s="21"/>
      <c r="C33" s="12">
        <f>IF(B33="",0,VLOOKUP('072204'!B33,Cenik!$C$3:$E$873,2,FALSE))</f>
        <v>0</v>
      </c>
      <c r="D33" s="12">
        <f>IF(B33="",0,VLOOKUP('072204'!B33,Cenik!$C$3:$E$873,3,FALSE))</f>
        <v>0</v>
      </c>
      <c r="E33" s="22"/>
      <c r="F33" s="20">
        <f t="shared" si="4"/>
        <v>0</v>
      </c>
      <c r="G33" s="104" t="str">
        <f t="shared" si="3"/>
        <v/>
      </c>
    </row>
    <row r="34" spans="1:7" x14ac:dyDescent="0.2">
      <c r="A34" s="15"/>
      <c r="B34" s="21"/>
      <c r="C34" s="12">
        <f>IF(B34="",0,VLOOKUP('072204'!B34,Cenik!$C$3:$E$873,2,FALSE))</f>
        <v>0</v>
      </c>
      <c r="D34" s="12">
        <f>IF(B34="",0,VLOOKUP('072204'!B34,Cenik!$C$3:$E$873,3,FALSE))</f>
        <v>0</v>
      </c>
      <c r="E34" s="22"/>
      <c r="F34" s="20">
        <f t="shared" si="4"/>
        <v>0</v>
      </c>
      <c r="G34" s="104" t="str">
        <f t="shared" si="3"/>
        <v/>
      </c>
    </row>
    <row r="35" spans="1:7" x14ac:dyDescent="0.2">
      <c r="A35" s="15"/>
      <c r="B35" s="21"/>
      <c r="C35" s="12">
        <f>IF(B35="",0,VLOOKUP('072204'!B35,Cenik!$C$3:$E$873,2,FALSE))</f>
        <v>0</v>
      </c>
      <c r="D35" s="12">
        <f>IF(B35="",0,VLOOKUP('072204'!B35,Cenik!$C$3:$E$873,3,FALSE))</f>
        <v>0</v>
      </c>
      <c r="E35" s="22"/>
      <c r="F35" s="20">
        <f t="shared" si="4"/>
        <v>0</v>
      </c>
      <c r="G35" s="104" t="str">
        <f t="shared" si="3"/>
        <v/>
      </c>
    </row>
    <row r="36" spans="1:7" x14ac:dyDescent="0.2">
      <c r="A36" s="15"/>
      <c r="B36" s="21"/>
      <c r="C36" s="12">
        <f>IF(B36="",0,VLOOKUP('072204'!B36,Cenik!$C$3:$E$873,2,FALSE))</f>
        <v>0</v>
      </c>
      <c r="D36" s="12">
        <f>IF(B36="",0,VLOOKUP('072204'!B36,Cenik!$C$3:$E$873,3,FALSE))</f>
        <v>0</v>
      </c>
      <c r="E36" s="22"/>
      <c r="F36" s="20">
        <f t="shared" si="4"/>
        <v>0</v>
      </c>
      <c r="G36" s="104" t="str">
        <f t="shared" si="3"/>
        <v/>
      </c>
    </row>
    <row r="37" spans="1:7" x14ac:dyDescent="0.2">
      <c r="A37" s="15"/>
      <c r="B37" s="21"/>
      <c r="C37" s="12">
        <f>IF(B37="",0,VLOOKUP('072204'!B37,Cenik!$C$3:$E$873,2,FALSE))</f>
        <v>0</v>
      </c>
      <c r="D37" s="12">
        <f>IF(B37="",0,VLOOKUP('072204'!B37,Cenik!$C$3:$E$873,3,FALSE))</f>
        <v>0</v>
      </c>
      <c r="E37" s="22"/>
      <c r="F37" s="20">
        <f t="shared" si="4"/>
        <v>0</v>
      </c>
      <c r="G37" s="104" t="str">
        <f t="shared" si="3"/>
        <v/>
      </c>
    </row>
    <row r="38" spans="1:7" x14ac:dyDescent="0.2">
      <c r="A38" s="15"/>
      <c r="B38" s="21"/>
      <c r="C38" s="12">
        <f>IF(B38="",0,VLOOKUP('072204'!B38,Cenik!$C$3:$E$873,2,FALSE))</f>
        <v>0</v>
      </c>
      <c r="D38" s="12">
        <f>IF(B38="",0,VLOOKUP('072204'!B38,Cenik!$C$3:$E$873,3,FALSE))</f>
        <v>0</v>
      </c>
      <c r="E38" s="22"/>
      <c r="F38" s="20">
        <f t="shared" si="4"/>
        <v>0</v>
      </c>
      <c r="G38" s="104" t="str">
        <f t="shared" si="3"/>
        <v/>
      </c>
    </row>
    <row r="39" spans="1:7" x14ac:dyDescent="0.2">
      <c r="A39" s="15"/>
      <c r="B39" s="21"/>
      <c r="C39" s="12">
        <f>IF(B39="",0,VLOOKUP('072204'!B39,Cenik!$C$3:$E$873,2,FALSE))</f>
        <v>0</v>
      </c>
      <c r="D39" s="12">
        <f>IF(B39="",0,VLOOKUP('072204'!B39,Cenik!$C$3:$E$873,3,FALSE))</f>
        <v>0</v>
      </c>
      <c r="E39" s="22"/>
      <c r="F39" s="20">
        <f t="shared" si="4"/>
        <v>0</v>
      </c>
      <c r="G39" s="104" t="str">
        <f>IF(E39="","",IF(ISNUMBER(E39),IF(E39=ROUND(E39,6),"","Napaka - poraba mora biti zaokrožena na 6 decimalk!"),"Napaka!"))</f>
        <v/>
      </c>
    </row>
    <row r="40" spans="1:7" x14ac:dyDescent="0.2">
      <c r="A40" s="15"/>
      <c r="B40" s="21"/>
      <c r="C40" s="12">
        <f>IF(B40="",0,VLOOKUP('072204'!B40,Cenik!$C$3:$E$873,2,FALSE))</f>
        <v>0</v>
      </c>
      <c r="D40" s="12">
        <f>IF(B40="",0,VLOOKUP('072204'!B40,Cenik!$C$3:$E$873,3,FALSE))</f>
        <v>0</v>
      </c>
      <c r="E40" s="22"/>
      <c r="F40" s="20">
        <f t="shared" si="4"/>
        <v>0</v>
      </c>
      <c r="G40" s="104" t="str">
        <f t="shared" si="3"/>
        <v/>
      </c>
    </row>
    <row r="41" spans="1:7" x14ac:dyDescent="0.2">
      <c r="A41" s="15"/>
      <c r="B41" s="21"/>
      <c r="C41" s="12">
        <f>IF(B41="",0,VLOOKUP('072204'!B41,Cenik!$C$3:$E$873,2,FALSE))</f>
        <v>0</v>
      </c>
      <c r="D41" s="12">
        <f>IF(B41="",0,VLOOKUP('072204'!B41,Cenik!$C$3:$E$873,3,FALSE))</f>
        <v>0</v>
      </c>
      <c r="E41" s="22"/>
      <c r="F41" s="20">
        <f t="shared" si="4"/>
        <v>0</v>
      </c>
      <c r="G41" s="104" t="str">
        <f t="shared" si="3"/>
        <v/>
      </c>
    </row>
    <row r="42" spans="1:7" x14ac:dyDescent="0.2">
      <c r="A42" s="15"/>
      <c r="B42" s="21"/>
      <c r="C42" s="12">
        <f>IF(B42="",0,VLOOKUP('072204'!B42,Cenik!$C$3:$E$873,2,FALSE))</f>
        <v>0</v>
      </c>
      <c r="D42" s="12">
        <f>IF(B42="",0,VLOOKUP('072204'!B42,Cenik!$C$3:$E$873,3,FALSE))</f>
        <v>0</v>
      </c>
      <c r="E42" s="22"/>
      <c r="F42" s="20">
        <f t="shared" si="4"/>
        <v>0</v>
      </c>
      <c r="G42" s="104" t="str">
        <f t="shared" si="3"/>
        <v/>
      </c>
    </row>
    <row r="43" spans="1:7" x14ac:dyDescent="0.2">
      <c r="A43" s="15"/>
      <c r="B43" s="21"/>
      <c r="C43" s="12">
        <f>IF(B43="",0,VLOOKUP('072204'!B43,Cenik!$C$3:$E$873,2,FALSE))</f>
        <v>0</v>
      </c>
      <c r="D43" s="12">
        <f>IF(B43="",0,VLOOKUP('072204'!B43,Cenik!$C$3:$E$873,3,FALSE))</f>
        <v>0</v>
      </c>
      <c r="E43" s="22"/>
      <c r="F43" s="20">
        <f t="shared" si="4"/>
        <v>0</v>
      </c>
      <c r="G43" s="104" t="str">
        <f t="shared" si="3"/>
        <v/>
      </c>
    </row>
    <row r="44" spans="1:7" ht="13.5" thickBot="1" x14ac:dyDescent="0.25">
      <c r="A44" s="26"/>
      <c r="B44" s="27"/>
      <c r="C44" s="28">
        <f>IF(B44="",0,VLOOKUP('072204'!B44,Cenik!$C$3:$E$873,2,FALSE))</f>
        <v>0</v>
      </c>
      <c r="D44" s="28">
        <f>IF(B44="",0,VLOOKUP('072204'!B44,Cenik!$C$3:$E$873,3,FALSE))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IF(B5="",0,VLOOKUP('072205'!B5,Cenik!$C$3:$E$873,2,FALSE))</f>
        <v>0</v>
      </c>
      <c r="D5" s="12">
        <f>IF(B5="",0,VLOOKUP('072205'!B5,Cenik!$C$3:$E$873,3,FALSE))</f>
        <v>0</v>
      </c>
      <c r="E5" s="13"/>
      <c r="F5" s="14">
        <f t="shared" ref="F5:F14" si="0">D5*E5</f>
        <v>0</v>
      </c>
      <c r="G5" s="104" t="str">
        <f>IF(E5="","",IF(ISNUMBER(E5),IF(E5=ROUND(E5,6),"","Napaka - poraba mora biti zaokrožena na 6 decimalk!"),"Napaka!"))</f>
        <v/>
      </c>
    </row>
    <row r="6" spans="1:7" x14ac:dyDescent="0.2">
      <c r="A6" s="15"/>
      <c r="B6" s="16"/>
      <c r="C6" s="12">
        <f>IF(B6="",0,VLOOKUP('072205'!B6,Cenik!$C$3:$E$873,2,FALSE))</f>
        <v>0</v>
      </c>
      <c r="D6" s="12">
        <f>IF(B6="",0,VLOOKUP('072205'!B6,Cenik!$C$3:$E$873,3,FALSE))</f>
        <v>0</v>
      </c>
      <c r="E6" s="17"/>
      <c r="F6" s="14">
        <f t="shared" si="0"/>
        <v>0</v>
      </c>
      <c r="G6" s="104" t="str">
        <f t="shared" ref="G6:G14" si="1">IF(E6="","",IF(ISNUMBER(E6),IF(E6=ROUND(E6,6),"","Napaka - poraba mora biti zaokrožena na 6 decimalk!"),"Napaka!"))</f>
        <v/>
      </c>
    </row>
    <row r="7" spans="1:7" x14ac:dyDescent="0.2">
      <c r="A7" s="15"/>
      <c r="B7" s="16"/>
      <c r="C7" s="12">
        <f>IF(B7="",0,VLOOKUP('072205'!B7,Cenik!$C$3:$E$873,2,FALSE))</f>
        <v>0</v>
      </c>
      <c r="D7" s="12">
        <f>IF(B7="",0,VLOOKUP('072205'!B7,Cenik!$C$3:$E$873,3,FALSE))</f>
        <v>0</v>
      </c>
      <c r="E7" s="17"/>
      <c r="F7" s="14">
        <f t="shared" si="0"/>
        <v>0</v>
      </c>
      <c r="G7" s="104" t="str">
        <f t="shared" si="1"/>
        <v/>
      </c>
    </row>
    <row r="8" spans="1:7" x14ac:dyDescent="0.2">
      <c r="A8" s="15"/>
      <c r="B8" s="16"/>
      <c r="C8" s="12">
        <f>IF(B8="",0,VLOOKUP('072205'!B8,Cenik!$C$3:$E$873,2,FALSE))</f>
        <v>0</v>
      </c>
      <c r="D8" s="12">
        <f>IF(B8="",0,VLOOKUP('072205'!B8,Cenik!$C$3:$E$873,3,FALSE))</f>
        <v>0</v>
      </c>
      <c r="E8" s="17"/>
      <c r="F8" s="14">
        <f t="shared" si="0"/>
        <v>0</v>
      </c>
      <c r="G8" s="104" t="str">
        <f t="shared" si="1"/>
        <v/>
      </c>
    </row>
    <row r="9" spans="1:7" x14ac:dyDescent="0.2">
      <c r="A9" s="15"/>
      <c r="B9" s="16"/>
      <c r="C9" s="12">
        <f>IF(B9="",0,VLOOKUP('072205'!B9,Cenik!$C$3:$E$873,2,FALSE))</f>
        <v>0</v>
      </c>
      <c r="D9" s="12">
        <f>IF(B9="",0,VLOOKUP('072205'!B9,Cenik!$C$3:$E$873,3,FALSE))</f>
        <v>0</v>
      </c>
      <c r="E9" s="17"/>
      <c r="F9" s="14">
        <f t="shared" si="0"/>
        <v>0</v>
      </c>
      <c r="G9" s="104" t="str">
        <f t="shared" si="1"/>
        <v/>
      </c>
    </row>
    <row r="10" spans="1:7" x14ac:dyDescent="0.2">
      <c r="A10" s="15"/>
      <c r="B10" s="16"/>
      <c r="C10" s="12">
        <f>IF(B10="",0,VLOOKUP('072205'!B10,Cenik!$C$3:$E$873,2,FALSE))</f>
        <v>0</v>
      </c>
      <c r="D10" s="12">
        <f>IF(B10="",0,VLOOKUP('072205'!B10,Cenik!$C$3:$E$873,3,FALSE))</f>
        <v>0</v>
      </c>
      <c r="E10" s="17"/>
      <c r="F10" s="14">
        <f t="shared" si="0"/>
        <v>0</v>
      </c>
      <c r="G10" s="104" t="str">
        <f t="shared" si="1"/>
        <v/>
      </c>
    </row>
    <row r="11" spans="1:7" x14ac:dyDescent="0.2">
      <c r="A11" s="15"/>
      <c r="B11" s="16"/>
      <c r="C11" s="12">
        <f>IF(B11="",0,VLOOKUP('072205'!B11,Cenik!$C$3:$E$873,2,FALSE))</f>
        <v>0</v>
      </c>
      <c r="D11" s="12">
        <f>IF(B11="",0,VLOOKUP('072205'!B11,Cenik!$C$3:$E$873,3,FALSE))</f>
        <v>0</v>
      </c>
      <c r="E11" s="17"/>
      <c r="F11" s="14">
        <f t="shared" si="0"/>
        <v>0</v>
      </c>
      <c r="G11" s="104" t="str">
        <f t="shared" si="1"/>
        <v/>
      </c>
    </row>
    <row r="12" spans="1:7" x14ac:dyDescent="0.2">
      <c r="A12" s="15"/>
      <c r="B12" s="16"/>
      <c r="C12" s="12">
        <f>IF(B12="",0,VLOOKUP('072205'!B12,Cenik!$C$3:$E$873,2,FALSE))</f>
        <v>0</v>
      </c>
      <c r="D12" s="12">
        <f>IF(B12="",0,VLOOKUP('072205'!B12,Cenik!$C$3:$E$873,3,FALSE))</f>
        <v>0</v>
      </c>
      <c r="E12" s="17"/>
      <c r="F12" s="14">
        <f t="shared" si="0"/>
        <v>0</v>
      </c>
      <c r="G12" s="104" t="str">
        <f t="shared" si="1"/>
        <v/>
      </c>
    </row>
    <row r="13" spans="1:7" x14ac:dyDescent="0.2">
      <c r="A13" s="15"/>
      <c r="B13" s="16"/>
      <c r="C13" s="12">
        <f>IF(B13="",0,VLOOKUP('072205'!B13,Cenik!$C$3:$E$873,2,FALSE))</f>
        <v>0</v>
      </c>
      <c r="D13" s="12">
        <f>IF(B13="",0,VLOOKUP('072205'!B13,Cenik!$C$3:$E$873,3,FALSE))</f>
        <v>0</v>
      </c>
      <c r="E13" s="17"/>
      <c r="F13" s="14">
        <f t="shared" si="0"/>
        <v>0</v>
      </c>
      <c r="G13" s="104" t="str">
        <f t="shared" si="1"/>
        <v/>
      </c>
    </row>
    <row r="14" spans="1:7" ht="13.5" thickBot="1" x14ac:dyDescent="0.25">
      <c r="A14" s="15"/>
      <c r="B14" s="16"/>
      <c r="C14" s="12">
        <f>IF(B14="",0,VLOOKUP('072205'!B14,Cenik!$C$3:$E$873,2,FALSE))</f>
        <v>0</v>
      </c>
      <c r="D14" s="12">
        <f>IF(B14="",0,VLOOKUP('072205'!B14,Cenik!$C$3:$E$873,3,FALSE))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IF(B16="",0,VLOOKUP('072205'!B16,Cenik!$C$3:$E$873,2,FALSE))</f>
        <v>0</v>
      </c>
      <c r="D16" s="12">
        <f>IF(B16="",0,VLOOKUP('072205'!B16,Cenik!$C$3:$E$873,3,FALSE))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IF(B17="",0,VLOOKUP('072205'!B17,Cenik!$C$3:$E$873,2,FALSE))</f>
        <v>0</v>
      </c>
      <c r="D17" s="12">
        <f>IF(B17="",0,VLOOKUP('072205'!B17,Cenik!$C$3:$E$873,3,FALSE))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IF(B18="",0,VLOOKUP('072205'!B18,Cenik!$C$3:$E$873,2,FALSE))</f>
        <v>0</v>
      </c>
      <c r="D18" s="12">
        <f>IF(B18="",0,VLOOKUP('072205'!B18,Cenik!$C$3:$E$873,3,FALSE))</f>
        <v>0</v>
      </c>
      <c r="E18" s="22"/>
      <c r="F18" s="20">
        <f t="shared" si="2"/>
        <v>0</v>
      </c>
      <c r="G18" s="104" t="str">
        <f t="shared" si="3"/>
        <v/>
      </c>
    </row>
    <row r="19" spans="1:9" x14ac:dyDescent="0.2">
      <c r="A19" s="15"/>
      <c r="B19" s="21"/>
      <c r="C19" s="12">
        <f>IF(B19="",0,VLOOKUP('072205'!B19,Cenik!$C$3:$E$873,2,FALSE))</f>
        <v>0</v>
      </c>
      <c r="D19" s="12">
        <f>IF(B19="",0,VLOOKUP('072205'!B19,Cenik!$C$3:$E$873,3,FALSE))</f>
        <v>0</v>
      </c>
      <c r="E19" s="22"/>
      <c r="F19" s="20">
        <f t="shared" si="2"/>
        <v>0</v>
      </c>
      <c r="G19" s="104" t="str">
        <f t="shared" si="3"/>
        <v/>
      </c>
    </row>
    <row r="20" spans="1:9" x14ac:dyDescent="0.2">
      <c r="A20" s="15"/>
      <c r="B20" s="21"/>
      <c r="C20" s="12">
        <f>IF(B20="",0,VLOOKUP('072205'!B20,Cenik!$C$3:$E$873,2,FALSE))</f>
        <v>0</v>
      </c>
      <c r="D20" s="12">
        <f>IF(B20="",0,VLOOKUP('072205'!B20,Cenik!$C$3:$E$873,3,FALSE))</f>
        <v>0</v>
      </c>
      <c r="E20" s="22"/>
      <c r="F20" s="20">
        <f t="shared" si="2"/>
        <v>0</v>
      </c>
      <c r="G20" s="104" t="str">
        <f t="shared" si="3"/>
        <v/>
      </c>
    </row>
    <row r="21" spans="1:9" x14ac:dyDescent="0.2">
      <c r="A21" s="15"/>
      <c r="B21" s="21"/>
      <c r="C21" s="12">
        <f>IF(B21="",0,VLOOKUP('072205'!B21,Cenik!$C$3:$E$873,2,FALSE))</f>
        <v>0</v>
      </c>
      <c r="D21" s="12">
        <f>IF(B21="",0,VLOOKUP('072205'!B21,Cenik!$C$3:$E$873,3,FALSE))</f>
        <v>0</v>
      </c>
      <c r="E21" s="22"/>
      <c r="F21" s="20">
        <f t="shared" si="2"/>
        <v>0</v>
      </c>
      <c r="G21" s="104" t="str">
        <f t="shared" si="3"/>
        <v/>
      </c>
    </row>
    <row r="22" spans="1:9" x14ac:dyDescent="0.2">
      <c r="A22" s="15"/>
      <c r="B22" s="21"/>
      <c r="C22" s="12">
        <f>IF(B22="",0,VLOOKUP('072205'!B22,Cenik!$C$3:$E$873,2,FALSE))</f>
        <v>0</v>
      </c>
      <c r="D22" s="12">
        <f>IF(B22="",0,VLOOKUP('072205'!B22,Cenik!$C$3:$E$873,3,FALSE))</f>
        <v>0</v>
      </c>
      <c r="E22" s="22"/>
      <c r="F22" s="20">
        <f t="shared" si="2"/>
        <v>0</v>
      </c>
      <c r="G22" s="104" t="str">
        <f t="shared" si="3"/>
        <v/>
      </c>
    </row>
    <row r="23" spans="1:9" x14ac:dyDescent="0.2">
      <c r="A23" s="15"/>
      <c r="B23" s="21"/>
      <c r="C23" s="12">
        <f>IF(B23="",0,VLOOKUP('072205'!B23,Cenik!$C$3:$E$873,2,FALSE))</f>
        <v>0</v>
      </c>
      <c r="D23" s="12">
        <f>IF(B23="",0,VLOOKUP('072205'!B23,Cenik!$C$3:$E$873,3,FALSE))</f>
        <v>0</v>
      </c>
      <c r="E23" s="22"/>
      <c r="F23" s="20">
        <f t="shared" si="2"/>
        <v>0</v>
      </c>
      <c r="G23" s="104" t="str">
        <f t="shared" si="3"/>
        <v/>
      </c>
    </row>
    <row r="24" spans="1:9" x14ac:dyDescent="0.2">
      <c r="A24" s="15"/>
      <c r="B24" s="21"/>
      <c r="C24" s="12">
        <f>IF(B24="",0,VLOOKUP('072205'!B24,Cenik!$C$3:$E$873,2,FALSE))</f>
        <v>0</v>
      </c>
      <c r="D24" s="12">
        <f>IF(B24="",0,VLOOKUP('072205'!B24,Cenik!$C$3:$E$873,3,FALSE))</f>
        <v>0</v>
      </c>
      <c r="E24" s="22"/>
      <c r="F24" s="20">
        <f t="shared" si="2"/>
        <v>0</v>
      </c>
      <c r="G24" s="104" t="str">
        <f t="shared" si="3"/>
        <v/>
      </c>
    </row>
    <row r="25" spans="1:9" x14ac:dyDescent="0.2">
      <c r="A25" s="15"/>
      <c r="B25" s="21"/>
      <c r="C25" s="12">
        <f>IF(B25="",0,VLOOKUP('072205'!B25,Cenik!$C$3:$E$873,2,FALSE))</f>
        <v>0</v>
      </c>
      <c r="D25" s="12">
        <f>IF(B25="",0,VLOOKUP('072205'!B25,Cenik!$C$3:$E$873,3,FALSE))</f>
        <v>0</v>
      </c>
      <c r="E25" s="22"/>
      <c r="F25" s="20">
        <f t="shared" si="2"/>
        <v>0</v>
      </c>
      <c r="G25" s="104" t="str">
        <f t="shared" si="3"/>
        <v/>
      </c>
    </row>
    <row r="26" spans="1:9" x14ac:dyDescent="0.2">
      <c r="A26" s="15"/>
      <c r="B26" s="21"/>
      <c r="C26" s="12">
        <f>IF(B26="",0,VLOOKUP('072205'!B26,Cenik!$C$3:$E$873,2,FALSE))</f>
        <v>0</v>
      </c>
      <c r="D26" s="12">
        <f>IF(B26="",0,VLOOKUP('072205'!B26,Cenik!$C$3:$E$873,3,FALSE))</f>
        <v>0</v>
      </c>
      <c r="E26" s="22"/>
      <c r="F26" s="20">
        <f t="shared" si="2"/>
        <v>0</v>
      </c>
      <c r="G26" s="104" t="str">
        <f t="shared" si="3"/>
        <v/>
      </c>
    </row>
    <row r="27" spans="1:9" x14ac:dyDescent="0.2">
      <c r="A27" s="15"/>
      <c r="B27" s="21"/>
      <c r="C27" s="12">
        <f>IF(B27="",0,VLOOKUP('072205'!B27,Cenik!$C$3:$E$873,2,FALSE))</f>
        <v>0</v>
      </c>
      <c r="D27" s="12">
        <f>IF(B27="",0,VLOOKUP('072205'!B27,Cenik!$C$3:$E$873,3,FALSE))</f>
        <v>0</v>
      </c>
      <c r="E27" s="22"/>
      <c r="F27" s="20">
        <f t="shared" si="2"/>
        <v>0</v>
      </c>
      <c r="G27" s="104" t="str">
        <f t="shared" si="3"/>
        <v/>
      </c>
    </row>
    <row r="28" spans="1:9" x14ac:dyDescent="0.2">
      <c r="A28" s="15"/>
      <c r="B28" s="21"/>
      <c r="C28" s="12">
        <f>IF(B28="",0,VLOOKUP('072205'!B28,Cenik!$C$3:$E$873,2,FALSE))</f>
        <v>0</v>
      </c>
      <c r="D28" s="12">
        <f>IF(B28="",0,VLOOKUP('072205'!B28,Cenik!$C$3:$E$873,3,FALSE))</f>
        <v>0</v>
      </c>
      <c r="E28" s="22"/>
      <c r="F28" s="20">
        <f t="shared" si="2"/>
        <v>0</v>
      </c>
      <c r="G28" s="104" t="str">
        <f t="shared" si="3"/>
        <v/>
      </c>
    </row>
    <row r="29" spans="1:9" ht="13.5" thickBot="1" x14ac:dyDescent="0.25">
      <c r="A29" s="15"/>
      <c r="B29" s="21"/>
      <c r="C29" s="12">
        <f>IF(B29="",0,VLOOKUP('072205'!B29,Cenik!$C$3:$E$873,2,FALSE))</f>
        <v>0</v>
      </c>
      <c r="D29" s="12">
        <f>IF(B29="",0,VLOOKUP('072205'!B29,Cenik!$C$3:$E$873,3,FALSE))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IF(B31="",0,VLOOKUP('072205'!B31,Cenik!$C$3:$E$873,2,FALSE))</f>
        <v>0</v>
      </c>
      <c r="D31" s="24">
        <f>IF(B31="",0,VLOOKUP('072205'!B31,Cenik!$C$3:$E$873,3,FALSE))</f>
        <v>0</v>
      </c>
      <c r="E31" s="19"/>
      <c r="F31" s="25">
        <f t="shared" ref="F31:F44" si="4">D31*E31</f>
        <v>0</v>
      </c>
      <c r="G31" s="104" t="str">
        <f t="shared" si="3"/>
        <v/>
      </c>
      <c r="I31" s="2"/>
    </row>
    <row r="32" spans="1:9" x14ac:dyDescent="0.2">
      <c r="A32" s="15"/>
      <c r="B32" s="21"/>
      <c r="C32" s="12">
        <f>IF(B32="",0,VLOOKUP('072205'!B32,Cenik!$C$3:$E$873,2,FALSE))</f>
        <v>0</v>
      </c>
      <c r="D32" s="12">
        <f>IF(B32="",0,VLOOKUP('072205'!B32,Cenik!$C$3:$E$873,3,FALSE))</f>
        <v>0</v>
      </c>
      <c r="E32" s="22"/>
      <c r="F32" s="20">
        <f t="shared" si="4"/>
        <v>0</v>
      </c>
      <c r="G32" s="104" t="str">
        <f t="shared" si="3"/>
        <v/>
      </c>
      <c r="I32" s="2"/>
    </row>
    <row r="33" spans="1:7" x14ac:dyDescent="0.2">
      <c r="A33" s="15"/>
      <c r="B33" s="21"/>
      <c r="C33" s="12">
        <f>IF(B33="",0,VLOOKUP('072205'!B33,Cenik!$C$3:$E$873,2,FALSE))</f>
        <v>0</v>
      </c>
      <c r="D33" s="12">
        <f>IF(B33="",0,VLOOKUP('072205'!B33,Cenik!$C$3:$E$873,3,FALSE))</f>
        <v>0</v>
      </c>
      <c r="E33" s="22"/>
      <c r="F33" s="20">
        <f t="shared" si="4"/>
        <v>0</v>
      </c>
      <c r="G33" s="104" t="str">
        <f t="shared" si="3"/>
        <v/>
      </c>
    </row>
    <row r="34" spans="1:7" x14ac:dyDescent="0.2">
      <c r="A34" s="15"/>
      <c r="B34" s="21"/>
      <c r="C34" s="12">
        <f>IF(B34="",0,VLOOKUP('072205'!B34,Cenik!$C$3:$E$873,2,FALSE))</f>
        <v>0</v>
      </c>
      <c r="D34" s="12">
        <f>IF(B34="",0,VLOOKUP('072205'!B34,Cenik!$C$3:$E$873,3,FALSE))</f>
        <v>0</v>
      </c>
      <c r="E34" s="22"/>
      <c r="F34" s="20">
        <f t="shared" si="4"/>
        <v>0</v>
      </c>
      <c r="G34" s="104" t="str">
        <f t="shared" si="3"/>
        <v/>
      </c>
    </row>
    <row r="35" spans="1:7" x14ac:dyDescent="0.2">
      <c r="A35" s="15"/>
      <c r="B35" s="21"/>
      <c r="C35" s="12">
        <f>IF(B35="",0,VLOOKUP('072205'!B35,Cenik!$C$3:$E$873,2,FALSE))</f>
        <v>0</v>
      </c>
      <c r="D35" s="12">
        <f>IF(B35="",0,VLOOKUP('072205'!B35,Cenik!$C$3:$E$873,3,FALSE))</f>
        <v>0</v>
      </c>
      <c r="E35" s="22"/>
      <c r="F35" s="20">
        <f t="shared" si="4"/>
        <v>0</v>
      </c>
      <c r="G35" s="104" t="str">
        <f t="shared" si="3"/>
        <v/>
      </c>
    </row>
    <row r="36" spans="1:7" x14ac:dyDescent="0.2">
      <c r="A36" s="15"/>
      <c r="B36" s="21"/>
      <c r="C36" s="12">
        <f>IF(B36="",0,VLOOKUP('072205'!B36,Cenik!$C$3:$E$873,2,FALSE))</f>
        <v>0</v>
      </c>
      <c r="D36" s="12">
        <f>IF(B36="",0,VLOOKUP('072205'!B36,Cenik!$C$3:$E$873,3,FALSE))</f>
        <v>0</v>
      </c>
      <c r="E36" s="22"/>
      <c r="F36" s="20">
        <f t="shared" si="4"/>
        <v>0</v>
      </c>
      <c r="G36" s="104" t="str">
        <f t="shared" si="3"/>
        <v/>
      </c>
    </row>
    <row r="37" spans="1:7" x14ac:dyDescent="0.2">
      <c r="A37" s="15"/>
      <c r="B37" s="21"/>
      <c r="C37" s="12">
        <f>IF(B37="",0,VLOOKUP('072205'!B37,Cenik!$C$3:$E$873,2,FALSE))</f>
        <v>0</v>
      </c>
      <c r="D37" s="12">
        <f>IF(B37="",0,VLOOKUP('072205'!B37,Cenik!$C$3:$E$873,3,FALSE))</f>
        <v>0</v>
      </c>
      <c r="E37" s="22"/>
      <c r="F37" s="20">
        <f t="shared" si="4"/>
        <v>0</v>
      </c>
      <c r="G37" s="104" t="str">
        <f t="shared" si="3"/>
        <v/>
      </c>
    </row>
    <row r="38" spans="1:7" x14ac:dyDescent="0.2">
      <c r="A38" s="15"/>
      <c r="B38" s="21"/>
      <c r="C38" s="12">
        <f>IF(B38="",0,VLOOKUP('072205'!B38,Cenik!$C$3:$E$873,2,FALSE))</f>
        <v>0</v>
      </c>
      <c r="D38" s="12">
        <f>IF(B38="",0,VLOOKUP('072205'!B38,Cenik!$C$3:$E$873,3,FALSE))</f>
        <v>0</v>
      </c>
      <c r="E38" s="22"/>
      <c r="F38" s="20">
        <f t="shared" si="4"/>
        <v>0</v>
      </c>
      <c r="G38" s="104" t="str">
        <f t="shared" si="3"/>
        <v/>
      </c>
    </row>
    <row r="39" spans="1:7" x14ac:dyDescent="0.2">
      <c r="A39" s="15"/>
      <c r="B39" s="21"/>
      <c r="C39" s="12">
        <f>IF(B39="",0,VLOOKUP('072205'!B39,Cenik!$C$3:$E$873,2,FALSE))</f>
        <v>0</v>
      </c>
      <c r="D39" s="12">
        <f>IF(B39="",0,VLOOKUP('072205'!B39,Cenik!$C$3:$E$873,3,FALSE))</f>
        <v>0</v>
      </c>
      <c r="E39" s="22"/>
      <c r="F39" s="20">
        <f t="shared" si="4"/>
        <v>0</v>
      </c>
      <c r="G39" s="104" t="str">
        <f>IF(E39="","",IF(ISNUMBER(E39),IF(E39=ROUND(E39,6),"","Napaka - poraba mora biti zaokrožena na 6 decimalk!"),"Napaka!"))</f>
        <v/>
      </c>
    </row>
    <row r="40" spans="1:7" x14ac:dyDescent="0.2">
      <c r="A40" s="15"/>
      <c r="B40" s="21"/>
      <c r="C40" s="12">
        <f>IF(B40="",0,VLOOKUP('072205'!B40,Cenik!$C$3:$E$873,2,FALSE))</f>
        <v>0</v>
      </c>
      <c r="D40" s="12">
        <f>IF(B40="",0,VLOOKUP('072205'!B40,Cenik!$C$3:$E$873,3,FALSE))</f>
        <v>0</v>
      </c>
      <c r="E40" s="22"/>
      <c r="F40" s="20">
        <f t="shared" si="4"/>
        <v>0</v>
      </c>
      <c r="G40" s="104" t="str">
        <f t="shared" si="3"/>
        <v/>
      </c>
    </row>
    <row r="41" spans="1:7" x14ac:dyDescent="0.2">
      <c r="A41" s="15"/>
      <c r="B41" s="21"/>
      <c r="C41" s="12">
        <f>IF(B41="",0,VLOOKUP('072205'!B41,Cenik!$C$3:$E$873,2,FALSE))</f>
        <v>0</v>
      </c>
      <c r="D41" s="12">
        <f>IF(B41="",0,VLOOKUP('072205'!B41,Cenik!$C$3:$E$873,3,FALSE))</f>
        <v>0</v>
      </c>
      <c r="E41" s="22"/>
      <c r="F41" s="20">
        <f t="shared" si="4"/>
        <v>0</v>
      </c>
      <c r="G41" s="104" t="str">
        <f t="shared" si="3"/>
        <v/>
      </c>
    </row>
    <row r="42" spans="1:7" x14ac:dyDescent="0.2">
      <c r="A42" s="15"/>
      <c r="B42" s="21"/>
      <c r="C42" s="12">
        <f>IF(B42="",0,VLOOKUP('072205'!B42,Cenik!$C$3:$E$873,2,FALSE))</f>
        <v>0</v>
      </c>
      <c r="D42" s="12">
        <f>IF(B42="",0,VLOOKUP('072205'!B42,Cenik!$C$3:$E$873,3,FALSE))</f>
        <v>0</v>
      </c>
      <c r="E42" s="22"/>
      <c r="F42" s="20">
        <f t="shared" si="4"/>
        <v>0</v>
      </c>
      <c r="G42" s="104" t="str">
        <f t="shared" si="3"/>
        <v/>
      </c>
    </row>
    <row r="43" spans="1:7" x14ac:dyDescent="0.2">
      <c r="A43" s="15"/>
      <c r="B43" s="21"/>
      <c r="C43" s="12">
        <f>IF(B43="",0,VLOOKUP('072205'!B43,Cenik!$C$3:$E$873,2,FALSE))</f>
        <v>0</v>
      </c>
      <c r="D43" s="12">
        <f>IF(B43="",0,VLOOKUP('072205'!B43,Cenik!$C$3:$E$873,3,FALSE))</f>
        <v>0</v>
      </c>
      <c r="E43" s="22"/>
      <c r="F43" s="20">
        <f t="shared" si="4"/>
        <v>0</v>
      </c>
      <c r="G43" s="104" t="str">
        <f t="shared" si="3"/>
        <v/>
      </c>
    </row>
    <row r="44" spans="1:7" ht="13.5" thickBot="1" x14ac:dyDescent="0.25">
      <c r="A44" s="26"/>
      <c r="B44" s="27"/>
      <c r="C44" s="28">
        <f>IF(B44="",0,VLOOKUP('072205'!B44,Cenik!$C$3:$E$873,2,FALSE))</f>
        <v>0</v>
      </c>
      <c r="D44" s="28">
        <f>IF(B44="",0,VLOOKUP('072205'!B44,Cenik!$C$3:$E$873,3,FALSE))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IF(B5="",0,VLOOKUP('072206'!B5,Cenik!$C$3:$E$873,2,FALSE))</f>
        <v>0</v>
      </c>
      <c r="D5" s="12">
        <f>IF(B5="",0,VLOOKUP('072206'!B5,Cenik!$C$3:$E$873,3,FALSE))</f>
        <v>0</v>
      </c>
      <c r="E5" s="13"/>
      <c r="F5" s="14">
        <f t="shared" ref="F5:F14" si="0">D5*E5</f>
        <v>0</v>
      </c>
      <c r="G5" s="104" t="str">
        <f>IF(E5="","",IF(ISNUMBER(E5),IF(E5=ROUND(E5,6),"","Napaka - poraba mora biti zaokrožena na 6 decimalk!"),"Napaka!"))</f>
        <v/>
      </c>
    </row>
    <row r="6" spans="1:7" x14ac:dyDescent="0.2">
      <c r="A6" s="15"/>
      <c r="B6" s="16"/>
      <c r="C6" s="12">
        <f>IF(B6="",0,VLOOKUP('072206'!B6,Cenik!$C$3:$E$873,2,FALSE))</f>
        <v>0</v>
      </c>
      <c r="D6" s="12">
        <f>IF(B6="",0,VLOOKUP('072206'!B6,Cenik!$C$3:$E$873,3,FALSE))</f>
        <v>0</v>
      </c>
      <c r="E6" s="17"/>
      <c r="F6" s="14">
        <f t="shared" si="0"/>
        <v>0</v>
      </c>
      <c r="G6" s="104" t="str">
        <f t="shared" ref="G6:G14" si="1">IF(E6="","",IF(ISNUMBER(E6),IF(E6=ROUND(E6,6),"","Napaka - poraba mora biti zaokrožena na 6 decimalk!"),"Napaka!"))</f>
        <v/>
      </c>
    </row>
    <row r="7" spans="1:7" x14ac:dyDescent="0.2">
      <c r="A7" s="15"/>
      <c r="B7" s="16"/>
      <c r="C7" s="12">
        <f>IF(B7="",0,VLOOKUP('072206'!B7,Cenik!$C$3:$E$873,2,FALSE))</f>
        <v>0</v>
      </c>
      <c r="D7" s="12">
        <f>IF(B7="",0,VLOOKUP('072206'!B7,Cenik!$C$3:$E$873,3,FALSE))</f>
        <v>0</v>
      </c>
      <c r="E7" s="17"/>
      <c r="F7" s="14">
        <f t="shared" si="0"/>
        <v>0</v>
      </c>
      <c r="G7" s="104" t="str">
        <f t="shared" si="1"/>
        <v/>
      </c>
    </row>
    <row r="8" spans="1:7" x14ac:dyDescent="0.2">
      <c r="A8" s="15"/>
      <c r="B8" s="16"/>
      <c r="C8" s="12">
        <f>IF(B8="",0,VLOOKUP('072206'!B8,Cenik!$C$3:$E$873,2,FALSE))</f>
        <v>0</v>
      </c>
      <c r="D8" s="12">
        <f>IF(B8="",0,VLOOKUP('072206'!B8,Cenik!$C$3:$E$873,3,FALSE))</f>
        <v>0</v>
      </c>
      <c r="E8" s="17"/>
      <c r="F8" s="14">
        <f t="shared" si="0"/>
        <v>0</v>
      </c>
      <c r="G8" s="104" t="str">
        <f t="shared" si="1"/>
        <v/>
      </c>
    </row>
    <row r="9" spans="1:7" x14ac:dyDescent="0.2">
      <c r="A9" s="15"/>
      <c r="B9" s="16"/>
      <c r="C9" s="12">
        <f>IF(B9="",0,VLOOKUP('072206'!B9,Cenik!$C$3:$E$873,2,FALSE))</f>
        <v>0</v>
      </c>
      <c r="D9" s="12">
        <f>IF(B9="",0,VLOOKUP('072206'!B9,Cenik!$C$3:$E$873,3,FALSE))</f>
        <v>0</v>
      </c>
      <c r="E9" s="17"/>
      <c r="F9" s="14">
        <f t="shared" si="0"/>
        <v>0</v>
      </c>
      <c r="G9" s="104" t="str">
        <f t="shared" si="1"/>
        <v/>
      </c>
    </row>
    <row r="10" spans="1:7" x14ac:dyDescent="0.2">
      <c r="A10" s="15"/>
      <c r="B10" s="16"/>
      <c r="C10" s="12">
        <f>IF(B10="",0,VLOOKUP('072206'!B10,Cenik!$C$3:$E$873,2,FALSE))</f>
        <v>0</v>
      </c>
      <c r="D10" s="12">
        <f>IF(B10="",0,VLOOKUP('072206'!B10,Cenik!$C$3:$E$873,3,FALSE))</f>
        <v>0</v>
      </c>
      <c r="E10" s="17"/>
      <c r="F10" s="14">
        <f t="shared" si="0"/>
        <v>0</v>
      </c>
      <c r="G10" s="104" t="str">
        <f t="shared" si="1"/>
        <v/>
      </c>
    </row>
    <row r="11" spans="1:7" x14ac:dyDescent="0.2">
      <c r="A11" s="15"/>
      <c r="B11" s="16"/>
      <c r="C11" s="12">
        <f>IF(B11="",0,VLOOKUP('072206'!B11,Cenik!$C$3:$E$873,2,FALSE))</f>
        <v>0</v>
      </c>
      <c r="D11" s="12">
        <f>IF(B11="",0,VLOOKUP('072206'!B11,Cenik!$C$3:$E$873,3,FALSE))</f>
        <v>0</v>
      </c>
      <c r="E11" s="17"/>
      <c r="F11" s="14">
        <f t="shared" si="0"/>
        <v>0</v>
      </c>
      <c r="G11" s="104" t="str">
        <f t="shared" si="1"/>
        <v/>
      </c>
    </row>
    <row r="12" spans="1:7" x14ac:dyDescent="0.2">
      <c r="A12" s="15"/>
      <c r="B12" s="16"/>
      <c r="C12" s="12">
        <f>IF(B12="",0,VLOOKUP('072206'!B12,Cenik!$C$3:$E$873,2,FALSE))</f>
        <v>0</v>
      </c>
      <c r="D12" s="12">
        <f>IF(B12="",0,VLOOKUP('072206'!B12,Cenik!$C$3:$E$873,3,FALSE))</f>
        <v>0</v>
      </c>
      <c r="E12" s="17"/>
      <c r="F12" s="14">
        <f t="shared" si="0"/>
        <v>0</v>
      </c>
      <c r="G12" s="104" t="str">
        <f t="shared" si="1"/>
        <v/>
      </c>
    </row>
    <row r="13" spans="1:7" x14ac:dyDescent="0.2">
      <c r="A13" s="15"/>
      <c r="B13" s="16"/>
      <c r="C13" s="12">
        <f>IF(B13="",0,VLOOKUP('072206'!B13,Cenik!$C$3:$E$873,2,FALSE))</f>
        <v>0</v>
      </c>
      <c r="D13" s="12">
        <f>IF(B13="",0,VLOOKUP('072206'!B13,Cenik!$C$3:$E$873,3,FALSE))</f>
        <v>0</v>
      </c>
      <c r="E13" s="17"/>
      <c r="F13" s="14">
        <f t="shared" si="0"/>
        <v>0</v>
      </c>
      <c r="G13" s="104" t="str">
        <f t="shared" si="1"/>
        <v/>
      </c>
    </row>
    <row r="14" spans="1:7" ht="13.5" thickBot="1" x14ac:dyDescent="0.25">
      <c r="A14" s="15"/>
      <c r="B14" s="16"/>
      <c r="C14" s="12">
        <f>IF(B14="",0,VLOOKUP('072206'!B14,Cenik!$C$3:$E$873,2,FALSE))</f>
        <v>0</v>
      </c>
      <c r="D14" s="12">
        <f>IF(B14="",0,VLOOKUP('072206'!B14,Cenik!$C$3:$E$873,3,FALSE))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IF(B16="",0,VLOOKUP('072206'!B16,Cenik!$C$3:$E$873,2,FALSE))</f>
        <v>0</v>
      </c>
      <c r="D16" s="12">
        <f>IF(B16="",0,VLOOKUP('072206'!B16,Cenik!$C$3:$E$873,3,FALSE))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IF(B17="",0,VLOOKUP('072206'!B17,Cenik!$C$3:$E$873,2,FALSE))</f>
        <v>0</v>
      </c>
      <c r="D17" s="12">
        <f>IF(B17="",0,VLOOKUP('072206'!B17,Cenik!$C$3:$E$873,3,FALSE))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IF(B18="",0,VLOOKUP('072206'!B18,Cenik!$C$3:$E$873,2,FALSE))</f>
        <v>0</v>
      </c>
      <c r="D18" s="12">
        <f>IF(B18="",0,VLOOKUP('072206'!B18,Cenik!$C$3:$E$873,3,FALSE))</f>
        <v>0</v>
      </c>
      <c r="E18" s="22"/>
      <c r="F18" s="20">
        <f t="shared" si="2"/>
        <v>0</v>
      </c>
      <c r="G18" s="104" t="str">
        <f t="shared" si="3"/>
        <v/>
      </c>
    </row>
    <row r="19" spans="1:9" x14ac:dyDescent="0.2">
      <c r="A19" s="15"/>
      <c r="B19" s="21"/>
      <c r="C19" s="12">
        <f>IF(B19="",0,VLOOKUP('072206'!B19,Cenik!$C$3:$E$873,2,FALSE))</f>
        <v>0</v>
      </c>
      <c r="D19" s="12">
        <f>IF(B19="",0,VLOOKUP('072206'!B19,Cenik!$C$3:$E$873,3,FALSE))</f>
        <v>0</v>
      </c>
      <c r="E19" s="22"/>
      <c r="F19" s="20">
        <f t="shared" si="2"/>
        <v>0</v>
      </c>
      <c r="G19" s="104" t="str">
        <f t="shared" si="3"/>
        <v/>
      </c>
    </row>
    <row r="20" spans="1:9" x14ac:dyDescent="0.2">
      <c r="A20" s="15"/>
      <c r="B20" s="21"/>
      <c r="C20" s="12">
        <f>IF(B20="",0,VLOOKUP('072206'!B20,Cenik!$C$3:$E$873,2,FALSE))</f>
        <v>0</v>
      </c>
      <c r="D20" s="12">
        <f>IF(B20="",0,VLOOKUP('072206'!B20,Cenik!$C$3:$E$873,3,FALSE))</f>
        <v>0</v>
      </c>
      <c r="E20" s="22"/>
      <c r="F20" s="20">
        <f t="shared" si="2"/>
        <v>0</v>
      </c>
      <c r="G20" s="104" t="str">
        <f t="shared" si="3"/>
        <v/>
      </c>
    </row>
    <row r="21" spans="1:9" x14ac:dyDescent="0.2">
      <c r="A21" s="15"/>
      <c r="B21" s="21"/>
      <c r="C21" s="12">
        <f>IF(B21="",0,VLOOKUP('072206'!B21,Cenik!$C$3:$E$873,2,FALSE))</f>
        <v>0</v>
      </c>
      <c r="D21" s="12">
        <f>IF(B21="",0,VLOOKUP('072206'!B21,Cenik!$C$3:$E$873,3,FALSE))</f>
        <v>0</v>
      </c>
      <c r="E21" s="22"/>
      <c r="F21" s="20">
        <f t="shared" si="2"/>
        <v>0</v>
      </c>
      <c r="G21" s="104" t="str">
        <f t="shared" si="3"/>
        <v/>
      </c>
    </row>
    <row r="22" spans="1:9" x14ac:dyDescent="0.2">
      <c r="A22" s="15"/>
      <c r="B22" s="21"/>
      <c r="C22" s="12">
        <f>IF(B22="",0,VLOOKUP('072206'!B22,Cenik!$C$3:$E$873,2,FALSE))</f>
        <v>0</v>
      </c>
      <c r="D22" s="12">
        <f>IF(B22="",0,VLOOKUP('072206'!B22,Cenik!$C$3:$E$873,3,FALSE))</f>
        <v>0</v>
      </c>
      <c r="E22" s="22"/>
      <c r="F22" s="20">
        <f t="shared" si="2"/>
        <v>0</v>
      </c>
      <c r="G22" s="104" t="str">
        <f t="shared" si="3"/>
        <v/>
      </c>
    </row>
    <row r="23" spans="1:9" x14ac:dyDescent="0.2">
      <c r="A23" s="15"/>
      <c r="B23" s="21"/>
      <c r="C23" s="12">
        <f>IF(B23="",0,VLOOKUP('072206'!B23,Cenik!$C$3:$E$873,2,FALSE))</f>
        <v>0</v>
      </c>
      <c r="D23" s="12">
        <f>IF(B23="",0,VLOOKUP('072206'!B23,Cenik!$C$3:$E$873,3,FALSE))</f>
        <v>0</v>
      </c>
      <c r="E23" s="22"/>
      <c r="F23" s="20">
        <f t="shared" si="2"/>
        <v>0</v>
      </c>
      <c r="G23" s="104" t="str">
        <f t="shared" si="3"/>
        <v/>
      </c>
    </row>
    <row r="24" spans="1:9" x14ac:dyDescent="0.2">
      <c r="A24" s="15"/>
      <c r="B24" s="21"/>
      <c r="C24" s="12">
        <f>IF(B24="",0,VLOOKUP('072206'!B24,Cenik!$C$3:$E$873,2,FALSE))</f>
        <v>0</v>
      </c>
      <c r="D24" s="12">
        <f>IF(B24="",0,VLOOKUP('072206'!B24,Cenik!$C$3:$E$873,3,FALSE))</f>
        <v>0</v>
      </c>
      <c r="E24" s="22"/>
      <c r="F24" s="20">
        <f t="shared" si="2"/>
        <v>0</v>
      </c>
      <c r="G24" s="104" t="str">
        <f t="shared" si="3"/>
        <v/>
      </c>
    </row>
    <row r="25" spans="1:9" x14ac:dyDescent="0.2">
      <c r="A25" s="15"/>
      <c r="B25" s="21"/>
      <c r="C25" s="12">
        <f>IF(B25="",0,VLOOKUP('072206'!B25,Cenik!$C$3:$E$873,2,FALSE))</f>
        <v>0</v>
      </c>
      <c r="D25" s="12">
        <f>IF(B25="",0,VLOOKUP('072206'!B25,Cenik!$C$3:$E$873,3,FALSE))</f>
        <v>0</v>
      </c>
      <c r="E25" s="22"/>
      <c r="F25" s="20">
        <f t="shared" si="2"/>
        <v>0</v>
      </c>
      <c r="G25" s="104" t="str">
        <f t="shared" si="3"/>
        <v/>
      </c>
    </row>
    <row r="26" spans="1:9" x14ac:dyDescent="0.2">
      <c r="A26" s="15"/>
      <c r="B26" s="21"/>
      <c r="C26" s="12">
        <f>IF(B26="",0,VLOOKUP('072206'!B26,Cenik!$C$3:$E$873,2,FALSE))</f>
        <v>0</v>
      </c>
      <c r="D26" s="12">
        <f>IF(B26="",0,VLOOKUP('072206'!B26,Cenik!$C$3:$E$873,3,FALSE))</f>
        <v>0</v>
      </c>
      <c r="E26" s="22"/>
      <c r="F26" s="20">
        <f t="shared" si="2"/>
        <v>0</v>
      </c>
      <c r="G26" s="104" t="str">
        <f t="shared" si="3"/>
        <v/>
      </c>
    </row>
    <row r="27" spans="1:9" x14ac:dyDescent="0.2">
      <c r="A27" s="15"/>
      <c r="B27" s="21"/>
      <c r="C27" s="12">
        <f>IF(B27="",0,VLOOKUP('072206'!B27,Cenik!$C$3:$E$873,2,FALSE))</f>
        <v>0</v>
      </c>
      <c r="D27" s="12">
        <f>IF(B27="",0,VLOOKUP('072206'!B27,Cenik!$C$3:$E$873,3,FALSE))</f>
        <v>0</v>
      </c>
      <c r="E27" s="22"/>
      <c r="F27" s="20">
        <f t="shared" si="2"/>
        <v>0</v>
      </c>
      <c r="G27" s="104" t="str">
        <f t="shared" si="3"/>
        <v/>
      </c>
    </row>
    <row r="28" spans="1:9" x14ac:dyDescent="0.2">
      <c r="A28" s="15"/>
      <c r="B28" s="21"/>
      <c r="C28" s="12">
        <f>IF(B28="",0,VLOOKUP('072206'!B28,Cenik!$C$3:$E$873,2,FALSE))</f>
        <v>0</v>
      </c>
      <c r="D28" s="12">
        <f>IF(B28="",0,VLOOKUP('072206'!B28,Cenik!$C$3:$E$873,3,FALSE))</f>
        <v>0</v>
      </c>
      <c r="E28" s="22"/>
      <c r="F28" s="20">
        <f t="shared" si="2"/>
        <v>0</v>
      </c>
      <c r="G28" s="104" t="str">
        <f t="shared" si="3"/>
        <v/>
      </c>
    </row>
    <row r="29" spans="1:9" ht="13.5" thickBot="1" x14ac:dyDescent="0.25">
      <c r="A29" s="15"/>
      <c r="B29" s="21"/>
      <c r="C29" s="12">
        <f>IF(B29="",0,VLOOKUP('072206'!B29,Cenik!$C$3:$E$873,2,FALSE))</f>
        <v>0</v>
      </c>
      <c r="D29" s="12">
        <f>IF(B29="",0,VLOOKUP('072206'!B29,Cenik!$C$3:$E$873,3,FALSE))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IF(B31="",0,VLOOKUP('072206'!B31,Cenik!$C$3:$E$873,2,FALSE))</f>
        <v>0</v>
      </c>
      <c r="D31" s="24">
        <f>IF(B31="",0,VLOOKUP('072206'!B31,Cenik!$C$3:$E$873,3,FALSE))</f>
        <v>0</v>
      </c>
      <c r="E31" s="19"/>
      <c r="F31" s="25">
        <f t="shared" ref="F31:F44" si="4">D31*E31</f>
        <v>0</v>
      </c>
      <c r="G31" s="104" t="str">
        <f t="shared" si="3"/>
        <v/>
      </c>
      <c r="I31" s="2"/>
    </row>
    <row r="32" spans="1:9" x14ac:dyDescent="0.2">
      <c r="A32" s="15"/>
      <c r="B32" s="21"/>
      <c r="C32" s="12">
        <f>IF(B32="",0,VLOOKUP('072206'!B32,Cenik!$C$3:$E$873,2,FALSE))</f>
        <v>0</v>
      </c>
      <c r="D32" s="12">
        <f>IF(B32="",0,VLOOKUP('072206'!B32,Cenik!$C$3:$E$873,3,FALSE))</f>
        <v>0</v>
      </c>
      <c r="E32" s="22"/>
      <c r="F32" s="20">
        <f t="shared" si="4"/>
        <v>0</v>
      </c>
      <c r="G32" s="104" t="str">
        <f t="shared" si="3"/>
        <v/>
      </c>
      <c r="I32" s="2"/>
    </row>
    <row r="33" spans="1:7" x14ac:dyDescent="0.2">
      <c r="A33" s="15"/>
      <c r="B33" s="21"/>
      <c r="C33" s="12">
        <f>IF(B33="",0,VLOOKUP('072206'!B33,Cenik!$C$3:$E$873,2,FALSE))</f>
        <v>0</v>
      </c>
      <c r="D33" s="12">
        <f>IF(B33="",0,VLOOKUP('072206'!B33,Cenik!$C$3:$E$873,3,FALSE))</f>
        <v>0</v>
      </c>
      <c r="E33" s="22"/>
      <c r="F33" s="20">
        <f t="shared" si="4"/>
        <v>0</v>
      </c>
      <c r="G33" s="104" t="str">
        <f t="shared" si="3"/>
        <v/>
      </c>
    </row>
    <row r="34" spans="1:7" x14ac:dyDescent="0.2">
      <c r="A34" s="15"/>
      <c r="B34" s="21"/>
      <c r="C34" s="12">
        <f>IF(B34="",0,VLOOKUP('072206'!B34,Cenik!$C$3:$E$873,2,FALSE))</f>
        <v>0</v>
      </c>
      <c r="D34" s="12">
        <f>IF(B34="",0,VLOOKUP('072206'!B34,Cenik!$C$3:$E$873,3,FALSE))</f>
        <v>0</v>
      </c>
      <c r="E34" s="22"/>
      <c r="F34" s="20">
        <f t="shared" si="4"/>
        <v>0</v>
      </c>
      <c r="G34" s="104" t="str">
        <f t="shared" si="3"/>
        <v/>
      </c>
    </row>
    <row r="35" spans="1:7" x14ac:dyDescent="0.2">
      <c r="A35" s="15"/>
      <c r="B35" s="21"/>
      <c r="C35" s="12">
        <f>IF(B35="",0,VLOOKUP('072206'!B35,Cenik!$C$3:$E$873,2,FALSE))</f>
        <v>0</v>
      </c>
      <c r="D35" s="12">
        <f>IF(B35="",0,VLOOKUP('072206'!B35,Cenik!$C$3:$E$873,3,FALSE))</f>
        <v>0</v>
      </c>
      <c r="E35" s="22"/>
      <c r="F35" s="20">
        <f t="shared" si="4"/>
        <v>0</v>
      </c>
      <c r="G35" s="104" t="str">
        <f t="shared" si="3"/>
        <v/>
      </c>
    </row>
    <row r="36" spans="1:7" x14ac:dyDescent="0.2">
      <c r="A36" s="15"/>
      <c r="B36" s="21"/>
      <c r="C36" s="12">
        <f>IF(B36="",0,VLOOKUP('072206'!B36,Cenik!$C$3:$E$873,2,FALSE))</f>
        <v>0</v>
      </c>
      <c r="D36" s="12">
        <f>IF(B36="",0,VLOOKUP('072206'!B36,Cenik!$C$3:$E$873,3,FALSE))</f>
        <v>0</v>
      </c>
      <c r="E36" s="22"/>
      <c r="F36" s="20">
        <f t="shared" si="4"/>
        <v>0</v>
      </c>
      <c r="G36" s="104" t="str">
        <f t="shared" si="3"/>
        <v/>
      </c>
    </row>
    <row r="37" spans="1:7" x14ac:dyDescent="0.2">
      <c r="A37" s="15"/>
      <c r="B37" s="21"/>
      <c r="C37" s="12">
        <f>IF(B37="",0,VLOOKUP('072206'!B37,Cenik!$C$3:$E$873,2,FALSE))</f>
        <v>0</v>
      </c>
      <c r="D37" s="12">
        <f>IF(B37="",0,VLOOKUP('072206'!B37,Cenik!$C$3:$E$873,3,FALSE))</f>
        <v>0</v>
      </c>
      <c r="E37" s="22"/>
      <c r="F37" s="20">
        <f t="shared" si="4"/>
        <v>0</v>
      </c>
      <c r="G37" s="104" t="str">
        <f t="shared" si="3"/>
        <v/>
      </c>
    </row>
    <row r="38" spans="1:7" x14ac:dyDescent="0.2">
      <c r="A38" s="15"/>
      <c r="B38" s="21"/>
      <c r="C38" s="12">
        <f>IF(B38="",0,VLOOKUP('072206'!B38,Cenik!$C$3:$E$873,2,FALSE))</f>
        <v>0</v>
      </c>
      <c r="D38" s="12">
        <f>IF(B38="",0,VLOOKUP('072206'!B38,Cenik!$C$3:$E$873,3,FALSE))</f>
        <v>0</v>
      </c>
      <c r="E38" s="22"/>
      <c r="F38" s="20">
        <f t="shared" si="4"/>
        <v>0</v>
      </c>
      <c r="G38" s="104" t="str">
        <f t="shared" si="3"/>
        <v/>
      </c>
    </row>
    <row r="39" spans="1:7" x14ac:dyDescent="0.2">
      <c r="A39" s="15"/>
      <c r="B39" s="21"/>
      <c r="C39" s="12">
        <f>IF(B39="",0,VLOOKUP('072206'!B39,Cenik!$C$3:$E$873,2,FALSE))</f>
        <v>0</v>
      </c>
      <c r="D39" s="12">
        <f>IF(B39="",0,VLOOKUP('072206'!B39,Cenik!$C$3:$E$873,3,FALSE))</f>
        <v>0</v>
      </c>
      <c r="E39" s="22"/>
      <c r="F39" s="20">
        <f t="shared" si="4"/>
        <v>0</v>
      </c>
      <c r="G39" s="104" t="str">
        <f>IF(E39="","",IF(ISNUMBER(E39),IF(E39=ROUND(E39,6),"","Napaka - poraba mora biti zaokrožena na 6 decimalk!"),"Napaka!"))</f>
        <v/>
      </c>
    </row>
    <row r="40" spans="1:7" x14ac:dyDescent="0.2">
      <c r="A40" s="15"/>
      <c r="B40" s="21"/>
      <c r="C40" s="12">
        <f>IF(B40="",0,VLOOKUP('072206'!B40,Cenik!$C$3:$E$873,2,FALSE))</f>
        <v>0</v>
      </c>
      <c r="D40" s="12">
        <f>IF(B40="",0,VLOOKUP('072206'!B40,Cenik!$C$3:$E$873,3,FALSE))</f>
        <v>0</v>
      </c>
      <c r="E40" s="22"/>
      <c r="F40" s="20">
        <f t="shared" si="4"/>
        <v>0</v>
      </c>
      <c r="G40" s="104" t="str">
        <f t="shared" si="3"/>
        <v/>
      </c>
    </row>
    <row r="41" spans="1:7" x14ac:dyDescent="0.2">
      <c r="A41" s="15"/>
      <c r="B41" s="21"/>
      <c r="C41" s="12">
        <f>IF(B41="",0,VLOOKUP('072206'!B41,Cenik!$C$3:$E$873,2,FALSE))</f>
        <v>0</v>
      </c>
      <c r="D41" s="12">
        <f>IF(B41="",0,VLOOKUP('072206'!B41,Cenik!$C$3:$E$873,3,FALSE))</f>
        <v>0</v>
      </c>
      <c r="E41" s="22"/>
      <c r="F41" s="20">
        <f t="shared" si="4"/>
        <v>0</v>
      </c>
      <c r="G41" s="104" t="str">
        <f t="shared" si="3"/>
        <v/>
      </c>
    </row>
    <row r="42" spans="1:7" x14ac:dyDescent="0.2">
      <c r="A42" s="15"/>
      <c r="B42" s="21"/>
      <c r="C42" s="12">
        <f>IF(B42="",0,VLOOKUP('072206'!B42,Cenik!$C$3:$E$873,2,FALSE))</f>
        <v>0</v>
      </c>
      <c r="D42" s="12">
        <f>IF(B42="",0,VLOOKUP('072206'!B42,Cenik!$C$3:$E$873,3,FALSE))</f>
        <v>0</v>
      </c>
      <c r="E42" s="22"/>
      <c r="F42" s="20">
        <f t="shared" si="4"/>
        <v>0</v>
      </c>
      <c r="G42" s="104" t="str">
        <f t="shared" si="3"/>
        <v/>
      </c>
    </row>
    <row r="43" spans="1:7" x14ac:dyDescent="0.2">
      <c r="A43" s="15"/>
      <c r="B43" s="21"/>
      <c r="C43" s="12">
        <f>IF(B43="",0,VLOOKUP('072206'!B43,Cenik!$C$3:$E$873,2,FALSE))</f>
        <v>0</v>
      </c>
      <c r="D43" s="12">
        <f>IF(B43="",0,VLOOKUP('072206'!B43,Cenik!$C$3:$E$873,3,FALSE))</f>
        <v>0</v>
      </c>
      <c r="E43" s="22"/>
      <c r="F43" s="20">
        <f t="shared" si="4"/>
        <v>0</v>
      </c>
      <c r="G43" s="104" t="str">
        <f t="shared" si="3"/>
        <v/>
      </c>
    </row>
    <row r="44" spans="1:7" ht="13.5" thickBot="1" x14ac:dyDescent="0.25">
      <c r="A44" s="26"/>
      <c r="B44" s="27"/>
      <c r="C44" s="28">
        <f>IF(B44="",0,VLOOKUP('072206'!B44,Cenik!$C$3:$E$873,2,FALSE))</f>
        <v>0</v>
      </c>
      <c r="D44" s="28">
        <f>IF(B44="",0,VLOOKUP('072206'!B44,Cenik!$C$3:$E$873,3,FALSE))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IF(B5="",0,VLOOKUP('072207'!B5,Cenik!$C$3:$E$873,2,FALSE))</f>
        <v>0</v>
      </c>
      <c r="D5" s="12">
        <f>IF(B5="",0,VLOOKUP('072207'!B5,Cenik!$C$3:$E$873,3,FALSE))</f>
        <v>0</v>
      </c>
      <c r="E5" s="13"/>
      <c r="F5" s="14">
        <f t="shared" ref="F5:F14" si="0">D5*E5</f>
        <v>0</v>
      </c>
      <c r="G5" s="104" t="str">
        <f>IF(E5="","",IF(ISNUMBER(E5),IF(E5=ROUND(E5,6),"","Napaka - poraba mora biti zaokrožena na 6 decimalk!"),"Napaka!"))</f>
        <v/>
      </c>
    </row>
    <row r="6" spans="1:7" x14ac:dyDescent="0.2">
      <c r="A6" s="15"/>
      <c r="B6" s="16"/>
      <c r="C6" s="12">
        <f>IF(B6="",0,VLOOKUP('072207'!B6,Cenik!$C$3:$E$873,2,FALSE))</f>
        <v>0</v>
      </c>
      <c r="D6" s="12">
        <f>IF(B6="",0,VLOOKUP('072207'!B6,Cenik!$C$3:$E$873,3,FALSE))</f>
        <v>0</v>
      </c>
      <c r="E6" s="17"/>
      <c r="F6" s="14">
        <f t="shared" si="0"/>
        <v>0</v>
      </c>
      <c r="G6" s="104" t="str">
        <f t="shared" ref="G6:G14" si="1">IF(E6="","",IF(ISNUMBER(E6),IF(E6=ROUND(E6,6),"","Napaka - poraba mora biti zaokrožena na 6 decimalk!"),"Napaka!"))</f>
        <v/>
      </c>
    </row>
    <row r="7" spans="1:7" x14ac:dyDescent="0.2">
      <c r="A7" s="15"/>
      <c r="B7" s="16"/>
      <c r="C7" s="12">
        <f>IF(B7="",0,VLOOKUP('072207'!B7,Cenik!$C$3:$E$873,2,FALSE))</f>
        <v>0</v>
      </c>
      <c r="D7" s="12">
        <f>IF(B7="",0,VLOOKUP('072207'!B7,Cenik!$C$3:$E$873,3,FALSE))</f>
        <v>0</v>
      </c>
      <c r="E7" s="17"/>
      <c r="F7" s="14">
        <f t="shared" si="0"/>
        <v>0</v>
      </c>
      <c r="G7" s="104" t="str">
        <f t="shared" si="1"/>
        <v/>
      </c>
    </row>
    <row r="8" spans="1:7" x14ac:dyDescent="0.2">
      <c r="A8" s="15"/>
      <c r="B8" s="16"/>
      <c r="C8" s="12">
        <f>IF(B8="",0,VLOOKUP('072207'!B8,Cenik!$C$3:$E$873,2,FALSE))</f>
        <v>0</v>
      </c>
      <c r="D8" s="12">
        <f>IF(B8="",0,VLOOKUP('072207'!B8,Cenik!$C$3:$E$873,3,FALSE))</f>
        <v>0</v>
      </c>
      <c r="E8" s="17"/>
      <c r="F8" s="14">
        <f t="shared" si="0"/>
        <v>0</v>
      </c>
      <c r="G8" s="104" t="str">
        <f t="shared" si="1"/>
        <v/>
      </c>
    </row>
    <row r="9" spans="1:7" x14ac:dyDescent="0.2">
      <c r="A9" s="15"/>
      <c r="B9" s="16"/>
      <c r="C9" s="12">
        <f>IF(B9="",0,VLOOKUP('072207'!B9,Cenik!$C$3:$E$873,2,FALSE))</f>
        <v>0</v>
      </c>
      <c r="D9" s="12">
        <f>IF(B9="",0,VLOOKUP('072207'!B9,Cenik!$C$3:$E$873,3,FALSE))</f>
        <v>0</v>
      </c>
      <c r="E9" s="17"/>
      <c r="F9" s="14">
        <f t="shared" si="0"/>
        <v>0</v>
      </c>
      <c r="G9" s="104" t="str">
        <f t="shared" si="1"/>
        <v/>
      </c>
    </row>
    <row r="10" spans="1:7" x14ac:dyDescent="0.2">
      <c r="A10" s="15"/>
      <c r="B10" s="16"/>
      <c r="C10" s="12">
        <f>IF(B10="",0,VLOOKUP('072207'!B10,Cenik!$C$3:$E$873,2,FALSE))</f>
        <v>0</v>
      </c>
      <c r="D10" s="12">
        <f>IF(B10="",0,VLOOKUP('072207'!B10,Cenik!$C$3:$E$873,3,FALSE))</f>
        <v>0</v>
      </c>
      <c r="E10" s="17"/>
      <c r="F10" s="14">
        <f t="shared" si="0"/>
        <v>0</v>
      </c>
      <c r="G10" s="104" t="str">
        <f t="shared" si="1"/>
        <v/>
      </c>
    </row>
    <row r="11" spans="1:7" x14ac:dyDescent="0.2">
      <c r="A11" s="15"/>
      <c r="B11" s="16"/>
      <c r="C11" s="12">
        <f>IF(B11="",0,VLOOKUP('072207'!B11,Cenik!$C$3:$E$873,2,FALSE))</f>
        <v>0</v>
      </c>
      <c r="D11" s="12">
        <f>IF(B11="",0,VLOOKUP('072207'!B11,Cenik!$C$3:$E$873,3,FALSE))</f>
        <v>0</v>
      </c>
      <c r="E11" s="17"/>
      <c r="F11" s="14">
        <f t="shared" si="0"/>
        <v>0</v>
      </c>
      <c r="G11" s="104" t="str">
        <f t="shared" si="1"/>
        <v/>
      </c>
    </row>
    <row r="12" spans="1:7" x14ac:dyDescent="0.2">
      <c r="A12" s="15"/>
      <c r="B12" s="16"/>
      <c r="C12" s="12">
        <f>IF(B12="",0,VLOOKUP('072207'!B12,Cenik!$C$3:$E$873,2,FALSE))</f>
        <v>0</v>
      </c>
      <c r="D12" s="12">
        <f>IF(B12="",0,VLOOKUP('072207'!B12,Cenik!$C$3:$E$873,3,FALSE))</f>
        <v>0</v>
      </c>
      <c r="E12" s="17"/>
      <c r="F12" s="14">
        <f t="shared" si="0"/>
        <v>0</v>
      </c>
      <c r="G12" s="104" t="str">
        <f t="shared" si="1"/>
        <v/>
      </c>
    </row>
    <row r="13" spans="1:7" x14ac:dyDescent="0.2">
      <c r="A13" s="15"/>
      <c r="B13" s="16"/>
      <c r="C13" s="12">
        <f>IF(B13="",0,VLOOKUP('072207'!B13,Cenik!$C$3:$E$873,2,FALSE))</f>
        <v>0</v>
      </c>
      <c r="D13" s="12">
        <f>IF(B13="",0,VLOOKUP('072207'!B13,Cenik!$C$3:$E$873,3,FALSE))</f>
        <v>0</v>
      </c>
      <c r="E13" s="17"/>
      <c r="F13" s="14">
        <f t="shared" si="0"/>
        <v>0</v>
      </c>
      <c r="G13" s="104" t="str">
        <f t="shared" si="1"/>
        <v/>
      </c>
    </row>
    <row r="14" spans="1:7" ht="13.5" thickBot="1" x14ac:dyDescent="0.25">
      <c r="A14" s="15"/>
      <c r="B14" s="16"/>
      <c r="C14" s="12">
        <f>IF(B14="",0,VLOOKUP('072207'!B14,Cenik!$C$3:$E$873,2,FALSE))</f>
        <v>0</v>
      </c>
      <c r="D14" s="12">
        <f>IF(B14="",0,VLOOKUP('072207'!B14,Cenik!$C$3:$E$873,3,FALSE))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IF(B16="",0,VLOOKUP('072207'!B16,Cenik!$C$3:$E$873,2,FALSE))</f>
        <v>0</v>
      </c>
      <c r="D16" s="12">
        <f>IF(B16="",0,VLOOKUP('072207'!B16,Cenik!$C$3:$E$873,3,FALSE))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IF(B17="",0,VLOOKUP('072207'!B17,Cenik!$C$3:$E$873,2,FALSE))</f>
        <v>0</v>
      </c>
      <c r="D17" s="12">
        <f>IF(B17="",0,VLOOKUP('072207'!B17,Cenik!$C$3:$E$873,3,FALSE))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IF(B18="",0,VLOOKUP('072207'!B18,Cenik!$C$3:$E$873,2,FALSE))</f>
        <v>0</v>
      </c>
      <c r="D18" s="12">
        <f>IF(B18="",0,VLOOKUP('072207'!B18,Cenik!$C$3:$E$873,3,FALSE))</f>
        <v>0</v>
      </c>
      <c r="E18" s="22"/>
      <c r="F18" s="20">
        <f t="shared" si="2"/>
        <v>0</v>
      </c>
      <c r="G18" s="104" t="str">
        <f t="shared" si="3"/>
        <v/>
      </c>
    </row>
    <row r="19" spans="1:9" x14ac:dyDescent="0.2">
      <c r="A19" s="15"/>
      <c r="B19" s="21"/>
      <c r="C19" s="12">
        <f>IF(B19="",0,VLOOKUP('072207'!B19,Cenik!$C$3:$E$873,2,FALSE))</f>
        <v>0</v>
      </c>
      <c r="D19" s="12">
        <f>IF(B19="",0,VLOOKUP('072207'!B19,Cenik!$C$3:$E$873,3,FALSE))</f>
        <v>0</v>
      </c>
      <c r="E19" s="22"/>
      <c r="F19" s="20">
        <f t="shared" si="2"/>
        <v>0</v>
      </c>
      <c r="G19" s="104" t="str">
        <f t="shared" si="3"/>
        <v/>
      </c>
    </row>
    <row r="20" spans="1:9" x14ac:dyDescent="0.2">
      <c r="A20" s="15"/>
      <c r="B20" s="21"/>
      <c r="C20" s="12">
        <f>IF(B20="",0,VLOOKUP('072207'!B20,Cenik!$C$3:$E$873,2,FALSE))</f>
        <v>0</v>
      </c>
      <c r="D20" s="12">
        <f>IF(B20="",0,VLOOKUP('072207'!B20,Cenik!$C$3:$E$873,3,FALSE))</f>
        <v>0</v>
      </c>
      <c r="E20" s="22"/>
      <c r="F20" s="20">
        <f t="shared" si="2"/>
        <v>0</v>
      </c>
      <c r="G20" s="104" t="str">
        <f t="shared" si="3"/>
        <v/>
      </c>
    </row>
    <row r="21" spans="1:9" x14ac:dyDescent="0.2">
      <c r="A21" s="15"/>
      <c r="B21" s="21"/>
      <c r="C21" s="12">
        <f>IF(B21="",0,VLOOKUP('072207'!B21,Cenik!$C$3:$E$873,2,FALSE))</f>
        <v>0</v>
      </c>
      <c r="D21" s="12">
        <f>IF(B21="",0,VLOOKUP('072207'!B21,Cenik!$C$3:$E$873,3,FALSE))</f>
        <v>0</v>
      </c>
      <c r="E21" s="22"/>
      <c r="F21" s="20">
        <f t="shared" si="2"/>
        <v>0</v>
      </c>
      <c r="G21" s="104" t="str">
        <f t="shared" si="3"/>
        <v/>
      </c>
    </row>
    <row r="22" spans="1:9" x14ac:dyDescent="0.2">
      <c r="A22" s="15"/>
      <c r="B22" s="21"/>
      <c r="C22" s="12">
        <f>IF(B22="",0,VLOOKUP('072207'!B22,Cenik!$C$3:$E$873,2,FALSE))</f>
        <v>0</v>
      </c>
      <c r="D22" s="12">
        <f>IF(B22="",0,VLOOKUP('072207'!B22,Cenik!$C$3:$E$873,3,FALSE))</f>
        <v>0</v>
      </c>
      <c r="E22" s="22"/>
      <c r="F22" s="20">
        <f t="shared" si="2"/>
        <v>0</v>
      </c>
      <c r="G22" s="104" t="str">
        <f t="shared" si="3"/>
        <v/>
      </c>
    </row>
    <row r="23" spans="1:9" x14ac:dyDescent="0.2">
      <c r="A23" s="15"/>
      <c r="B23" s="21"/>
      <c r="C23" s="12">
        <f>IF(B23="",0,VLOOKUP('072207'!B23,Cenik!$C$3:$E$873,2,FALSE))</f>
        <v>0</v>
      </c>
      <c r="D23" s="12">
        <f>IF(B23="",0,VLOOKUP('072207'!B23,Cenik!$C$3:$E$873,3,FALSE))</f>
        <v>0</v>
      </c>
      <c r="E23" s="22"/>
      <c r="F23" s="20">
        <f t="shared" si="2"/>
        <v>0</v>
      </c>
      <c r="G23" s="104" t="str">
        <f t="shared" si="3"/>
        <v/>
      </c>
    </row>
    <row r="24" spans="1:9" x14ac:dyDescent="0.2">
      <c r="A24" s="15"/>
      <c r="B24" s="21"/>
      <c r="C24" s="12">
        <f>IF(B24="",0,VLOOKUP('072207'!B24,Cenik!$C$3:$E$873,2,FALSE))</f>
        <v>0</v>
      </c>
      <c r="D24" s="12">
        <f>IF(B24="",0,VLOOKUP('072207'!B24,Cenik!$C$3:$E$873,3,FALSE))</f>
        <v>0</v>
      </c>
      <c r="E24" s="22"/>
      <c r="F24" s="20">
        <f t="shared" si="2"/>
        <v>0</v>
      </c>
      <c r="G24" s="104" t="str">
        <f t="shared" si="3"/>
        <v/>
      </c>
    </row>
    <row r="25" spans="1:9" x14ac:dyDescent="0.2">
      <c r="A25" s="15"/>
      <c r="B25" s="21"/>
      <c r="C25" s="12">
        <f>IF(B25="",0,VLOOKUP('072207'!B25,Cenik!$C$3:$E$873,2,FALSE))</f>
        <v>0</v>
      </c>
      <c r="D25" s="12">
        <f>IF(B25="",0,VLOOKUP('072207'!B25,Cenik!$C$3:$E$873,3,FALSE))</f>
        <v>0</v>
      </c>
      <c r="E25" s="22"/>
      <c r="F25" s="20">
        <f t="shared" si="2"/>
        <v>0</v>
      </c>
      <c r="G25" s="104" t="str">
        <f t="shared" si="3"/>
        <v/>
      </c>
    </row>
    <row r="26" spans="1:9" x14ac:dyDescent="0.2">
      <c r="A26" s="15"/>
      <c r="B26" s="21"/>
      <c r="C26" s="12">
        <f>IF(B26="",0,VLOOKUP('072207'!B26,Cenik!$C$3:$E$873,2,FALSE))</f>
        <v>0</v>
      </c>
      <c r="D26" s="12">
        <f>IF(B26="",0,VLOOKUP('072207'!B26,Cenik!$C$3:$E$873,3,FALSE))</f>
        <v>0</v>
      </c>
      <c r="E26" s="22"/>
      <c r="F26" s="20">
        <f t="shared" si="2"/>
        <v>0</v>
      </c>
      <c r="G26" s="104" t="str">
        <f t="shared" si="3"/>
        <v/>
      </c>
    </row>
    <row r="27" spans="1:9" x14ac:dyDescent="0.2">
      <c r="A27" s="15"/>
      <c r="B27" s="21"/>
      <c r="C27" s="12">
        <f>IF(B27="",0,VLOOKUP('072207'!B27,Cenik!$C$3:$E$873,2,FALSE))</f>
        <v>0</v>
      </c>
      <c r="D27" s="12">
        <f>IF(B27="",0,VLOOKUP('072207'!B27,Cenik!$C$3:$E$873,3,FALSE))</f>
        <v>0</v>
      </c>
      <c r="E27" s="22"/>
      <c r="F27" s="20">
        <f t="shared" si="2"/>
        <v>0</v>
      </c>
      <c r="G27" s="104" t="str">
        <f t="shared" si="3"/>
        <v/>
      </c>
    </row>
    <row r="28" spans="1:9" x14ac:dyDescent="0.2">
      <c r="A28" s="15"/>
      <c r="B28" s="21"/>
      <c r="C28" s="12">
        <f>IF(B28="",0,VLOOKUP('072207'!B28,Cenik!$C$3:$E$873,2,FALSE))</f>
        <v>0</v>
      </c>
      <c r="D28" s="12">
        <f>IF(B28="",0,VLOOKUP('072207'!B28,Cenik!$C$3:$E$873,3,FALSE))</f>
        <v>0</v>
      </c>
      <c r="E28" s="22"/>
      <c r="F28" s="20">
        <f t="shared" si="2"/>
        <v>0</v>
      </c>
      <c r="G28" s="104" t="str">
        <f t="shared" si="3"/>
        <v/>
      </c>
    </row>
    <row r="29" spans="1:9" ht="13.5" thickBot="1" x14ac:dyDescent="0.25">
      <c r="A29" s="15"/>
      <c r="B29" s="21"/>
      <c r="C29" s="12">
        <f>IF(B29="",0,VLOOKUP('072207'!B29,Cenik!$C$3:$E$873,2,FALSE))</f>
        <v>0</v>
      </c>
      <c r="D29" s="12">
        <f>IF(B29="",0,VLOOKUP('072207'!B29,Cenik!$C$3:$E$873,3,FALSE))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IF(B31="",0,VLOOKUP('072207'!B31,Cenik!$C$3:$E$873,2,FALSE))</f>
        <v>0</v>
      </c>
      <c r="D31" s="24">
        <f>IF(B31="",0,VLOOKUP('072207'!B31,Cenik!$C$3:$E$873,3,FALSE))</f>
        <v>0</v>
      </c>
      <c r="E31" s="19"/>
      <c r="F31" s="25">
        <f t="shared" ref="F31:F44" si="4">D31*E31</f>
        <v>0</v>
      </c>
      <c r="G31" s="104" t="str">
        <f t="shared" si="3"/>
        <v/>
      </c>
      <c r="I31" s="2"/>
    </row>
    <row r="32" spans="1:9" x14ac:dyDescent="0.2">
      <c r="A32" s="15"/>
      <c r="B32" s="21"/>
      <c r="C32" s="12">
        <f>IF(B32="",0,VLOOKUP('072207'!B32,Cenik!$C$3:$E$873,2,FALSE))</f>
        <v>0</v>
      </c>
      <c r="D32" s="12">
        <f>IF(B32="",0,VLOOKUP('072207'!B32,Cenik!$C$3:$E$873,3,FALSE))</f>
        <v>0</v>
      </c>
      <c r="E32" s="22"/>
      <c r="F32" s="20">
        <f t="shared" si="4"/>
        <v>0</v>
      </c>
      <c r="G32" s="104" t="str">
        <f t="shared" si="3"/>
        <v/>
      </c>
      <c r="I32" s="2"/>
    </row>
    <row r="33" spans="1:7" x14ac:dyDescent="0.2">
      <c r="A33" s="15"/>
      <c r="B33" s="21"/>
      <c r="C33" s="12">
        <f>IF(B33="",0,VLOOKUP('072207'!B33,Cenik!$C$3:$E$873,2,FALSE))</f>
        <v>0</v>
      </c>
      <c r="D33" s="12">
        <f>IF(B33="",0,VLOOKUP('072207'!B33,Cenik!$C$3:$E$873,3,FALSE))</f>
        <v>0</v>
      </c>
      <c r="E33" s="22"/>
      <c r="F33" s="20">
        <f t="shared" si="4"/>
        <v>0</v>
      </c>
      <c r="G33" s="104" t="str">
        <f t="shared" si="3"/>
        <v/>
      </c>
    </row>
    <row r="34" spans="1:7" x14ac:dyDescent="0.2">
      <c r="A34" s="15"/>
      <c r="B34" s="21"/>
      <c r="C34" s="12">
        <f>IF(B34="",0,VLOOKUP('072207'!B34,Cenik!$C$3:$E$873,2,FALSE))</f>
        <v>0</v>
      </c>
      <c r="D34" s="12">
        <f>IF(B34="",0,VLOOKUP('072207'!B34,Cenik!$C$3:$E$873,3,FALSE))</f>
        <v>0</v>
      </c>
      <c r="E34" s="22"/>
      <c r="F34" s="20">
        <f t="shared" si="4"/>
        <v>0</v>
      </c>
      <c r="G34" s="104" t="str">
        <f t="shared" si="3"/>
        <v/>
      </c>
    </row>
    <row r="35" spans="1:7" x14ac:dyDescent="0.2">
      <c r="A35" s="15"/>
      <c r="B35" s="21"/>
      <c r="C35" s="12">
        <f>IF(B35="",0,VLOOKUP('072207'!B35,Cenik!$C$3:$E$873,2,FALSE))</f>
        <v>0</v>
      </c>
      <c r="D35" s="12">
        <f>IF(B35="",0,VLOOKUP('072207'!B35,Cenik!$C$3:$E$873,3,FALSE))</f>
        <v>0</v>
      </c>
      <c r="E35" s="22"/>
      <c r="F35" s="20">
        <f t="shared" si="4"/>
        <v>0</v>
      </c>
      <c r="G35" s="104" t="str">
        <f t="shared" si="3"/>
        <v/>
      </c>
    </row>
    <row r="36" spans="1:7" x14ac:dyDescent="0.2">
      <c r="A36" s="15"/>
      <c r="B36" s="21"/>
      <c r="C36" s="12">
        <f>IF(B36="",0,VLOOKUP('072207'!B36,Cenik!$C$3:$E$873,2,FALSE))</f>
        <v>0</v>
      </c>
      <c r="D36" s="12">
        <f>IF(B36="",0,VLOOKUP('072207'!B36,Cenik!$C$3:$E$873,3,FALSE))</f>
        <v>0</v>
      </c>
      <c r="E36" s="22"/>
      <c r="F36" s="20">
        <f t="shared" si="4"/>
        <v>0</v>
      </c>
      <c r="G36" s="104" t="str">
        <f t="shared" si="3"/>
        <v/>
      </c>
    </row>
    <row r="37" spans="1:7" x14ac:dyDescent="0.2">
      <c r="A37" s="15"/>
      <c r="B37" s="21"/>
      <c r="C37" s="12">
        <f>IF(B37="",0,VLOOKUP('072207'!B37,Cenik!$C$3:$E$873,2,FALSE))</f>
        <v>0</v>
      </c>
      <c r="D37" s="12">
        <f>IF(B37="",0,VLOOKUP('072207'!B37,Cenik!$C$3:$E$873,3,FALSE))</f>
        <v>0</v>
      </c>
      <c r="E37" s="22"/>
      <c r="F37" s="20">
        <f t="shared" si="4"/>
        <v>0</v>
      </c>
      <c r="G37" s="104" t="str">
        <f t="shared" si="3"/>
        <v/>
      </c>
    </row>
    <row r="38" spans="1:7" x14ac:dyDescent="0.2">
      <c r="A38" s="15"/>
      <c r="B38" s="21"/>
      <c r="C38" s="12">
        <f>IF(B38="",0,VLOOKUP('072207'!B38,Cenik!$C$3:$E$873,2,FALSE))</f>
        <v>0</v>
      </c>
      <c r="D38" s="12">
        <f>IF(B38="",0,VLOOKUP('072207'!B38,Cenik!$C$3:$E$873,3,FALSE))</f>
        <v>0</v>
      </c>
      <c r="E38" s="22"/>
      <c r="F38" s="20">
        <f t="shared" si="4"/>
        <v>0</v>
      </c>
      <c r="G38" s="104" t="str">
        <f t="shared" si="3"/>
        <v/>
      </c>
    </row>
    <row r="39" spans="1:7" x14ac:dyDescent="0.2">
      <c r="A39" s="15"/>
      <c r="B39" s="21"/>
      <c r="C39" s="12">
        <f>IF(B39="",0,VLOOKUP('072207'!B39,Cenik!$C$3:$E$873,2,FALSE))</f>
        <v>0</v>
      </c>
      <c r="D39" s="12">
        <f>IF(B39="",0,VLOOKUP('072207'!B39,Cenik!$C$3:$E$873,3,FALSE))</f>
        <v>0</v>
      </c>
      <c r="E39" s="22"/>
      <c r="F39" s="20">
        <f t="shared" si="4"/>
        <v>0</v>
      </c>
      <c r="G39" s="104" t="str">
        <f>IF(E39="","",IF(ISNUMBER(E39),IF(E39=ROUND(E39,6),"","Napaka - poraba mora biti zaokrožena na 6 decimalk!"),"Napaka!"))</f>
        <v/>
      </c>
    </row>
    <row r="40" spans="1:7" x14ac:dyDescent="0.2">
      <c r="A40" s="15"/>
      <c r="B40" s="21"/>
      <c r="C40" s="12">
        <f>IF(B40="",0,VLOOKUP('072207'!B40,Cenik!$C$3:$E$873,2,FALSE))</f>
        <v>0</v>
      </c>
      <c r="D40" s="12">
        <f>IF(B40="",0,VLOOKUP('072207'!B40,Cenik!$C$3:$E$873,3,FALSE))</f>
        <v>0</v>
      </c>
      <c r="E40" s="22"/>
      <c r="F40" s="20">
        <f t="shared" si="4"/>
        <v>0</v>
      </c>
      <c r="G40" s="104" t="str">
        <f t="shared" si="3"/>
        <v/>
      </c>
    </row>
    <row r="41" spans="1:7" x14ac:dyDescent="0.2">
      <c r="A41" s="15"/>
      <c r="B41" s="21"/>
      <c r="C41" s="12">
        <f>IF(B41="",0,VLOOKUP('072207'!B41,Cenik!$C$3:$E$873,2,FALSE))</f>
        <v>0</v>
      </c>
      <c r="D41" s="12">
        <f>IF(B41="",0,VLOOKUP('072207'!B41,Cenik!$C$3:$E$873,3,FALSE))</f>
        <v>0</v>
      </c>
      <c r="E41" s="22"/>
      <c r="F41" s="20">
        <f t="shared" si="4"/>
        <v>0</v>
      </c>
      <c r="G41" s="104" t="str">
        <f t="shared" si="3"/>
        <v/>
      </c>
    </row>
    <row r="42" spans="1:7" x14ac:dyDescent="0.2">
      <c r="A42" s="15"/>
      <c r="B42" s="21"/>
      <c r="C42" s="12">
        <f>IF(B42="",0,VLOOKUP('072207'!B42,Cenik!$C$3:$E$873,2,FALSE))</f>
        <v>0</v>
      </c>
      <c r="D42" s="12">
        <f>IF(B42="",0,VLOOKUP('072207'!B42,Cenik!$C$3:$E$873,3,FALSE))</f>
        <v>0</v>
      </c>
      <c r="E42" s="22"/>
      <c r="F42" s="20">
        <f t="shared" si="4"/>
        <v>0</v>
      </c>
      <c r="G42" s="104" t="str">
        <f t="shared" si="3"/>
        <v/>
      </c>
    </row>
    <row r="43" spans="1:7" x14ac:dyDescent="0.2">
      <c r="A43" s="15"/>
      <c r="B43" s="21"/>
      <c r="C43" s="12">
        <f>IF(B43="",0,VLOOKUP('072207'!B43,Cenik!$C$3:$E$873,2,FALSE))</f>
        <v>0</v>
      </c>
      <c r="D43" s="12">
        <f>IF(B43="",0,VLOOKUP('072207'!B43,Cenik!$C$3:$E$873,3,FALSE))</f>
        <v>0</v>
      </c>
      <c r="E43" s="22"/>
      <c r="F43" s="20">
        <f t="shared" si="4"/>
        <v>0</v>
      </c>
      <c r="G43" s="104" t="str">
        <f t="shared" si="3"/>
        <v/>
      </c>
    </row>
    <row r="44" spans="1:7" ht="13.5" thickBot="1" x14ac:dyDescent="0.25">
      <c r="A44" s="26"/>
      <c r="B44" s="27"/>
      <c r="C44" s="28">
        <f>IF(B44="",0,VLOOKUP('072207'!B44,Cenik!$C$3:$E$873,2,FALSE))</f>
        <v>0</v>
      </c>
      <c r="D44" s="28">
        <f>IF(B44="",0,VLOOKUP('072207'!B44,Cenik!$C$3:$E$873,3,FALSE))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IF(B5="",0,VLOOKUP('020901'!B5,Cenik!$C$3:$E$873,2,FALSE))</f>
        <v>0</v>
      </c>
      <c r="D5" s="12">
        <f>IF(B5="",0,VLOOKUP('020901'!B5,Cenik!$C$3:$E$873,3,FALSE))</f>
        <v>0</v>
      </c>
      <c r="E5" s="13"/>
      <c r="F5" s="14">
        <f t="shared" ref="F5:F14" si="0">D5*E5</f>
        <v>0</v>
      </c>
      <c r="G5" s="104" t="str">
        <f>IF(E5="","",IF(ISNUMBER(E5),IF(E5=ROUND(E5,6),"","Napaka - poraba mora biti zaokrožena na 6 decimalk!"),"Napaka!"))</f>
        <v/>
      </c>
    </row>
    <row r="6" spans="1:7" x14ac:dyDescent="0.2">
      <c r="A6" s="15"/>
      <c r="B6" s="16"/>
      <c r="C6" s="12">
        <f>IF(B6="",0,VLOOKUP('020901'!B6,Cenik!$C$3:$E$873,2,FALSE))</f>
        <v>0</v>
      </c>
      <c r="D6" s="12">
        <f>IF(B6="",0,VLOOKUP('020901'!B6,Cenik!$C$3:$E$873,3,FALSE))</f>
        <v>0</v>
      </c>
      <c r="E6" s="17"/>
      <c r="F6" s="14">
        <f t="shared" si="0"/>
        <v>0</v>
      </c>
      <c r="G6" s="104" t="str">
        <f t="shared" ref="G6:G14" si="1">IF(E6="","",IF(ISNUMBER(E6),IF(E6=ROUND(E6,6),"","Napaka - poraba mora biti zaokrožena na 6 decimalk!"),"Napaka!"))</f>
        <v/>
      </c>
    </row>
    <row r="7" spans="1:7" x14ac:dyDescent="0.2">
      <c r="A7" s="15"/>
      <c r="B7" s="16"/>
      <c r="C7" s="12">
        <f>IF(B7="",0,VLOOKUP('020901'!B7,Cenik!$C$3:$E$873,2,FALSE))</f>
        <v>0</v>
      </c>
      <c r="D7" s="12">
        <f>IF(B7="",0,VLOOKUP('020901'!B7,Cenik!$C$3:$E$873,3,FALSE))</f>
        <v>0</v>
      </c>
      <c r="E7" s="17"/>
      <c r="F7" s="14">
        <f t="shared" si="0"/>
        <v>0</v>
      </c>
      <c r="G7" s="104" t="str">
        <f t="shared" si="1"/>
        <v/>
      </c>
    </row>
    <row r="8" spans="1:7" x14ac:dyDescent="0.2">
      <c r="A8" s="15"/>
      <c r="B8" s="16"/>
      <c r="C8" s="12">
        <f>IF(B8="",0,VLOOKUP('020901'!B8,Cenik!$C$3:$E$873,2,FALSE))</f>
        <v>0</v>
      </c>
      <c r="D8" s="12">
        <f>IF(B8="",0,VLOOKUP('020901'!B8,Cenik!$C$3:$E$873,3,FALSE))</f>
        <v>0</v>
      </c>
      <c r="E8" s="17"/>
      <c r="F8" s="14">
        <f t="shared" si="0"/>
        <v>0</v>
      </c>
      <c r="G8" s="104" t="str">
        <f t="shared" si="1"/>
        <v/>
      </c>
    </row>
    <row r="9" spans="1:7" x14ac:dyDescent="0.2">
      <c r="A9" s="15"/>
      <c r="B9" s="16"/>
      <c r="C9" s="12">
        <f>IF(B9="",0,VLOOKUP('020901'!B9,Cenik!$C$3:$E$873,2,FALSE))</f>
        <v>0</v>
      </c>
      <c r="D9" s="12">
        <f>IF(B9="",0,VLOOKUP('020901'!B9,Cenik!$C$3:$E$873,3,FALSE))</f>
        <v>0</v>
      </c>
      <c r="E9" s="17"/>
      <c r="F9" s="14">
        <f t="shared" si="0"/>
        <v>0</v>
      </c>
      <c r="G9" s="104" t="str">
        <f t="shared" si="1"/>
        <v/>
      </c>
    </row>
    <row r="10" spans="1:7" x14ac:dyDescent="0.2">
      <c r="A10" s="15"/>
      <c r="B10" s="16"/>
      <c r="C10" s="12">
        <f>IF(B10="",0,VLOOKUP('020901'!B10,Cenik!$C$3:$E$873,2,FALSE))</f>
        <v>0</v>
      </c>
      <c r="D10" s="12">
        <f>IF(B10="",0,VLOOKUP('020901'!B10,Cenik!$C$3:$E$873,3,FALSE))</f>
        <v>0</v>
      </c>
      <c r="E10" s="17"/>
      <c r="F10" s="14">
        <f t="shared" si="0"/>
        <v>0</v>
      </c>
      <c r="G10" s="104" t="str">
        <f t="shared" si="1"/>
        <v/>
      </c>
    </row>
    <row r="11" spans="1:7" x14ac:dyDescent="0.2">
      <c r="A11" s="15"/>
      <c r="B11" s="16"/>
      <c r="C11" s="12">
        <f>IF(B11="",0,VLOOKUP('020901'!B11,Cenik!$C$3:$E$873,2,FALSE))</f>
        <v>0</v>
      </c>
      <c r="D11" s="12">
        <f>IF(B11="",0,VLOOKUP('020901'!B11,Cenik!$C$3:$E$873,3,FALSE))</f>
        <v>0</v>
      </c>
      <c r="E11" s="17"/>
      <c r="F11" s="14">
        <f t="shared" si="0"/>
        <v>0</v>
      </c>
      <c r="G11" s="104" t="str">
        <f t="shared" si="1"/>
        <v/>
      </c>
    </row>
    <row r="12" spans="1:7" x14ac:dyDescent="0.2">
      <c r="A12" s="15"/>
      <c r="B12" s="16"/>
      <c r="C12" s="12">
        <f>IF(B12="",0,VLOOKUP('020901'!B12,Cenik!$C$3:$E$873,2,FALSE))</f>
        <v>0</v>
      </c>
      <c r="D12" s="12">
        <f>IF(B12="",0,VLOOKUP('020901'!B12,Cenik!$C$3:$E$873,3,FALSE))</f>
        <v>0</v>
      </c>
      <c r="E12" s="17"/>
      <c r="F12" s="14">
        <f t="shared" si="0"/>
        <v>0</v>
      </c>
      <c r="G12" s="104" t="str">
        <f t="shared" si="1"/>
        <v/>
      </c>
    </row>
    <row r="13" spans="1:7" x14ac:dyDescent="0.2">
      <c r="A13" s="15"/>
      <c r="B13" s="16"/>
      <c r="C13" s="12">
        <f>IF(B13="",0,VLOOKUP('020901'!B13,Cenik!$C$3:$E$873,2,FALSE))</f>
        <v>0</v>
      </c>
      <c r="D13" s="12">
        <f>IF(B13="",0,VLOOKUP('020901'!B13,Cenik!$C$3:$E$873,3,FALSE))</f>
        <v>0</v>
      </c>
      <c r="E13" s="17"/>
      <c r="F13" s="14">
        <f t="shared" si="0"/>
        <v>0</v>
      </c>
      <c r="G13" s="104" t="str">
        <f t="shared" si="1"/>
        <v/>
      </c>
    </row>
    <row r="14" spans="1:7" ht="13.5" thickBot="1" x14ac:dyDescent="0.25">
      <c r="A14" s="15"/>
      <c r="B14" s="16"/>
      <c r="C14" s="12">
        <f>IF(B14="",0,VLOOKUP('020901'!B14,Cenik!$C$3:$E$873,2,FALSE))</f>
        <v>0</v>
      </c>
      <c r="D14" s="12">
        <f>IF(B14="",0,VLOOKUP('020901'!B14,Cenik!$C$3:$E$873,3,FALSE))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IF(B16="",0,VLOOKUP('020901'!B16,Cenik!$C$3:$E$873,2,FALSE))</f>
        <v>0</v>
      </c>
      <c r="D16" s="12">
        <f>IF(B16="",0,VLOOKUP('020901'!B16,Cenik!$C$3:$E$873,3,FALSE))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IF(B17="",0,VLOOKUP('020901'!B17,Cenik!$C$3:$E$873,2,FALSE))</f>
        <v>0</v>
      </c>
      <c r="D17" s="12">
        <f>IF(B17="",0,VLOOKUP('020901'!B17,Cenik!$C$3:$E$873,3,FALSE))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IF(B18="",0,VLOOKUP('020901'!B18,Cenik!$C$3:$E$873,2,FALSE))</f>
        <v>0</v>
      </c>
      <c r="D18" s="12">
        <f>IF(B18="",0,VLOOKUP('020901'!B18,Cenik!$C$3:$E$873,3,FALSE))</f>
        <v>0</v>
      </c>
      <c r="E18" s="22"/>
      <c r="F18" s="20">
        <f t="shared" si="2"/>
        <v>0</v>
      </c>
      <c r="G18" s="104" t="str">
        <f t="shared" si="3"/>
        <v/>
      </c>
    </row>
    <row r="19" spans="1:9" x14ac:dyDescent="0.2">
      <c r="A19" s="15"/>
      <c r="B19" s="21"/>
      <c r="C19" s="12">
        <f>IF(B19="",0,VLOOKUP('020901'!B19,Cenik!$C$3:$E$873,2,FALSE))</f>
        <v>0</v>
      </c>
      <c r="D19" s="12">
        <f>IF(B19="",0,VLOOKUP('020901'!B19,Cenik!$C$3:$E$873,3,FALSE))</f>
        <v>0</v>
      </c>
      <c r="E19" s="22"/>
      <c r="F19" s="20">
        <f t="shared" si="2"/>
        <v>0</v>
      </c>
      <c r="G19" s="104" t="str">
        <f t="shared" si="3"/>
        <v/>
      </c>
    </row>
    <row r="20" spans="1:9" x14ac:dyDescent="0.2">
      <c r="A20" s="15"/>
      <c r="B20" s="21"/>
      <c r="C20" s="12">
        <f>IF(B20="",0,VLOOKUP('020901'!B20,Cenik!$C$3:$E$873,2,FALSE))</f>
        <v>0</v>
      </c>
      <c r="D20" s="12">
        <f>IF(B20="",0,VLOOKUP('020901'!B20,Cenik!$C$3:$E$873,3,FALSE))</f>
        <v>0</v>
      </c>
      <c r="E20" s="22"/>
      <c r="F20" s="20">
        <f t="shared" si="2"/>
        <v>0</v>
      </c>
      <c r="G20" s="104" t="str">
        <f t="shared" si="3"/>
        <v/>
      </c>
    </row>
    <row r="21" spans="1:9" x14ac:dyDescent="0.2">
      <c r="A21" s="15"/>
      <c r="B21" s="21"/>
      <c r="C21" s="12">
        <f>IF(B21="",0,VLOOKUP('020901'!B21,Cenik!$C$3:$E$873,2,FALSE))</f>
        <v>0</v>
      </c>
      <c r="D21" s="12">
        <f>IF(B21="",0,VLOOKUP('020901'!B21,Cenik!$C$3:$E$873,3,FALSE))</f>
        <v>0</v>
      </c>
      <c r="E21" s="22"/>
      <c r="F21" s="20">
        <f t="shared" si="2"/>
        <v>0</v>
      </c>
      <c r="G21" s="104" t="str">
        <f t="shared" si="3"/>
        <v/>
      </c>
    </row>
    <row r="22" spans="1:9" x14ac:dyDescent="0.2">
      <c r="A22" s="15"/>
      <c r="B22" s="21"/>
      <c r="C22" s="12">
        <f>IF(B22="",0,VLOOKUP('020901'!B22,Cenik!$C$3:$E$873,2,FALSE))</f>
        <v>0</v>
      </c>
      <c r="D22" s="12">
        <f>IF(B22="",0,VLOOKUP('020901'!B22,Cenik!$C$3:$E$873,3,FALSE))</f>
        <v>0</v>
      </c>
      <c r="E22" s="22"/>
      <c r="F22" s="20">
        <f t="shared" si="2"/>
        <v>0</v>
      </c>
      <c r="G22" s="104" t="str">
        <f t="shared" si="3"/>
        <v/>
      </c>
    </row>
    <row r="23" spans="1:9" x14ac:dyDescent="0.2">
      <c r="A23" s="15"/>
      <c r="B23" s="21"/>
      <c r="C23" s="12">
        <f>IF(B23="",0,VLOOKUP('020901'!B23,Cenik!$C$3:$E$873,2,FALSE))</f>
        <v>0</v>
      </c>
      <c r="D23" s="12">
        <f>IF(B23="",0,VLOOKUP('020901'!B23,Cenik!$C$3:$E$873,3,FALSE))</f>
        <v>0</v>
      </c>
      <c r="E23" s="22"/>
      <c r="F23" s="20">
        <f t="shared" si="2"/>
        <v>0</v>
      </c>
      <c r="G23" s="104" t="str">
        <f t="shared" si="3"/>
        <v/>
      </c>
    </row>
    <row r="24" spans="1:9" x14ac:dyDescent="0.2">
      <c r="A24" s="15"/>
      <c r="B24" s="21"/>
      <c r="C24" s="12">
        <f>IF(B24="",0,VLOOKUP('020901'!B24,Cenik!$C$3:$E$873,2,FALSE))</f>
        <v>0</v>
      </c>
      <c r="D24" s="12">
        <f>IF(B24="",0,VLOOKUP('020901'!B24,Cenik!$C$3:$E$873,3,FALSE))</f>
        <v>0</v>
      </c>
      <c r="E24" s="22"/>
      <c r="F24" s="20">
        <f t="shared" si="2"/>
        <v>0</v>
      </c>
      <c r="G24" s="104" t="str">
        <f t="shared" si="3"/>
        <v/>
      </c>
    </row>
    <row r="25" spans="1:9" x14ac:dyDescent="0.2">
      <c r="A25" s="15"/>
      <c r="B25" s="21"/>
      <c r="C25" s="12">
        <f>IF(B25="",0,VLOOKUP('020901'!B25,Cenik!$C$3:$E$873,2,FALSE))</f>
        <v>0</v>
      </c>
      <c r="D25" s="12">
        <f>IF(B25="",0,VLOOKUP('020901'!B25,Cenik!$C$3:$E$873,3,FALSE))</f>
        <v>0</v>
      </c>
      <c r="E25" s="22"/>
      <c r="F25" s="20">
        <f t="shared" si="2"/>
        <v>0</v>
      </c>
      <c r="G25" s="104" t="str">
        <f t="shared" si="3"/>
        <v/>
      </c>
    </row>
    <row r="26" spans="1:9" x14ac:dyDescent="0.2">
      <c r="A26" s="15"/>
      <c r="B26" s="21"/>
      <c r="C26" s="12">
        <f>IF(B26="",0,VLOOKUP('020901'!B26,Cenik!$C$3:$E$873,2,FALSE))</f>
        <v>0</v>
      </c>
      <c r="D26" s="12">
        <f>IF(B26="",0,VLOOKUP('020901'!B26,Cenik!$C$3:$E$873,3,FALSE))</f>
        <v>0</v>
      </c>
      <c r="E26" s="22"/>
      <c r="F26" s="20">
        <f t="shared" si="2"/>
        <v>0</v>
      </c>
      <c r="G26" s="104" t="str">
        <f t="shared" si="3"/>
        <v/>
      </c>
    </row>
    <row r="27" spans="1:9" x14ac:dyDescent="0.2">
      <c r="A27" s="15"/>
      <c r="B27" s="21"/>
      <c r="C27" s="12">
        <f>IF(B27="",0,VLOOKUP('020901'!B27,Cenik!$C$3:$E$873,2,FALSE))</f>
        <v>0</v>
      </c>
      <c r="D27" s="12">
        <f>IF(B27="",0,VLOOKUP('020901'!B27,Cenik!$C$3:$E$873,3,FALSE))</f>
        <v>0</v>
      </c>
      <c r="E27" s="22"/>
      <c r="F27" s="20">
        <f t="shared" si="2"/>
        <v>0</v>
      </c>
      <c r="G27" s="104" t="str">
        <f t="shared" si="3"/>
        <v/>
      </c>
    </row>
    <row r="28" spans="1:9" x14ac:dyDescent="0.2">
      <c r="A28" s="15"/>
      <c r="B28" s="21"/>
      <c r="C28" s="12">
        <f>IF(B28="",0,VLOOKUP('020901'!B28,Cenik!$C$3:$E$873,2,FALSE))</f>
        <v>0</v>
      </c>
      <c r="D28" s="12">
        <f>IF(B28="",0,VLOOKUP('020901'!B28,Cenik!$C$3:$E$873,3,FALSE))</f>
        <v>0</v>
      </c>
      <c r="E28" s="22"/>
      <c r="F28" s="20">
        <f t="shared" si="2"/>
        <v>0</v>
      </c>
      <c r="G28" s="104" t="str">
        <f t="shared" si="3"/>
        <v/>
      </c>
    </row>
    <row r="29" spans="1:9" ht="13.5" thickBot="1" x14ac:dyDescent="0.25">
      <c r="A29" s="15"/>
      <c r="B29" s="21"/>
      <c r="C29" s="12">
        <f>IF(B29="",0,VLOOKUP('020901'!B29,Cenik!$C$3:$E$873,2,FALSE))</f>
        <v>0</v>
      </c>
      <c r="D29" s="12">
        <f>IF(B29="",0,VLOOKUP('020901'!B29,Cenik!$C$3:$E$873,3,FALSE))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IF(B31="",0,VLOOKUP('020901'!B31,Cenik!$C$3:$E$873,2,FALSE))</f>
        <v>0</v>
      </c>
      <c r="D31" s="24">
        <f>IF(B31="",0,VLOOKUP('020901'!B31,Cenik!$C$3:$E$873,3,FALSE))</f>
        <v>0</v>
      </c>
      <c r="E31" s="19"/>
      <c r="F31" s="25">
        <f t="shared" ref="F31:F44" si="4">D31*E31</f>
        <v>0</v>
      </c>
      <c r="G31" s="104" t="str">
        <f t="shared" si="3"/>
        <v/>
      </c>
      <c r="I31" s="2"/>
    </row>
    <row r="32" spans="1:9" x14ac:dyDescent="0.2">
      <c r="A32" s="15"/>
      <c r="B32" s="21"/>
      <c r="C32" s="12">
        <f>IF(B32="",0,VLOOKUP('020901'!B32,Cenik!$C$3:$E$873,2,FALSE))</f>
        <v>0</v>
      </c>
      <c r="D32" s="12">
        <f>IF(B32="",0,VLOOKUP('020901'!B32,Cenik!$C$3:$E$873,3,FALSE))</f>
        <v>0</v>
      </c>
      <c r="E32" s="22"/>
      <c r="F32" s="20">
        <f t="shared" si="4"/>
        <v>0</v>
      </c>
      <c r="G32" s="104" t="str">
        <f t="shared" si="3"/>
        <v/>
      </c>
      <c r="I32" s="2"/>
    </row>
    <row r="33" spans="1:7" x14ac:dyDescent="0.2">
      <c r="A33" s="15"/>
      <c r="B33" s="21"/>
      <c r="C33" s="12">
        <f>IF(B33="",0,VLOOKUP('020901'!B33,Cenik!$C$3:$E$873,2,FALSE))</f>
        <v>0</v>
      </c>
      <c r="D33" s="12">
        <f>IF(B33="",0,VLOOKUP('020901'!B33,Cenik!$C$3:$E$873,3,FALSE))</f>
        <v>0</v>
      </c>
      <c r="E33" s="22"/>
      <c r="F33" s="20">
        <f t="shared" si="4"/>
        <v>0</v>
      </c>
      <c r="G33" s="104" t="str">
        <f t="shared" si="3"/>
        <v/>
      </c>
    </row>
    <row r="34" spans="1:7" x14ac:dyDescent="0.2">
      <c r="A34" s="15"/>
      <c r="B34" s="21"/>
      <c r="C34" s="12">
        <f>IF(B34="",0,VLOOKUP('020901'!B34,Cenik!$C$3:$E$873,2,FALSE))</f>
        <v>0</v>
      </c>
      <c r="D34" s="12">
        <f>IF(B34="",0,VLOOKUP('020901'!B34,Cenik!$C$3:$E$873,3,FALSE))</f>
        <v>0</v>
      </c>
      <c r="E34" s="22"/>
      <c r="F34" s="20">
        <f t="shared" si="4"/>
        <v>0</v>
      </c>
      <c r="G34" s="104" t="str">
        <f t="shared" si="3"/>
        <v/>
      </c>
    </row>
    <row r="35" spans="1:7" x14ac:dyDescent="0.2">
      <c r="A35" s="15"/>
      <c r="B35" s="21"/>
      <c r="C35" s="12">
        <f>IF(B35="",0,VLOOKUP('020901'!B35,Cenik!$C$3:$E$873,2,FALSE))</f>
        <v>0</v>
      </c>
      <c r="D35" s="12">
        <f>IF(B35="",0,VLOOKUP('020901'!B35,Cenik!$C$3:$E$873,3,FALSE))</f>
        <v>0</v>
      </c>
      <c r="E35" s="22"/>
      <c r="F35" s="20">
        <f t="shared" si="4"/>
        <v>0</v>
      </c>
      <c r="G35" s="104" t="str">
        <f t="shared" si="3"/>
        <v/>
      </c>
    </row>
    <row r="36" spans="1:7" x14ac:dyDescent="0.2">
      <c r="A36" s="15"/>
      <c r="B36" s="21"/>
      <c r="C36" s="12">
        <f>IF(B36="",0,VLOOKUP('020901'!B36,Cenik!$C$3:$E$873,2,FALSE))</f>
        <v>0</v>
      </c>
      <c r="D36" s="12">
        <f>IF(B36="",0,VLOOKUP('020901'!B36,Cenik!$C$3:$E$873,3,FALSE))</f>
        <v>0</v>
      </c>
      <c r="E36" s="22"/>
      <c r="F36" s="20">
        <f t="shared" si="4"/>
        <v>0</v>
      </c>
      <c r="G36" s="104" t="str">
        <f t="shared" si="3"/>
        <v/>
      </c>
    </row>
    <row r="37" spans="1:7" x14ac:dyDescent="0.2">
      <c r="A37" s="15"/>
      <c r="B37" s="21"/>
      <c r="C37" s="12">
        <f>IF(B37="",0,VLOOKUP('020901'!B37,Cenik!$C$3:$E$873,2,FALSE))</f>
        <v>0</v>
      </c>
      <c r="D37" s="12">
        <f>IF(B37="",0,VLOOKUP('020901'!B37,Cenik!$C$3:$E$873,3,FALSE))</f>
        <v>0</v>
      </c>
      <c r="E37" s="22"/>
      <c r="F37" s="20">
        <f t="shared" si="4"/>
        <v>0</v>
      </c>
      <c r="G37" s="104" t="str">
        <f t="shared" si="3"/>
        <v/>
      </c>
    </row>
    <row r="38" spans="1:7" x14ac:dyDescent="0.2">
      <c r="A38" s="15"/>
      <c r="B38" s="21"/>
      <c r="C38" s="12">
        <f>IF(B38="",0,VLOOKUP('020901'!B38,Cenik!$C$3:$E$873,2,FALSE))</f>
        <v>0</v>
      </c>
      <c r="D38" s="12">
        <f>IF(B38="",0,VLOOKUP('020901'!B38,Cenik!$C$3:$E$873,3,FALSE))</f>
        <v>0</v>
      </c>
      <c r="E38" s="22"/>
      <c r="F38" s="20">
        <f t="shared" si="4"/>
        <v>0</v>
      </c>
      <c r="G38" s="104" t="str">
        <f t="shared" si="3"/>
        <v/>
      </c>
    </row>
    <row r="39" spans="1:7" x14ac:dyDescent="0.2">
      <c r="A39" s="15"/>
      <c r="B39" s="21"/>
      <c r="C39" s="12">
        <f>IF(B39="",0,VLOOKUP('020901'!B39,Cenik!$C$3:$E$873,2,FALSE))</f>
        <v>0</v>
      </c>
      <c r="D39" s="12">
        <f>IF(B39="",0,VLOOKUP('020901'!B39,Cenik!$C$3:$E$873,3,FALSE))</f>
        <v>0</v>
      </c>
      <c r="E39" s="22"/>
      <c r="F39" s="20">
        <f t="shared" si="4"/>
        <v>0</v>
      </c>
      <c r="G39" s="104" t="str">
        <f>IF(E39="","",IF(ISNUMBER(E39),IF(E39=ROUND(E39,6),"","Napaka - poraba mora biti zaokrožena na 6 decimalk!"),"Napaka!"))</f>
        <v/>
      </c>
    </row>
    <row r="40" spans="1:7" x14ac:dyDescent="0.2">
      <c r="A40" s="15"/>
      <c r="B40" s="21"/>
      <c r="C40" s="12">
        <f>IF(B40="",0,VLOOKUP('020901'!B40,Cenik!$C$3:$E$873,2,FALSE))</f>
        <v>0</v>
      </c>
      <c r="D40" s="12">
        <f>IF(B40="",0,VLOOKUP('020901'!B40,Cenik!$C$3:$E$873,3,FALSE))</f>
        <v>0</v>
      </c>
      <c r="E40" s="22"/>
      <c r="F40" s="20">
        <f t="shared" si="4"/>
        <v>0</v>
      </c>
      <c r="G40" s="104" t="str">
        <f t="shared" si="3"/>
        <v/>
      </c>
    </row>
    <row r="41" spans="1:7" x14ac:dyDescent="0.2">
      <c r="A41" s="15"/>
      <c r="B41" s="21"/>
      <c r="C41" s="12">
        <f>IF(B41="",0,VLOOKUP('020901'!B41,Cenik!$C$3:$E$873,2,FALSE))</f>
        <v>0</v>
      </c>
      <c r="D41" s="12">
        <f>IF(B41="",0,VLOOKUP('020901'!B41,Cenik!$C$3:$E$873,3,FALSE))</f>
        <v>0</v>
      </c>
      <c r="E41" s="22"/>
      <c r="F41" s="20">
        <f t="shared" si="4"/>
        <v>0</v>
      </c>
      <c r="G41" s="104" t="str">
        <f t="shared" si="3"/>
        <v/>
      </c>
    </row>
    <row r="42" spans="1:7" x14ac:dyDescent="0.2">
      <c r="A42" s="15"/>
      <c r="B42" s="21"/>
      <c r="C42" s="12">
        <f>IF(B42="",0,VLOOKUP('020901'!B42,Cenik!$C$3:$E$873,2,FALSE))</f>
        <v>0</v>
      </c>
      <c r="D42" s="12">
        <f>IF(B42="",0,VLOOKUP('020901'!B42,Cenik!$C$3:$E$873,3,FALSE))</f>
        <v>0</v>
      </c>
      <c r="E42" s="22"/>
      <c r="F42" s="20">
        <f t="shared" si="4"/>
        <v>0</v>
      </c>
      <c r="G42" s="104" t="str">
        <f t="shared" si="3"/>
        <v/>
      </c>
    </row>
    <row r="43" spans="1:7" x14ac:dyDescent="0.2">
      <c r="A43" s="15"/>
      <c r="B43" s="21"/>
      <c r="C43" s="12">
        <f>IF(B43="",0,VLOOKUP('020901'!B43,Cenik!$C$3:$E$873,2,FALSE))</f>
        <v>0</v>
      </c>
      <c r="D43" s="12">
        <f>IF(B43="",0,VLOOKUP('020901'!B43,Cenik!$C$3:$E$873,3,FALSE))</f>
        <v>0</v>
      </c>
      <c r="E43" s="22"/>
      <c r="F43" s="20">
        <f t="shared" si="4"/>
        <v>0</v>
      </c>
      <c r="G43" s="104" t="str">
        <f t="shared" si="3"/>
        <v/>
      </c>
    </row>
    <row r="44" spans="1:7" ht="13.5" thickBot="1" x14ac:dyDescent="0.25">
      <c r="A44" s="26"/>
      <c r="B44" s="27"/>
      <c r="C44" s="28">
        <f>IF(B44="",0,VLOOKUP('020901'!B44,Cenik!$C$3:$E$873,2,FALSE))</f>
        <v>0</v>
      </c>
      <c r="D44" s="28">
        <f>IF(B44="",0,VLOOKUP('020901'!B44,Cenik!$C$3:$E$873,3,FALSE))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IF(B5="",0,VLOOKUP('072208'!B5,Cenik!$C$3:$E$873,2,FALSE))</f>
        <v>0</v>
      </c>
      <c r="D5" s="12">
        <f>IF(B5="",0,VLOOKUP('072208'!B5,Cenik!$C$3:$E$873,3,FALSE))</f>
        <v>0</v>
      </c>
      <c r="E5" s="13"/>
      <c r="F5" s="14">
        <f t="shared" ref="F5:F14" si="0">D5*E5</f>
        <v>0</v>
      </c>
      <c r="G5" s="104" t="str">
        <f>IF(E5="","",IF(ISNUMBER(E5),IF(E5=ROUND(E5,6),"","Napaka - poraba mora biti zaokrožena na 6 decimalk!"),"Napaka!"))</f>
        <v/>
      </c>
    </row>
    <row r="6" spans="1:7" x14ac:dyDescent="0.2">
      <c r="A6" s="15"/>
      <c r="B6" s="16"/>
      <c r="C6" s="12">
        <f>IF(B6="",0,VLOOKUP('072208'!B6,Cenik!$C$3:$E$873,2,FALSE))</f>
        <v>0</v>
      </c>
      <c r="D6" s="12">
        <f>IF(B6="",0,VLOOKUP('072208'!B6,Cenik!$C$3:$E$873,3,FALSE))</f>
        <v>0</v>
      </c>
      <c r="E6" s="17"/>
      <c r="F6" s="14">
        <f t="shared" si="0"/>
        <v>0</v>
      </c>
      <c r="G6" s="104" t="str">
        <f t="shared" ref="G6:G14" si="1">IF(E6="","",IF(ISNUMBER(E6),IF(E6=ROUND(E6,6),"","Napaka - poraba mora biti zaokrožena na 6 decimalk!"),"Napaka!"))</f>
        <v/>
      </c>
    </row>
    <row r="7" spans="1:7" x14ac:dyDescent="0.2">
      <c r="A7" s="15"/>
      <c r="B7" s="16"/>
      <c r="C7" s="12">
        <f>IF(B7="",0,VLOOKUP('072208'!B7,Cenik!$C$3:$E$873,2,FALSE))</f>
        <v>0</v>
      </c>
      <c r="D7" s="12">
        <f>IF(B7="",0,VLOOKUP('072208'!B7,Cenik!$C$3:$E$873,3,FALSE))</f>
        <v>0</v>
      </c>
      <c r="E7" s="17"/>
      <c r="F7" s="14">
        <f t="shared" si="0"/>
        <v>0</v>
      </c>
      <c r="G7" s="104" t="str">
        <f t="shared" si="1"/>
        <v/>
      </c>
    </row>
    <row r="8" spans="1:7" x14ac:dyDescent="0.2">
      <c r="A8" s="15"/>
      <c r="B8" s="16"/>
      <c r="C8" s="12">
        <f>IF(B8="",0,VLOOKUP('072208'!B8,Cenik!$C$3:$E$873,2,FALSE))</f>
        <v>0</v>
      </c>
      <c r="D8" s="12">
        <f>IF(B8="",0,VLOOKUP('072208'!B8,Cenik!$C$3:$E$873,3,FALSE))</f>
        <v>0</v>
      </c>
      <c r="E8" s="17"/>
      <c r="F8" s="14">
        <f t="shared" si="0"/>
        <v>0</v>
      </c>
      <c r="G8" s="104" t="str">
        <f t="shared" si="1"/>
        <v/>
      </c>
    </row>
    <row r="9" spans="1:7" x14ac:dyDescent="0.2">
      <c r="A9" s="15"/>
      <c r="B9" s="16"/>
      <c r="C9" s="12">
        <f>IF(B9="",0,VLOOKUP('072208'!B9,Cenik!$C$3:$E$873,2,FALSE))</f>
        <v>0</v>
      </c>
      <c r="D9" s="12">
        <f>IF(B9="",0,VLOOKUP('072208'!B9,Cenik!$C$3:$E$873,3,FALSE))</f>
        <v>0</v>
      </c>
      <c r="E9" s="17"/>
      <c r="F9" s="14">
        <f t="shared" si="0"/>
        <v>0</v>
      </c>
      <c r="G9" s="104" t="str">
        <f t="shared" si="1"/>
        <v/>
      </c>
    </row>
    <row r="10" spans="1:7" x14ac:dyDescent="0.2">
      <c r="A10" s="15"/>
      <c r="B10" s="16"/>
      <c r="C10" s="12">
        <f>IF(B10="",0,VLOOKUP('072208'!B10,Cenik!$C$3:$E$873,2,FALSE))</f>
        <v>0</v>
      </c>
      <c r="D10" s="12">
        <f>IF(B10="",0,VLOOKUP('072208'!B10,Cenik!$C$3:$E$873,3,FALSE))</f>
        <v>0</v>
      </c>
      <c r="E10" s="17"/>
      <c r="F10" s="14">
        <f t="shared" si="0"/>
        <v>0</v>
      </c>
      <c r="G10" s="104" t="str">
        <f t="shared" si="1"/>
        <v/>
      </c>
    </row>
    <row r="11" spans="1:7" x14ac:dyDescent="0.2">
      <c r="A11" s="15"/>
      <c r="B11" s="16"/>
      <c r="C11" s="12">
        <f>IF(B11="",0,VLOOKUP('072208'!B11,Cenik!$C$3:$E$873,2,FALSE))</f>
        <v>0</v>
      </c>
      <c r="D11" s="12">
        <f>IF(B11="",0,VLOOKUP('072208'!B11,Cenik!$C$3:$E$873,3,FALSE))</f>
        <v>0</v>
      </c>
      <c r="E11" s="17"/>
      <c r="F11" s="14">
        <f t="shared" si="0"/>
        <v>0</v>
      </c>
      <c r="G11" s="104" t="str">
        <f t="shared" si="1"/>
        <v/>
      </c>
    </row>
    <row r="12" spans="1:7" x14ac:dyDescent="0.2">
      <c r="A12" s="15"/>
      <c r="B12" s="16"/>
      <c r="C12" s="12">
        <f>IF(B12="",0,VLOOKUP('072208'!B12,Cenik!$C$3:$E$873,2,FALSE))</f>
        <v>0</v>
      </c>
      <c r="D12" s="12">
        <f>IF(B12="",0,VLOOKUP('072208'!B12,Cenik!$C$3:$E$873,3,FALSE))</f>
        <v>0</v>
      </c>
      <c r="E12" s="17"/>
      <c r="F12" s="14">
        <f t="shared" si="0"/>
        <v>0</v>
      </c>
      <c r="G12" s="104" t="str">
        <f t="shared" si="1"/>
        <v/>
      </c>
    </row>
    <row r="13" spans="1:7" x14ac:dyDescent="0.2">
      <c r="A13" s="15"/>
      <c r="B13" s="16"/>
      <c r="C13" s="12">
        <f>IF(B13="",0,VLOOKUP('072208'!B13,Cenik!$C$3:$E$873,2,FALSE))</f>
        <v>0</v>
      </c>
      <c r="D13" s="12">
        <f>IF(B13="",0,VLOOKUP('072208'!B13,Cenik!$C$3:$E$873,3,FALSE))</f>
        <v>0</v>
      </c>
      <c r="E13" s="17"/>
      <c r="F13" s="14">
        <f t="shared" si="0"/>
        <v>0</v>
      </c>
      <c r="G13" s="104" t="str">
        <f t="shared" si="1"/>
        <v/>
      </c>
    </row>
    <row r="14" spans="1:7" ht="13.5" thickBot="1" x14ac:dyDescent="0.25">
      <c r="A14" s="15"/>
      <c r="B14" s="16"/>
      <c r="C14" s="12">
        <f>IF(B14="",0,VLOOKUP('072208'!B14,Cenik!$C$3:$E$873,2,FALSE))</f>
        <v>0</v>
      </c>
      <c r="D14" s="12">
        <f>IF(B14="",0,VLOOKUP('072208'!B14,Cenik!$C$3:$E$873,3,FALSE))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IF(B16="",0,VLOOKUP('072208'!B16,Cenik!$C$3:$E$873,2,FALSE))</f>
        <v>0</v>
      </c>
      <c r="D16" s="12">
        <f>IF(B16="",0,VLOOKUP('072208'!B16,Cenik!$C$3:$E$873,3,FALSE))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IF(B17="",0,VLOOKUP('072208'!B17,Cenik!$C$3:$E$873,2,FALSE))</f>
        <v>0</v>
      </c>
      <c r="D17" s="12">
        <f>IF(B17="",0,VLOOKUP('072208'!B17,Cenik!$C$3:$E$873,3,FALSE))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IF(B18="",0,VLOOKUP('072208'!B18,Cenik!$C$3:$E$873,2,FALSE))</f>
        <v>0</v>
      </c>
      <c r="D18" s="12">
        <f>IF(B18="",0,VLOOKUP('072208'!B18,Cenik!$C$3:$E$873,3,FALSE))</f>
        <v>0</v>
      </c>
      <c r="E18" s="22"/>
      <c r="F18" s="20">
        <f t="shared" si="2"/>
        <v>0</v>
      </c>
      <c r="G18" s="104" t="str">
        <f t="shared" si="3"/>
        <v/>
      </c>
    </row>
    <row r="19" spans="1:9" x14ac:dyDescent="0.2">
      <c r="A19" s="15"/>
      <c r="B19" s="21"/>
      <c r="C19" s="12">
        <f>IF(B19="",0,VLOOKUP('072208'!B19,Cenik!$C$3:$E$873,2,FALSE))</f>
        <v>0</v>
      </c>
      <c r="D19" s="12">
        <f>IF(B19="",0,VLOOKUP('072208'!B19,Cenik!$C$3:$E$873,3,FALSE))</f>
        <v>0</v>
      </c>
      <c r="E19" s="22"/>
      <c r="F19" s="20">
        <f t="shared" si="2"/>
        <v>0</v>
      </c>
      <c r="G19" s="104" t="str">
        <f t="shared" si="3"/>
        <v/>
      </c>
    </row>
    <row r="20" spans="1:9" x14ac:dyDescent="0.2">
      <c r="A20" s="15"/>
      <c r="B20" s="21"/>
      <c r="C20" s="12">
        <f>IF(B20="",0,VLOOKUP('072208'!B20,Cenik!$C$3:$E$873,2,FALSE))</f>
        <v>0</v>
      </c>
      <c r="D20" s="12">
        <f>IF(B20="",0,VLOOKUP('072208'!B20,Cenik!$C$3:$E$873,3,FALSE))</f>
        <v>0</v>
      </c>
      <c r="E20" s="22"/>
      <c r="F20" s="20">
        <f t="shared" si="2"/>
        <v>0</v>
      </c>
      <c r="G20" s="104" t="str">
        <f t="shared" si="3"/>
        <v/>
      </c>
    </row>
    <row r="21" spans="1:9" x14ac:dyDescent="0.2">
      <c r="A21" s="15"/>
      <c r="B21" s="21"/>
      <c r="C21" s="12">
        <f>IF(B21="",0,VLOOKUP('072208'!B21,Cenik!$C$3:$E$873,2,FALSE))</f>
        <v>0</v>
      </c>
      <c r="D21" s="12">
        <f>IF(B21="",0,VLOOKUP('072208'!B21,Cenik!$C$3:$E$873,3,FALSE))</f>
        <v>0</v>
      </c>
      <c r="E21" s="22"/>
      <c r="F21" s="20">
        <f t="shared" si="2"/>
        <v>0</v>
      </c>
      <c r="G21" s="104" t="str">
        <f t="shared" si="3"/>
        <v/>
      </c>
    </row>
    <row r="22" spans="1:9" x14ac:dyDescent="0.2">
      <c r="A22" s="15"/>
      <c r="B22" s="21"/>
      <c r="C22" s="12">
        <f>IF(B22="",0,VLOOKUP('072208'!B22,Cenik!$C$3:$E$873,2,FALSE))</f>
        <v>0</v>
      </c>
      <c r="D22" s="12">
        <f>IF(B22="",0,VLOOKUP('072208'!B22,Cenik!$C$3:$E$873,3,FALSE))</f>
        <v>0</v>
      </c>
      <c r="E22" s="22"/>
      <c r="F22" s="20">
        <f t="shared" si="2"/>
        <v>0</v>
      </c>
      <c r="G22" s="104" t="str">
        <f t="shared" si="3"/>
        <v/>
      </c>
    </row>
    <row r="23" spans="1:9" x14ac:dyDescent="0.2">
      <c r="A23" s="15"/>
      <c r="B23" s="21"/>
      <c r="C23" s="12">
        <f>IF(B23="",0,VLOOKUP('072208'!B23,Cenik!$C$3:$E$873,2,FALSE))</f>
        <v>0</v>
      </c>
      <c r="D23" s="12">
        <f>IF(B23="",0,VLOOKUP('072208'!B23,Cenik!$C$3:$E$873,3,FALSE))</f>
        <v>0</v>
      </c>
      <c r="E23" s="22"/>
      <c r="F23" s="20">
        <f t="shared" si="2"/>
        <v>0</v>
      </c>
      <c r="G23" s="104" t="str">
        <f t="shared" si="3"/>
        <v/>
      </c>
    </row>
    <row r="24" spans="1:9" x14ac:dyDescent="0.2">
      <c r="A24" s="15"/>
      <c r="B24" s="21"/>
      <c r="C24" s="12">
        <f>IF(B24="",0,VLOOKUP('072208'!B24,Cenik!$C$3:$E$873,2,FALSE))</f>
        <v>0</v>
      </c>
      <c r="D24" s="12">
        <f>IF(B24="",0,VLOOKUP('072208'!B24,Cenik!$C$3:$E$873,3,FALSE))</f>
        <v>0</v>
      </c>
      <c r="E24" s="22"/>
      <c r="F24" s="20">
        <f t="shared" si="2"/>
        <v>0</v>
      </c>
      <c r="G24" s="104" t="str">
        <f t="shared" si="3"/>
        <v/>
      </c>
    </row>
    <row r="25" spans="1:9" x14ac:dyDescent="0.2">
      <c r="A25" s="15"/>
      <c r="B25" s="21"/>
      <c r="C25" s="12">
        <f>IF(B25="",0,VLOOKUP('072208'!B25,Cenik!$C$3:$E$873,2,FALSE))</f>
        <v>0</v>
      </c>
      <c r="D25" s="12">
        <f>IF(B25="",0,VLOOKUP('072208'!B25,Cenik!$C$3:$E$873,3,FALSE))</f>
        <v>0</v>
      </c>
      <c r="E25" s="22"/>
      <c r="F25" s="20">
        <f t="shared" si="2"/>
        <v>0</v>
      </c>
      <c r="G25" s="104" t="str">
        <f t="shared" si="3"/>
        <v/>
      </c>
    </row>
    <row r="26" spans="1:9" x14ac:dyDescent="0.2">
      <c r="A26" s="15"/>
      <c r="B26" s="21"/>
      <c r="C26" s="12">
        <f>IF(B26="",0,VLOOKUP('072208'!B26,Cenik!$C$3:$E$873,2,FALSE))</f>
        <v>0</v>
      </c>
      <c r="D26" s="12">
        <f>IF(B26="",0,VLOOKUP('072208'!B26,Cenik!$C$3:$E$873,3,FALSE))</f>
        <v>0</v>
      </c>
      <c r="E26" s="22"/>
      <c r="F26" s="20">
        <f t="shared" si="2"/>
        <v>0</v>
      </c>
      <c r="G26" s="104" t="str">
        <f t="shared" si="3"/>
        <v/>
      </c>
    </row>
    <row r="27" spans="1:9" x14ac:dyDescent="0.2">
      <c r="A27" s="15"/>
      <c r="B27" s="21"/>
      <c r="C27" s="12">
        <f>IF(B27="",0,VLOOKUP('072208'!B27,Cenik!$C$3:$E$873,2,FALSE))</f>
        <v>0</v>
      </c>
      <c r="D27" s="12">
        <f>IF(B27="",0,VLOOKUP('072208'!B27,Cenik!$C$3:$E$873,3,FALSE))</f>
        <v>0</v>
      </c>
      <c r="E27" s="22"/>
      <c r="F27" s="20">
        <f t="shared" si="2"/>
        <v>0</v>
      </c>
      <c r="G27" s="104" t="str">
        <f t="shared" si="3"/>
        <v/>
      </c>
    </row>
    <row r="28" spans="1:9" x14ac:dyDescent="0.2">
      <c r="A28" s="15"/>
      <c r="B28" s="21"/>
      <c r="C28" s="12">
        <f>IF(B28="",0,VLOOKUP('072208'!B28,Cenik!$C$3:$E$873,2,FALSE))</f>
        <v>0</v>
      </c>
      <c r="D28" s="12">
        <f>IF(B28="",0,VLOOKUP('072208'!B28,Cenik!$C$3:$E$873,3,FALSE))</f>
        <v>0</v>
      </c>
      <c r="E28" s="22"/>
      <c r="F28" s="20">
        <f t="shared" si="2"/>
        <v>0</v>
      </c>
      <c r="G28" s="104" t="str">
        <f t="shared" si="3"/>
        <v/>
      </c>
    </row>
    <row r="29" spans="1:9" ht="13.5" thickBot="1" x14ac:dyDescent="0.25">
      <c r="A29" s="15"/>
      <c r="B29" s="21"/>
      <c r="C29" s="12">
        <f>IF(B29="",0,VLOOKUP('072208'!B29,Cenik!$C$3:$E$873,2,FALSE))</f>
        <v>0</v>
      </c>
      <c r="D29" s="12">
        <f>IF(B29="",0,VLOOKUP('072208'!B29,Cenik!$C$3:$E$873,3,FALSE))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IF(B31="",0,VLOOKUP('072208'!B31,Cenik!$C$3:$E$873,2,FALSE))</f>
        <v>0</v>
      </c>
      <c r="D31" s="24">
        <f>IF(B31="",0,VLOOKUP('072208'!B31,Cenik!$C$3:$E$873,3,FALSE))</f>
        <v>0</v>
      </c>
      <c r="E31" s="19"/>
      <c r="F31" s="25">
        <f t="shared" ref="F31:F44" si="4">D31*E31</f>
        <v>0</v>
      </c>
      <c r="G31" s="104" t="str">
        <f t="shared" si="3"/>
        <v/>
      </c>
      <c r="I31" s="2"/>
    </row>
    <row r="32" spans="1:9" x14ac:dyDescent="0.2">
      <c r="A32" s="15"/>
      <c r="B32" s="21"/>
      <c r="C32" s="12">
        <f>IF(B32="",0,VLOOKUP('072208'!B32,Cenik!$C$3:$E$873,2,FALSE))</f>
        <v>0</v>
      </c>
      <c r="D32" s="12">
        <f>IF(B32="",0,VLOOKUP('072208'!B32,Cenik!$C$3:$E$873,3,FALSE))</f>
        <v>0</v>
      </c>
      <c r="E32" s="22"/>
      <c r="F32" s="20">
        <f t="shared" si="4"/>
        <v>0</v>
      </c>
      <c r="G32" s="104" t="str">
        <f t="shared" si="3"/>
        <v/>
      </c>
      <c r="I32" s="2"/>
    </row>
    <row r="33" spans="1:7" x14ac:dyDescent="0.2">
      <c r="A33" s="15"/>
      <c r="B33" s="21"/>
      <c r="C33" s="12">
        <f>IF(B33="",0,VLOOKUP('072208'!B33,Cenik!$C$3:$E$873,2,FALSE))</f>
        <v>0</v>
      </c>
      <c r="D33" s="12">
        <f>IF(B33="",0,VLOOKUP('072208'!B33,Cenik!$C$3:$E$873,3,FALSE))</f>
        <v>0</v>
      </c>
      <c r="E33" s="22"/>
      <c r="F33" s="20">
        <f t="shared" si="4"/>
        <v>0</v>
      </c>
      <c r="G33" s="104" t="str">
        <f t="shared" si="3"/>
        <v/>
      </c>
    </row>
    <row r="34" spans="1:7" x14ac:dyDescent="0.2">
      <c r="A34" s="15"/>
      <c r="B34" s="21"/>
      <c r="C34" s="12">
        <f>IF(B34="",0,VLOOKUP('072208'!B34,Cenik!$C$3:$E$873,2,FALSE))</f>
        <v>0</v>
      </c>
      <c r="D34" s="12">
        <f>IF(B34="",0,VLOOKUP('072208'!B34,Cenik!$C$3:$E$873,3,FALSE))</f>
        <v>0</v>
      </c>
      <c r="E34" s="22"/>
      <c r="F34" s="20">
        <f t="shared" si="4"/>
        <v>0</v>
      </c>
      <c r="G34" s="104" t="str">
        <f t="shared" si="3"/>
        <v/>
      </c>
    </row>
    <row r="35" spans="1:7" x14ac:dyDescent="0.2">
      <c r="A35" s="15"/>
      <c r="B35" s="21"/>
      <c r="C35" s="12">
        <f>IF(B35="",0,VLOOKUP('072208'!B35,Cenik!$C$3:$E$873,2,FALSE))</f>
        <v>0</v>
      </c>
      <c r="D35" s="12">
        <f>IF(B35="",0,VLOOKUP('072208'!B35,Cenik!$C$3:$E$873,3,FALSE))</f>
        <v>0</v>
      </c>
      <c r="E35" s="22"/>
      <c r="F35" s="20">
        <f t="shared" si="4"/>
        <v>0</v>
      </c>
      <c r="G35" s="104" t="str">
        <f t="shared" si="3"/>
        <v/>
      </c>
    </row>
    <row r="36" spans="1:7" x14ac:dyDescent="0.2">
      <c r="A36" s="15"/>
      <c r="B36" s="21"/>
      <c r="C36" s="12">
        <f>IF(B36="",0,VLOOKUP('072208'!B36,Cenik!$C$3:$E$873,2,FALSE))</f>
        <v>0</v>
      </c>
      <c r="D36" s="12">
        <f>IF(B36="",0,VLOOKUP('072208'!B36,Cenik!$C$3:$E$873,3,FALSE))</f>
        <v>0</v>
      </c>
      <c r="E36" s="22"/>
      <c r="F36" s="20">
        <f t="shared" si="4"/>
        <v>0</v>
      </c>
      <c r="G36" s="104" t="str">
        <f t="shared" si="3"/>
        <v/>
      </c>
    </row>
    <row r="37" spans="1:7" x14ac:dyDescent="0.2">
      <c r="A37" s="15"/>
      <c r="B37" s="21"/>
      <c r="C37" s="12">
        <f>IF(B37="",0,VLOOKUP('072208'!B37,Cenik!$C$3:$E$873,2,FALSE))</f>
        <v>0</v>
      </c>
      <c r="D37" s="12">
        <f>IF(B37="",0,VLOOKUP('072208'!B37,Cenik!$C$3:$E$873,3,FALSE))</f>
        <v>0</v>
      </c>
      <c r="E37" s="22"/>
      <c r="F37" s="20">
        <f t="shared" si="4"/>
        <v>0</v>
      </c>
      <c r="G37" s="104" t="str">
        <f t="shared" si="3"/>
        <v/>
      </c>
    </row>
    <row r="38" spans="1:7" x14ac:dyDescent="0.2">
      <c r="A38" s="15"/>
      <c r="B38" s="21"/>
      <c r="C38" s="12">
        <f>IF(B38="",0,VLOOKUP('072208'!B38,Cenik!$C$3:$E$873,2,FALSE))</f>
        <v>0</v>
      </c>
      <c r="D38" s="12">
        <f>IF(B38="",0,VLOOKUP('072208'!B38,Cenik!$C$3:$E$873,3,FALSE))</f>
        <v>0</v>
      </c>
      <c r="E38" s="22"/>
      <c r="F38" s="20">
        <f t="shared" si="4"/>
        <v>0</v>
      </c>
      <c r="G38" s="104" t="str">
        <f t="shared" si="3"/>
        <v/>
      </c>
    </row>
    <row r="39" spans="1:7" x14ac:dyDescent="0.2">
      <c r="A39" s="15"/>
      <c r="B39" s="21"/>
      <c r="C39" s="12">
        <f>IF(B39="",0,VLOOKUP('072208'!B39,Cenik!$C$3:$E$873,2,FALSE))</f>
        <v>0</v>
      </c>
      <c r="D39" s="12">
        <f>IF(B39="",0,VLOOKUP('072208'!B39,Cenik!$C$3:$E$873,3,FALSE))</f>
        <v>0</v>
      </c>
      <c r="E39" s="22"/>
      <c r="F39" s="20">
        <f t="shared" si="4"/>
        <v>0</v>
      </c>
      <c r="G39" s="104" t="str">
        <f>IF(E39="","",IF(ISNUMBER(E39),IF(E39=ROUND(E39,6),"","Napaka - poraba mora biti zaokrožena na 6 decimalk!"),"Napaka!"))</f>
        <v/>
      </c>
    </row>
    <row r="40" spans="1:7" x14ac:dyDescent="0.2">
      <c r="A40" s="15"/>
      <c r="B40" s="21"/>
      <c r="C40" s="12">
        <f>IF(B40="",0,VLOOKUP('072208'!B40,Cenik!$C$3:$E$873,2,FALSE))</f>
        <v>0</v>
      </c>
      <c r="D40" s="12">
        <f>IF(B40="",0,VLOOKUP('072208'!B40,Cenik!$C$3:$E$873,3,FALSE))</f>
        <v>0</v>
      </c>
      <c r="E40" s="22"/>
      <c r="F40" s="20">
        <f t="shared" si="4"/>
        <v>0</v>
      </c>
      <c r="G40" s="104" t="str">
        <f t="shared" si="3"/>
        <v/>
      </c>
    </row>
    <row r="41" spans="1:7" x14ac:dyDescent="0.2">
      <c r="A41" s="15"/>
      <c r="B41" s="21"/>
      <c r="C41" s="12">
        <f>IF(B41="",0,VLOOKUP('072208'!B41,Cenik!$C$3:$E$873,2,FALSE))</f>
        <v>0</v>
      </c>
      <c r="D41" s="12">
        <f>IF(B41="",0,VLOOKUP('072208'!B41,Cenik!$C$3:$E$873,3,FALSE))</f>
        <v>0</v>
      </c>
      <c r="E41" s="22"/>
      <c r="F41" s="20">
        <f t="shared" si="4"/>
        <v>0</v>
      </c>
      <c r="G41" s="104" t="str">
        <f t="shared" si="3"/>
        <v/>
      </c>
    </row>
    <row r="42" spans="1:7" x14ac:dyDescent="0.2">
      <c r="A42" s="15"/>
      <c r="B42" s="21"/>
      <c r="C42" s="12">
        <f>IF(B42="",0,VLOOKUP('072208'!B42,Cenik!$C$3:$E$873,2,FALSE))</f>
        <v>0</v>
      </c>
      <c r="D42" s="12">
        <f>IF(B42="",0,VLOOKUP('072208'!B42,Cenik!$C$3:$E$873,3,FALSE))</f>
        <v>0</v>
      </c>
      <c r="E42" s="22"/>
      <c r="F42" s="20">
        <f t="shared" si="4"/>
        <v>0</v>
      </c>
      <c r="G42" s="104" t="str">
        <f t="shared" si="3"/>
        <v/>
      </c>
    </row>
    <row r="43" spans="1:7" x14ac:dyDescent="0.2">
      <c r="A43" s="15"/>
      <c r="B43" s="21"/>
      <c r="C43" s="12">
        <f>IF(B43="",0,VLOOKUP('072208'!B43,Cenik!$C$3:$E$873,2,FALSE))</f>
        <v>0</v>
      </c>
      <c r="D43" s="12">
        <f>IF(B43="",0,VLOOKUP('072208'!B43,Cenik!$C$3:$E$873,3,FALSE))</f>
        <v>0</v>
      </c>
      <c r="E43" s="22"/>
      <c r="F43" s="20">
        <f t="shared" si="4"/>
        <v>0</v>
      </c>
      <c r="G43" s="104" t="str">
        <f t="shared" si="3"/>
        <v/>
      </c>
    </row>
    <row r="44" spans="1:7" ht="13.5" thickBot="1" x14ac:dyDescent="0.25">
      <c r="A44" s="26"/>
      <c r="B44" s="27"/>
      <c r="C44" s="28">
        <f>IF(B44="",0,VLOOKUP('072208'!B44,Cenik!$C$3:$E$873,2,FALSE))</f>
        <v>0</v>
      </c>
      <c r="D44" s="28">
        <f>IF(B44="",0,VLOOKUP('072208'!B44,Cenik!$C$3:$E$873,3,FALSE))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IF(B5="",0,VLOOKUP('072301'!B5,Cenik!$C$3:$E$873,2,FALSE))</f>
        <v>0</v>
      </c>
      <c r="D5" s="12">
        <f>IF(B5="",0,VLOOKUP('072301'!B5,Cenik!$C$3:$E$873,3,FALSE))</f>
        <v>0</v>
      </c>
      <c r="E5" s="13"/>
      <c r="F5" s="14">
        <f t="shared" ref="F5:F14" si="0">D5*E5</f>
        <v>0</v>
      </c>
      <c r="G5" s="104" t="str">
        <f>IF(E5="","",IF(ISNUMBER(E5),IF(E5=ROUND(E5,6),"","Napaka - poraba mora biti zaokrožena na 6 decimalk!"),"Napaka!"))</f>
        <v/>
      </c>
    </row>
    <row r="6" spans="1:7" x14ac:dyDescent="0.2">
      <c r="A6" s="15"/>
      <c r="B6" s="16"/>
      <c r="C6" s="12">
        <f>IF(B6="",0,VLOOKUP('072301'!B6,Cenik!$C$3:$E$873,2,FALSE))</f>
        <v>0</v>
      </c>
      <c r="D6" s="12">
        <f>IF(B6="",0,VLOOKUP('072301'!B6,Cenik!$C$3:$E$873,3,FALSE))</f>
        <v>0</v>
      </c>
      <c r="E6" s="17"/>
      <c r="F6" s="14">
        <f t="shared" si="0"/>
        <v>0</v>
      </c>
      <c r="G6" s="104" t="str">
        <f t="shared" ref="G6:G14" si="1">IF(E6="","",IF(ISNUMBER(E6),IF(E6=ROUND(E6,6),"","Napaka - poraba mora biti zaokrožena na 6 decimalk!"),"Napaka!"))</f>
        <v/>
      </c>
    </row>
    <row r="7" spans="1:7" x14ac:dyDescent="0.2">
      <c r="A7" s="15"/>
      <c r="B7" s="16"/>
      <c r="C7" s="12">
        <f>IF(B7="",0,VLOOKUP('072301'!B7,Cenik!$C$3:$E$873,2,FALSE))</f>
        <v>0</v>
      </c>
      <c r="D7" s="12">
        <f>IF(B7="",0,VLOOKUP('072301'!B7,Cenik!$C$3:$E$873,3,FALSE))</f>
        <v>0</v>
      </c>
      <c r="E7" s="17"/>
      <c r="F7" s="14">
        <f t="shared" si="0"/>
        <v>0</v>
      </c>
      <c r="G7" s="104" t="str">
        <f t="shared" si="1"/>
        <v/>
      </c>
    </row>
    <row r="8" spans="1:7" x14ac:dyDescent="0.2">
      <c r="A8" s="15"/>
      <c r="B8" s="16"/>
      <c r="C8" s="12">
        <f>IF(B8="",0,VLOOKUP('072301'!B8,Cenik!$C$3:$E$873,2,FALSE))</f>
        <v>0</v>
      </c>
      <c r="D8" s="12">
        <f>IF(B8="",0,VLOOKUP('072301'!B8,Cenik!$C$3:$E$873,3,FALSE))</f>
        <v>0</v>
      </c>
      <c r="E8" s="17"/>
      <c r="F8" s="14">
        <f t="shared" si="0"/>
        <v>0</v>
      </c>
      <c r="G8" s="104" t="str">
        <f t="shared" si="1"/>
        <v/>
      </c>
    </row>
    <row r="9" spans="1:7" x14ac:dyDescent="0.2">
      <c r="A9" s="15"/>
      <c r="B9" s="16"/>
      <c r="C9" s="12">
        <f>IF(B9="",0,VLOOKUP('072301'!B9,Cenik!$C$3:$E$873,2,FALSE))</f>
        <v>0</v>
      </c>
      <c r="D9" s="12">
        <f>IF(B9="",0,VLOOKUP('072301'!B9,Cenik!$C$3:$E$873,3,FALSE))</f>
        <v>0</v>
      </c>
      <c r="E9" s="17"/>
      <c r="F9" s="14">
        <f t="shared" si="0"/>
        <v>0</v>
      </c>
      <c r="G9" s="104" t="str">
        <f t="shared" si="1"/>
        <v/>
      </c>
    </row>
    <row r="10" spans="1:7" x14ac:dyDescent="0.2">
      <c r="A10" s="15"/>
      <c r="B10" s="16"/>
      <c r="C10" s="12">
        <f>IF(B10="",0,VLOOKUP('072301'!B10,Cenik!$C$3:$E$873,2,FALSE))</f>
        <v>0</v>
      </c>
      <c r="D10" s="12">
        <f>IF(B10="",0,VLOOKUP('072301'!B10,Cenik!$C$3:$E$873,3,FALSE))</f>
        <v>0</v>
      </c>
      <c r="E10" s="17"/>
      <c r="F10" s="14">
        <f t="shared" si="0"/>
        <v>0</v>
      </c>
      <c r="G10" s="104" t="str">
        <f t="shared" si="1"/>
        <v/>
      </c>
    </row>
    <row r="11" spans="1:7" x14ac:dyDescent="0.2">
      <c r="A11" s="15"/>
      <c r="B11" s="16"/>
      <c r="C11" s="12">
        <f>IF(B11="",0,VLOOKUP('072301'!B11,Cenik!$C$3:$E$873,2,FALSE))</f>
        <v>0</v>
      </c>
      <c r="D11" s="12">
        <f>IF(B11="",0,VLOOKUP('072301'!B11,Cenik!$C$3:$E$873,3,FALSE))</f>
        <v>0</v>
      </c>
      <c r="E11" s="17"/>
      <c r="F11" s="14">
        <f t="shared" si="0"/>
        <v>0</v>
      </c>
      <c r="G11" s="104" t="str">
        <f t="shared" si="1"/>
        <v/>
      </c>
    </row>
    <row r="12" spans="1:7" x14ac:dyDescent="0.2">
      <c r="A12" s="15"/>
      <c r="B12" s="16"/>
      <c r="C12" s="12">
        <f>IF(B12="",0,VLOOKUP('072301'!B12,Cenik!$C$3:$E$873,2,FALSE))</f>
        <v>0</v>
      </c>
      <c r="D12" s="12">
        <f>IF(B12="",0,VLOOKUP('072301'!B12,Cenik!$C$3:$E$873,3,FALSE))</f>
        <v>0</v>
      </c>
      <c r="E12" s="17"/>
      <c r="F12" s="14">
        <f t="shared" si="0"/>
        <v>0</v>
      </c>
      <c r="G12" s="104" t="str">
        <f t="shared" si="1"/>
        <v/>
      </c>
    </row>
    <row r="13" spans="1:7" x14ac:dyDescent="0.2">
      <c r="A13" s="15"/>
      <c r="B13" s="16"/>
      <c r="C13" s="12">
        <f>IF(B13="",0,VLOOKUP('072301'!B13,Cenik!$C$3:$E$873,2,FALSE))</f>
        <v>0</v>
      </c>
      <c r="D13" s="12">
        <f>IF(B13="",0,VLOOKUP('072301'!B13,Cenik!$C$3:$E$873,3,FALSE))</f>
        <v>0</v>
      </c>
      <c r="E13" s="17"/>
      <c r="F13" s="14">
        <f t="shared" si="0"/>
        <v>0</v>
      </c>
      <c r="G13" s="104" t="str">
        <f t="shared" si="1"/>
        <v/>
      </c>
    </row>
    <row r="14" spans="1:7" ht="13.5" thickBot="1" x14ac:dyDescent="0.25">
      <c r="A14" s="15"/>
      <c r="B14" s="16"/>
      <c r="C14" s="12">
        <f>IF(B14="",0,VLOOKUP('072301'!B14,Cenik!$C$3:$E$873,2,FALSE))</f>
        <v>0</v>
      </c>
      <c r="D14" s="12">
        <f>IF(B14="",0,VLOOKUP('072301'!B14,Cenik!$C$3:$E$873,3,FALSE))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IF(B16="",0,VLOOKUP('072301'!B16,Cenik!$C$3:$E$873,2,FALSE))</f>
        <v>0</v>
      </c>
      <c r="D16" s="12">
        <f>IF(B16="",0,VLOOKUP('072301'!B16,Cenik!$C$3:$E$873,3,FALSE))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IF(B17="",0,VLOOKUP('072301'!B17,Cenik!$C$3:$E$873,2,FALSE))</f>
        <v>0</v>
      </c>
      <c r="D17" s="12">
        <f>IF(B17="",0,VLOOKUP('072301'!B17,Cenik!$C$3:$E$873,3,FALSE))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IF(B18="",0,VLOOKUP('072301'!B18,Cenik!$C$3:$E$873,2,FALSE))</f>
        <v>0</v>
      </c>
      <c r="D18" s="12">
        <f>IF(B18="",0,VLOOKUP('072301'!B18,Cenik!$C$3:$E$873,3,FALSE))</f>
        <v>0</v>
      </c>
      <c r="E18" s="22"/>
      <c r="F18" s="20">
        <f t="shared" si="2"/>
        <v>0</v>
      </c>
      <c r="G18" s="104" t="str">
        <f t="shared" si="3"/>
        <v/>
      </c>
    </row>
    <row r="19" spans="1:9" x14ac:dyDescent="0.2">
      <c r="A19" s="15"/>
      <c r="B19" s="21"/>
      <c r="C19" s="12">
        <f>IF(B19="",0,VLOOKUP('072301'!B19,Cenik!$C$3:$E$873,2,FALSE))</f>
        <v>0</v>
      </c>
      <c r="D19" s="12">
        <f>IF(B19="",0,VLOOKUP('072301'!B19,Cenik!$C$3:$E$873,3,FALSE))</f>
        <v>0</v>
      </c>
      <c r="E19" s="22"/>
      <c r="F19" s="20">
        <f t="shared" si="2"/>
        <v>0</v>
      </c>
      <c r="G19" s="104" t="str">
        <f t="shared" si="3"/>
        <v/>
      </c>
    </row>
    <row r="20" spans="1:9" x14ac:dyDescent="0.2">
      <c r="A20" s="15"/>
      <c r="B20" s="21"/>
      <c r="C20" s="12">
        <f>IF(B20="",0,VLOOKUP('072301'!B20,Cenik!$C$3:$E$873,2,FALSE))</f>
        <v>0</v>
      </c>
      <c r="D20" s="12">
        <f>IF(B20="",0,VLOOKUP('072301'!B20,Cenik!$C$3:$E$873,3,FALSE))</f>
        <v>0</v>
      </c>
      <c r="E20" s="22"/>
      <c r="F20" s="20">
        <f t="shared" si="2"/>
        <v>0</v>
      </c>
      <c r="G20" s="104" t="str">
        <f t="shared" si="3"/>
        <v/>
      </c>
    </row>
    <row r="21" spans="1:9" x14ac:dyDescent="0.2">
      <c r="A21" s="15"/>
      <c r="B21" s="21"/>
      <c r="C21" s="12">
        <f>IF(B21="",0,VLOOKUP('072301'!B21,Cenik!$C$3:$E$873,2,FALSE))</f>
        <v>0</v>
      </c>
      <c r="D21" s="12">
        <f>IF(B21="",0,VLOOKUP('072301'!B21,Cenik!$C$3:$E$873,3,FALSE))</f>
        <v>0</v>
      </c>
      <c r="E21" s="22"/>
      <c r="F21" s="20">
        <f t="shared" si="2"/>
        <v>0</v>
      </c>
      <c r="G21" s="104" t="str">
        <f t="shared" si="3"/>
        <v/>
      </c>
    </row>
    <row r="22" spans="1:9" x14ac:dyDescent="0.2">
      <c r="A22" s="15"/>
      <c r="B22" s="21"/>
      <c r="C22" s="12">
        <f>IF(B22="",0,VLOOKUP('072301'!B22,Cenik!$C$3:$E$873,2,FALSE))</f>
        <v>0</v>
      </c>
      <c r="D22" s="12">
        <f>IF(B22="",0,VLOOKUP('072301'!B22,Cenik!$C$3:$E$873,3,FALSE))</f>
        <v>0</v>
      </c>
      <c r="E22" s="22"/>
      <c r="F22" s="20">
        <f t="shared" si="2"/>
        <v>0</v>
      </c>
      <c r="G22" s="104" t="str">
        <f t="shared" si="3"/>
        <v/>
      </c>
    </row>
    <row r="23" spans="1:9" x14ac:dyDescent="0.2">
      <c r="A23" s="15"/>
      <c r="B23" s="21"/>
      <c r="C23" s="12">
        <f>IF(B23="",0,VLOOKUP('072301'!B23,Cenik!$C$3:$E$873,2,FALSE))</f>
        <v>0</v>
      </c>
      <c r="D23" s="12">
        <f>IF(B23="",0,VLOOKUP('072301'!B23,Cenik!$C$3:$E$873,3,FALSE))</f>
        <v>0</v>
      </c>
      <c r="E23" s="22"/>
      <c r="F23" s="20">
        <f t="shared" si="2"/>
        <v>0</v>
      </c>
      <c r="G23" s="104" t="str">
        <f t="shared" si="3"/>
        <v/>
      </c>
    </row>
    <row r="24" spans="1:9" x14ac:dyDescent="0.2">
      <c r="A24" s="15"/>
      <c r="B24" s="21"/>
      <c r="C24" s="12">
        <f>IF(B24="",0,VLOOKUP('072301'!B24,Cenik!$C$3:$E$873,2,FALSE))</f>
        <v>0</v>
      </c>
      <c r="D24" s="12">
        <f>IF(B24="",0,VLOOKUP('072301'!B24,Cenik!$C$3:$E$873,3,FALSE))</f>
        <v>0</v>
      </c>
      <c r="E24" s="22"/>
      <c r="F24" s="20">
        <f t="shared" si="2"/>
        <v>0</v>
      </c>
      <c r="G24" s="104" t="str">
        <f t="shared" si="3"/>
        <v/>
      </c>
    </row>
    <row r="25" spans="1:9" x14ac:dyDescent="0.2">
      <c r="A25" s="15"/>
      <c r="B25" s="21"/>
      <c r="C25" s="12">
        <f>IF(B25="",0,VLOOKUP('072301'!B25,Cenik!$C$3:$E$873,2,FALSE))</f>
        <v>0</v>
      </c>
      <c r="D25" s="12">
        <f>IF(B25="",0,VLOOKUP('072301'!B25,Cenik!$C$3:$E$873,3,FALSE))</f>
        <v>0</v>
      </c>
      <c r="E25" s="22"/>
      <c r="F25" s="20">
        <f t="shared" si="2"/>
        <v>0</v>
      </c>
      <c r="G25" s="104" t="str">
        <f t="shared" si="3"/>
        <v/>
      </c>
    </row>
    <row r="26" spans="1:9" x14ac:dyDescent="0.2">
      <c r="A26" s="15"/>
      <c r="B26" s="21"/>
      <c r="C26" s="12">
        <f>IF(B26="",0,VLOOKUP('072301'!B26,Cenik!$C$3:$E$873,2,FALSE))</f>
        <v>0</v>
      </c>
      <c r="D26" s="12">
        <f>IF(B26="",0,VLOOKUP('072301'!B26,Cenik!$C$3:$E$873,3,FALSE))</f>
        <v>0</v>
      </c>
      <c r="E26" s="22"/>
      <c r="F26" s="20">
        <f t="shared" si="2"/>
        <v>0</v>
      </c>
      <c r="G26" s="104" t="str">
        <f t="shared" si="3"/>
        <v/>
      </c>
    </row>
    <row r="27" spans="1:9" x14ac:dyDescent="0.2">
      <c r="A27" s="15"/>
      <c r="B27" s="21"/>
      <c r="C27" s="12">
        <f>IF(B27="",0,VLOOKUP('072301'!B27,Cenik!$C$3:$E$873,2,FALSE))</f>
        <v>0</v>
      </c>
      <c r="D27" s="12">
        <f>IF(B27="",0,VLOOKUP('072301'!B27,Cenik!$C$3:$E$873,3,FALSE))</f>
        <v>0</v>
      </c>
      <c r="E27" s="22"/>
      <c r="F27" s="20">
        <f t="shared" si="2"/>
        <v>0</v>
      </c>
      <c r="G27" s="104" t="str">
        <f t="shared" si="3"/>
        <v/>
      </c>
    </row>
    <row r="28" spans="1:9" x14ac:dyDescent="0.2">
      <c r="A28" s="15"/>
      <c r="B28" s="21"/>
      <c r="C28" s="12">
        <f>IF(B28="",0,VLOOKUP('072301'!B28,Cenik!$C$3:$E$873,2,FALSE))</f>
        <v>0</v>
      </c>
      <c r="D28" s="12">
        <f>IF(B28="",0,VLOOKUP('072301'!B28,Cenik!$C$3:$E$873,3,FALSE))</f>
        <v>0</v>
      </c>
      <c r="E28" s="22"/>
      <c r="F28" s="20">
        <f t="shared" si="2"/>
        <v>0</v>
      </c>
      <c r="G28" s="104" t="str">
        <f t="shared" si="3"/>
        <v/>
      </c>
    </row>
    <row r="29" spans="1:9" ht="13.5" thickBot="1" x14ac:dyDescent="0.25">
      <c r="A29" s="15"/>
      <c r="B29" s="21"/>
      <c r="C29" s="12">
        <f>IF(B29="",0,VLOOKUP('072301'!B29,Cenik!$C$3:$E$873,2,FALSE))</f>
        <v>0</v>
      </c>
      <c r="D29" s="12">
        <f>IF(B29="",0,VLOOKUP('072301'!B29,Cenik!$C$3:$E$873,3,FALSE))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IF(B31="",0,VLOOKUP('072301'!B31,Cenik!$C$3:$E$873,2,FALSE))</f>
        <v>0</v>
      </c>
      <c r="D31" s="24">
        <f>IF(B31="",0,VLOOKUP('072301'!B31,Cenik!$C$3:$E$873,3,FALSE))</f>
        <v>0</v>
      </c>
      <c r="E31" s="19"/>
      <c r="F31" s="25">
        <f t="shared" ref="F31:F44" si="4">D31*E31</f>
        <v>0</v>
      </c>
      <c r="G31" s="104" t="str">
        <f t="shared" si="3"/>
        <v/>
      </c>
      <c r="I31" s="2"/>
    </row>
    <row r="32" spans="1:9" x14ac:dyDescent="0.2">
      <c r="A32" s="15"/>
      <c r="B32" s="21"/>
      <c r="C32" s="12">
        <f>IF(B32="",0,VLOOKUP('072301'!B32,Cenik!$C$3:$E$873,2,FALSE))</f>
        <v>0</v>
      </c>
      <c r="D32" s="12">
        <f>IF(B32="",0,VLOOKUP('072301'!B32,Cenik!$C$3:$E$873,3,FALSE))</f>
        <v>0</v>
      </c>
      <c r="E32" s="22"/>
      <c r="F32" s="20">
        <f t="shared" si="4"/>
        <v>0</v>
      </c>
      <c r="G32" s="104" t="str">
        <f t="shared" si="3"/>
        <v/>
      </c>
      <c r="I32" s="2"/>
    </row>
    <row r="33" spans="1:7" x14ac:dyDescent="0.2">
      <c r="A33" s="15"/>
      <c r="B33" s="21"/>
      <c r="C33" s="12">
        <f>IF(B33="",0,VLOOKUP('072301'!B33,Cenik!$C$3:$E$873,2,FALSE))</f>
        <v>0</v>
      </c>
      <c r="D33" s="12">
        <f>IF(B33="",0,VLOOKUP('072301'!B33,Cenik!$C$3:$E$873,3,FALSE))</f>
        <v>0</v>
      </c>
      <c r="E33" s="22"/>
      <c r="F33" s="20">
        <f t="shared" si="4"/>
        <v>0</v>
      </c>
      <c r="G33" s="104" t="str">
        <f t="shared" si="3"/>
        <v/>
      </c>
    </row>
    <row r="34" spans="1:7" x14ac:dyDescent="0.2">
      <c r="A34" s="15"/>
      <c r="B34" s="21"/>
      <c r="C34" s="12">
        <f>IF(B34="",0,VLOOKUP('072301'!B34,Cenik!$C$3:$E$873,2,FALSE))</f>
        <v>0</v>
      </c>
      <c r="D34" s="12">
        <f>IF(B34="",0,VLOOKUP('072301'!B34,Cenik!$C$3:$E$873,3,FALSE))</f>
        <v>0</v>
      </c>
      <c r="E34" s="22"/>
      <c r="F34" s="20">
        <f t="shared" si="4"/>
        <v>0</v>
      </c>
      <c r="G34" s="104" t="str">
        <f t="shared" si="3"/>
        <v/>
      </c>
    </row>
    <row r="35" spans="1:7" x14ac:dyDescent="0.2">
      <c r="A35" s="15"/>
      <c r="B35" s="21"/>
      <c r="C35" s="12">
        <f>IF(B35="",0,VLOOKUP('072301'!B35,Cenik!$C$3:$E$873,2,FALSE))</f>
        <v>0</v>
      </c>
      <c r="D35" s="12">
        <f>IF(B35="",0,VLOOKUP('072301'!B35,Cenik!$C$3:$E$873,3,FALSE))</f>
        <v>0</v>
      </c>
      <c r="E35" s="22"/>
      <c r="F35" s="20">
        <f t="shared" si="4"/>
        <v>0</v>
      </c>
      <c r="G35" s="104" t="str">
        <f t="shared" si="3"/>
        <v/>
      </c>
    </row>
    <row r="36" spans="1:7" x14ac:dyDescent="0.2">
      <c r="A36" s="15"/>
      <c r="B36" s="21"/>
      <c r="C36" s="12">
        <f>IF(B36="",0,VLOOKUP('072301'!B36,Cenik!$C$3:$E$873,2,FALSE))</f>
        <v>0</v>
      </c>
      <c r="D36" s="12">
        <f>IF(B36="",0,VLOOKUP('072301'!B36,Cenik!$C$3:$E$873,3,FALSE))</f>
        <v>0</v>
      </c>
      <c r="E36" s="22"/>
      <c r="F36" s="20">
        <f t="shared" si="4"/>
        <v>0</v>
      </c>
      <c r="G36" s="104" t="str">
        <f t="shared" si="3"/>
        <v/>
      </c>
    </row>
    <row r="37" spans="1:7" x14ac:dyDescent="0.2">
      <c r="A37" s="15"/>
      <c r="B37" s="21"/>
      <c r="C37" s="12">
        <f>IF(B37="",0,VLOOKUP('072301'!B37,Cenik!$C$3:$E$873,2,FALSE))</f>
        <v>0</v>
      </c>
      <c r="D37" s="12">
        <f>IF(B37="",0,VLOOKUP('072301'!B37,Cenik!$C$3:$E$873,3,FALSE))</f>
        <v>0</v>
      </c>
      <c r="E37" s="22"/>
      <c r="F37" s="20">
        <f t="shared" si="4"/>
        <v>0</v>
      </c>
      <c r="G37" s="104" t="str">
        <f t="shared" si="3"/>
        <v/>
      </c>
    </row>
    <row r="38" spans="1:7" x14ac:dyDescent="0.2">
      <c r="A38" s="15"/>
      <c r="B38" s="21"/>
      <c r="C38" s="12">
        <f>IF(B38="",0,VLOOKUP('072301'!B38,Cenik!$C$3:$E$873,2,FALSE))</f>
        <v>0</v>
      </c>
      <c r="D38" s="12">
        <f>IF(B38="",0,VLOOKUP('072301'!B38,Cenik!$C$3:$E$873,3,FALSE))</f>
        <v>0</v>
      </c>
      <c r="E38" s="22"/>
      <c r="F38" s="20">
        <f t="shared" si="4"/>
        <v>0</v>
      </c>
      <c r="G38" s="104" t="str">
        <f t="shared" si="3"/>
        <v/>
      </c>
    </row>
    <row r="39" spans="1:7" x14ac:dyDescent="0.2">
      <c r="A39" s="15"/>
      <c r="B39" s="21"/>
      <c r="C39" s="12">
        <f>IF(B39="",0,VLOOKUP('072301'!B39,Cenik!$C$3:$E$873,2,FALSE))</f>
        <v>0</v>
      </c>
      <c r="D39" s="12">
        <f>IF(B39="",0,VLOOKUP('072301'!B39,Cenik!$C$3:$E$873,3,FALSE))</f>
        <v>0</v>
      </c>
      <c r="E39" s="22"/>
      <c r="F39" s="20">
        <f t="shared" si="4"/>
        <v>0</v>
      </c>
      <c r="G39" s="104" t="str">
        <f>IF(E39="","",IF(ISNUMBER(E39),IF(E39=ROUND(E39,6),"","Napaka - poraba mora biti zaokrožena na 6 decimalk!"),"Napaka!"))</f>
        <v/>
      </c>
    </row>
    <row r="40" spans="1:7" x14ac:dyDescent="0.2">
      <c r="A40" s="15"/>
      <c r="B40" s="21"/>
      <c r="C40" s="12">
        <f>IF(B40="",0,VLOOKUP('072301'!B40,Cenik!$C$3:$E$873,2,FALSE))</f>
        <v>0</v>
      </c>
      <c r="D40" s="12">
        <f>IF(B40="",0,VLOOKUP('072301'!B40,Cenik!$C$3:$E$873,3,FALSE))</f>
        <v>0</v>
      </c>
      <c r="E40" s="22"/>
      <c r="F40" s="20">
        <f t="shared" si="4"/>
        <v>0</v>
      </c>
      <c r="G40" s="104" t="str">
        <f t="shared" si="3"/>
        <v/>
      </c>
    </row>
    <row r="41" spans="1:7" x14ac:dyDescent="0.2">
      <c r="A41" s="15"/>
      <c r="B41" s="21"/>
      <c r="C41" s="12">
        <f>IF(B41="",0,VLOOKUP('072301'!B41,Cenik!$C$3:$E$873,2,FALSE))</f>
        <v>0</v>
      </c>
      <c r="D41" s="12">
        <f>IF(B41="",0,VLOOKUP('072301'!B41,Cenik!$C$3:$E$873,3,FALSE))</f>
        <v>0</v>
      </c>
      <c r="E41" s="22"/>
      <c r="F41" s="20">
        <f t="shared" si="4"/>
        <v>0</v>
      </c>
      <c r="G41" s="104" t="str">
        <f t="shared" si="3"/>
        <v/>
      </c>
    </row>
    <row r="42" spans="1:7" x14ac:dyDescent="0.2">
      <c r="A42" s="15"/>
      <c r="B42" s="21"/>
      <c r="C42" s="12">
        <f>IF(B42="",0,VLOOKUP('072301'!B42,Cenik!$C$3:$E$873,2,FALSE))</f>
        <v>0</v>
      </c>
      <c r="D42" s="12">
        <f>IF(B42="",0,VLOOKUP('072301'!B42,Cenik!$C$3:$E$873,3,FALSE))</f>
        <v>0</v>
      </c>
      <c r="E42" s="22"/>
      <c r="F42" s="20">
        <f t="shared" si="4"/>
        <v>0</v>
      </c>
      <c r="G42" s="104" t="str">
        <f t="shared" si="3"/>
        <v/>
      </c>
    </row>
    <row r="43" spans="1:7" x14ac:dyDescent="0.2">
      <c r="A43" s="15"/>
      <c r="B43" s="21"/>
      <c r="C43" s="12">
        <f>IF(B43="",0,VLOOKUP('072301'!B43,Cenik!$C$3:$E$873,2,FALSE))</f>
        <v>0</v>
      </c>
      <c r="D43" s="12">
        <f>IF(B43="",0,VLOOKUP('072301'!B43,Cenik!$C$3:$E$873,3,FALSE))</f>
        <v>0</v>
      </c>
      <c r="E43" s="22"/>
      <c r="F43" s="20">
        <f t="shared" si="4"/>
        <v>0</v>
      </c>
      <c r="G43" s="104" t="str">
        <f t="shared" si="3"/>
        <v/>
      </c>
    </row>
    <row r="44" spans="1:7" ht="13.5" thickBot="1" x14ac:dyDescent="0.25">
      <c r="A44" s="26"/>
      <c r="B44" s="27"/>
      <c r="C44" s="28">
        <f>IF(B44="",0,VLOOKUP('072301'!B44,Cenik!$C$3:$E$873,2,FALSE))</f>
        <v>0</v>
      </c>
      <c r="D44" s="28">
        <f>IF(B44="",0,VLOOKUP('072301'!B44,Cenik!$C$3:$E$873,3,FALSE))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IF(B5="",0,VLOOKUP('072302'!B5,Cenik!$C$3:$E$873,2,FALSE))</f>
        <v>0</v>
      </c>
      <c r="D5" s="12">
        <f>IF(B5="",0,VLOOKUP('072302'!B5,Cenik!$C$3:$E$873,3,FALSE))</f>
        <v>0</v>
      </c>
      <c r="E5" s="13"/>
      <c r="F5" s="14">
        <f t="shared" ref="F5:F14" si="0">D5*E5</f>
        <v>0</v>
      </c>
      <c r="G5" s="104" t="str">
        <f>IF(E5="","",IF(ISNUMBER(E5),IF(E5=ROUND(E5,6),"","Napaka - poraba mora biti zaokrožena na 6 decimalk!"),"Napaka!"))</f>
        <v/>
      </c>
    </row>
    <row r="6" spans="1:7" x14ac:dyDescent="0.2">
      <c r="A6" s="15"/>
      <c r="B6" s="16"/>
      <c r="C6" s="12">
        <f>IF(B6="",0,VLOOKUP('072302'!B6,Cenik!$C$3:$E$873,2,FALSE))</f>
        <v>0</v>
      </c>
      <c r="D6" s="12">
        <f>IF(B6="",0,VLOOKUP('072302'!B6,Cenik!$C$3:$E$873,3,FALSE))</f>
        <v>0</v>
      </c>
      <c r="E6" s="17"/>
      <c r="F6" s="14">
        <f t="shared" si="0"/>
        <v>0</v>
      </c>
      <c r="G6" s="104" t="str">
        <f t="shared" ref="G6:G14" si="1">IF(E6="","",IF(ISNUMBER(E6),IF(E6=ROUND(E6,6),"","Napaka - poraba mora biti zaokrožena na 6 decimalk!"),"Napaka!"))</f>
        <v/>
      </c>
    </row>
    <row r="7" spans="1:7" x14ac:dyDescent="0.2">
      <c r="A7" s="15"/>
      <c r="B7" s="16"/>
      <c r="C7" s="12">
        <f>IF(B7="",0,VLOOKUP('072302'!B7,Cenik!$C$3:$E$873,2,FALSE))</f>
        <v>0</v>
      </c>
      <c r="D7" s="12">
        <f>IF(B7="",0,VLOOKUP('072302'!B7,Cenik!$C$3:$E$873,3,FALSE))</f>
        <v>0</v>
      </c>
      <c r="E7" s="17"/>
      <c r="F7" s="14">
        <f t="shared" si="0"/>
        <v>0</v>
      </c>
      <c r="G7" s="104" t="str">
        <f t="shared" si="1"/>
        <v/>
      </c>
    </row>
    <row r="8" spans="1:7" x14ac:dyDescent="0.2">
      <c r="A8" s="15"/>
      <c r="B8" s="16"/>
      <c r="C8" s="12">
        <f>IF(B8="",0,VLOOKUP('072302'!B8,Cenik!$C$3:$E$873,2,FALSE))</f>
        <v>0</v>
      </c>
      <c r="D8" s="12">
        <f>IF(B8="",0,VLOOKUP('072302'!B8,Cenik!$C$3:$E$873,3,FALSE))</f>
        <v>0</v>
      </c>
      <c r="E8" s="17"/>
      <c r="F8" s="14">
        <f t="shared" si="0"/>
        <v>0</v>
      </c>
      <c r="G8" s="104" t="str">
        <f t="shared" si="1"/>
        <v/>
      </c>
    </row>
    <row r="9" spans="1:7" x14ac:dyDescent="0.2">
      <c r="A9" s="15"/>
      <c r="B9" s="16"/>
      <c r="C9" s="12">
        <f>IF(B9="",0,VLOOKUP('072302'!B9,Cenik!$C$3:$E$873,2,FALSE))</f>
        <v>0</v>
      </c>
      <c r="D9" s="12">
        <f>IF(B9="",0,VLOOKUP('072302'!B9,Cenik!$C$3:$E$873,3,FALSE))</f>
        <v>0</v>
      </c>
      <c r="E9" s="17"/>
      <c r="F9" s="14">
        <f t="shared" si="0"/>
        <v>0</v>
      </c>
      <c r="G9" s="104" t="str">
        <f t="shared" si="1"/>
        <v/>
      </c>
    </row>
    <row r="10" spans="1:7" x14ac:dyDescent="0.2">
      <c r="A10" s="15"/>
      <c r="B10" s="16"/>
      <c r="C10" s="12">
        <f>IF(B10="",0,VLOOKUP('072302'!B10,Cenik!$C$3:$E$873,2,FALSE))</f>
        <v>0</v>
      </c>
      <c r="D10" s="12">
        <f>IF(B10="",0,VLOOKUP('072302'!B10,Cenik!$C$3:$E$873,3,FALSE))</f>
        <v>0</v>
      </c>
      <c r="E10" s="17"/>
      <c r="F10" s="14">
        <f t="shared" si="0"/>
        <v>0</v>
      </c>
      <c r="G10" s="104" t="str">
        <f t="shared" si="1"/>
        <v/>
      </c>
    </row>
    <row r="11" spans="1:7" x14ac:dyDescent="0.2">
      <c r="A11" s="15"/>
      <c r="B11" s="16"/>
      <c r="C11" s="12">
        <f>IF(B11="",0,VLOOKUP('072302'!B11,Cenik!$C$3:$E$873,2,FALSE))</f>
        <v>0</v>
      </c>
      <c r="D11" s="12">
        <f>IF(B11="",0,VLOOKUP('072302'!B11,Cenik!$C$3:$E$873,3,FALSE))</f>
        <v>0</v>
      </c>
      <c r="E11" s="17"/>
      <c r="F11" s="14">
        <f t="shared" si="0"/>
        <v>0</v>
      </c>
      <c r="G11" s="104" t="str">
        <f t="shared" si="1"/>
        <v/>
      </c>
    </row>
    <row r="12" spans="1:7" x14ac:dyDescent="0.2">
      <c r="A12" s="15"/>
      <c r="B12" s="16"/>
      <c r="C12" s="12">
        <f>IF(B12="",0,VLOOKUP('072302'!B12,Cenik!$C$3:$E$873,2,FALSE))</f>
        <v>0</v>
      </c>
      <c r="D12" s="12">
        <f>IF(B12="",0,VLOOKUP('072302'!B12,Cenik!$C$3:$E$873,3,FALSE))</f>
        <v>0</v>
      </c>
      <c r="E12" s="17"/>
      <c r="F12" s="14">
        <f t="shared" si="0"/>
        <v>0</v>
      </c>
      <c r="G12" s="104" t="str">
        <f t="shared" si="1"/>
        <v/>
      </c>
    </row>
    <row r="13" spans="1:7" x14ac:dyDescent="0.2">
      <c r="A13" s="15"/>
      <c r="B13" s="16"/>
      <c r="C13" s="12">
        <f>IF(B13="",0,VLOOKUP('072302'!B13,Cenik!$C$3:$E$873,2,FALSE))</f>
        <v>0</v>
      </c>
      <c r="D13" s="12">
        <f>IF(B13="",0,VLOOKUP('072302'!B13,Cenik!$C$3:$E$873,3,FALSE))</f>
        <v>0</v>
      </c>
      <c r="E13" s="17"/>
      <c r="F13" s="14">
        <f t="shared" si="0"/>
        <v>0</v>
      </c>
      <c r="G13" s="104" t="str">
        <f t="shared" si="1"/>
        <v/>
      </c>
    </row>
    <row r="14" spans="1:7" ht="13.5" thickBot="1" x14ac:dyDescent="0.25">
      <c r="A14" s="15"/>
      <c r="B14" s="16"/>
      <c r="C14" s="12">
        <f>IF(B14="",0,VLOOKUP('072302'!B14,Cenik!$C$3:$E$873,2,FALSE))</f>
        <v>0</v>
      </c>
      <c r="D14" s="12">
        <f>IF(B14="",0,VLOOKUP('072302'!B14,Cenik!$C$3:$E$873,3,FALSE))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IF(B16="",0,VLOOKUP('072302'!B16,Cenik!$C$3:$E$873,2,FALSE))</f>
        <v>0</v>
      </c>
      <c r="D16" s="12">
        <f>IF(B16="",0,VLOOKUP('072302'!B16,Cenik!$C$3:$E$873,3,FALSE))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IF(B17="",0,VLOOKUP('072302'!B17,Cenik!$C$3:$E$873,2,FALSE))</f>
        <v>0</v>
      </c>
      <c r="D17" s="12">
        <f>IF(B17="",0,VLOOKUP('072302'!B17,Cenik!$C$3:$E$873,3,FALSE))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IF(B18="",0,VLOOKUP('072302'!B18,Cenik!$C$3:$E$873,2,FALSE))</f>
        <v>0</v>
      </c>
      <c r="D18" s="12">
        <f>IF(B18="",0,VLOOKUP('072302'!B18,Cenik!$C$3:$E$873,3,FALSE))</f>
        <v>0</v>
      </c>
      <c r="E18" s="22"/>
      <c r="F18" s="20">
        <f t="shared" si="2"/>
        <v>0</v>
      </c>
      <c r="G18" s="104" t="str">
        <f t="shared" si="3"/>
        <v/>
      </c>
    </row>
    <row r="19" spans="1:9" x14ac:dyDescent="0.2">
      <c r="A19" s="15"/>
      <c r="B19" s="21"/>
      <c r="C19" s="12">
        <f>IF(B19="",0,VLOOKUP('072302'!B19,Cenik!$C$3:$E$873,2,FALSE))</f>
        <v>0</v>
      </c>
      <c r="D19" s="12">
        <f>IF(B19="",0,VLOOKUP('072302'!B19,Cenik!$C$3:$E$873,3,FALSE))</f>
        <v>0</v>
      </c>
      <c r="E19" s="22"/>
      <c r="F19" s="20">
        <f t="shared" si="2"/>
        <v>0</v>
      </c>
      <c r="G19" s="104" t="str">
        <f t="shared" si="3"/>
        <v/>
      </c>
    </row>
    <row r="20" spans="1:9" x14ac:dyDescent="0.2">
      <c r="A20" s="15"/>
      <c r="B20" s="21"/>
      <c r="C20" s="12">
        <f>IF(B20="",0,VLOOKUP('072302'!B20,Cenik!$C$3:$E$873,2,FALSE))</f>
        <v>0</v>
      </c>
      <c r="D20" s="12">
        <f>IF(B20="",0,VLOOKUP('072302'!B20,Cenik!$C$3:$E$873,3,FALSE))</f>
        <v>0</v>
      </c>
      <c r="E20" s="22"/>
      <c r="F20" s="20">
        <f t="shared" si="2"/>
        <v>0</v>
      </c>
      <c r="G20" s="104" t="str">
        <f t="shared" si="3"/>
        <v/>
      </c>
    </row>
    <row r="21" spans="1:9" x14ac:dyDescent="0.2">
      <c r="A21" s="15"/>
      <c r="B21" s="21"/>
      <c r="C21" s="12">
        <f>IF(B21="",0,VLOOKUP('072302'!B21,Cenik!$C$3:$E$873,2,FALSE))</f>
        <v>0</v>
      </c>
      <c r="D21" s="12">
        <f>IF(B21="",0,VLOOKUP('072302'!B21,Cenik!$C$3:$E$873,3,FALSE))</f>
        <v>0</v>
      </c>
      <c r="E21" s="22"/>
      <c r="F21" s="20">
        <f t="shared" si="2"/>
        <v>0</v>
      </c>
      <c r="G21" s="104" t="str">
        <f t="shared" si="3"/>
        <v/>
      </c>
    </row>
    <row r="22" spans="1:9" x14ac:dyDescent="0.2">
      <c r="A22" s="15"/>
      <c r="B22" s="21"/>
      <c r="C22" s="12">
        <f>IF(B22="",0,VLOOKUP('072302'!B22,Cenik!$C$3:$E$873,2,FALSE))</f>
        <v>0</v>
      </c>
      <c r="D22" s="12">
        <f>IF(B22="",0,VLOOKUP('072302'!B22,Cenik!$C$3:$E$873,3,FALSE))</f>
        <v>0</v>
      </c>
      <c r="E22" s="22"/>
      <c r="F22" s="20">
        <f t="shared" si="2"/>
        <v>0</v>
      </c>
      <c r="G22" s="104" t="str">
        <f t="shared" si="3"/>
        <v/>
      </c>
    </row>
    <row r="23" spans="1:9" x14ac:dyDescent="0.2">
      <c r="A23" s="15"/>
      <c r="B23" s="21"/>
      <c r="C23" s="12">
        <f>IF(B23="",0,VLOOKUP('072302'!B23,Cenik!$C$3:$E$873,2,FALSE))</f>
        <v>0</v>
      </c>
      <c r="D23" s="12">
        <f>IF(B23="",0,VLOOKUP('072302'!B23,Cenik!$C$3:$E$873,3,FALSE))</f>
        <v>0</v>
      </c>
      <c r="E23" s="22"/>
      <c r="F23" s="20">
        <f t="shared" si="2"/>
        <v>0</v>
      </c>
      <c r="G23" s="104" t="str">
        <f t="shared" si="3"/>
        <v/>
      </c>
    </row>
    <row r="24" spans="1:9" x14ac:dyDescent="0.2">
      <c r="A24" s="15"/>
      <c r="B24" s="21"/>
      <c r="C24" s="12">
        <f>IF(B24="",0,VLOOKUP('072302'!B24,Cenik!$C$3:$E$873,2,FALSE))</f>
        <v>0</v>
      </c>
      <c r="D24" s="12">
        <f>IF(B24="",0,VLOOKUP('072302'!B24,Cenik!$C$3:$E$873,3,FALSE))</f>
        <v>0</v>
      </c>
      <c r="E24" s="22"/>
      <c r="F24" s="20">
        <f t="shared" si="2"/>
        <v>0</v>
      </c>
      <c r="G24" s="104" t="str">
        <f t="shared" si="3"/>
        <v/>
      </c>
    </row>
    <row r="25" spans="1:9" x14ac:dyDescent="0.2">
      <c r="A25" s="15"/>
      <c r="B25" s="21"/>
      <c r="C25" s="12">
        <f>IF(B25="",0,VLOOKUP('072302'!B25,Cenik!$C$3:$E$873,2,FALSE))</f>
        <v>0</v>
      </c>
      <c r="D25" s="12">
        <f>IF(B25="",0,VLOOKUP('072302'!B25,Cenik!$C$3:$E$873,3,FALSE))</f>
        <v>0</v>
      </c>
      <c r="E25" s="22"/>
      <c r="F25" s="20">
        <f t="shared" si="2"/>
        <v>0</v>
      </c>
      <c r="G25" s="104" t="str">
        <f t="shared" si="3"/>
        <v/>
      </c>
    </row>
    <row r="26" spans="1:9" x14ac:dyDescent="0.2">
      <c r="A26" s="15"/>
      <c r="B26" s="21"/>
      <c r="C26" s="12">
        <f>IF(B26="",0,VLOOKUP('072302'!B26,Cenik!$C$3:$E$873,2,FALSE))</f>
        <v>0</v>
      </c>
      <c r="D26" s="12">
        <f>IF(B26="",0,VLOOKUP('072302'!B26,Cenik!$C$3:$E$873,3,FALSE))</f>
        <v>0</v>
      </c>
      <c r="E26" s="22"/>
      <c r="F26" s="20">
        <f t="shared" si="2"/>
        <v>0</v>
      </c>
      <c r="G26" s="104" t="str">
        <f t="shared" si="3"/>
        <v/>
      </c>
    </row>
    <row r="27" spans="1:9" x14ac:dyDescent="0.2">
      <c r="A27" s="15"/>
      <c r="B27" s="21"/>
      <c r="C27" s="12">
        <f>IF(B27="",0,VLOOKUP('072302'!B27,Cenik!$C$3:$E$873,2,FALSE))</f>
        <v>0</v>
      </c>
      <c r="D27" s="12">
        <f>IF(B27="",0,VLOOKUP('072302'!B27,Cenik!$C$3:$E$873,3,FALSE))</f>
        <v>0</v>
      </c>
      <c r="E27" s="22"/>
      <c r="F27" s="20">
        <f t="shared" si="2"/>
        <v>0</v>
      </c>
      <c r="G27" s="104" t="str">
        <f t="shared" si="3"/>
        <v/>
      </c>
    </row>
    <row r="28" spans="1:9" x14ac:dyDescent="0.2">
      <c r="A28" s="15"/>
      <c r="B28" s="21"/>
      <c r="C28" s="12">
        <f>IF(B28="",0,VLOOKUP('072302'!B28,Cenik!$C$3:$E$873,2,FALSE))</f>
        <v>0</v>
      </c>
      <c r="D28" s="12">
        <f>IF(B28="",0,VLOOKUP('072302'!B28,Cenik!$C$3:$E$873,3,FALSE))</f>
        <v>0</v>
      </c>
      <c r="E28" s="22"/>
      <c r="F28" s="20">
        <f t="shared" si="2"/>
        <v>0</v>
      </c>
      <c r="G28" s="104" t="str">
        <f t="shared" si="3"/>
        <v/>
      </c>
    </row>
    <row r="29" spans="1:9" ht="13.5" thickBot="1" x14ac:dyDescent="0.25">
      <c r="A29" s="15"/>
      <c r="B29" s="21"/>
      <c r="C29" s="12">
        <f>IF(B29="",0,VLOOKUP('072302'!B29,Cenik!$C$3:$E$873,2,FALSE))</f>
        <v>0</v>
      </c>
      <c r="D29" s="12">
        <f>IF(B29="",0,VLOOKUP('072302'!B29,Cenik!$C$3:$E$873,3,FALSE))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IF(B31="",0,VLOOKUP('072302'!B31,Cenik!$C$3:$E$873,2,FALSE))</f>
        <v>0</v>
      </c>
      <c r="D31" s="24">
        <f>IF(B31="",0,VLOOKUP('072302'!B31,Cenik!$C$3:$E$873,3,FALSE))</f>
        <v>0</v>
      </c>
      <c r="E31" s="19"/>
      <c r="F31" s="25">
        <f t="shared" ref="F31:F44" si="4">D31*E31</f>
        <v>0</v>
      </c>
      <c r="G31" s="104" t="str">
        <f t="shared" si="3"/>
        <v/>
      </c>
      <c r="I31" s="2"/>
    </row>
    <row r="32" spans="1:9" x14ac:dyDescent="0.2">
      <c r="A32" s="15"/>
      <c r="B32" s="21"/>
      <c r="C32" s="12">
        <f>IF(B32="",0,VLOOKUP('072302'!B32,Cenik!$C$3:$E$873,2,FALSE))</f>
        <v>0</v>
      </c>
      <c r="D32" s="12">
        <f>IF(B32="",0,VLOOKUP('072302'!B32,Cenik!$C$3:$E$873,3,FALSE))</f>
        <v>0</v>
      </c>
      <c r="E32" s="22"/>
      <c r="F32" s="20">
        <f t="shared" si="4"/>
        <v>0</v>
      </c>
      <c r="G32" s="104" t="str">
        <f t="shared" si="3"/>
        <v/>
      </c>
      <c r="I32" s="2"/>
    </row>
    <row r="33" spans="1:7" x14ac:dyDescent="0.2">
      <c r="A33" s="15"/>
      <c r="B33" s="21"/>
      <c r="C33" s="12">
        <f>IF(B33="",0,VLOOKUP('072302'!B33,Cenik!$C$3:$E$873,2,FALSE))</f>
        <v>0</v>
      </c>
      <c r="D33" s="12">
        <f>IF(B33="",0,VLOOKUP('072302'!B33,Cenik!$C$3:$E$873,3,FALSE))</f>
        <v>0</v>
      </c>
      <c r="E33" s="22"/>
      <c r="F33" s="20">
        <f t="shared" si="4"/>
        <v>0</v>
      </c>
      <c r="G33" s="104" t="str">
        <f t="shared" si="3"/>
        <v/>
      </c>
    </row>
    <row r="34" spans="1:7" x14ac:dyDescent="0.2">
      <c r="A34" s="15"/>
      <c r="B34" s="21"/>
      <c r="C34" s="12">
        <f>IF(B34="",0,VLOOKUP('072302'!B34,Cenik!$C$3:$E$873,2,FALSE))</f>
        <v>0</v>
      </c>
      <c r="D34" s="12">
        <f>IF(B34="",0,VLOOKUP('072302'!B34,Cenik!$C$3:$E$873,3,FALSE))</f>
        <v>0</v>
      </c>
      <c r="E34" s="22"/>
      <c r="F34" s="20">
        <f t="shared" si="4"/>
        <v>0</v>
      </c>
      <c r="G34" s="104" t="str">
        <f t="shared" si="3"/>
        <v/>
      </c>
    </row>
    <row r="35" spans="1:7" x14ac:dyDescent="0.2">
      <c r="A35" s="15"/>
      <c r="B35" s="21"/>
      <c r="C35" s="12">
        <f>IF(B35="",0,VLOOKUP('072302'!B35,Cenik!$C$3:$E$873,2,FALSE))</f>
        <v>0</v>
      </c>
      <c r="D35" s="12">
        <f>IF(B35="",0,VLOOKUP('072302'!B35,Cenik!$C$3:$E$873,3,FALSE))</f>
        <v>0</v>
      </c>
      <c r="E35" s="22"/>
      <c r="F35" s="20">
        <f t="shared" si="4"/>
        <v>0</v>
      </c>
      <c r="G35" s="104" t="str">
        <f t="shared" si="3"/>
        <v/>
      </c>
    </row>
    <row r="36" spans="1:7" x14ac:dyDescent="0.2">
      <c r="A36" s="15"/>
      <c r="B36" s="21"/>
      <c r="C36" s="12">
        <f>IF(B36="",0,VLOOKUP('072302'!B36,Cenik!$C$3:$E$873,2,FALSE))</f>
        <v>0</v>
      </c>
      <c r="D36" s="12">
        <f>IF(B36="",0,VLOOKUP('072302'!B36,Cenik!$C$3:$E$873,3,FALSE))</f>
        <v>0</v>
      </c>
      <c r="E36" s="22"/>
      <c r="F36" s="20">
        <f t="shared" si="4"/>
        <v>0</v>
      </c>
      <c r="G36" s="104" t="str">
        <f t="shared" si="3"/>
        <v/>
      </c>
    </row>
    <row r="37" spans="1:7" x14ac:dyDescent="0.2">
      <c r="A37" s="15"/>
      <c r="B37" s="21"/>
      <c r="C37" s="12">
        <f>IF(B37="",0,VLOOKUP('072302'!B37,Cenik!$C$3:$E$873,2,FALSE))</f>
        <v>0</v>
      </c>
      <c r="D37" s="12">
        <f>IF(B37="",0,VLOOKUP('072302'!B37,Cenik!$C$3:$E$873,3,FALSE))</f>
        <v>0</v>
      </c>
      <c r="E37" s="22"/>
      <c r="F37" s="20">
        <f t="shared" si="4"/>
        <v>0</v>
      </c>
      <c r="G37" s="104" t="str">
        <f t="shared" si="3"/>
        <v/>
      </c>
    </row>
    <row r="38" spans="1:7" x14ac:dyDescent="0.2">
      <c r="A38" s="15"/>
      <c r="B38" s="21"/>
      <c r="C38" s="12">
        <f>IF(B38="",0,VLOOKUP('072302'!B38,Cenik!$C$3:$E$873,2,FALSE))</f>
        <v>0</v>
      </c>
      <c r="D38" s="12">
        <f>IF(B38="",0,VLOOKUP('072302'!B38,Cenik!$C$3:$E$873,3,FALSE))</f>
        <v>0</v>
      </c>
      <c r="E38" s="22"/>
      <c r="F38" s="20">
        <f t="shared" si="4"/>
        <v>0</v>
      </c>
      <c r="G38" s="104" t="str">
        <f t="shared" si="3"/>
        <v/>
      </c>
    </row>
    <row r="39" spans="1:7" x14ac:dyDescent="0.2">
      <c r="A39" s="15"/>
      <c r="B39" s="21"/>
      <c r="C39" s="12">
        <f>IF(B39="",0,VLOOKUP('072302'!B39,Cenik!$C$3:$E$873,2,FALSE))</f>
        <v>0</v>
      </c>
      <c r="D39" s="12">
        <f>IF(B39="",0,VLOOKUP('072302'!B39,Cenik!$C$3:$E$873,3,FALSE))</f>
        <v>0</v>
      </c>
      <c r="E39" s="22"/>
      <c r="F39" s="20">
        <f t="shared" si="4"/>
        <v>0</v>
      </c>
      <c r="G39" s="104" t="str">
        <f>IF(E39="","",IF(ISNUMBER(E39),IF(E39=ROUND(E39,6),"","Napaka - poraba mora biti zaokrožena na 6 decimalk!"),"Napaka!"))</f>
        <v/>
      </c>
    </row>
    <row r="40" spans="1:7" x14ac:dyDescent="0.2">
      <c r="A40" s="15"/>
      <c r="B40" s="21"/>
      <c r="C40" s="12">
        <f>IF(B40="",0,VLOOKUP('072302'!B40,Cenik!$C$3:$E$873,2,FALSE))</f>
        <v>0</v>
      </c>
      <c r="D40" s="12">
        <f>IF(B40="",0,VLOOKUP('072302'!B40,Cenik!$C$3:$E$873,3,FALSE))</f>
        <v>0</v>
      </c>
      <c r="E40" s="22"/>
      <c r="F40" s="20">
        <f t="shared" si="4"/>
        <v>0</v>
      </c>
      <c r="G40" s="104" t="str">
        <f t="shared" si="3"/>
        <v/>
      </c>
    </row>
    <row r="41" spans="1:7" x14ac:dyDescent="0.2">
      <c r="A41" s="15"/>
      <c r="B41" s="21"/>
      <c r="C41" s="12">
        <f>IF(B41="",0,VLOOKUP('072302'!B41,Cenik!$C$3:$E$873,2,FALSE))</f>
        <v>0</v>
      </c>
      <c r="D41" s="12">
        <f>IF(B41="",0,VLOOKUP('072302'!B41,Cenik!$C$3:$E$873,3,FALSE))</f>
        <v>0</v>
      </c>
      <c r="E41" s="22"/>
      <c r="F41" s="20">
        <f t="shared" si="4"/>
        <v>0</v>
      </c>
      <c r="G41" s="104" t="str">
        <f t="shared" si="3"/>
        <v/>
      </c>
    </row>
    <row r="42" spans="1:7" x14ac:dyDescent="0.2">
      <c r="A42" s="15"/>
      <c r="B42" s="21"/>
      <c r="C42" s="12">
        <f>IF(B42="",0,VLOOKUP('072302'!B42,Cenik!$C$3:$E$873,2,FALSE))</f>
        <v>0</v>
      </c>
      <c r="D42" s="12">
        <f>IF(B42="",0,VLOOKUP('072302'!B42,Cenik!$C$3:$E$873,3,FALSE))</f>
        <v>0</v>
      </c>
      <c r="E42" s="22"/>
      <c r="F42" s="20">
        <f t="shared" si="4"/>
        <v>0</v>
      </c>
      <c r="G42" s="104" t="str">
        <f t="shared" si="3"/>
        <v/>
      </c>
    </row>
    <row r="43" spans="1:7" x14ac:dyDescent="0.2">
      <c r="A43" s="15"/>
      <c r="B43" s="21"/>
      <c r="C43" s="12">
        <f>IF(B43="",0,VLOOKUP('072302'!B43,Cenik!$C$3:$E$873,2,FALSE))</f>
        <v>0</v>
      </c>
      <c r="D43" s="12">
        <f>IF(B43="",0,VLOOKUP('072302'!B43,Cenik!$C$3:$E$873,3,FALSE))</f>
        <v>0</v>
      </c>
      <c r="E43" s="22"/>
      <c r="F43" s="20">
        <f t="shared" si="4"/>
        <v>0</v>
      </c>
      <c r="G43" s="104" t="str">
        <f t="shared" si="3"/>
        <v/>
      </c>
    </row>
    <row r="44" spans="1:7" ht="13.5" thickBot="1" x14ac:dyDescent="0.25">
      <c r="A44" s="26"/>
      <c r="B44" s="27"/>
      <c r="C44" s="28">
        <f>IF(B44="",0,VLOOKUP('072302'!B44,Cenik!$C$3:$E$873,2,FALSE))</f>
        <v>0</v>
      </c>
      <c r="D44" s="28">
        <f>IF(B44="",0,VLOOKUP('072302'!B44,Cenik!$C$3:$E$873,3,FALSE))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IF(B5="",0,VLOOKUP('072303'!B5,Cenik!$C$3:$E$873,2,FALSE))</f>
        <v>0</v>
      </c>
      <c r="D5" s="12">
        <f>IF(B5="",0,VLOOKUP('072303'!B5,Cenik!$C$3:$E$873,3,FALSE))</f>
        <v>0</v>
      </c>
      <c r="E5" s="13"/>
      <c r="F5" s="14">
        <f t="shared" ref="F5:F14" si="0">D5*E5</f>
        <v>0</v>
      </c>
      <c r="G5" s="104" t="str">
        <f>IF(E5="","",IF(ISNUMBER(E5),IF(E5=ROUND(E5,6),"","Napaka - poraba mora biti zaokrožena na 6 decimalk!"),"Napaka!"))</f>
        <v/>
      </c>
    </row>
    <row r="6" spans="1:7" x14ac:dyDescent="0.2">
      <c r="A6" s="15"/>
      <c r="B6" s="16"/>
      <c r="C6" s="12">
        <f>IF(B6="",0,VLOOKUP('072303'!B6,Cenik!$C$3:$E$873,2,FALSE))</f>
        <v>0</v>
      </c>
      <c r="D6" s="12">
        <f>IF(B6="",0,VLOOKUP('072303'!B6,Cenik!$C$3:$E$873,3,FALSE))</f>
        <v>0</v>
      </c>
      <c r="E6" s="17"/>
      <c r="F6" s="14">
        <f t="shared" si="0"/>
        <v>0</v>
      </c>
      <c r="G6" s="104" t="str">
        <f t="shared" ref="G6:G14" si="1">IF(E6="","",IF(ISNUMBER(E6),IF(E6=ROUND(E6,6),"","Napaka - poraba mora biti zaokrožena na 6 decimalk!"),"Napaka!"))</f>
        <v/>
      </c>
    </row>
    <row r="7" spans="1:7" x14ac:dyDescent="0.2">
      <c r="A7" s="15"/>
      <c r="B7" s="16"/>
      <c r="C7" s="12">
        <f>IF(B7="",0,VLOOKUP('072303'!B7,Cenik!$C$3:$E$873,2,FALSE))</f>
        <v>0</v>
      </c>
      <c r="D7" s="12">
        <f>IF(B7="",0,VLOOKUP('072303'!B7,Cenik!$C$3:$E$873,3,FALSE))</f>
        <v>0</v>
      </c>
      <c r="E7" s="17"/>
      <c r="F7" s="14">
        <f t="shared" si="0"/>
        <v>0</v>
      </c>
      <c r="G7" s="104" t="str">
        <f t="shared" si="1"/>
        <v/>
      </c>
    </row>
    <row r="8" spans="1:7" x14ac:dyDescent="0.2">
      <c r="A8" s="15"/>
      <c r="B8" s="16"/>
      <c r="C8" s="12">
        <f>IF(B8="",0,VLOOKUP('072303'!B8,Cenik!$C$3:$E$873,2,FALSE))</f>
        <v>0</v>
      </c>
      <c r="D8" s="12">
        <f>IF(B8="",0,VLOOKUP('072303'!B8,Cenik!$C$3:$E$873,3,FALSE))</f>
        <v>0</v>
      </c>
      <c r="E8" s="17"/>
      <c r="F8" s="14">
        <f t="shared" si="0"/>
        <v>0</v>
      </c>
      <c r="G8" s="104" t="str">
        <f t="shared" si="1"/>
        <v/>
      </c>
    </row>
    <row r="9" spans="1:7" x14ac:dyDescent="0.2">
      <c r="A9" s="15"/>
      <c r="B9" s="16"/>
      <c r="C9" s="12">
        <f>IF(B9="",0,VLOOKUP('072303'!B9,Cenik!$C$3:$E$873,2,FALSE))</f>
        <v>0</v>
      </c>
      <c r="D9" s="12">
        <f>IF(B9="",0,VLOOKUP('072303'!B9,Cenik!$C$3:$E$873,3,FALSE))</f>
        <v>0</v>
      </c>
      <c r="E9" s="17"/>
      <c r="F9" s="14">
        <f t="shared" si="0"/>
        <v>0</v>
      </c>
      <c r="G9" s="104" t="str">
        <f t="shared" si="1"/>
        <v/>
      </c>
    </row>
    <row r="10" spans="1:7" x14ac:dyDescent="0.2">
      <c r="A10" s="15"/>
      <c r="B10" s="16"/>
      <c r="C10" s="12">
        <f>IF(B10="",0,VLOOKUP('072303'!B10,Cenik!$C$3:$E$873,2,FALSE))</f>
        <v>0</v>
      </c>
      <c r="D10" s="12">
        <f>IF(B10="",0,VLOOKUP('072303'!B10,Cenik!$C$3:$E$873,3,FALSE))</f>
        <v>0</v>
      </c>
      <c r="E10" s="17"/>
      <c r="F10" s="14">
        <f t="shared" si="0"/>
        <v>0</v>
      </c>
      <c r="G10" s="104" t="str">
        <f t="shared" si="1"/>
        <v/>
      </c>
    </row>
    <row r="11" spans="1:7" x14ac:dyDescent="0.2">
      <c r="A11" s="15"/>
      <c r="B11" s="16"/>
      <c r="C11" s="12">
        <f>IF(B11="",0,VLOOKUP('072303'!B11,Cenik!$C$3:$E$873,2,FALSE))</f>
        <v>0</v>
      </c>
      <c r="D11" s="12">
        <f>IF(B11="",0,VLOOKUP('072303'!B11,Cenik!$C$3:$E$873,3,FALSE))</f>
        <v>0</v>
      </c>
      <c r="E11" s="17"/>
      <c r="F11" s="14">
        <f t="shared" si="0"/>
        <v>0</v>
      </c>
      <c r="G11" s="104" t="str">
        <f t="shared" si="1"/>
        <v/>
      </c>
    </row>
    <row r="12" spans="1:7" x14ac:dyDescent="0.2">
      <c r="A12" s="15"/>
      <c r="B12" s="16"/>
      <c r="C12" s="12">
        <f>IF(B12="",0,VLOOKUP('072303'!B12,Cenik!$C$3:$E$873,2,FALSE))</f>
        <v>0</v>
      </c>
      <c r="D12" s="12">
        <f>IF(B12="",0,VLOOKUP('072303'!B12,Cenik!$C$3:$E$873,3,FALSE))</f>
        <v>0</v>
      </c>
      <c r="E12" s="17"/>
      <c r="F12" s="14">
        <f t="shared" si="0"/>
        <v>0</v>
      </c>
      <c r="G12" s="104" t="str">
        <f t="shared" si="1"/>
        <v/>
      </c>
    </row>
    <row r="13" spans="1:7" x14ac:dyDescent="0.2">
      <c r="A13" s="15"/>
      <c r="B13" s="16"/>
      <c r="C13" s="12">
        <f>IF(B13="",0,VLOOKUP('072303'!B13,Cenik!$C$3:$E$873,2,FALSE))</f>
        <v>0</v>
      </c>
      <c r="D13" s="12">
        <f>IF(B13="",0,VLOOKUP('072303'!B13,Cenik!$C$3:$E$873,3,FALSE))</f>
        <v>0</v>
      </c>
      <c r="E13" s="17"/>
      <c r="F13" s="14">
        <f t="shared" si="0"/>
        <v>0</v>
      </c>
      <c r="G13" s="104" t="str">
        <f t="shared" si="1"/>
        <v/>
      </c>
    </row>
    <row r="14" spans="1:7" ht="13.5" thickBot="1" x14ac:dyDescent="0.25">
      <c r="A14" s="15"/>
      <c r="B14" s="16"/>
      <c r="C14" s="12">
        <f>IF(B14="",0,VLOOKUP('072303'!B14,Cenik!$C$3:$E$873,2,FALSE))</f>
        <v>0</v>
      </c>
      <c r="D14" s="12">
        <f>IF(B14="",0,VLOOKUP('072303'!B14,Cenik!$C$3:$E$873,3,FALSE))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IF(B16="",0,VLOOKUP('072303'!B16,Cenik!$C$3:$E$873,2,FALSE))</f>
        <v>0</v>
      </c>
      <c r="D16" s="12">
        <f>IF(B16="",0,VLOOKUP('072303'!B16,Cenik!$C$3:$E$873,3,FALSE))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IF(B17="",0,VLOOKUP('072303'!B17,Cenik!$C$3:$E$873,2,FALSE))</f>
        <v>0</v>
      </c>
      <c r="D17" s="12">
        <f>IF(B17="",0,VLOOKUP('072303'!B17,Cenik!$C$3:$E$873,3,FALSE))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IF(B18="",0,VLOOKUP('072303'!B18,Cenik!$C$3:$E$873,2,FALSE))</f>
        <v>0</v>
      </c>
      <c r="D18" s="12">
        <f>IF(B18="",0,VLOOKUP('072303'!B18,Cenik!$C$3:$E$873,3,FALSE))</f>
        <v>0</v>
      </c>
      <c r="E18" s="22"/>
      <c r="F18" s="20">
        <f t="shared" si="2"/>
        <v>0</v>
      </c>
      <c r="G18" s="104" t="str">
        <f t="shared" si="3"/>
        <v/>
      </c>
    </row>
    <row r="19" spans="1:9" x14ac:dyDescent="0.2">
      <c r="A19" s="15"/>
      <c r="B19" s="21"/>
      <c r="C19" s="12">
        <f>IF(B19="",0,VLOOKUP('072303'!B19,Cenik!$C$3:$E$873,2,FALSE))</f>
        <v>0</v>
      </c>
      <c r="D19" s="12">
        <f>IF(B19="",0,VLOOKUP('072303'!B19,Cenik!$C$3:$E$873,3,FALSE))</f>
        <v>0</v>
      </c>
      <c r="E19" s="22"/>
      <c r="F19" s="20">
        <f t="shared" si="2"/>
        <v>0</v>
      </c>
      <c r="G19" s="104" t="str">
        <f t="shared" si="3"/>
        <v/>
      </c>
    </row>
    <row r="20" spans="1:9" x14ac:dyDescent="0.2">
      <c r="A20" s="15"/>
      <c r="B20" s="21"/>
      <c r="C20" s="12">
        <f>IF(B20="",0,VLOOKUP('072303'!B20,Cenik!$C$3:$E$873,2,FALSE))</f>
        <v>0</v>
      </c>
      <c r="D20" s="12">
        <f>IF(B20="",0,VLOOKUP('072303'!B20,Cenik!$C$3:$E$873,3,FALSE))</f>
        <v>0</v>
      </c>
      <c r="E20" s="22"/>
      <c r="F20" s="20">
        <f t="shared" si="2"/>
        <v>0</v>
      </c>
      <c r="G20" s="104" t="str">
        <f t="shared" si="3"/>
        <v/>
      </c>
    </row>
    <row r="21" spans="1:9" x14ac:dyDescent="0.2">
      <c r="A21" s="15"/>
      <c r="B21" s="21"/>
      <c r="C21" s="12">
        <f>IF(B21="",0,VLOOKUP('072303'!B21,Cenik!$C$3:$E$873,2,FALSE))</f>
        <v>0</v>
      </c>
      <c r="D21" s="12">
        <f>IF(B21="",0,VLOOKUP('072303'!B21,Cenik!$C$3:$E$873,3,FALSE))</f>
        <v>0</v>
      </c>
      <c r="E21" s="22"/>
      <c r="F21" s="20">
        <f t="shared" si="2"/>
        <v>0</v>
      </c>
      <c r="G21" s="104" t="str">
        <f t="shared" si="3"/>
        <v/>
      </c>
    </row>
    <row r="22" spans="1:9" x14ac:dyDescent="0.2">
      <c r="A22" s="15"/>
      <c r="B22" s="21"/>
      <c r="C22" s="12">
        <f>IF(B22="",0,VLOOKUP('072303'!B22,Cenik!$C$3:$E$873,2,FALSE))</f>
        <v>0</v>
      </c>
      <c r="D22" s="12">
        <f>IF(B22="",0,VLOOKUP('072303'!B22,Cenik!$C$3:$E$873,3,FALSE))</f>
        <v>0</v>
      </c>
      <c r="E22" s="22"/>
      <c r="F22" s="20">
        <f t="shared" si="2"/>
        <v>0</v>
      </c>
      <c r="G22" s="104" t="str">
        <f t="shared" si="3"/>
        <v/>
      </c>
    </row>
    <row r="23" spans="1:9" x14ac:dyDescent="0.2">
      <c r="A23" s="15"/>
      <c r="B23" s="21"/>
      <c r="C23" s="12">
        <f>IF(B23="",0,VLOOKUP('072303'!B23,Cenik!$C$3:$E$873,2,FALSE))</f>
        <v>0</v>
      </c>
      <c r="D23" s="12">
        <f>IF(B23="",0,VLOOKUP('072303'!B23,Cenik!$C$3:$E$873,3,FALSE))</f>
        <v>0</v>
      </c>
      <c r="E23" s="22"/>
      <c r="F23" s="20">
        <f t="shared" si="2"/>
        <v>0</v>
      </c>
      <c r="G23" s="104" t="str">
        <f t="shared" si="3"/>
        <v/>
      </c>
    </row>
    <row r="24" spans="1:9" x14ac:dyDescent="0.2">
      <c r="A24" s="15"/>
      <c r="B24" s="21"/>
      <c r="C24" s="12">
        <f>IF(B24="",0,VLOOKUP('072303'!B24,Cenik!$C$3:$E$873,2,FALSE))</f>
        <v>0</v>
      </c>
      <c r="D24" s="12">
        <f>IF(B24="",0,VLOOKUP('072303'!B24,Cenik!$C$3:$E$873,3,FALSE))</f>
        <v>0</v>
      </c>
      <c r="E24" s="22"/>
      <c r="F24" s="20">
        <f t="shared" si="2"/>
        <v>0</v>
      </c>
      <c r="G24" s="104" t="str">
        <f t="shared" si="3"/>
        <v/>
      </c>
    </row>
    <row r="25" spans="1:9" x14ac:dyDescent="0.2">
      <c r="A25" s="15"/>
      <c r="B25" s="21"/>
      <c r="C25" s="12">
        <f>IF(B25="",0,VLOOKUP('072303'!B25,Cenik!$C$3:$E$873,2,FALSE))</f>
        <v>0</v>
      </c>
      <c r="D25" s="12">
        <f>IF(B25="",0,VLOOKUP('072303'!B25,Cenik!$C$3:$E$873,3,FALSE))</f>
        <v>0</v>
      </c>
      <c r="E25" s="22"/>
      <c r="F25" s="20">
        <f t="shared" si="2"/>
        <v>0</v>
      </c>
      <c r="G25" s="104" t="str">
        <f t="shared" si="3"/>
        <v/>
      </c>
    </row>
    <row r="26" spans="1:9" x14ac:dyDescent="0.2">
      <c r="A26" s="15"/>
      <c r="B26" s="21"/>
      <c r="C26" s="12">
        <f>IF(B26="",0,VLOOKUP('072303'!B26,Cenik!$C$3:$E$873,2,FALSE))</f>
        <v>0</v>
      </c>
      <c r="D26" s="12">
        <f>IF(B26="",0,VLOOKUP('072303'!B26,Cenik!$C$3:$E$873,3,FALSE))</f>
        <v>0</v>
      </c>
      <c r="E26" s="22"/>
      <c r="F26" s="20">
        <f t="shared" si="2"/>
        <v>0</v>
      </c>
      <c r="G26" s="104" t="str">
        <f t="shared" si="3"/>
        <v/>
      </c>
    </row>
    <row r="27" spans="1:9" x14ac:dyDescent="0.2">
      <c r="A27" s="15"/>
      <c r="B27" s="21"/>
      <c r="C27" s="12">
        <f>IF(B27="",0,VLOOKUP('072303'!B27,Cenik!$C$3:$E$873,2,FALSE))</f>
        <v>0</v>
      </c>
      <c r="D27" s="12">
        <f>IF(B27="",0,VLOOKUP('072303'!B27,Cenik!$C$3:$E$873,3,FALSE))</f>
        <v>0</v>
      </c>
      <c r="E27" s="22"/>
      <c r="F27" s="20">
        <f t="shared" si="2"/>
        <v>0</v>
      </c>
      <c r="G27" s="104" t="str">
        <f t="shared" si="3"/>
        <v/>
      </c>
    </row>
    <row r="28" spans="1:9" x14ac:dyDescent="0.2">
      <c r="A28" s="15"/>
      <c r="B28" s="21"/>
      <c r="C28" s="12">
        <f>IF(B28="",0,VLOOKUP('072303'!B28,Cenik!$C$3:$E$873,2,FALSE))</f>
        <v>0</v>
      </c>
      <c r="D28" s="12">
        <f>IF(B28="",0,VLOOKUP('072303'!B28,Cenik!$C$3:$E$873,3,FALSE))</f>
        <v>0</v>
      </c>
      <c r="E28" s="22"/>
      <c r="F28" s="20">
        <f t="shared" si="2"/>
        <v>0</v>
      </c>
      <c r="G28" s="104" t="str">
        <f t="shared" si="3"/>
        <v/>
      </c>
    </row>
    <row r="29" spans="1:9" ht="13.5" thickBot="1" x14ac:dyDescent="0.25">
      <c r="A29" s="15"/>
      <c r="B29" s="21"/>
      <c r="C29" s="12">
        <f>IF(B29="",0,VLOOKUP('072303'!B29,Cenik!$C$3:$E$873,2,FALSE))</f>
        <v>0</v>
      </c>
      <c r="D29" s="12">
        <f>IF(B29="",0,VLOOKUP('072303'!B29,Cenik!$C$3:$E$873,3,FALSE))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IF(B31="",0,VLOOKUP('072303'!B31,Cenik!$C$3:$E$873,2,FALSE))</f>
        <v>0</v>
      </c>
      <c r="D31" s="24">
        <f>IF(B31="",0,VLOOKUP('072303'!B31,Cenik!$C$3:$E$873,3,FALSE))</f>
        <v>0</v>
      </c>
      <c r="E31" s="19"/>
      <c r="F31" s="25">
        <f t="shared" ref="F31:F44" si="4">D31*E31</f>
        <v>0</v>
      </c>
      <c r="G31" s="104" t="str">
        <f t="shared" si="3"/>
        <v/>
      </c>
      <c r="I31" s="2"/>
    </row>
    <row r="32" spans="1:9" x14ac:dyDescent="0.2">
      <c r="A32" s="15"/>
      <c r="B32" s="21"/>
      <c r="C32" s="12">
        <f>IF(B32="",0,VLOOKUP('072303'!B32,Cenik!$C$3:$E$873,2,FALSE))</f>
        <v>0</v>
      </c>
      <c r="D32" s="12">
        <f>IF(B32="",0,VLOOKUP('072303'!B32,Cenik!$C$3:$E$873,3,FALSE))</f>
        <v>0</v>
      </c>
      <c r="E32" s="22"/>
      <c r="F32" s="20">
        <f t="shared" si="4"/>
        <v>0</v>
      </c>
      <c r="G32" s="104" t="str">
        <f t="shared" si="3"/>
        <v/>
      </c>
      <c r="I32" s="2"/>
    </row>
    <row r="33" spans="1:7" x14ac:dyDescent="0.2">
      <c r="A33" s="15"/>
      <c r="B33" s="21"/>
      <c r="C33" s="12">
        <f>IF(B33="",0,VLOOKUP('072303'!B33,Cenik!$C$3:$E$873,2,FALSE))</f>
        <v>0</v>
      </c>
      <c r="D33" s="12">
        <f>IF(B33="",0,VLOOKUP('072303'!B33,Cenik!$C$3:$E$873,3,FALSE))</f>
        <v>0</v>
      </c>
      <c r="E33" s="22"/>
      <c r="F33" s="20">
        <f t="shared" si="4"/>
        <v>0</v>
      </c>
      <c r="G33" s="104" t="str">
        <f t="shared" si="3"/>
        <v/>
      </c>
    </row>
    <row r="34" spans="1:7" x14ac:dyDescent="0.2">
      <c r="A34" s="15"/>
      <c r="B34" s="21"/>
      <c r="C34" s="12">
        <f>IF(B34="",0,VLOOKUP('072303'!B34,Cenik!$C$3:$E$873,2,FALSE))</f>
        <v>0</v>
      </c>
      <c r="D34" s="12">
        <f>IF(B34="",0,VLOOKUP('072303'!B34,Cenik!$C$3:$E$873,3,FALSE))</f>
        <v>0</v>
      </c>
      <c r="E34" s="22"/>
      <c r="F34" s="20">
        <f t="shared" si="4"/>
        <v>0</v>
      </c>
      <c r="G34" s="104" t="str">
        <f t="shared" si="3"/>
        <v/>
      </c>
    </row>
    <row r="35" spans="1:7" x14ac:dyDescent="0.2">
      <c r="A35" s="15"/>
      <c r="B35" s="21"/>
      <c r="C35" s="12">
        <f>IF(B35="",0,VLOOKUP('072303'!B35,Cenik!$C$3:$E$873,2,FALSE))</f>
        <v>0</v>
      </c>
      <c r="D35" s="12">
        <f>IF(B35="",0,VLOOKUP('072303'!B35,Cenik!$C$3:$E$873,3,FALSE))</f>
        <v>0</v>
      </c>
      <c r="E35" s="22"/>
      <c r="F35" s="20">
        <f t="shared" si="4"/>
        <v>0</v>
      </c>
      <c r="G35" s="104" t="str">
        <f t="shared" si="3"/>
        <v/>
      </c>
    </row>
    <row r="36" spans="1:7" x14ac:dyDescent="0.2">
      <c r="A36" s="15"/>
      <c r="B36" s="21"/>
      <c r="C36" s="12">
        <f>IF(B36="",0,VLOOKUP('072303'!B36,Cenik!$C$3:$E$873,2,FALSE))</f>
        <v>0</v>
      </c>
      <c r="D36" s="12">
        <f>IF(B36="",0,VLOOKUP('072303'!B36,Cenik!$C$3:$E$873,3,FALSE))</f>
        <v>0</v>
      </c>
      <c r="E36" s="22"/>
      <c r="F36" s="20">
        <f t="shared" si="4"/>
        <v>0</v>
      </c>
      <c r="G36" s="104" t="str">
        <f t="shared" si="3"/>
        <v/>
      </c>
    </row>
    <row r="37" spans="1:7" x14ac:dyDescent="0.2">
      <c r="A37" s="15"/>
      <c r="B37" s="21"/>
      <c r="C37" s="12">
        <f>IF(B37="",0,VLOOKUP('072303'!B37,Cenik!$C$3:$E$873,2,FALSE))</f>
        <v>0</v>
      </c>
      <c r="D37" s="12">
        <f>IF(B37="",0,VLOOKUP('072303'!B37,Cenik!$C$3:$E$873,3,FALSE))</f>
        <v>0</v>
      </c>
      <c r="E37" s="22"/>
      <c r="F37" s="20">
        <f t="shared" si="4"/>
        <v>0</v>
      </c>
      <c r="G37" s="104" t="str">
        <f t="shared" si="3"/>
        <v/>
      </c>
    </row>
    <row r="38" spans="1:7" x14ac:dyDescent="0.2">
      <c r="A38" s="15"/>
      <c r="B38" s="21"/>
      <c r="C38" s="12">
        <f>IF(B38="",0,VLOOKUP('072303'!B38,Cenik!$C$3:$E$873,2,FALSE))</f>
        <v>0</v>
      </c>
      <c r="D38" s="12">
        <f>IF(B38="",0,VLOOKUP('072303'!B38,Cenik!$C$3:$E$873,3,FALSE))</f>
        <v>0</v>
      </c>
      <c r="E38" s="22"/>
      <c r="F38" s="20">
        <f t="shared" si="4"/>
        <v>0</v>
      </c>
      <c r="G38" s="104" t="str">
        <f t="shared" si="3"/>
        <v/>
      </c>
    </row>
    <row r="39" spans="1:7" x14ac:dyDescent="0.2">
      <c r="A39" s="15"/>
      <c r="B39" s="21"/>
      <c r="C39" s="12">
        <f>IF(B39="",0,VLOOKUP('072303'!B39,Cenik!$C$3:$E$873,2,FALSE))</f>
        <v>0</v>
      </c>
      <c r="D39" s="12">
        <f>IF(B39="",0,VLOOKUP('072303'!B39,Cenik!$C$3:$E$873,3,FALSE))</f>
        <v>0</v>
      </c>
      <c r="E39" s="22"/>
      <c r="F39" s="20">
        <f t="shared" si="4"/>
        <v>0</v>
      </c>
      <c r="G39" s="104" t="str">
        <f>IF(E39="","",IF(ISNUMBER(E39),IF(E39=ROUND(E39,6),"","Napaka - poraba mora biti zaokrožena na 6 decimalk!"),"Napaka!"))</f>
        <v/>
      </c>
    </row>
    <row r="40" spans="1:7" x14ac:dyDescent="0.2">
      <c r="A40" s="15"/>
      <c r="B40" s="21"/>
      <c r="C40" s="12">
        <f>IF(B40="",0,VLOOKUP('072303'!B40,Cenik!$C$3:$E$873,2,FALSE))</f>
        <v>0</v>
      </c>
      <c r="D40" s="12">
        <f>IF(B40="",0,VLOOKUP('072303'!B40,Cenik!$C$3:$E$873,3,FALSE))</f>
        <v>0</v>
      </c>
      <c r="E40" s="22"/>
      <c r="F40" s="20">
        <f t="shared" si="4"/>
        <v>0</v>
      </c>
      <c r="G40" s="104" t="str">
        <f t="shared" si="3"/>
        <v/>
      </c>
    </row>
    <row r="41" spans="1:7" x14ac:dyDescent="0.2">
      <c r="A41" s="15"/>
      <c r="B41" s="21"/>
      <c r="C41" s="12">
        <f>IF(B41="",0,VLOOKUP('072303'!B41,Cenik!$C$3:$E$873,2,FALSE))</f>
        <v>0</v>
      </c>
      <c r="D41" s="12">
        <f>IF(B41="",0,VLOOKUP('072303'!B41,Cenik!$C$3:$E$873,3,FALSE))</f>
        <v>0</v>
      </c>
      <c r="E41" s="22"/>
      <c r="F41" s="20">
        <f t="shared" si="4"/>
        <v>0</v>
      </c>
      <c r="G41" s="104" t="str">
        <f t="shared" si="3"/>
        <v/>
      </c>
    </row>
    <row r="42" spans="1:7" x14ac:dyDescent="0.2">
      <c r="A42" s="15"/>
      <c r="B42" s="21"/>
      <c r="C42" s="12">
        <f>IF(B42="",0,VLOOKUP('072303'!B42,Cenik!$C$3:$E$873,2,FALSE))</f>
        <v>0</v>
      </c>
      <c r="D42" s="12">
        <f>IF(B42="",0,VLOOKUP('072303'!B42,Cenik!$C$3:$E$873,3,FALSE))</f>
        <v>0</v>
      </c>
      <c r="E42" s="22"/>
      <c r="F42" s="20">
        <f t="shared" si="4"/>
        <v>0</v>
      </c>
      <c r="G42" s="104" t="str">
        <f t="shared" si="3"/>
        <v/>
      </c>
    </row>
    <row r="43" spans="1:7" x14ac:dyDescent="0.2">
      <c r="A43" s="15"/>
      <c r="B43" s="21"/>
      <c r="C43" s="12">
        <f>IF(B43="",0,VLOOKUP('072303'!B43,Cenik!$C$3:$E$873,2,FALSE))</f>
        <v>0</v>
      </c>
      <c r="D43" s="12">
        <f>IF(B43="",0,VLOOKUP('072303'!B43,Cenik!$C$3:$E$873,3,FALSE))</f>
        <v>0</v>
      </c>
      <c r="E43" s="22"/>
      <c r="F43" s="20">
        <f t="shared" si="4"/>
        <v>0</v>
      </c>
      <c r="G43" s="104" t="str">
        <f t="shared" si="3"/>
        <v/>
      </c>
    </row>
    <row r="44" spans="1:7" ht="13.5" thickBot="1" x14ac:dyDescent="0.25">
      <c r="A44" s="26"/>
      <c r="B44" s="27"/>
      <c r="C44" s="28">
        <f>IF(B44="",0,VLOOKUP('072303'!B44,Cenik!$C$3:$E$873,2,FALSE))</f>
        <v>0</v>
      </c>
      <c r="D44" s="28">
        <f>IF(B44="",0,VLOOKUP('072303'!B44,Cenik!$C$3:$E$873,3,FALSE))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IF(B5="",0,VLOOKUP('072304'!B5,Cenik!$C$3:$E$873,2,FALSE))</f>
        <v>0</v>
      </c>
      <c r="D5" s="12">
        <f>IF(B5="",0,VLOOKUP('072304'!B5,Cenik!$C$3:$E$873,3,FALSE))</f>
        <v>0</v>
      </c>
      <c r="E5" s="13"/>
      <c r="F5" s="14">
        <f t="shared" ref="F5:F14" si="0">D5*E5</f>
        <v>0</v>
      </c>
      <c r="G5" s="104" t="str">
        <f>IF(E5="","",IF(ISNUMBER(E5),IF(E5=ROUND(E5,6),"","Napaka - poraba mora biti zaokrožena na 6 decimalk!"),"Napaka!"))</f>
        <v/>
      </c>
    </row>
    <row r="6" spans="1:7" x14ac:dyDescent="0.2">
      <c r="A6" s="15"/>
      <c r="B6" s="16"/>
      <c r="C6" s="12">
        <f>IF(B6="",0,VLOOKUP('072304'!B6,Cenik!$C$3:$E$873,2,FALSE))</f>
        <v>0</v>
      </c>
      <c r="D6" s="12">
        <f>IF(B6="",0,VLOOKUP('072304'!B6,Cenik!$C$3:$E$873,3,FALSE))</f>
        <v>0</v>
      </c>
      <c r="E6" s="17"/>
      <c r="F6" s="14">
        <f t="shared" si="0"/>
        <v>0</v>
      </c>
      <c r="G6" s="104" t="str">
        <f t="shared" ref="G6:G14" si="1">IF(E6="","",IF(ISNUMBER(E6),IF(E6=ROUND(E6,6),"","Napaka - poraba mora biti zaokrožena na 6 decimalk!"),"Napaka!"))</f>
        <v/>
      </c>
    </row>
    <row r="7" spans="1:7" x14ac:dyDescent="0.2">
      <c r="A7" s="15"/>
      <c r="B7" s="16"/>
      <c r="C7" s="12">
        <f>IF(B7="",0,VLOOKUP('072304'!B7,Cenik!$C$3:$E$873,2,FALSE))</f>
        <v>0</v>
      </c>
      <c r="D7" s="12">
        <f>IF(B7="",0,VLOOKUP('072304'!B7,Cenik!$C$3:$E$873,3,FALSE))</f>
        <v>0</v>
      </c>
      <c r="E7" s="17"/>
      <c r="F7" s="14">
        <f t="shared" si="0"/>
        <v>0</v>
      </c>
      <c r="G7" s="104" t="str">
        <f t="shared" si="1"/>
        <v/>
      </c>
    </row>
    <row r="8" spans="1:7" x14ac:dyDescent="0.2">
      <c r="A8" s="15"/>
      <c r="B8" s="16"/>
      <c r="C8" s="12">
        <f>IF(B8="",0,VLOOKUP('072304'!B8,Cenik!$C$3:$E$873,2,FALSE))</f>
        <v>0</v>
      </c>
      <c r="D8" s="12">
        <f>IF(B8="",0,VLOOKUP('072304'!B8,Cenik!$C$3:$E$873,3,FALSE))</f>
        <v>0</v>
      </c>
      <c r="E8" s="17"/>
      <c r="F8" s="14">
        <f t="shared" si="0"/>
        <v>0</v>
      </c>
      <c r="G8" s="104" t="str">
        <f t="shared" si="1"/>
        <v/>
      </c>
    </row>
    <row r="9" spans="1:7" x14ac:dyDescent="0.2">
      <c r="A9" s="15"/>
      <c r="B9" s="16"/>
      <c r="C9" s="12">
        <f>IF(B9="",0,VLOOKUP('072304'!B9,Cenik!$C$3:$E$873,2,FALSE))</f>
        <v>0</v>
      </c>
      <c r="D9" s="12">
        <f>IF(B9="",0,VLOOKUP('072304'!B9,Cenik!$C$3:$E$873,3,FALSE))</f>
        <v>0</v>
      </c>
      <c r="E9" s="17"/>
      <c r="F9" s="14">
        <f t="shared" si="0"/>
        <v>0</v>
      </c>
      <c r="G9" s="104" t="str">
        <f t="shared" si="1"/>
        <v/>
      </c>
    </row>
    <row r="10" spans="1:7" x14ac:dyDescent="0.2">
      <c r="A10" s="15"/>
      <c r="B10" s="16"/>
      <c r="C10" s="12">
        <f>IF(B10="",0,VLOOKUP('072304'!B10,Cenik!$C$3:$E$873,2,FALSE))</f>
        <v>0</v>
      </c>
      <c r="D10" s="12">
        <f>IF(B10="",0,VLOOKUP('072304'!B10,Cenik!$C$3:$E$873,3,FALSE))</f>
        <v>0</v>
      </c>
      <c r="E10" s="17"/>
      <c r="F10" s="14">
        <f t="shared" si="0"/>
        <v>0</v>
      </c>
      <c r="G10" s="104" t="str">
        <f t="shared" si="1"/>
        <v/>
      </c>
    </row>
    <row r="11" spans="1:7" x14ac:dyDescent="0.2">
      <c r="A11" s="15"/>
      <c r="B11" s="16"/>
      <c r="C11" s="12">
        <f>IF(B11="",0,VLOOKUP('072304'!B11,Cenik!$C$3:$E$873,2,FALSE))</f>
        <v>0</v>
      </c>
      <c r="D11" s="12">
        <f>IF(B11="",0,VLOOKUP('072304'!B11,Cenik!$C$3:$E$873,3,FALSE))</f>
        <v>0</v>
      </c>
      <c r="E11" s="17"/>
      <c r="F11" s="14">
        <f t="shared" si="0"/>
        <v>0</v>
      </c>
      <c r="G11" s="104" t="str">
        <f t="shared" si="1"/>
        <v/>
      </c>
    </row>
    <row r="12" spans="1:7" x14ac:dyDescent="0.2">
      <c r="A12" s="15"/>
      <c r="B12" s="16"/>
      <c r="C12" s="12">
        <f>IF(B12="",0,VLOOKUP('072304'!B12,Cenik!$C$3:$E$873,2,FALSE))</f>
        <v>0</v>
      </c>
      <c r="D12" s="12">
        <f>IF(B12="",0,VLOOKUP('072304'!B12,Cenik!$C$3:$E$873,3,FALSE))</f>
        <v>0</v>
      </c>
      <c r="E12" s="17"/>
      <c r="F12" s="14">
        <f t="shared" si="0"/>
        <v>0</v>
      </c>
      <c r="G12" s="104" t="str">
        <f t="shared" si="1"/>
        <v/>
      </c>
    </row>
    <row r="13" spans="1:7" x14ac:dyDescent="0.2">
      <c r="A13" s="15"/>
      <c r="B13" s="16"/>
      <c r="C13" s="12">
        <f>IF(B13="",0,VLOOKUP('072304'!B13,Cenik!$C$3:$E$873,2,FALSE))</f>
        <v>0</v>
      </c>
      <c r="D13" s="12">
        <f>IF(B13="",0,VLOOKUP('072304'!B13,Cenik!$C$3:$E$873,3,FALSE))</f>
        <v>0</v>
      </c>
      <c r="E13" s="17"/>
      <c r="F13" s="14">
        <f t="shared" si="0"/>
        <v>0</v>
      </c>
      <c r="G13" s="104" t="str">
        <f t="shared" si="1"/>
        <v/>
      </c>
    </row>
    <row r="14" spans="1:7" ht="13.5" thickBot="1" x14ac:dyDescent="0.25">
      <c r="A14" s="15"/>
      <c r="B14" s="16"/>
      <c r="C14" s="12">
        <f>IF(B14="",0,VLOOKUP('072304'!B14,Cenik!$C$3:$E$873,2,FALSE))</f>
        <v>0</v>
      </c>
      <c r="D14" s="12">
        <f>IF(B14="",0,VLOOKUP('072304'!B14,Cenik!$C$3:$E$873,3,FALSE))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IF(B16="",0,VLOOKUP('072304'!B16,Cenik!$C$3:$E$873,2,FALSE))</f>
        <v>0</v>
      </c>
      <c r="D16" s="12">
        <f>IF(B16="",0,VLOOKUP('072304'!B16,Cenik!$C$3:$E$873,3,FALSE))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IF(B17="",0,VLOOKUP('072304'!B17,Cenik!$C$3:$E$873,2,FALSE))</f>
        <v>0</v>
      </c>
      <c r="D17" s="12">
        <f>IF(B17="",0,VLOOKUP('072304'!B17,Cenik!$C$3:$E$873,3,FALSE))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IF(B18="",0,VLOOKUP('072304'!B18,Cenik!$C$3:$E$873,2,FALSE))</f>
        <v>0</v>
      </c>
      <c r="D18" s="12">
        <f>IF(B18="",0,VLOOKUP('072304'!B18,Cenik!$C$3:$E$873,3,FALSE))</f>
        <v>0</v>
      </c>
      <c r="E18" s="22"/>
      <c r="F18" s="20">
        <f t="shared" si="2"/>
        <v>0</v>
      </c>
      <c r="G18" s="104" t="str">
        <f t="shared" si="3"/>
        <v/>
      </c>
    </row>
    <row r="19" spans="1:9" x14ac:dyDescent="0.2">
      <c r="A19" s="15"/>
      <c r="B19" s="21"/>
      <c r="C19" s="12">
        <f>IF(B19="",0,VLOOKUP('072304'!B19,Cenik!$C$3:$E$873,2,FALSE))</f>
        <v>0</v>
      </c>
      <c r="D19" s="12">
        <f>IF(B19="",0,VLOOKUP('072304'!B19,Cenik!$C$3:$E$873,3,FALSE))</f>
        <v>0</v>
      </c>
      <c r="E19" s="22"/>
      <c r="F19" s="20">
        <f t="shared" si="2"/>
        <v>0</v>
      </c>
      <c r="G19" s="104" t="str">
        <f t="shared" si="3"/>
        <v/>
      </c>
    </row>
    <row r="20" spans="1:9" x14ac:dyDescent="0.2">
      <c r="A20" s="15"/>
      <c r="B20" s="21"/>
      <c r="C20" s="12">
        <f>IF(B20="",0,VLOOKUP('072304'!B20,Cenik!$C$3:$E$873,2,FALSE))</f>
        <v>0</v>
      </c>
      <c r="D20" s="12">
        <f>IF(B20="",0,VLOOKUP('072304'!B20,Cenik!$C$3:$E$873,3,FALSE))</f>
        <v>0</v>
      </c>
      <c r="E20" s="22"/>
      <c r="F20" s="20">
        <f t="shared" si="2"/>
        <v>0</v>
      </c>
      <c r="G20" s="104" t="str">
        <f t="shared" si="3"/>
        <v/>
      </c>
    </row>
    <row r="21" spans="1:9" x14ac:dyDescent="0.2">
      <c r="A21" s="15"/>
      <c r="B21" s="21"/>
      <c r="C21" s="12">
        <f>IF(B21="",0,VLOOKUP('072304'!B21,Cenik!$C$3:$E$873,2,FALSE))</f>
        <v>0</v>
      </c>
      <c r="D21" s="12">
        <f>IF(B21="",0,VLOOKUP('072304'!B21,Cenik!$C$3:$E$873,3,FALSE))</f>
        <v>0</v>
      </c>
      <c r="E21" s="22"/>
      <c r="F21" s="20">
        <f t="shared" si="2"/>
        <v>0</v>
      </c>
      <c r="G21" s="104" t="str">
        <f t="shared" si="3"/>
        <v/>
      </c>
    </row>
    <row r="22" spans="1:9" x14ac:dyDescent="0.2">
      <c r="A22" s="15"/>
      <c r="B22" s="21"/>
      <c r="C22" s="12">
        <f>IF(B22="",0,VLOOKUP('072304'!B22,Cenik!$C$3:$E$873,2,FALSE))</f>
        <v>0</v>
      </c>
      <c r="D22" s="12">
        <f>IF(B22="",0,VLOOKUP('072304'!B22,Cenik!$C$3:$E$873,3,FALSE))</f>
        <v>0</v>
      </c>
      <c r="E22" s="22"/>
      <c r="F22" s="20">
        <f t="shared" si="2"/>
        <v>0</v>
      </c>
      <c r="G22" s="104" t="str">
        <f t="shared" si="3"/>
        <v/>
      </c>
    </row>
    <row r="23" spans="1:9" x14ac:dyDescent="0.2">
      <c r="A23" s="15"/>
      <c r="B23" s="21"/>
      <c r="C23" s="12">
        <f>IF(B23="",0,VLOOKUP('072304'!B23,Cenik!$C$3:$E$873,2,FALSE))</f>
        <v>0</v>
      </c>
      <c r="D23" s="12">
        <f>IF(B23="",0,VLOOKUP('072304'!B23,Cenik!$C$3:$E$873,3,FALSE))</f>
        <v>0</v>
      </c>
      <c r="E23" s="22"/>
      <c r="F23" s="20">
        <f t="shared" si="2"/>
        <v>0</v>
      </c>
      <c r="G23" s="104" t="str">
        <f t="shared" si="3"/>
        <v/>
      </c>
    </row>
    <row r="24" spans="1:9" x14ac:dyDescent="0.2">
      <c r="A24" s="15"/>
      <c r="B24" s="21"/>
      <c r="C24" s="12">
        <f>IF(B24="",0,VLOOKUP('072304'!B24,Cenik!$C$3:$E$873,2,FALSE))</f>
        <v>0</v>
      </c>
      <c r="D24" s="12">
        <f>IF(B24="",0,VLOOKUP('072304'!B24,Cenik!$C$3:$E$873,3,FALSE))</f>
        <v>0</v>
      </c>
      <c r="E24" s="22"/>
      <c r="F24" s="20">
        <f t="shared" si="2"/>
        <v>0</v>
      </c>
      <c r="G24" s="104" t="str">
        <f t="shared" si="3"/>
        <v/>
      </c>
    </row>
    <row r="25" spans="1:9" x14ac:dyDescent="0.2">
      <c r="A25" s="15"/>
      <c r="B25" s="21"/>
      <c r="C25" s="12">
        <f>IF(B25="",0,VLOOKUP('072304'!B25,Cenik!$C$3:$E$873,2,FALSE))</f>
        <v>0</v>
      </c>
      <c r="D25" s="12">
        <f>IF(B25="",0,VLOOKUP('072304'!B25,Cenik!$C$3:$E$873,3,FALSE))</f>
        <v>0</v>
      </c>
      <c r="E25" s="22"/>
      <c r="F25" s="20">
        <f t="shared" si="2"/>
        <v>0</v>
      </c>
      <c r="G25" s="104" t="str">
        <f t="shared" si="3"/>
        <v/>
      </c>
    </row>
    <row r="26" spans="1:9" x14ac:dyDescent="0.2">
      <c r="A26" s="15"/>
      <c r="B26" s="21"/>
      <c r="C26" s="12">
        <f>IF(B26="",0,VLOOKUP('072304'!B26,Cenik!$C$3:$E$873,2,FALSE))</f>
        <v>0</v>
      </c>
      <c r="D26" s="12">
        <f>IF(B26="",0,VLOOKUP('072304'!B26,Cenik!$C$3:$E$873,3,FALSE))</f>
        <v>0</v>
      </c>
      <c r="E26" s="22"/>
      <c r="F26" s="20">
        <f t="shared" si="2"/>
        <v>0</v>
      </c>
      <c r="G26" s="104" t="str">
        <f t="shared" si="3"/>
        <v/>
      </c>
    </row>
    <row r="27" spans="1:9" x14ac:dyDescent="0.2">
      <c r="A27" s="15"/>
      <c r="B27" s="21"/>
      <c r="C27" s="12">
        <f>IF(B27="",0,VLOOKUP('072304'!B27,Cenik!$C$3:$E$873,2,FALSE))</f>
        <v>0</v>
      </c>
      <c r="D27" s="12">
        <f>IF(B27="",0,VLOOKUP('072304'!B27,Cenik!$C$3:$E$873,3,FALSE))</f>
        <v>0</v>
      </c>
      <c r="E27" s="22"/>
      <c r="F27" s="20">
        <f t="shared" si="2"/>
        <v>0</v>
      </c>
      <c r="G27" s="104" t="str">
        <f t="shared" si="3"/>
        <v/>
      </c>
    </row>
    <row r="28" spans="1:9" x14ac:dyDescent="0.2">
      <c r="A28" s="15"/>
      <c r="B28" s="21"/>
      <c r="C28" s="12">
        <f>IF(B28="",0,VLOOKUP('072304'!B28,Cenik!$C$3:$E$873,2,FALSE))</f>
        <v>0</v>
      </c>
      <c r="D28" s="12">
        <f>IF(B28="",0,VLOOKUP('072304'!B28,Cenik!$C$3:$E$873,3,FALSE))</f>
        <v>0</v>
      </c>
      <c r="E28" s="22"/>
      <c r="F28" s="20">
        <f t="shared" si="2"/>
        <v>0</v>
      </c>
      <c r="G28" s="104" t="str">
        <f t="shared" si="3"/>
        <v/>
      </c>
    </row>
    <row r="29" spans="1:9" ht="13.5" thickBot="1" x14ac:dyDescent="0.25">
      <c r="A29" s="15"/>
      <c r="B29" s="21"/>
      <c r="C29" s="12">
        <f>IF(B29="",0,VLOOKUP('072304'!B29,Cenik!$C$3:$E$873,2,FALSE))</f>
        <v>0</v>
      </c>
      <c r="D29" s="12">
        <f>IF(B29="",0,VLOOKUP('072304'!B29,Cenik!$C$3:$E$873,3,FALSE))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IF(B31="",0,VLOOKUP('072304'!B31,Cenik!$C$3:$E$873,2,FALSE))</f>
        <v>0</v>
      </c>
      <c r="D31" s="24">
        <f>IF(B31="",0,VLOOKUP('072304'!B31,Cenik!$C$3:$E$873,3,FALSE))</f>
        <v>0</v>
      </c>
      <c r="E31" s="19"/>
      <c r="F31" s="25">
        <f t="shared" ref="F31:F44" si="4">D31*E31</f>
        <v>0</v>
      </c>
      <c r="G31" s="104" t="str">
        <f t="shared" si="3"/>
        <v/>
      </c>
      <c r="I31" s="2"/>
    </row>
    <row r="32" spans="1:9" x14ac:dyDescent="0.2">
      <c r="A32" s="15"/>
      <c r="B32" s="21"/>
      <c r="C32" s="12">
        <f>IF(B32="",0,VLOOKUP('072304'!B32,Cenik!$C$3:$E$873,2,FALSE))</f>
        <v>0</v>
      </c>
      <c r="D32" s="12">
        <f>IF(B32="",0,VLOOKUP('072304'!B32,Cenik!$C$3:$E$873,3,FALSE))</f>
        <v>0</v>
      </c>
      <c r="E32" s="22"/>
      <c r="F32" s="20">
        <f t="shared" si="4"/>
        <v>0</v>
      </c>
      <c r="G32" s="104" t="str">
        <f t="shared" si="3"/>
        <v/>
      </c>
      <c r="I32" s="2"/>
    </row>
    <row r="33" spans="1:7" x14ac:dyDescent="0.2">
      <c r="A33" s="15"/>
      <c r="B33" s="21"/>
      <c r="C33" s="12">
        <f>IF(B33="",0,VLOOKUP('072304'!B33,Cenik!$C$3:$E$873,2,FALSE))</f>
        <v>0</v>
      </c>
      <c r="D33" s="12">
        <f>IF(B33="",0,VLOOKUP('072304'!B33,Cenik!$C$3:$E$873,3,FALSE))</f>
        <v>0</v>
      </c>
      <c r="E33" s="22"/>
      <c r="F33" s="20">
        <f t="shared" si="4"/>
        <v>0</v>
      </c>
      <c r="G33" s="104" t="str">
        <f t="shared" si="3"/>
        <v/>
      </c>
    </row>
    <row r="34" spans="1:7" x14ac:dyDescent="0.2">
      <c r="A34" s="15"/>
      <c r="B34" s="21"/>
      <c r="C34" s="12">
        <f>IF(B34="",0,VLOOKUP('072304'!B34,Cenik!$C$3:$E$873,2,FALSE))</f>
        <v>0</v>
      </c>
      <c r="D34" s="12">
        <f>IF(B34="",0,VLOOKUP('072304'!B34,Cenik!$C$3:$E$873,3,FALSE))</f>
        <v>0</v>
      </c>
      <c r="E34" s="22"/>
      <c r="F34" s="20">
        <f t="shared" si="4"/>
        <v>0</v>
      </c>
      <c r="G34" s="104" t="str">
        <f t="shared" si="3"/>
        <v/>
      </c>
    </row>
    <row r="35" spans="1:7" x14ac:dyDescent="0.2">
      <c r="A35" s="15"/>
      <c r="B35" s="21"/>
      <c r="C35" s="12">
        <f>IF(B35="",0,VLOOKUP('072304'!B35,Cenik!$C$3:$E$873,2,FALSE))</f>
        <v>0</v>
      </c>
      <c r="D35" s="12">
        <f>IF(B35="",0,VLOOKUP('072304'!B35,Cenik!$C$3:$E$873,3,FALSE))</f>
        <v>0</v>
      </c>
      <c r="E35" s="22"/>
      <c r="F35" s="20">
        <f t="shared" si="4"/>
        <v>0</v>
      </c>
      <c r="G35" s="104" t="str">
        <f t="shared" si="3"/>
        <v/>
      </c>
    </row>
    <row r="36" spans="1:7" x14ac:dyDescent="0.2">
      <c r="A36" s="15"/>
      <c r="B36" s="21"/>
      <c r="C36" s="12">
        <f>IF(B36="",0,VLOOKUP('072304'!B36,Cenik!$C$3:$E$873,2,FALSE))</f>
        <v>0</v>
      </c>
      <c r="D36" s="12">
        <f>IF(B36="",0,VLOOKUP('072304'!B36,Cenik!$C$3:$E$873,3,FALSE))</f>
        <v>0</v>
      </c>
      <c r="E36" s="22"/>
      <c r="F36" s="20">
        <f t="shared" si="4"/>
        <v>0</v>
      </c>
      <c r="G36" s="104" t="str">
        <f t="shared" si="3"/>
        <v/>
      </c>
    </row>
    <row r="37" spans="1:7" x14ac:dyDescent="0.2">
      <c r="A37" s="15"/>
      <c r="B37" s="21"/>
      <c r="C37" s="12">
        <f>IF(B37="",0,VLOOKUP('072304'!B37,Cenik!$C$3:$E$873,2,FALSE))</f>
        <v>0</v>
      </c>
      <c r="D37" s="12">
        <f>IF(B37="",0,VLOOKUP('072304'!B37,Cenik!$C$3:$E$873,3,FALSE))</f>
        <v>0</v>
      </c>
      <c r="E37" s="22"/>
      <c r="F37" s="20">
        <f t="shared" si="4"/>
        <v>0</v>
      </c>
      <c r="G37" s="104" t="str">
        <f t="shared" si="3"/>
        <v/>
      </c>
    </row>
    <row r="38" spans="1:7" x14ac:dyDescent="0.2">
      <c r="A38" s="15"/>
      <c r="B38" s="21"/>
      <c r="C38" s="12">
        <f>IF(B38="",0,VLOOKUP('072304'!B38,Cenik!$C$3:$E$873,2,FALSE))</f>
        <v>0</v>
      </c>
      <c r="D38" s="12">
        <f>IF(B38="",0,VLOOKUP('072304'!B38,Cenik!$C$3:$E$873,3,FALSE))</f>
        <v>0</v>
      </c>
      <c r="E38" s="22"/>
      <c r="F38" s="20">
        <f t="shared" si="4"/>
        <v>0</v>
      </c>
      <c r="G38" s="104" t="str">
        <f t="shared" si="3"/>
        <v/>
      </c>
    </row>
    <row r="39" spans="1:7" x14ac:dyDescent="0.2">
      <c r="A39" s="15"/>
      <c r="B39" s="21"/>
      <c r="C39" s="12">
        <f>IF(B39="",0,VLOOKUP('072304'!B39,Cenik!$C$3:$E$873,2,FALSE))</f>
        <v>0</v>
      </c>
      <c r="D39" s="12">
        <f>IF(B39="",0,VLOOKUP('072304'!B39,Cenik!$C$3:$E$873,3,FALSE))</f>
        <v>0</v>
      </c>
      <c r="E39" s="22"/>
      <c r="F39" s="20">
        <f t="shared" si="4"/>
        <v>0</v>
      </c>
      <c r="G39" s="104" t="str">
        <f>IF(E39="","",IF(ISNUMBER(E39),IF(E39=ROUND(E39,6),"","Napaka - poraba mora biti zaokrožena na 6 decimalk!"),"Napaka!"))</f>
        <v/>
      </c>
    </row>
    <row r="40" spans="1:7" x14ac:dyDescent="0.2">
      <c r="A40" s="15"/>
      <c r="B40" s="21"/>
      <c r="C40" s="12">
        <f>IF(B40="",0,VLOOKUP('072304'!B40,Cenik!$C$3:$E$873,2,FALSE))</f>
        <v>0</v>
      </c>
      <c r="D40" s="12">
        <f>IF(B40="",0,VLOOKUP('072304'!B40,Cenik!$C$3:$E$873,3,FALSE))</f>
        <v>0</v>
      </c>
      <c r="E40" s="22"/>
      <c r="F40" s="20">
        <f t="shared" si="4"/>
        <v>0</v>
      </c>
      <c r="G40" s="104" t="str">
        <f t="shared" si="3"/>
        <v/>
      </c>
    </row>
    <row r="41" spans="1:7" x14ac:dyDescent="0.2">
      <c r="A41" s="15"/>
      <c r="B41" s="21"/>
      <c r="C41" s="12">
        <f>IF(B41="",0,VLOOKUP('072304'!B41,Cenik!$C$3:$E$873,2,FALSE))</f>
        <v>0</v>
      </c>
      <c r="D41" s="12">
        <f>IF(B41="",0,VLOOKUP('072304'!B41,Cenik!$C$3:$E$873,3,FALSE))</f>
        <v>0</v>
      </c>
      <c r="E41" s="22"/>
      <c r="F41" s="20">
        <f t="shared" si="4"/>
        <v>0</v>
      </c>
      <c r="G41" s="104" t="str">
        <f t="shared" si="3"/>
        <v/>
      </c>
    </row>
    <row r="42" spans="1:7" x14ac:dyDescent="0.2">
      <c r="A42" s="15"/>
      <c r="B42" s="21"/>
      <c r="C42" s="12">
        <f>IF(B42="",0,VLOOKUP('072304'!B42,Cenik!$C$3:$E$873,2,FALSE))</f>
        <v>0</v>
      </c>
      <c r="D42" s="12">
        <f>IF(B42="",0,VLOOKUP('072304'!B42,Cenik!$C$3:$E$873,3,FALSE))</f>
        <v>0</v>
      </c>
      <c r="E42" s="22"/>
      <c r="F42" s="20">
        <f t="shared" si="4"/>
        <v>0</v>
      </c>
      <c r="G42" s="104" t="str">
        <f t="shared" si="3"/>
        <v/>
      </c>
    </row>
    <row r="43" spans="1:7" x14ac:dyDescent="0.2">
      <c r="A43" s="15"/>
      <c r="B43" s="21"/>
      <c r="C43" s="12">
        <f>IF(B43="",0,VLOOKUP('072304'!B43,Cenik!$C$3:$E$873,2,FALSE))</f>
        <v>0</v>
      </c>
      <c r="D43" s="12">
        <f>IF(B43="",0,VLOOKUP('072304'!B43,Cenik!$C$3:$E$873,3,FALSE))</f>
        <v>0</v>
      </c>
      <c r="E43" s="22"/>
      <c r="F43" s="20">
        <f t="shared" si="4"/>
        <v>0</v>
      </c>
      <c r="G43" s="104" t="str">
        <f t="shared" si="3"/>
        <v/>
      </c>
    </row>
    <row r="44" spans="1:7" ht="13.5" thickBot="1" x14ac:dyDescent="0.25">
      <c r="A44" s="26"/>
      <c r="B44" s="27"/>
      <c r="C44" s="28">
        <f>IF(B44="",0,VLOOKUP('072304'!B44,Cenik!$C$3:$E$873,2,FALSE))</f>
        <v>0</v>
      </c>
      <c r="D44" s="28">
        <f>IF(B44="",0,VLOOKUP('072304'!B44,Cenik!$C$3:$E$873,3,FALSE))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IF(B5="",0,VLOOKUP('072305'!B5,Cenik!$C$3:$E$873,2,FALSE))</f>
        <v>0</v>
      </c>
      <c r="D5" s="12">
        <f>IF(B5="",0,VLOOKUP('072305'!B5,Cenik!$C$3:$E$873,3,FALSE))</f>
        <v>0</v>
      </c>
      <c r="E5" s="13"/>
      <c r="F5" s="14">
        <f t="shared" ref="F5:F14" si="0">D5*E5</f>
        <v>0</v>
      </c>
      <c r="G5" s="104" t="str">
        <f>IF(E5="","",IF(ISNUMBER(E5),IF(E5=ROUND(E5,6),"","Napaka - poraba mora biti zaokrožena na 6 decimalk!"),"Napaka!"))</f>
        <v/>
      </c>
    </row>
    <row r="6" spans="1:7" x14ac:dyDescent="0.2">
      <c r="A6" s="15"/>
      <c r="B6" s="16"/>
      <c r="C6" s="12">
        <f>IF(B6="",0,VLOOKUP('072305'!B6,Cenik!$C$3:$E$873,2,FALSE))</f>
        <v>0</v>
      </c>
      <c r="D6" s="12">
        <f>IF(B6="",0,VLOOKUP('072305'!B6,Cenik!$C$3:$E$873,3,FALSE))</f>
        <v>0</v>
      </c>
      <c r="E6" s="17"/>
      <c r="F6" s="14">
        <f t="shared" si="0"/>
        <v>0</v>
      </c>
      <c r="G6" s="104" t="str">
        <f t="shared" ref="G6:G14" si="1">IF(E6="","",IF(ISNUMBER(E6),IF(E6=ROUND(E6,6),"","Napaka - poraba mora biti zaokrožena na 6 decimalk!"),"Napaka!"))</f>
        <v/>
      </c>
    </row>
    <row r="7" spans="1:7" x14ac:dyDescent="0.2">
      <c r="A7" s="15"/>
      <c r="B7" s="16"/>
      <c r="C7" s="12">
        <f>IF(B7="",0,VLOOKUP('072305'!B7,Cenik!$C$3:$E$873,2,FALSE))</f>
        <v>0</v>
      </c>
      <c r="D7" s="12">
        <f>IF(B7="",0,VLOOKUP('072305'!B7,Cenik!$C$3:$E$873,3,FALSE))</f>
        <v>0</v>
      </c>
      <c r="E7" s="17"/>
      <c r="F7" s="14">
        <f t="shared" si="0"/>
        <v>0</v>
      </c>
      <c r="G7" s="104" t="str">
        <f t="shared" si="1"/>
        <v/>
      </c>
    </row>
    <row r="8" spans="1:7" x14ac:dyDescent="0.2">
      <c r="A8" s="15"/>
      <c r="B8" s="16"/>
      <c r="C8" s="12">
        <f>IF(B8="",0,VLOOKUP('072305'!B8,Cenik!$C$3:$E$873,2,FALSE))</f>
        <v>0</v>
      </c>
      <c r="D8" s="12">
        <f>IF(B8="",0,VLOOKUP('072305'!B8,Cenik!$C$3:$E$873,3,FALSE))</f>
        <v>0</v>
      </c>
      <c r="E8" s="17"/>
      <c r="F8" s="14">
        <f t="shared" si="0"/>
        <v>0</v>
      </c>
      <c r="G8" s="104" t="str">
        <f t="shared" si="1"/>
        <v/>
      </c>
    </row>
    <row r="9" spans="1:7" x14ac:dyDescent="0.2">
      <c r="A9" s="15"/>
      <c r="B9" s="16"/>
      <c r="C9" s="12">
        <f>IF(B9="",0,VLOOKUP('072305'!B9,Cenik!$C$3:$E$873,2,FALSE))</f>
        <v>0</v>
      </c>
      <c r="D9" s="12">
        <f>IF(B9="",0,VLOOKUP('072305'!B9,Cenik!$C$3:$E$873,3,FALSE))</f>
        <v>0</v>
      </c>
      <c r="E9" s="17"/>
      <c r="F9" s="14">
        <f t="shared" si="0"/>
        <v>0</v>
      </c>
      <c r="G9" s="104" t="str">
        <f t="shared" si="1"/>
        <v/>
      </c>
    </row>
    <row r="10" spans="1:7" x14ac:dyDescent="0.2">
      <c r="A10" s="15"/>
      <c r="B10" s="16"/>
      <c r="C10" s="12">
        <f>IF(B10="",0,VLOOKUP('072305'!B10,Cenik!$C$3:$E$873,2,FALSE))</f>
        <v>0</v>
      </c>
      <c r="D10" s="12">
        <f>IF(B10="",0,VLOOKUP('072305'!B10,Cenik!$C$3:$E$873,3,FALSE))</f>
        <v>0</v>
      </c>
      <c r="E10" s="17"/>
      <c r="F10" s="14">
        <f t="shared" si="0"/>
        <v>0</v>
      </c>
      <c r="G10" s="104" t="str">
        <f t="shared" si="1"/>
        <v/>
      </c>
    </row>
    <row r="11" spans="1:7" x14ac:dyDescent="0.2">
      <c r="A11" s="15"/>
      <c r="B11" s="16"/>
      <c r="C11" s="12">
        <f>IF(B11="",0,VLOOKUP('072305'!B11,Cenik!$C$3:$E$873,2,FALSE))</f>
        <v>0</v>
      </c>
      <c r="D11" s="12">
        <f>IF(B11="",0,VLOOKUP('072305'!B11,Cenik!$C$3:$E$873,3,FALSE))</f>
        <v>0</v>
      </c>
      <c r="E11" s="17"/>
      <c r="F11" s="14">
        <f t="shared" si="0"/>
        <v>0</v>
      </c>
      <c r="G11" s="104" t="str">
        <f t="shared" si="1"/>
        <v/>
      </c>
    </row>
    <row r="12" spans="1:7" x14ac:dyDescent="0.2">
      <c r="A12" s="15"/>
      <c r="B12" s="16"/>
      <c r="C12" s="12">
        <f>IF(B12="",0,VLOOKUP('072305'!B12,Cenik!$C$3:$E$873,2,FALSE))</f>
        <v>0</v>
      </c>
      <c r="D12" s="12">
        <f>IF(B12="",0,VLOOKUP('072305'!B12,Cenik!$C$3:$E$873,3,FALSE))</f>
        <v>0</v>
      </c>
      <c r="E12" s="17"/>
      <c r="F12" s="14">
        <f t="shared" si="0"/>
        <v>0</v>
      </c>
      <c r="G12" s="104" t="str">
        <f t="shared" si="1"/>
        <v/>
      </c>
    </row>
    <row r="13" spans="1:7" x14ac:dyDescent="0.2">
      <c r="A13" s="15"/>
      <c r="B13" s="16"/>
      <c r="C13" s="12">
        <f>IF(B13="",0,VLOOKUP('072305'!B13,Cenik!$C$3:$E$873,2,FALSE))</f>
        <v>0</v>
      </c>
      <c r="D13" s="12">
        <f>IF(B13="",0,VLOOKUP('072305'!B13,Cenik!$C$3:$E$873,3,FALSE))</f>
        <v>0</v>
      </c>
      <c r="E13" s="17"/>
      <c r="F13" s="14">
        <f t="shared" si="0"/>
        <v>0</v>
      </c>
      <c r="G13" s="104" t="str">
        <f t="shared" si="1"/>
        <v/>
      </c>
    </row>
    <row r="14" spans="1:7" ht="13.5" thickBot="1" x14ac:dyDescent="0.25">
      <c r="A14" s="15"/>
      <c r="B14" s="16"/>
      <c r="C14" s="12">
        <f>IF(B14="",0,VLOOKUP('072305'!B14,Cenik!$C$3:$E$873,2,FALSE))</f>
        <v>0</v>
      </c>
      <c r="D14" s="12">
        <f>IF(B14="",0,VLOOKUP('072305'!B14,Cenik!$C$3:$E$873,3,FALSE))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IF(B16="",0,VLOOKUP('072305'!B16,Cenik!$C$3:$E$873,2,FALSE))</f>
        <v>0</v>
      </c>
      <c r="D16" s="12">
        <f>IF(B16="",0,VLOOKUP('072305'!B16,Cenik!$C$3:$E$873,3,FALSE))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IF(B17="",0,VLOOKUP('072305'!B17,Cenik!$C$3:$E$873,2,FALSE))</f>
        <v>0</v>
      </c>
      <c r="D17" s="12">
        <f>IF(B17="",0,VLOOKUP('072305'!B17,Cenik!$C$3:$E$873,3,FALSE))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IF(B18="",0,VLOOKUP('072305'!B18,Cenik!$C$3:$E$873,2,FALSE))</f>
        <v>0</v>
      </c>
      <c r="D18" s="12">
        <f>IF(B18="",0,VLOOKUP('072305'!B18,Cenik!$C$3:$E$873,3,FALSE))</f>
        <v>0</v>
      </c>
      <c r="E18" s="22"/>
      <c r="F18" s="20">
        <f t="shared" si="2"/>
        <v>0</v>
      </c>
      <c r="G18" s="104" t="str">
        <f t="shared" si="3"/>
        <v/>
      </c>
    </row>
    <row r="19" spans="1:9" x14ac:dyDescent="0.2">
      <c r="A19" s="15"/>
      <c r="B19" s="21"/>
      <c r="C19" s="12">
        <f>IF(B19="",0,VLOOKUP('072305'!B19,Cenik!$C$3:$E$873,2,FALSE))</f>
        <v>0</v>
      </c>
      <c r="D19" s="12">
        <f>IF(B19="",0,VLOOKUP('072305'!B19,Cenik!$C$3:$E$873,3,FALSE))</f>
        <v>0</v>
      </c>
      <c r="E19" s="22"/>
      <c r="F19" s="20">
        <f t="shared" si="2"/>
        <v>0</v>
      </c>
      <c r="G19" s="104" t="str">
        <f t="shared" si="3"/>
        <v/>
      </c>
    </row>
    <row r="20" spans="1:9" x14ac:dyDescent="0.2">
      <c r="A20" s="15"/>
      <c r="B20" s="21"/>
      <c r="C20" s="12">
        <f>IF(B20="",0,VLOOKUP('072305'!B20,Cenik!$C$3:$E$873,2,FALSE))</f>
        <v>0</v>
      </c>
      <c r="D20" s="12">
        <f>IF(B20="",0,VLOOKUP('072305'!B20,Cenik!$C$3:$E$873,3,FALSE))</f>
        <v>0</v>
      </c>
      <c r="E20" s="22"/>
      <c r="F20" s="20">
        <f t="shared" si="2"/>
        <v>0</v>
      </c>
      <c r="G20" s="104" t="str">
        <f t="shared" si="3"/>
        <v/>
      </c>
    </row>
    <row r="21" spans="1:9" x14ac:dyDescent="0.2">
      <c r="A21" s="15"/>
      <c r="B21" s="21"/>
      <c r="C21" s="12">
        <f>IF(B21="",0,VLOOKUP('072305'!B21,Cenik!$C$3:$E$873,2,FALSE))</f>
        <v>0</v>
      </c>
      <c r="D21" s="12">
        <f>IF(B21="",0,VLOOKUP('072305'!B21,Cenik!$C$3:$E$873,3,FALSE))</f>
        <v>0</v>
      </c>
      <c r="E21" s="22"/>
      <c r="F21" s="20">
        <f t="shared" si="2"/>
        <v>0</v>
      </c>
      <c r="G21" s="104" t="str">
        <f t="shared" si="3"/>
        <v/>
      </c>
    </row>
    <row r="22" spans="1:9" x14ac:dyDescent="0.2">
      <c r="A22" s="15"/>
      <c r="B22" s="21"/>
      <c r="C22" s="12">
        <f>IF(B22="",0,VLOOKUP('072305'!B22,Cenik!$C$3:$E$873,2,FALSE))</f>
        <v>0</v>
      </c>
      <c r="D22" s="12">
        <f>IF(B22="",0,VLOOKUP('072305'!B22,Cenik!$C$3:$E$873,3,FALSE))</f>
        <v>0</v>
      </c>
      <c r="E22" s="22"/>
      <c r="F22" s="20">
        <f t="shared" si="2"/>
        <v>0</v>
      </c>
      <c r="G22" s="104" t="str">
        <f t="shared" si="3"/>
        <v/>
      </c>
    </row>
    <row r="23" spans="1:9" x14ac:dyDescent="0.2">
      <c r="A23" s="15"/>
      <c r="B23" s="21"/>
      <c r="C23" s="12">
        <f>IF(B23="",0,VLOOKUP('072305'!B23,Cenik!$C$3:$E$873,2,FALSE))</f>
        <v>0</v>
      </c>
      <c r="D23" s="12">
        <f>IF(B23="",0,VLOOKUP('072305'!B23,Cenik!$C$3:$E$873,3,FALSE))</f>
        <v>0</v>
      </c>
      <c r="E23" s="22"/>
      <c r="F23" s="20">
        <f t="shared" si="2"/>
        <v>0</v>
      </c>
      <c r="G23" s="104" t="str">
        <f t="shared" si="3"/>
        <v/>
      </c>
    </row>
    <row r="24" spans="1:9" x14ac:dyDescent="0.2">
      <c r="A24" s="15"/>
      <c r="B24" s="21"/>
      <c r="C24" s="12">
        <f>IF(B24="",0,VLOOKUP('072305'!B24,Cenik!$C$3:$E$873,2,FALSE))</f>
        <v>0</v>
      </c>
      <c r="D24" s="12">
        <f>IF(B24="",0,VLOOKUP('072305'!B24,Cenik!$C$3:$E$873,3,FALSE))</f>
        <v>0</v>
      </c>
      <c r="E24" s="22"/>
      <c r="F24" s="20">
        <f t="shared" si="2"/>
        <v>0</v>
      </c>
      <c r="G24" s="104" t="str">
        <f t="shared" si="3"/>
        <v/>
      </c>
    </row>
    <row r="25" spans="1:9" x14ac:dyDescent="0.2">
      <c r="A25" s="15"/>
      <c r="B25" s="21"/>
      <c r="C25" s="12">
        <f>IF(B25="",0,VLOOKUP('072305'!B25,Cenik!$C$3:$E$873,2,FALSE))</f>
        <v>0</v>
      </c>
      <c r="D25" s="12">
        <f>IF(B25="",0,VLOOKUP('072305'!B25,Cenik!$C$3:$E$873,3,FALSE))</f>
        <v>0</v>
      </c>
      <c r="E25" s="22"/>
      <c r="F25" s="20">
        <f t="shared" si="2"/>
        <v>0</v>
      </c>
      <c r="G25" s="104" t="str">
        <f t="shared" si="3"/>
        <v/>
      </c>
    </row>
    <row r="26" spans="1:9" x14ac:dyDescent="0.2">
      <c r="A26" s="15"/>
      <c r="B26" s="21"/>
      <c r="C26" s="12">
        <f>IF(B26="",0,VLOOKUP('072305'!B26,Cenik!$C$3:$E$873,2,FALSE))</f>
        <v>0</v>
      </c>
      <c r="D26" s="12">
        <f>IF(B26="",0,VLOOKUP('072305'!B26,Cenik!$C$3:$E$873,3,FALSE))</f>
        <v>0</v>
      </c>
      <c r="E26" s="22"/>
      <c r="F26" s="20">
        <f t="shared" si="2"/>
        <v>0</v>
      </c>
      <c r="G26" s="104" t="str">
        <f t="shared" si="3"/>
        <v/>
      </c>
    </row>
    <row r="27" spans="1:9" x14ac:dyDescent="0.2">
      <c r="A27" s="15"/>
      <c r="B27" s="21"/>
      <c r="C27" s="12">
        <f>IF(B27="",0,VLOOKUP('072305'!B27,Cenik!$C$3:$E$873,2,FALSE))</f>
        <v>0</v>
      </c>
      <c r="D27" s="12">
        <f>IF(B27="",0,VLOOKUP('072305'!B27,Cenik!$C$3:$E$873,3,FALSE))</f>
        <v>0</v>
      </c>
      <c r="E27" s="22"/>
      <c r="F27" s="20">
        <f t="shared" si="2"/>
        <v>0</v>
      </c>
      <c r="G27" s="104" t="str">
        <f t="shared" si="3"/>
        <v/>
      </c>
    </row>
    <row r="28" spans="1:9" x14ac:dyDescent="0.2">
      <c r="A28" s="15"/>
      <c r="B28" s="21"/>
      <c r="C28" s="12">
        <f>IF(B28="",0,VLOOKUP('072305'!B28,Cenik!$C$3:$E$873,2,FALSE))</f>
        <v>0</v>
      </c>
      <c r="D28" s="12">
        <f>IF(B28="",0,VLOOKUP('072305'!B28,Cenik!$C$3:$E$873,3,FALSE))</f>
        <v>0</v>
      </c>
      <c r="E28" s="22"/>
      <c r="F28" s="20">
        <f t="shared" si="2"/>
        <v>0</v>
      </c>
      <c r="G28" s="104" t="str">
        <f t="shared" si="3"/>
        <v/>
      </c>
    </row>
    <row r="29" spans="1:9" ht="13.5" thickBot="1" x14ac:dyDescent="0.25">
      <c r="A29" s="15"/>
      <c r="B29" s="21"/>
      <c r="C29" s="12">
        <f>IF(B29="",0,VLOOKUP('072305'!B29,Cenik!$C$3:$E$873,2,FALSE))</f>
        <v>0</v>
      </c>
      <c r="D29" s="12">
        <f>IF(B29="",0,VLOOKUP('072305'!B29,Cenik!$C$3:$E$873,3,FALSE))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IF(B31="",0,VLOOKUP('072305'!B31,Cenik!$C$3:$E$873,2,FALSE))</f>
        <v>0</v>
      </c>
      <c r="D31" s="24">
        <f>IF(B31="",0,VLOOKUP('072305'!B31,Cenik!$C$3:$E$873,3,FALSE))</f>
        <v>0</v>
      </c>
      <c r="E31" s="19"/>
      <c r="F31" s="25">
        <f t="shared" ref="F31:F44" si="4">D31*E31</f>
        <v>0</v>
      </c>
      <c r="G31" s="104" t="str">
        <f t="shared" si="3"/>
        <v/>
      </c>
      <c r="I31" s="2"/>
    </row>
    <row r="32" spans="1:9" x14ac:dyDescent="0.2">
      <c r="A32" s="15"/>
      <c r="B32" s="21"/>
      <c r="C32" s="12">
        <f>IF(B32="",0,VLOOKUP('072305'!B32,Cenik!$C$3:$E$873,2,FALSE))</f>
        <v>0</v>
      </c>
      <c r="D32" s="12">
        <f>IF(B32="",0,VLOOKUP('072305'!B32,Cenik!$C$3:$E$873,3,FALSE))</f>
        <v>0</v>
      </c>
      <c r="E32" s="22"/>
      <c r="F32" s="20">
        <f t="shared" si="4"/>
        <v>0</v>
      </c>
      <c r="G32" s="104" t="str">
        <f t="shared" si="3"/>
        <v/>
      </c>
      <c r="I32" s="2"/>
    </row>
    <row r="33" spans="1:7" x14ac:dyDescent="0.2">
      <c r="A33" s="15"/>
      <c r="B33" s="21"/>
      <c r="C33" s="12">
        <f>IF(B33="",0,VLOOKUP('072305'!B33,Cenik!$C$3:$E$873,2,FALSE))</f>
        <v>0</v>
      </c>
      <c r="D33" s="12">
        <f>IF(B33="",0,VLOOKUP('072305'!B33,Cenik!$C$3:$E$873,3,FALSE))</f>
        <v>0</v>
      </c>
      <c r="E33" s="22"/>
      <c r="F33" s="20">
        <f t="shared" si="4"/>
        <v>0</v>
      </c>
      <c r="G33" s="104" t="str">
        <f t="shared" si="3"/>
        <v/>
      </c>
    </row>
    <row r="34" spans="1:7" x14ac:dyDescent="0.2">
      <c r="A34" s="15"/>
      <c r="B34" s="21"/>
      <c r="C34" s="12">
        <f>IF(B34="",0,VLOOKUP('072305'!B34,Cenik!$C$3:$E$873,2,FALSE))</f>
        <v>0</v>
      </c>
      <c r="D34" s="12">
        <f>IF(B34="",0,VLOOKUP('072305'!B34,Cenik!$C$3:$E$873,3,FALSE))</f>
        <v>0</v>
      </c>
      <c r="E34" s="22"/>
      <c r="F34" s="20">
        <f t="shared" si="4"/>
        <v>0</v>
      </c>
      <c r="G34" s="104" t="str">
        <f t="shared" si="3"/>
        <v/>
      </c>
    </row>
    <row r="35" spans="1:7" x14ac:dyDescent="0.2">
      <c r="A35" s="15"/>
      <c r="B35" s="21"/>
      <c r="C35" s="12">
        <f>IF(B35="",0,VLOOKUP('072305'!B35,Cenik!$C$3:$E$873,2,FALSE))</f>
        <v>0</v>
      </c>
      <c r="D35" s="12">
        <f>IF(B35="",0,VLOOKUP('072305'!B35,Cenik!$C$3:$E$873,3,FALSE))</f>
        <v>0</v>
      </c>
      <c r="E35" s="22"/>
      <c r="F35" s="20">
        <f t="shared" si="4"/>
        <v>0</v>
      </c>
      <c r="G35" s="104" t="str">
        <f t="shared" si="3"/>
        <v/>
      </c>
    </row>
    <row r="36" spans="1:7" x14ac:dyDescent="0.2">
      <c r="A36" s="15"/>
      <c r="B36" s="21"/>
      <c r="C36" s="12">
        <f>IF(B36="",0,VLOOKUP('072305'!B36,Cenik!$C$3:$E$873,2,FALSE))</f>
        <v>0</v>
      </c>
      <c r="D36" s="12">
        <f>IF(B36="",0,VLOOKUP('072305'!B36,Cenik!$C$3:$E$873,3,FALSE))</f>
        <v>0</v>
      </c>
      <c r="E36" s="22"/>
      <c r="F36" s="20">
        <f t="shared" si="4"/>
        <v>0</v>
      </c>
      <c r="G36" s="104" t="str">
        <f t="shared" si="3"/>
        <v/>
      </c>
    </row>
    <row r="37" spans="1:7" x14ac:dyDescent="0.2">
      <c r="A37" s="15"/>
      <c r="B37" s="21"/>
      <c r="C37" s="12">
        <f>IF(B37="",0,VLOOKUP('072305'!B37,Cenik!$C$3:$E$873,2,FALSE))</f>
        <v>0</v>
      </c>
      <c r="D37" s="12">
        <f>IF(B37="",0,VLOOKUP('072305'!B37,Cenik!$C$3:$E$873,3,FALSE))</f>
        <v>0</v>
      </c>
      <c r="E37" s="22"/>
      <c r="F37" s="20">
        <f t="shared" si="4"/>
        <v>0</v>
      </c>
      <c r="G37" s="104" t="str">
        <f t="shared" si="3"/>
        <v/>
      </c>
    </row>
    <row r="38" spans="1:7" x14ac:dyDescent="0.2">
      <c r="A38" s="15"/>
      <c r="B38" s="21"/>
      <c r="C38" s="12">
        <f>IF(B38="",0,VLOOKUP('072305'!B38,Cenik!$C$3:$E$873,2,FALSE))</f>
        <v>0</v>
      </c>
      <c r="D38" s="12">
        <f>IF(B38="",0,VLOOKUP('072305'!B38,Cenik!$C$3:$E$873,3,FALSE))</f>
        <v>0</v>
      </c>
      <c r="E38" s="22"/>
      <c r="F38" s="20">
        <f t="shared" si="4"/>
        <v>0</v>
      </c>
      <c r="G38" s="104" t="str">
        <f t="shared" si="3"/>
        <v/>
      </c>
    </row>
    <row r="39" spans="1:7" x14ac:dyDescent="0.2">
      <c r="A39" s="15"/>
      <c r="B39" s="21"/>
      <c r="C39" s="12">
        <f>IF(B39="",0,VLOOKUP('072305'!B39,Cenik!$C$3:$E$873,2,FALSE))</f>
        <v>0</v>
      </c>
      <c r="D39" s="12">
        <f>IF(B39="",0,VLOOKUP('072305'!B39,Cenik!$C$3:$E$873,3,FALSE))</f>
        <v>0</v>
      </c>
      <c r="E39" s="22"/>
      <c r="F39" s="20">
        <f t="shared" si="4"/>
        <v>0</v>
      </c>
      <c r="G39" s="104" t="str">
        <f>IF(E39="","",IF(ISNUMBER(E39),IF(E39=ROUND(E39,6),"","Napaka - poraba mora biti zaokrožena na 6 decimalk!"),"Napaka!"))</f>
        <v/>
      </c>
    </row>
    <row r="40" spans="1:7" x14ac:dyDescent="0.2">
      <c r="A40" s="15"/>
      <c r="B40" s="21"/>
      <c r="C40" s="12">
        <f>IF(B40="",0,VLOOKUP('072305'!B40,Cenik!$C$3:$E$873,2,FALSE))</f>
        <v>0</v>
      </c>
      <c r="D40" s="12">
        <f>IF(B40="",0,VLOOKUP('072305'!B40,Cenik!$C$3:$E$873,3,FALSE))</f>
        <v>0</v>
      </c>
      <c r="E40" s="22"/>
      <c r="F40" s="20">
        <f t="shared" si="4"/>
        <v>0</v>
      </c>
      <c r="G40" s="104" t="str">
        <f t="shared" si="3"/>
        <v/>
      </c>
    </row>
    <row r="41" spans="1:7" x14ac:dyDescent="0.2">
      <c r="A41" s="15"/>
      <c r="B41" s="21"/>
      <c r="C41" s="12">
        <f>IF(B41="",0,VLOOKUP('072305'!B41,Cenik!$C$3:$E$873,2,FALSE))</f>
        <v>0</v>
      </c>
      <c r="D41" s="12">
        <f>IF(B41="",0,VLOOKUP('072305'!B41,Cenik!$C$3:$E$873,3,FALSE))</f>
        <v>0</v>
      </c>
      <c r="E41" s="22"/>
      <c r="F41" s="20">
        <f t="shared" si="4"/>
        <v>0</v>
      </c>
      <c r="G41" s="104" t="str">
        <f t="shared" si="3"/>
        <v/>
      </c>
    </row>
    <row r="42" spans="1:7" x14ac:dyDescent="0.2">
      <c r="A42" s="15"/>
      <c r="B42" s="21"/>
      <c r="C42" s="12">
        <f>IF(B42="",0,VLOOKUP('072305'!B42,Cenik!$C$3:$E$873,2,FALSE))</f>
        <v>0</v>
      </c>
      <c r="D42" s="12">
        <f>IF(B42="",0,VLOOKUP('072305'!B42,Cenik!$C$3:$E$873,3,FALSE))</f>
        <v>0</v>
      </c>
      <c r="E42" s="22"/>
      <c r="F42" s="20">
        <f t="shared" si="4"/>
        <v>0</v>
      </c>
      <c r="G42" s="104" t="str">
        <f t="shared" si="3"/>
        <v/>
      </c>
    </row>
    <row r="43" spans="1:7" x14ac:dyDescent="0.2">
      <c r="A43" s="15"/>
      <c r="B43" s="21"/>
      <c r="C43" s="12">
        <f>IF(B43="",0,VLOOKUP('072305'!B43,Cenik!$C$3:$E$873,2,FALSE))</f>
        <v>0</v>
      </c>
      <c r="D43" s="12">
        <f>IF(B43="",0,VLOOKUP('072305'!B43,Cenik!$C$3:$E$873,3,FALSE))</f>
        <v>0</v>
      </c>
      <c r="E43" s="22"/>
      <c r="F43" s="20">
        <f t="shared" si="4"/>
        <v>0</v>
      </c>
      <c r="G43" s="104" t="str">
        <f t="shared" si="3"/>
        <v/>
      </c>
    </row>
    <row r="44" spans="1:7" ht="13.5" thickBot="1" x14ac:dyDescent="0.25">
      <c r="A44" s="26"/>
      <c r="B44" s="27"/>
      <c r="C44" s="28">
        <f>IF(B44="",0,VLOOKUP('072305'!B44,Cenik!$C$3:$E$873,2,FALSE))</f>
        <v>0</v>
      </c>
      <c r="D44" s="28">
        <f>IF(B44="",0,VLOOKUP('072305'!B44,Cenik!$C$3:$E$873,3,FALSE))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IF(B5="",0,VLOOKUP('072306'!B5,Cenik!$C$3:$E$873,2,FALSE))</f>
        <v>0</v>
      </c>
      <c r="D5" s="12">
        <f>IF(B5="",0,VLOOKUP('072306'!B5,Cenik!$C$3:$E$873,3,FALSE))</f>
        <v>0</v>
      </c>
      <c r="E5" s="13"/>
      <c r="F5" s="14">
        <f t="shared" ref="F5:F14" si="0">D5*E5</f>
        <v>0</v>
      </c>
      <c r="G5" s="104" t="str">
        <f>IF(E5="","",IF(ISNUMBER(E5),IF(E5=ROUND(E5,6),"","Napaka - poraba mora biti zaokrožena na 6 decimalk!"),"Napaka!"))</f>
        <v/>
      </c>
    </row>
    <row r="6" spans="1:7" x14ac:dyDescent="0.2">
      <c r="A6" s="15"/>
      <c r="B6" s="16"/>
      <c r="C6" s="12">
        <f>IF(B6="",0,VLOOKUP('072306'!B6,Cenik!$C$3:$E$873,2,FALSE))</f>
        <v>0</v>
      </c>
      <c r="D6" s="12">
        <f>IF(B6="",0,VLOOKUP('072306'!B6,Cenik!$C$3:$E$873,3,FALSE))</f>
        <v>0</v>
      </c>
      <c r="E6" s="17"/>
      <c r="F6" s="14">
        <f t="shared" si="0"/>
        <v>0</v>
      </c>
      <c r="G6" s="104" t="str">
        <f t="shared" ref="G6:G14" si="1">IF(E6="","",IF(ISNUMBER(E6),IF(E6=ROUND(E6,6),"","Napaka - poraba mora biti zaokrožena na 6 decimalk!"),"Napaka!"))</f>
        <v/>
      </c>
    </row>
    <row r="7" spans="1:7" x14ac:dyDescent="0.2">
      <c r="A7" s="15"/>
      <c r="B7" s="16"/>
      <c r="C7" s="12">
        <f>IF(B7="",0,VLOOKUP('072306'!B7,Cenik!$C$3:$E$873,2,FALSE))</f>
        <v>0</v>
      </c>
      <c r="D7" s="12">
        <f>IF(B7="",0,VLOOKUP('072306'!B7,Cenik!$C$3:$E$873,3,FALSE))</f>
        <v>0</v>
      </c>
      <c r="E7" s="17"/>
      <c r="F7" s="14">
        <f t="shared" si="0"/>
        <v>0</v>
      </c>
      <c r="G7" s="104" t="str">
        <f t="shared" si="1"/>
        <v/>
      </c>
    </row>
    <row r="8" spans="1:7" x14ac:dyDescent="0.2">
      <c r="A8" s="15"/>
      <c r="B8" s="16"/>
      <c r="C8" s="12">
        <f>IF(B8="",0,VLOOKUP('072306'!B8,Cenik!$C$3:$E$873,2,FALSE))</f>
        <v>0</v>
      </c>
      <c r="D8" s="12">
        <f>IF(B8="",0,VLOOKUP('072306'!B8,Cenik!$C$3:$E$873,3,FALSE))</f>
        <v>0</v>
      </c>
      <c r="E8" s="17"/>
      <c r="F8" s="14">
        <f t="shared" si="0"/>
        <v>0</v>
      </c>
      <c r="G8" s="104" t="str">
        <f t="shared" si="1"/>
        <v/>
      </c>
    </row>
    <row r="9" spans="1:7" x14ac:dyDescent="0.2">
      <c r="A9" s="15"/>
      <c r="B9" s="16"/>
      <c r="C9" s="12">
        <f>IF(B9="",0,VLOOKUP('072306'!B9,Cenik!$C$3:$E$873,2,FALSE))</f>
        <v>0</v>
      </c>
      <c r="D9" s="12">
        <f>IF(B9="",0,VLOOKUP('072306'!B9,Cenik!$C$3:$E$873,3,FALSE))</f>
        <v>0</v>
      </c>
      <c r="E9" s="17"/>
      <c r="F9" s="14">
        <f t="shared" si="0"/>
        <v>0</v>
      </c>
      <c r="G9" s="104" t="str">
        <f t="shared" si="1"/>
        <v/>
      </c>
    </row>
    <row r="10" spans="1:7" x14ac:dyDescent="0.2">
      <c r="A10" s="15"/>
      <c r="B10" s="16"/>
      <c r="C10" s="12">
        <f>IF(B10="",0,VLOOKUP('072306'!B10,Cenik!$C$3:$E$873,2,FALSE))</f>
        <v>0</v>
      </c>
      <c r="D10" s="12">
        <f>IF(B10="",0,VLOOKUP('072306'!B10,Cenik!$C$3:$E$873,3,FALSE))</f>
        <v>0</v>
      </c>
      <c r="E10" s="17"/>
      <c r="F10" s="14">
        <f t="shared" si="0"/>
        <v>0</v>
      </c>
      <c r="G10" s="104" t="str">
        <f t="shared" si="1"/>
        <v/>
      </c>
    </row>
    <row r="11" spans="1:7" x14ac:dyDescent="0.2">
      <c r="A11" s="15"/>
      <c r="B11" s="16"/>
      <c r="C11" s="12">
        <f>IF(B11="",0,VLOOKUP('072306'!B11,Cenik!$C$3:$E$873,2,FALSE))</f>
        <v>0</v>
      </c>
      <c r="D11" s="12">
        <f>IF(B11="",0,VLOOKUP('072306'!B11,Cenik!$C$3:$E$873,3,FALSE))</f>
        <v>0</v>
      </c>
      <c r="E11" s="17"/>
      <c r="F11" s="14">
        <f t="shared" si="0"/>
        <v>0</v>
      </c>
      <c r="G11" s="104" t="str">
        <f t="shared" si="1"/>
        <v/>
      </c>
    </row>
    <row r="12" spans="1:7" x14ac:dyDescent="0.2">
      <c r="A12" s="15"/>
      <c r="B12" s="16"/>
      <c r="C12" s="12">
        <f>IF(B12="",0,VLOOKUP('072306'!B12,Cenik!$C$3:$E$873,2,FALSE))</f>
        <v>0</v>
      </c>
      <c r="D12" s="12">
        <f>IF(B12="",0,VLOOKUP('072306'!B12,Cenik!$C$3:$E$873,3,FALSE))</f>
        <v>0</v>
      </c>
      <c r="E12" s="17"/>
      <c r="F12" s="14">
        <f t="shared" si="0"/>
        <v>0</v>
      </c>
      <c r="G12" s="104" t="str">
        <f t="shared" si="1"/>
        <v/>
      </c>
    </row>
    <row r="13" spans="1:7" x14ac:dyDescent="0.2">
      <c r="A13" s="15"/>
      <c r="B13" s="16"/>
      <c r="C13" s="12">
        <f>IF(B13="",0,VLOOKUP('072306'!B13,Cenik!$C$3:$E$873,2,FALSE))</f>
        <v>0</v>
      </c>
      <c r="D13" s="12">
        <f>IF(B13="",0,VLOOKUP('072306'!B13,Cenik!$C$3:$E$873,3,FALSE))</f>
        <v>0</v>
      </c>
      <c r="E13" s="17"/>
      <c r="F13" s="14">
        <f t="shared" si="0"/>
        <v>0</v>
      </c>
      <c r="G13" s="104" t="str">
        <f t="shared" si="1"/>
        <v/>
      </c>
    </row>
    <row r="14" spans="1:7" ht="13.5" thickBot="1" x14ac:dyDescent="0.25">
      <c r="A14" s="15"/>
      <c r="B14" s="16"/>
      <c r="C14" s="12">
        <f>IF(B14="",0,VLOOKUP('072306'!B14,Cenik!$C$3:$E$873,2,FALSE))</f>
        <v>0</v>
      </c>
      <c r="D14" s="12">
        <f>IF(B14="",0,VLOOKUP('072306'!B14,Cenik!$C$3:$E$873,3,FALSE))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IF(B16="",0,VLOOKUP('072306'!B16,Cenik!$C$3:$E$873,2,FALSE))</f>
        <v>0</v>
      </c>
      <c r="D16" s="12">
        <f>IF(B16="",0,VLOOKUP('072306'!B16,Cenik!$C$3:$E$873,3,FALSE))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IF(B17="",0,VLOOKUP('072306'!B17,Cenik!$C$3:$E$873,2,FALSE))</f>
        <v>0</v>
      </c>
      <c r="D17" s="12">
        <f>IF(B17="",0,VLOOKUP('072306'!B17,Cenik!$C$3:$E$873,3,FALSE))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IF(B18="",0,VLOOKUP('072306'!B18,Cenik!$C$3:$E$873,2,FALSE))</f>
        <v>0</v>
      </c>
      <c r="D18" s="12">
        <f>IF(B18="",0,VLOOKUP('072306'!B18,Cenik!$C$3:$E$873,3,FALSE))</f>
        <v>0</v>
      </c>
      <c r="E18" s="22"/>
      <c r="F18" s="20">
        <f t="shared" si="2"/>
        <v>0</v>
      </c>
      <c r="G18" s="104" t="str">
        <f t="shared" si="3"/>
        <v/>
      </c>
    </row>
    <row r="19" spans="1:9" x14ac:dyDescent="0.2">
      <c r="A19" s="15"/>
      <c r="B19" s="21"/>
      <c r="C19" s="12">
        <f>IF(B19="",0,VLOOKUP('072306'!B19,Cenik!$C$3:$E$873,2,FALSE))</f>
        <v>0</v>
      </c>
      <c r="D19" s="12">
        <f>IF(B19="",0,VLOOKUP('072306'!B19,Cenik!$C$3:$E$873,3,FALSE))</f>
        <v>0</v>
      </c>
      <c r="E19" s="22"/>
      <c r="F19" s="20">
        <f t="shared" si="2"/>
        <v>0</v>
      </c>
      <c r="G19" s="104" t="str">
        <f t="shared" si="3"/>
        <v/>
      </c>
    </row>
    <row r="20" spans="1:9" x14ac:dyDescent="0.2">
      <c r="A20" s="15"/>
      <c r="B20" s="21"/>
      <c r="C20" s="12">
        <f>IF(B20="",0,VLOOKUP('072306'!B20,Cenik!$C$3:$E$873,2,FALSE))</f>
        <v>0</v>
      </c>
      <c r="D20" s="12">
        <f>IF(B20="",0,VLOOKUP('072306'!B20,Cenik!$C$3:$E$873,3,FALSE))</f>
        <v>0</v>
      </c>
      <c r="E20" s="22"/>
      <c r="F20" s="20">
        <f t="shared" si="2"/>
        <v>0</v>
      </c>
      <c r="G20" s="104" t="str">
        <f t="shared" si="3"/>
        <v/>
      </c>
    </row>
    <row r="21" spans="1:9" x14ac:dyDescent="0.2">
      <c r="A21" s="15"/>
      <c r="B21" s="21"/>
      <c r="C21" s="12">
        <f>IF(B21="",0,VLOOKUP('072306'!B21,Cenik!$C$3:$E$873,2,FALSE))</f>
        <v>0</v>
      </c>
      <c r="D21" s="12">
        <f>IF(B21="",0,VLOOKUP('072306'!B21,Cenik!$C$3:$E$873,3,FALSE))</f>
        <v>0</v>
      </c>
      <c r="E21" s="22"/>
      <c r="F21" s="20">
        <f t="shared" si="2"/>
        <v>0</v>
      </c>
      <c r="G21" s="104" t="str">
        <f t="shared" si="3"/>
        <v/>
      </c>
    </row>
    <row r="22" spans="1:9" x14ac:dyDescent="0.2">
      <c r="A22" s="15"/>
      <c r="B22" s="21"/>
      <c r="C22" s="12">
        <f>IF(B22="",0,VLOOKUP('072306'!B22,Cenik!$C$3:$E$873,2,FALSE))</f>
        <v>0</v>
      </c>
      <c r="D22" s="12">
        <f>IF(B22="",0,VLOOKUP('072306'!B22,Cenik!$C$3:$E$873,3,FALSE))</f>
        <v>0</v>
      </c>
      <c r="E22" s="22"/>
      <c r="F22" s="20">
        <f t="shared" si="2"/>
        <v>0</v>
      </c>
      <c r="G22" s="104" t="str">
        <f t="shared" si="3"/>
        <v/>
      </c>
    </row>
    <row r="23" spans="1:9" x14ac:dyDescent="0.2">
      <c r="A23" s="15"/>
      <c r="B23" s="21"/>
      <c r="C23" s="12">
        <f>IF(B23="",0,VLOOKUP('072306'!B23,Cenik!$C$3:$E$873,2,FALSE))</f>
        <v>0</v>
      </c>
      <c r="D23" s="12">
        <f>IF(B23="",0,VLOOKUP('072306'!B23,Cenik!$C$3:$E$873,3,FALSE))</f>
        <v>0</v>
      </c>
      <c r="E23" s="22"/>
      <c r="F23" s="20">
        <f t="shared" si="2"/>
        <v>0</v>
      </c>
      <c r="G23" s="104" t="str">
        <f t="shared" si="3"/>
        <v/>
      </c>
    </row>
    <row r="24" spans="1:9" x14ac:dyDescent="0.2">
      <c r="A24" s="15"/>
      <c r="B24" s="21"/>
      <c r="C24" s="12">
        <f>IF(B24="",0,VLOOKUP('072306'!B24,Cenik!$C$3:$E$873,2,FALSE))</f>
        <v>0</v>
      </c>
      <c r="D24" s="12">
        <f>IF(B24="",0,VLOOKUP('072306'!B24,Cenik!$C$3:$E$873,3,FALSE))</f>
        <v>0</v>
      </c>
      <c r="E24" s="22"/>
      <c r="F24" s="20">
        <f t="shared" si="2"/>
        <v>0</v>
      </c>
      <c r="G24" s="104" t="str">
        <f t="shared" si="3"/>
        <v/>
      </c>
    </row>
    <row r="25" spans="1:9" x14ac:dyDescent="0.2">
      <c r="A25" s="15"/>
      <c r="B25" s="21"/>
      <c r="C25" s="12">
        <f>IF(B25="",0,VLOOKUP('072306'!B25,Cenik!$C$3:$E$873,2,FALSE))</f>
        <v>0</v>
      </c>
      <c r="D25" s="12">
        <f>IF(B25="",0,VLOOKUP('072306'!B25,Cenik!$C$3:$E$873,3,FALSE))</f>
        <v>0</v>
      </c>
      <c r="E25" s="22"/>
      <c r="F25" s="20">
        <f t="shared" si="2"/>
        <v>0</v>
      </c>
      <c r="G25" s="104" t="str">
        <f t="shared" si="3"/>
        <v/>
      </c>
    </row>
    <row r="26" spans="1:9" x14ac:dyDescent="0.2">
      <c r="A26" s="15"/>
      <c r="B26" s="21"/>
      <c r="C26" s="12">
        <f>IF(B26="",0,VLOOKUP('072306'!B26,Cenik!$C$3:$E$873,2,FALSE))</f>
        <v>0</v>
      </c>
      <c r="D26" s="12">
        <f>IF(B26="",0,VLOOKUP('072306'!B26,Cenik!$C$3:$E$873,3,FALSE))</f>
        <v>0</v>
      </c>
      <c r="E26" s="22"/>
      <c r="F26" s="20">
        <f t="shared" si="2"/>
        <v>0</v>
      </c>
      <c r="G26" s="104" t="str">
        <f t="shared" si="3"/>
        <v/>
      </c>
    </row>
    <row r="27" spans="1:9" x14ac:dyDescent="0.2">
      <c r="A27" s="15"/>
      <c r="B27" s="21"/>
      <c r="C27" s="12">
        <f>IF(B27="",0,VLOOKUP('072306'!B27,Cenik!$C$3:$E$873,2,FALSE))</f>
        <v>0</v>
      </c>
      <c r="D27" s="12">
        <f>IF(B27="",0,VLOOKUP('072306'!B27,Cenik!$C$3:$E$873,3,FALSE))</f>
        <v>0</v>
      </c>
      <c r="E27" s="22"/>
      <c r="F27" s="20">
        <f t="shared" si="2"/>
        <v>0</v>
      </c>
      <c r="G27" s="104" t="str">
        <f t="shared" si="3"/>
        <v/>
      </c>
    </row>
    <row r="28" spans="1:9" x14ac:dyDescent="0.2">
      <c r="A28" s="15"/>
      <c r="B28" s="21"/>
      <c r="C28" s="12">
        <f>IF(B28="",0,VLOOKUP('072306'!B28,Cenik!$C$3:$E$873,2,FALSE))</f>
        <v>0</v>
      </c>
      <c r="D28" s="12">
        <f>IF(B28="",0,VLOOKUP('072306'!B28,Cenik!$C$3:$E$873,3,FALSE))</f>
        <v>0</v>
      </c>
      <c r="E28" s="22"/>
      <c r="F28" s="20">
        <f t="shared" si="2"/>
        <v>0</v>
      </c>
      <c r="G28" s="104" t="str">
        <f t="shared" si="3"/>
        <v/>
      </c>
    </row>
    <row r="29" spans="1:9" ht="13.5" thickBot="1" x14ac:dyDescent="0.25">
      <c r="A29" s="15"/>
      <c r="B29" s="21"/>
      <c r="C29" s="12">
        <f>IF(B29="",0,VLOOKUP('072306'!B29,Cenik!$C$3:$E$873,2,FALSE))</f>
        <v>0</v>
      </c>
      <c r="D29" s="12">
        <f>IF(B29="",0,VLOOKUP('072306'!B29,Cenik!$C$3:$E$873,3,FALSE))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IF(B31="",0,VLOOKUP('072306'!B31,Cenik!$C$3:$E$873,2,FALSE))</f>
        <v>0</v>
      </c>
      <c r="D31" s="24">
        <f>IF(B31="",0,VLOOKUP('072306'!B31,Cenik!$C$3:$E$873,3,FALSE))</f>
        <v>0</v>
      </c>
      <c r="E31" s="19"/>
      <c r="F31" s="25">
        <f t="shared" ref="F31:F44" si="4">D31*E31</f>
        <v>0</v>
      </c>
      <c r="G31" s="104" t="str">
        <f t="shared" si="3"/>
        <v/>
      </c>
      <c r="I31" s="2"/>
    </row>
    <row r="32" spans="1:9" x14ac:dyDescent="0.2">
      <c r="A32" s="15"/>
      <c r="B32" s="21"/>
      <c r="C32" s="12">
        <f>IF(B32="",0,VLOOKUP('072306'!B32,Cenik!$C$3:$E$873,2,FALSE))</f>
        <v>0</v>
      </c>
      <c r="D32" s="12">
        <f>IF(B32="",0,VLOOKUP('072306'!B32,Cenik!$C$3:$E$873,3,FALSE))</f>
        <v>0</v>
      </c>
      <c r="E32" s="22"/>
      <c r="F32" s="20">
        <f t="shared" si="4"/>
        <v>0</v>
      </c>
      <c r="G32" s="104" t="str">
        <f t="shared" si="3"/>
        <v/>
      </c>
      <c r="I32" s="2"/>
    </row>
    <row r="33" spans="1:7" x14ac:dyDescent="0.2">
      <c r="A33" s="15"/>
      <c r="B33" s="21"/>
      <c r="C33" s="12">
        <f>IF(B33="",0,VLOOKUP('072306'!B33,Cenik!$C$3:$E$873,2,FALSE))</f>
        <v>0</v>
      </c>
      <c r="D33" s="12">
        <f>IF(B33="",0,VLOOKUP('072306'!B33,Cenik!$C$3:$E$873,3,FALSE))</f>
        <v>0</v>
      </c>
      <c r="E33" s="22"/>
      <c r="F33" s="20">
        <f t="shared" si="4"/>
        <v>0</v>
      </c>
      <c r="G33" s="104" t="str">
        <f t="shared" si="3"/>
        <v/>
      </c>
    </row>
    <row r="34" spans="1:7" x14ac:dyDescent="0.2">
      <c r="A34" s="15"/>
      <c r="B34" s="21"/>
      <c r="C34" s="12">
        <f>IF(B34="",0,VLOOKUP('072306'!B34,Cenik!$C$3:$E$873,2,FALSE))</f>
        <v>0</v>
      </c>
      <c r="D34" s="12">
        <f>IF(B34="",0,VLOOKUP('072306'!B34,Cenik!$C$3:$E$873,3,FALSE))</f>
        <v>0</v>
      </c>
      <c r="E34" s="22"/>
      <c r="F34" s="20">
        <f t="shared" si="4"/>
        <v>0</v>
      </c>
      <c r="G34" s="104" t="str">
        <f t="shared" si="3"/>
        <v/>
      </c>
    </row>
    <row r="35" spans="1:7" x14ac:dyDescent="0.2">
      <c r="A35" s="15"/>
      <c r="B35" s="21"/>
      <c r="C35" s="12">
        <f>IF(B35="",0,VLOOKUP('072306'!B35,Cenik!$C$3:$E$873,2,FALSE))</f>
        <v>0</v>
      </c>
      <c r="D35" s="12">
        <f>IF(B35="",0,VLOOKUP('072306'!B35,Cenik!$C$3:$E$873,3,FALSE))</f>
        <v>0</v>
      </c>
      <c r="E35" s="22"/>
      <c r="F35" s="20">
        <f t="shared" si="4"/>
        <v>0</v>
      </c>
      <c r="G35" s="104" t="str">
        <f t="shared" si="3"/>
        <v/>
      </c>
    </row>
    <row r="36" spans="1:7" x14ac:dyDescent="0.2">
      <c r="A36" s="15"/>
      <c r="B36" s="21"/>
      <c r="C36" s="12">
        <f>IF(B36="",0,VLOOKUP('072306'!B36,Cenik!$C$3:$E$873,2,FALSE))</f>
        <v>0</v>
      </c>
      <c r="D36" s="12">
        <f>IF(B36="",0,VLOOKUP('072306'!B36,Cenik!$C$3:$E$873,3,FALSE))</f>
        <v>0</v>
      </c>
      <c r="E36" s="22"/>
      <c r="F36" s="20">
        <f t="shared" si="4"/>
        <v>0</v>
      </c>
      <c r="G36" s="104" t="str">
        <f t="shared" si="3"/>
        <v/>
      </c>
    </row>
    <row r="37" spans="1:7" x14ac:dyDescent="0.2">
      <c r="A37" s="15"/>
      <c r="B37" s="21"/>
      <c r="C37" s="12">
        <f>IF(B37="",0,VLOOKUP('072306'!B37,Cenik!$C$3:$E$873,2,FALSE))</f>
        <v>0</v>
      </c>
      <c r="D37" s="12">
        <f>IF(B37="",0,VLOOKUP('072306'!B37,Cenik!$C$3:$E$873,3,FALSE))</f>
        <v>0</v>
      </c>
      <c r="E37" s="22"/>
      <c r="F37" s="20">
        <f t="shared" si="4"/>
        <v>0</v>
      </c>
      <c r="G37" s="104" t="str">
        <f t="shared" si="3"/>
        <v/>
      </c>
    </row>
    <row r="38" spans="1:7" x14ac:dyDescent="0.2">
      <c r="A38" s="15"/>
      <c r="B38" s="21"/>
      <c r="C38" s="12">
        <f>IF(B38="",0,VLOOKUP('072306'!B38,Cenik!$C$3:$E$873,2,FALSE))</f>
        <v>0</v>
      </c>
      <c r="D38" s="12">
        <f>IF(B38="",0,VLOOKUP('072306'!B38,Cenik!$C$3:$E$873,3,FALSE))</f>
        <v>0</v>
      </c>
      <c r="E38" s="22"/>
      <c r="F38" s="20">
        <f t="shared" si="4"/>
        <v>0</v>
      </c>
      <c r="G38" s="104" t="str">
        <f t="shared" si="3"/>
        <v/>
      </c>
    </row>
    <row r="39" spans="1:7" x14ac:dyDescent="0.2">
      <c r="A39" s="15"/>
      <c r="B39" s="21"/>
      <c r="C39" s="12">
        <f>IF(B39="",0,VLOOKUP('072306'!B39,Cenik!$C$3:$E$873,2,FALSE))</f>
        <v>0</v>
      </c>
      <c r="D39" s="12">
        <f>IF(B39="",0,VLOOKUP('072306'!B39,Cenik!$C$3:$E$873,3,FALSE))</f>
        <v>0</v>
      </c>
      <c r="E39" s="22"/>
      <c r="F39" s="20">
        <f t="shared" si="4"/>
        <v>0</v>
      </c>
      <c r="G39" s="104" t="str">
        <f>IF(E39="","",IF(ISNUMBER(E39),IF(E39=ROUND(E39,6),"","Napaka - poraba mora biti zaokrožena na 6 decimalk!"),"Napaka!"))</f>
        <v/>
      </c>
    </row>
    <row r="40" spans="1:7" x14ac:dyDescent="0.2">
      <c r="A40" s="15"/>
      <c r="B40" s="21"/>
      <c r="C40" s="12">
        <f>IF(B40="",0,VLOOKUP('072306'!B40,Cenik!$C$3:$E$873,2,FALSE))</f>
        <v>0</v>
      </c>
      <c r="D40" s="12">
        <f>IF(B40="",0,VLOOKUP('072306'!B40,Cenik!$C$3:$E$873,3,FALSE))</f>
        <v>0</v>
      </c>
      <c r="E40" s="22"/>
      <c r="F40" s="20">
        <f t="shared" si="4"/>
        <v>0</v>
      </c>
      <c r="G40" s="104" t="str">
        <f t="shared" si="3"/>
        <v/>
      </c>
    </row>
    <row r="41" spans="1:7" x14ac:dyDescent="0.2">
      <c r="A41" s="15"/>
      <c r="B41" s="21"/>
      <c r="C41" s="12">
        <f>IF(B41="",0,VLOOKUP('072306'!B41,Cenik!$C$3:$E$873,2,FALSE))</f>
        <v>0</v>
      </c>
      <c r="D41" s="12">
        <f>IF(B41="",0,VLOOKUP('072306'!B41,Cenik!$C$3:$E$873,3,FALSE))</f>
        <v>0</v>
      </c>
      <c r="E41" s="22"/>
      <c r="F41" s="20">
        <f t="shared" si="4"/>
        <v>0</v>
      </c>
      <c r="G41" s="104" t="str">
        <f t="shared" si="3"/>
        <v/>
      </c>
    </row>
    <row r="42" spans="1:7" x14ac:dyDescent="0.2">
      <c r="A42" s="15"/>
      <c r="B42" s="21"/>
      <c r="C42" s="12">
        <f>IF(B42="",0,VLOOKUP('072306'!B42,Cenik!$C$3:$E$873,2,FALSE))</f>
        <v>0</v>
      </c>
      <c r="D42" s="12">
        <f>IF(B42="",0,VLOOKUP('072306'!B42,Cenik!$C$3:$E$873,3,FALSE))</f>
        <v>0</v>
      </c>
      <c r="E42" s="22"/>
      <c r="F42" s="20">
        <f t="shared" si="4"/>
        <v>0</v>
      </c>
      <c r="G42" s="104" t="str">
        <f t="shared" si="3"/>
        <v/>
      </c>
    </row>
    <row r="43" spans="1:7" x14ac:dyDescent="0.2">
      <c r="A43" s="15"/>
      <c r="B43" s="21"/>
      <c r="C43" s="12">
        <f>IF(B43="",0,VLOOKUP('072306'!B43,Cenik!$C$3:$E$873,2,FALSE))</f>
        <v>0</v>
      </c>
      <c r="D43" s="12">
        <f>IF(B43="",0,VLOOKUP('072306'!B43,Cenik!$C$3:$E$873,3,FALSE))</f>
        <v>0</v>
      </c>
      <c r="E43" s="22"/>
      <c r="F43" s="20">
        <f t="shared" si="4"/>
        <v>0</v>
      </c>
      <c r="G43" s="104" t="str">
        <f t="shared" si="3"/>
        <v/>
      </c>
    </row>
    <row r="44" spans="1:7" ht="13.5" thickBot="1" x14ac:dyDescent="0.25">
      <c r="A44" s="26"/>
      <c r="B44" s="27"/>
      <c r="C44" s="28">
        <f>IF(B44="",0,VLOOKUP('072306'!B44,Cenik!$C$3:$E$873,2,FALSE))</f>
        <v>0</v>
      </c>
      <c r="D44" s="28">
        <f>IF(B44="",0,VLOOKUP('072306'!B44,Cenik!$C$3:$E$873,3,FALSE))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IF(B5="",0,VLOOKUP('072307'!B5,Cenik!$C$3:$E$873,2,FALSE))</f>
        <v>0</v>
      </c>
      <c r="D5" s="12">
        <f>IF(B5="",0,VLOOKUP('072307'!B5,Cenik!$C$3:$E$873,3,FALSE))</f>
        <v>0</v>
      </c>
      <c r="E5" s="13"/>
      <c r="F5" s="14">
        <f t="shared" ref="F5:F14" si="0">D5*E5</f>
        <v>0</v>
      </c>
      <c r="G5" s="104" t="str">
        <f>IF(E5="","",IF(ISNUMBER(E5),IF(E5=ROUND(E5,6),"","Napaka - poraba mora biti zaokrožena na 6 decimalk!"),"Napaka!"))</f>
        <v/>
      </c>
    </row>
    <row r="6" spans="1:7" x14ac:dyDescent="0.2">
      <c r="A6" s="15"/>
      <c r="B6" s="16"/>
      <c r="C6" s="12">
        <f>IF(B6="",0,VLOOKUP('072307'!B6,Cenik!$C$3:$E$873,2,FALSE))</f>
        <v>0</v>
      </c>
      <c r="D6" s="12">
        <f>IF(B6="",0,VLOOKUP('072307'!B6,Cenik!$C$3:$E$873,3,FALSE))</f>
        <v>0</v>
      </c>
      <c r="E6" s="17"/>
      <c r="F6" s="14">
        <f t="shared" si="0"/>
        <v>0</v>
      </c>
      <c r="G6" s="104" t="str">
        <f t="shared" ref="G6:G14" si="1">IF(E6="","",IF(ISNUMBER(E6),IF(E6=ROUND(E6,6),"","Napaka - poraba mora biti zaokrožena na 6 decimalk!"),"Napaka!"))</f>
        <v/>
      </c>
    </row>
    <row r="7" spans="1:7" x14ac:dyDescent="0.2">
      <c r="A7" s="15"/>
      <c r="B7" s="16"/>
      <c r="C7" s="12">
        <f>IF(B7="",0,VLOOKUP('072307'!B7,Cenik!$C$3:$E$873,2,FALSE))</f>
        <v>0</v>
      </c>
      <c r="D7" s="12">
        <f>IF(B7="",0,VLOOKUP('072307'!B7,Cenik!$C$3:$E$873,3,FALSE))</f>
        <v>0</v>
      </c>
      <c r="E7" s="17"/>
      <c r="F7" s="14">
        <f t="shared" si="0"/>
        <v>0</v>
      </c>
      <c r="G7" s="104" t="str">
        <f t="shared" si="1"/>
        <v/>
      </c>
    </row>
    <row r="8" spans="1:7" x14ac:dyDescent="0.2">
      <c r="A8" s="15"/>
      <c r="B8" s="16"/>
      <c r="C8" s="12">
        <f>IF(B8="",0,VLOOKUP('072307'!B8,Cenik!$C$3:$E$873,2,FALSE))</f>
        <v>0</v>
      </c>
      <c r="D8" s="12">
        <f>IF(B8="",0,VLOOKUP('072307'!B8,Cenik!$C$3:$E$873,3,FALSE))</f>
        <v>0</v>
      </c>
      <c r="E8" s="17"/>
      <c r="F8" s="14">
        <f t="shared" si="0"/>
        <v>0</v>
      </c>
      <c r="G8" s="104" t="str">
        <f t="shared" si="1"/>
        <v/>
      </c>
    </row>
    <row r="9" spans="1:7" x14ac:dyDescent="0.2">
      <c r="A9" s="15"/>
      <c r="B9" s="16"/>
      <c r="C9" s="12">
        <f>IF(B9="",0,VLOOKUP('072307'!B9,Cenik!$C$3:$E$873,2,FALSE))</f>
        <v>0</v>
      </c>
      <c r="D9" s="12">
        <f>IF(B9="",0,VLOOKUP('072307'!B9,Cenik!$C$3:$E$873,3,FALSE))</f>
        <v>0</v>
      </c>
      <c r="E9" s="17"/>
      <c r="F9" s="14">
        <f t="shared" si="0"/>
        <v>0</v>
      </c>
      <c r="G9" s="104" t="str">
        <f t="shared" si="1"/>
        <v/>
      </c>
    </row>
    <row r="10" spans="1:7" x14ac:dyDescent="0.2">
      <c r="A10" s="15"/>
      <c r="B10" s="16"/>
      <c r="C10" s="12">
        <f>IF(B10="",0,VLOOKUP('072307'!B10,Cenik!$C$3:$E$873,2,FALSE))</f>
        <v>0</v>
      </c>
      <c r="D10" s="12">
        <f>IF(B10="",0,VLOOKUP('072307'!B10,Cenik!$C$3:$E$873,3,FALSE))</f>
        <v>0</v>
      </c>
      <c r="E10" s="17"/>
      <c r="F10" s="14">
        <f t="shared" si="0"/>
        <v>0</v>
      </c>
      <c r="G10" s="104" t="str">
        <f t="shared" si="1"/>
        <v/>
      </c>
    </row>
    <row r="11" spans="1:7" x14ac:dyDescent="0.2">
      <c r="A11" s="15"/>
      <c r="B11" s="16"/>
      <c r="C11" s="12">
        <f>IF(B11="",0,VLOOKUP('072307'!B11,Cenik!$C$3:$E$873,2,FALSE))</f>
        <v>0</v>
      </c>
      <c r="D11" s="12">
        <f>IF(B11="",0,VLOOKUP('072307'!B11,Cenik!$C$3:$E$873,3,FALSE))</f>
        <v>0</v>
      </c>
      <c r="E11" s="17"/>
      <c r="F11" s="14">
        <f t="shared" si="0"/>
        <v>0</v>
      </c>
      <c r="G11" s="104" t="str">
        <f t="shared" si="1"/>
        <v/>
      </c>
    </row>
    <row r="12" spans="1:7" x14ac:dyDescent="0.2">
      <c r="A12" s="15"/>
      <c r="B12" s="16"/>
      <c r="C12" s="12">
        <f>IF(B12="",0,VLOOKUP('072307'!B12,Cenik!$C$3:$E$873,2,FALSE))</f>
        <v>0</v>
      </c>
      <c r="D12" s="12">
        <f>IF(B12="",0,VLOOKUP('072307'!B12,Cenik!$C$3:$E$873,3,FALSE))</f>
        <v>0</v>
      </c>
      <c r="E12" s="17"/>
      <c r="F12" s="14">
        <f t="shared" si="0"/>
        <v>0</v>
      </c>
      <c r="G12" s="104" t="str">
        <f t="shared" si="1"/>
        <v/>
      </c>
    </row>
    <row r="13" spans="1:7" x14ac:dyDescent="0.2">
      <c r="A13" s="15"/>
      <c r="B13" s="16"/>
      <c r="C13" s="12">
        <f>IF(B13="",0,VLOOKUP('072307'!B13,Cenik!$C$3:$E$873,2,FALSE))</f>
        <v>0</v>
      </c>
      <c r="D13" s="12">
        <f>IF(B13="",0,VLOOKUP('072307'!B13,Cenik!$C$3:$E$873,3,FALSE))</f>
        <v>0</v>
      </c>
      <c r="E13" s="17"/>
      <c r="F13" s="14">
        <f t="shared" si="0"/>
        <v>0</v>
      </c>
      <c r="G13" s="104" t="str">
        <f t="shared" si="1"/>
        <v/>
      </c>
    </row>
    <row r="14" spans="1:7" ht="13.5" thickBot="1" x14ac:dyDescent="0.25">
      <c r="A14" s="15"/>
      <c r="B14" s="16"/>
      <c r="C14" s="12">
        <f>IF(B14="",0,VLOOKUP('072307'!B14,Cenik!$C$3:$E$873,2,FALSE))</f>
        <v>0</v>
      </c>
      <c r="D14" s="12">
        <f>IF(B14="",0,VLOOKUP('072307'!B14,Cenik!$C$3:$E$873,3,FALSE))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IF(B16="",0,VLOOKUP('072307'!B16,Cenik!$C$3:$E$873,2,FALSE))</f>
        <v>0</v>
      </c>
      <c r="D16" s="12">
        <f>IF(B16="",0,VLOOKUP('072307'!B16,Cenik!$C$3:$E$873,3,FALSE))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IF(B17="",0,VLOOKUP('072307'!B17,Cenik!$C$3:$E$873,2,FALSE))</f>
        <v>0</v>
      </c>
      <c r="D17" s="12">
        <f>IF(B17="",0,VLOOKUP('072307'!B17,Cenik!$C$3:$E$873,3,FALSE))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IF(B18="",0,VLOOKUP('072307'!B18,Cenik!$C$3:$E$873,2,FALSE))</f>
        <v>0</v>
      </c>
      <c r="D18" s="12">
        <f>IF(B18="",0,VLOOKUP('072307'!B18,Cenik!$C$3:$E$873,3,FALSE))</f>
        <v>0</v>
      </c>
      <c r="E18" s="22"/>
      <c r="F18" s="20">
        <f t="shared" si="2"/>
        <v>0</v>
      </c>
      <c r="G18" s="104" t="str">
        <f t="shared" si="3"/>
        <v/>
      </c>
    </row>
    <row r="19" spans="1:9" x14ac:dyDescent="0.2">
      <c r="A19" s="15"/>
      <c r="B19" s="21"/>
      <c r="C19" s="12">
        <f>IF(B19="",0,VLOOKUP('072307'!B19,Cenik!$C$3:$E$873,2,FALSE))</f>
        <v>0</v>
      </c>
      <c r="D19" s="12">
        <f>IF(B19="",0,VLOOKUP('072307'!B19,Cenik!$C$3:$E$873,3,FALSE))</f>
        <v>0</v>
      </c>
      <c r="E19" s="22"/>
      <c r="F19" s="20">
        <f t="shared" si="2"/>
        <v>0</v>
      </c>
      <c r="G19" s="104" t="str">
        <f t="shared" si="3"/>
        <v/>
      </c>
    </row>
    <row r="20" spans="1:9" x14ac:dyDescent="0.2">
      <c r="A20" s="15"/>
      <c r="B20" s="21"/>
      <c r="C20" s="12">
        <f>IF(B20="",0,VLOOKUP('072307'!B20,Cenik!$C$3:$E$873,2,FALSE))</f>
        <v>0</v>
      </c>
      <c r="D20" s="12">
        <f>IF(B20="",0,VLOOKUP('072307'!B20,Cenik!$C$3:$E$873,3,FALSE))</f>
        <v>0</v>
      </c>
      <c r="E20" s="22"/>
      <c r="F20" s="20">
        <f t="shared" si="2"/>
        <v>0</v>
      </c>
      <c r="G20" s="104" t="str">
        <f t="shared" si="3"/>
        <v/>
      </c>
    </row>
    <row r="21" spans="1:9" x14ac:dyDescent="0.2">
      <c r="A21" s="15"/>
      <c r="B21" s="21"/>
      <c r="C21" s="12">
        <f>IF(B21="",0,VLOOKUP('072307'!B21,Cenik!$C$3:$E$873,2,FALSE))</f>
        <v>0</v>
      </c>
      <c r="D21" s="12">
        <f>IF(B21="",0,VLOOKUP('072307'!B21,Cenik!$C$3:$E$873,3,FALSE))</f>
        <v>0</v>
      </c>
      <c r="E21" s="22"/>
      <c r="F21" s="20">
        <f t="shared" si="2"/>
        <v>0</v>
      </c>
      <c r="G21" s="104" t="str">
        <f t="shared" si="3"/>
        <v/>
      </c>
    </row>
    <row r="22" spans="1:9" x14ac:dyDescent="0.2">
      <c r="A22" s="15"/>
      <c r="B22" s="21"/>
      <c r="C22" s="12">
        <f>IF(B22="",0,VLOOKUP('072307'!B22,Cenik!$C$3:$E$873,2,FALSE))</f>
        <v>0</v>
      </c>
      <c r="D22" s="12">
        <f>IF(B22="",0,VLOOKUP('072307'!B22,Cenik!$C$3:$E$873,3,FALSE))</f>
        <v>0</v>
      </c>
      <c r="E22" s="22"/>
      <c r="F22" s="20">
        <f t="shared" si="2"/>
        <v>0</v>
      </c>
      <c r="G22" s="104" t="str">
        <f t="shared" si="3"/>
        <v/>
      </c>
    </row>
    <row r="23" spans="1:9" x14ac:dyDescent="0.2">
      <c r="A23" s="15"/>
      <c r="B23" s="21"/>
      <c r="C23" s="12">
        <f>IF(B23="",0,VLOOKUP('072307'!B23,Cenik!$C$3:$E$873,2,FALSE))</f>
        <v>0</v>
      </c>
      <c r="D23" s="12">
        <f>IF(B23="",0,VLOOKUP('072307'!B23,Cenik!$C$3:$E$873,3,FALSE))</f>
        <v>0</v>
      </c>
      <c r="E23" s="22"/>
      <c r="F23" s="20">
        <f t="shared" si="2"/>
        <v>0</v>
      </c>
      <c r="G23" s="104" t="str">
        <f t="shared" si="3"/>
        <v/>
      </c>
    </row>
    <row r="24" spans="1:9" x14ac:dyDescent="0.2">
      <c r="A24" s="15"/>
      <c r="B24" s="21"/>
      <c r="C24" s="12">
        <f>IF(B24="",0,VLOOKUP('072307'!B24,Cenik!$C$3:$E$873,2,FALSE))</f>
        <v>0</v>
      </c>
      <c r="D24" s="12">
        <f>IF(B24="",0,VLOOKUP('072307'!B24,Cenik!$C$3:$E$873,3,FALSE))</f>
        <v>0</v>
      </c>
      <c r="E24" s="22"/>
      <c r="F24" s="20">
        <f t="shared" si="2"/>
        <v>0</v>
      </c>
      <c r="G24" s="104" t="str">
        <f t="shared" si="3"/>
        <v/>
      </c>
    </row>
    <row r="25" spans="1:9" x14ac:dyDescent="0.2">
      <c r="A25" s="15"/>
      <c r="B25" s="21"/>
      <c r="C25" s="12">
        <f>IF(B25="",0,VLOOKUP('072307'!B25,Cenik!$C$3:$E$873,2,FALSE))</f>
        <v>0</v>
      </c>
      <c r="D25" s="12">
        <f>IF(B25="",0,VLOOKUP('072307'!B25,Cenik!$C$3:$E$873,3,FALSE))</f>
        <v>0</v>
      </c>
      <c r="E25" s="22"/>
      <c r="F25" s="20">
        <f t="shared" si="2"/>
        <v>0</v>
      </c>
      <c r="G25" s="104" t="str">
        <f t="shared" si="3"/>
        <v/>
      </c>
    </row>
    <row r="26" spans="1:9" x14ac:dyDescent="0.2">
      <c r="A26" s="15"/>
      <c r="B26" s="21"/>
      <c r="C26" s="12">
        <f>IF(B26="",0,VLOOKUP('072307'!B26,Cenik!$C$3:$E$873,2,FALSE))</f>
        <v>0</v>
      </c>
      <c r="D26" s="12">
        <f>IF(B26="",0,VLOOKUP('072307'!B26,Cenik!$C$3:$E$873,3,FALSE))</f>
        <v>0</v>
      </c>
      <c r="E26" s="22"/>
      <c r="F26" s="20">
        <f t="shared" si="2"/>
        <v>0</v>
      </c>
      <c r="G26" s="104" t="str">
        <f t="shared" si="3"/>
        <v/>
      </c>
    </row>
    <row r="27" spans="1:9" x14ac:dyDescent="0.2">
      <c r="A27" s="15"/>
      <c r="B27" s="21"/>
      <c r="C27" s="12">
        <f>IF(B27="",0,VLOOKUP('072307'!B27,Cenik!$C$3:$E$873,2,FALSE))</f>
        <v>0</v>
      </c>
      <c r="D27" s="12">
        <f>IF(B27="",0,VLOOKUP('072307'!B27,Cenik!$C$3:$E$873,3,FALSE))</f>
        <v>0</v>
      </c>
      <c r="E27" s="22"/>
      <c r="F27" s="20">
        <f t="shared" si="2"/>
        <v>0</v>
      </c>
      <c r="G27" s="104" t="str">
        <f t="shared" si="3"/>
        <v/>
      </c>
    </row>
    <row r="28" spans="1:9" x14ac:dyDescent="0.2">
      <c r="A28" s="15"/>
      <c r="B28" s="21"/>
      <c r="C28" s="12">
        <f>IF(B28="",0,VLOOKUP('072307'!B28,Cenik!$C$3:$E$873,2,FALSE))</f>
        <v>0</v>
      </c>
      <c r="D28" s="12">
        <f>IF(B28="",0,VLOOKUP('072307'!B28,Cenik!$C$3:$E$873,3,FALSE))</f>
        <v>0</v>
      </c>
      <c r="E28" s="22"/>
      <c r="F28" s="20">
        <f t="shared" si="2"/>
        <v>0</v>
      </c>
      <c r="G28" s="104" t="str">
        <f t="shared" si="3"/>
        <v/>
      </c>
    </row>
    <row r="29" spans="1:9" ht="13.5" thickBot="1" x14ac:dyDescent="0.25">
      <c r="A29" s="15"/>
      <c r="B29" s="21"/>
      <c r="C29" s="12">
        <f>IF(B29="",0,VLOOKUP('072307'!B29,Cenik!$C$3:$E$873,2,FALSE))</f>
        <v>0</v>
      </c>
      <c r="D29" s="12">
        <f>IF(B29="",0,VLOOKUP('072307'!B29,Cenik!$C$3:$E$873,3,FALSE))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IF(B31="",0,VLOOKUP('072307'!B31,Cenik!$C$3:$E$873,2,FALSE))</f>
        <v>0</v>
      </c>
      <c r="D31" s="24">
        <f>IF(B31="",0,VLOOKUP('072307'!B31,Cenik!$C$3:$E$873,3,FALSE))</f>
        <v>0</v>
      </c>
      <c r="E31" s="19"/>
      <c r="F31" s="25">
        <f t="shared" ref="F31:F44" si="4">D31*E31</f>
        <v>0</v>
      </c>
      <c r="G31" s="104" t="str">
        <f t="shared" si="3"/>
        <v/>
      </c>
      <c r="I31" s="2"/>
    </row>
    <row r="32" spans="1:9" x14ac:dyDescent="0.2">
      <c r="A32" s="15"/>
      <c r="B32" s="21"/>
      <c r="C32" s="12">
        <f>IF(B32="",0,VLOOKUP('072307'!B32,Cenik!$C$3:$E$873,2,FALSE))</f>
        <v>0</v>
      </c>
      <c r="D32" s="12">
        <f>IF(B32="",0,VLOOKUP('072307'!B32,Cenik!$C$3:$E$873,3,FALSE))</f>
        <v>0</v>
      </c>
      <c r="E32" s="22"/>
      <c r="F32" s="20">
        <f t="shared" si="4"/>
        <v>0</v>
      </c>
      <c r="G32" s="104" t="str">
        <f t="shared" si="3"/>
        <v/>
      </c>
      <c r="I32" s="2"/>
    </row>
    <row r="33" spans="1:7" x14ac:dyDescent="0.2">
      <c r="A33" s="15"/>
      <c r="B33" s="21"/>
      <c r="C33" s="12">
        <f>IF(B33="",0,VLOOKUP('072307'!B33,Cenik!$C$3:$E$873,2,FALSE))</f>
        <v>0</v>
      </c>
      <c r="D33" s="12">
        <f>IF(B33="",0,VLOOKUP('072307'!B33,Cenik!$C$3:$E$873,3,FALSE))</f>
        <v>0</v>
      </c>
      <c r="E33" s="22"/>
      <c r="F33" s="20">
        <f t="shared" si="4"/>
        <v>0</v>
      </c>
      <c r="G33" s="104" t="str">
        <f t="shared" si="3"/>
        <v/>
      </c>
    </row>
    <row r="34" spans="1:7" x14ac:dyDescent="0.2">
      <c r="A34" s="15"/>
      <c r="B34" s="21"/>
      <c r="C34" s="12">
        <f>IF(B34="",0,VLOOKUP('072307'!B34,Cenik!$C$3:$E$873,2,FALSE))</f>
        <v>0</v>
      </c>
      <c r="D34" s="12">
        <f>IF(B34="",0,VLOOKUP('072307'!B34,Cenik!$C$3:$E$873,3,FALSE))</f>
        <v>0</v>
      </c>
      <c r="E34" s="22"/>
      <c r="F34" s="20">
        <f t="shared" si="4"/>
        <v>0</v>
      </c>
      <c r="G34" s="104" t="str">
        <f t="shared" si="3"/>
        <v/>
      </c>
    </row>
    <row r="35" spans="1:7" x14ac:dyDescent="0.2">
      <c r="A35" s="15"/>
      <c r="B35" s="21"/>
      <c r="C35" s="12">
        <f>IF(B35="",0,VLOOKUP('072307'!B35,Cenik!$C$3:$E$873,2,FALSE))</f>
        <v>0</v>
      </c>
      <c r="D35" s="12">
        <f>IF(B35="",0,VLOOKUP('072307'!B35,Cenik!$C$3:$E$873,3,FALSE))</f>
        <v>0</v>
      </c>
      <c r="E35" s="22"/>
      <c r="F35" s="20">
        <f t="shared" si="4"/>
        <v>0</v>
      </c>
      <c r="G35" s="104" t="str">
        <f t="shared" si="3"/>
        <v/>
      </c>
    </row>
    <row r="36" spans="1:7" x14ac:dyDescent="0.2">
      <c r="A36" s="15"/>
      <c r="B36" s="21"/>
      <c r="C36" s="12">
        <f>IF(B36="",0,VLOOKUP('072307'!B36,Cenik!$C$3:$E$873,2,FALSE))</f>
        <v>0</v>
      </c>
      <c r="D36" s="12">
        <f>IF(B36="",0,VLOOKUP('072307'!B36,Cenik!$C$3:$E$873,3,FALSE))</f>
        <v>0</v>
      </c>
      <c r="E36" s="22"/>
      <c r="F36" s="20">
        <f t="shared" si="4"/>
        <v>0</v>
      </c>
      <c r="G36" s="104" t="str">
        <f t="shared" si="3"/>
        <v/>
      </c>
    </row>
    <row r="37" spans="1:7" x14ac:dyDescent="0.2">
      <c r="A37" s="15"/>
      <c r="B37" s="21"/>
      <c r="C37" s="12">
        <f>IF(B37="",0,VLOOKUP('072307'!B37,Cenik!$C$3:$E$873,2,FALSE))</f>
        <v>0</v>
      </c>
      <c r="D37" s="12">
        <f>IF(B37="",0,VLOOKUP('072307'!B37,Cenik!$C$3:$E$873,3,FALSE))</f>
        <v>0</v>
      </c>
      <c r="E37" s="22"/>
      <c r="F37" s="20">
        <f t="shared" si="4"/>
        <v>0</v>
      </c>
      <c r="G37" s="104" t="str">
        <f t="shared" si="3"/>
        <v/>
      </c>
    </row>
    <row r="38" spans="1:7" x14ac:dyDescent="0.2">
      <c r="A38" s="15"/>
      <c r="B38" s="21"/>
      <c r="C38" s="12">
        <f>IF(B38="",0,VLOOKUP('072307'!B38,Cenik!$C$3:$E$873,2,FALSE))</f>
        <v>0</v>
      </c>
      <c r="D38" s="12">
        <f>IF(B38="",0,VLOOKUP('072307'!B38,Cenik!$C$3:$E$873,3,FALSE))</f>
        <v>0</v>
      </c>
      <c r="E38" s="22"/>
      <c r="F38" s="20">
        <f t="shared" si="4"/>
        <v>0</v>
      </c>
      <c r="G38" s="104" t="str">
        <f t="shared" si="3"/>
        <v/>
      </c>
    </row>
    <row r="39" spans="1:7" x14ac:dyDescent="0.2">
      <c r="A39" s="15"/>
      <c r="B39" s="21"/>
      <c r="C39" s="12">
        <f>IF(B39="",0,VLOOKUP('072307'!B39,Cenik!$C$3:$E$873,2,FALSE))</f>
        <v>0</v>
      </c>
      <c r="D39" s="12">
        <f>IF(B39="",0,VLOOKUP('072307'!B39,Cenik!$C$3:$E$873,3,FALSE))</f>
        <v>0</v>
      </c>
      <c r="E39" s="22"/>
      <c r="F39" s="20">
        <f t="shared" si="4"/>
        <v>0</v>
      </c>
      <c r="G39" s="104" t="str">
        <f>IF(E39="","",IF(ISNUMBER(E39),IF(E39=ROUND(E39,6),"","Napaka - poraba mora biti zaokrožena na 6 decimalk!"),"Napaka!"))</f>
        <v/>
      </c>
    </row>
    <row r="40" spans="1:7" x14ac:dyDescent="0.2">
      <c r="A40" s="15"/>
      <c r="B40" s="21"/>
      <c r="C40" s="12">
        <f>IF(B40="",0,VLOOKUP('072307'!B40,Cenik!$C$3:$E$873,2,FALSE))</f>
        <v>0</v>
      </c>
      <c r="D40" s="12">
        <f>IF(B40="",0,VLOOKUP('072307'!B40,Cenik!$C$3:$E$873,3,FALSE))</f>
        <v>0</v>
      </c>
      <c r="E40" s="22"/>
      <c r="F40" s="20">
        <f t="shared" si="4"/>
        <v>0</v>
      </c>
      <c r="G40" s="104" t="str">
        <f t="shared" si="3"/>
        <v/>
      </c>
    </row>
    <row r="41" spans="1:7" x14ac:dyDescent="0.2">
      <c r="A41" s="15"/>
      <c r="B41" s="21"/>
      <c r="C41" s="12">
        <f>IF(B41="",0,VLOOKUP('072307'!B41,Cenik!$C$3:$E$873,2,FALSE))</f>
        <v>0</v>
      </c>
      <c r="D41" s="12">
        <f>IF(B41="",0,VLOOKUP('072307'!B41,Cenik!$C$3:$E$873,3,FALSE))</f>
        <v>0</v>
      </c>
      <c r="E41" s="22"/>
      <c r="F41" s="20">
        <f t="shared" si="4"/>
        <v>0</v>
      </c>
      <c r="G41" s="104" t="str">
        <f t="shared" si="3"/>
        <v/>
      </c>
    </row>
    <row r="42" spans="1:7" x14ac:dyDescent="0.2">
      <c r="A42" s="15"/>
      <c r="B42" s="21"/>
      <c r="C42" s="12">
        <f>IF(B42="",0,VLOOKUP('072307'!B42,Cenik!$C$3:$E$873,2,FALSE))</f>
        <v>0</v>
      </c>
      <c r="D42" s="12">
        <f>IF(B42="",0,VLOOKUP('072307'!B42,Cenik!$C$3:$E$873,3,FALSE))</f>
        <v>0</v>
      </c>
      <c r="E42" s="22"/>
      <c r="F42" s="20">
        <f t="shared" si="4"/>
        <v>0</v>
      </c>
      <c r="G42" s="104" t="str">
        <f t="shared" si="3"/>
        <v/>
      </c>
    </row>
    <row r="43" spans="1:7" x14ac:dyDescent="0.2">
      <c r="A43" s="15"/>
      <c r="B43" s="21"/>
      <c r="C43" s="12">
        <f>IF(B43="",0,VLOOKUP('072307'!B43,Cenik!$C$3:$E$873,2,FALSE))</f>
        <v>0</v>
      </c>
      <c r="D43" s="12">
        <f>IF(B43="",0,VLOOKUP('072307'!B43,Cenik!$C$3:$E$873,3,FALSE))</f>
        <v>0</v>
      </c>
      <c r="E43" s="22"/>
      <c r="F43" s="20">
        <f t="shared" si="4"/>
        <v>0</v>
      </c>
      <c r="G43" s="104" t="str">
        <f t="shared" si="3"/>
        <v/>
      </c>
    </row>
    <row r="44" spans="1:7" ht="13.5" thickBot="1" x14ac:dyDescent="0.25">
      <c r="A44" s="26"/>
      <c r="B44" s="27"/>
      <c r="C44" s="28">
        <f>IF(B44="",0,VLOOKUP('072307'!B44,Cenik!$C$3:$E$873,2,FALSE))</f>
        <v>0</v>
      </c>
      <c r="D44" s="28">
        <f>IF(B44="",0,VLOOKUP('072307'!B44,Cenik!$C$3:$E$873,3,FALSE))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IF(B5="",0,VLOOKUP('072401'!B5,Cenik!$C$3:$E$873,2,FALSE))</f>
        <v>0</v>
      </c>
      <c r="D5" s="12">
        <f>IF(B5="",0,VLOOKUP('072401'!B5,Cenik!$C$3:$E$873,3,FALSE))</f>
        <v>0</v>
      </c>
      <c r="E5" s="13"/>
      <c r="F5" s="14">
        <f t="shared" ref="F5:F14" si="0">D5*E5</f>
        <v>0</v>
      </c>
      <c r="G5" s="104" t="str">
        <f>IF(E5="","",IF(ISNUMBER(E5),IF(E5=ROUND(E5,6),"","Napaka - poraba mora biti zaokrožena na 6 decimalk!"),"Napaka!"))</f>
        <v/>
      </c>
    </row>
    <row r="6" spans="1:7" x14ac:dyDescent="0.2">
      <c r="A6" s="15"/>
      <c r="B6" s="16"/>
      <c r="C6" s="12">
        <f>IF(B6="",0,VLOOKUP('072401'!B6,Cenik!$C$3:$E$873,2,FALSE))</f>
        <v>0</v>
      </c>
      <c r="D6" s="12">
        <f>IF(B6="",0,VLOOKUP('072401'!B6,Cenik!$C$3:$E$873,3,FALSE))</f>
        <v>0</v>
      </c>
      <c r="E6" s="17"/>
      <c r="F6" s="14">
        <f t="shared" si="0"/>
        <v>0</v>
      </c>
      <c r="G6" s="104" t="str">
        <f t="shared" ref="G6:G14" si="1">IF(E6="","",IF(ISNUMBER(E6),IF(E6=ROUND(E6,6),"","Napaka - poraba mora biti zaokrožena na 6 decimalk!"),"Napaka!"))</f>
        <v/>
      </c>
    </row>
    <row r="7" spans="1:7" x14ac:dyDescent="0.2">
      <c r="A7" s="15"/>
      <c r="B7" s="16"/>
      <c r="C7" s="12">
        <f>IF(B7="",0,VLOOKUP('072401'!B7,Cenik!$C$3:$E$873,2,FALSE))</f>
        <v>0</v>
      </c>
      <c r="D7" s="12">
        <f>IF(B7="",0,VLOOKUP('072401'!B7,Cenik!$C$3:$E$873,3,FALSE))</f>
        <v>0</v>
      </c>
      <c r="E7" s="17"/>
      <c r="F7" s="14">
        <f t="shared" si="0"/>
        <v>0</v>
      </c>
      <c r="G7" s="104" t="str">
        <f t="shared" si="1"/>
        <v/>
      </c>
    </row>
    <row r="8" spans="1:7" x14ac:dyDescent="0.2">
      <c r="A8" s="15"/>
      <c r="B8" s="16"/>
      <c r="C8" s="12">
        <f>IF(B8="",0,VLOOKUP('072401'!B8,Cenik!$C$3:$E$873,2,FALSE))</f>
        <v>0</v>
      </c>
      <c r="D8" s="12">
        <f>IF(B8="",0,VLOOKUP('072401'!B8,Cenik!$C$3:$E$873,3,FALSE))</f>
        <v>0</v>
      </c>
      <c r="E8" s="17"/>
      <c r="F8" s="14">
        <f t="shared" si="0"/>
        <v>0</v>
      </c>
      <c r="G8" s="104" t="str">
        <f t="shared" si="1"/>
        <v/>
      </c>
    </row>
    <row r="9" spans="1:7" x14ac:dyDescent="0.2">
      <c r="A9" s="15"/>
      <c r="B9" s="16"/>
      <c r="C9" s="12">
        <f>IF(B9="",0,VLOOKUP('072401'!B9,Cenik!$C$3:$E$873,2,FALSE))</f>
        <v>0</v>
      </c>
      <c r="D9" s="12">
        <f>IF(B9="",0,VLOOKUP('072401'!B9,Cenik!$C$3:$E$873,3,FALSE))</f>
        <v>0</v>
      </c>
      <c r="E9" s="17"/>
      <c r="F9" s="14">
        <f t="shared" si="0"/>
        <v>0</v>
      </c>
      <c r="G9" s="104" t="str">
        <f t="shared" si="1"/>
        <v/>
      </c>
    </row>
    <row r="10" spans="1:7" x14ac:dyDescent="0.2">
      <c r="A10" s="15"/>
      <c r="B10" s="16"/>
      <c r="C10" s="12">
        <f>IF(B10="",0,VLOOKUP('072401'!B10,Cenik!$C$3:$E$873,2,FALSE))</f>
        <v>0</v>
      </c>
      <c r="D10" s="12">
        <f>IF(B10="",0,VLOOKUP('072401'!B10,Cenik!$C$3:$E$873,3,FALSE))</f>
        <v>0</v>
      </c>
      <c r="E10" s="17"/>
      <c r="F10" s="14">
        <f t="shared" si="0"/>
        <v>0</v>
      </c>
      <c r="G10" s="104" t="str">
        <f t="shared" si="1"/>
        <v/>
      </c>
    </row>
    <row r="11" spans="1:7" x14ac:dyDescent="0.2">
      <c r="A11" s="15"/>
      <c r="B11" s="16"/>
      <c r="C11" s="12">
        <f>IF(B11="",0,VLOOKUP('072401'!B11,Cenik!$C$3:$E$873,2,FALSE))</f>
        <v>0</v>
      </c>
      <c r="D11" s="12">
        <f>IF(B11="",0,VLOOKUP('072401'!B11,Cenik!$C$3:$E$873,3,FALSE))</f>
        <v>0</v>
      </c>
      <c r="E11" s="17"/>
      <c r="F11" s="14">
        <f t="shared" si="0"/>
        <v>0</v>
      </c>
      <c r="G11" s="104" t="str">
        <f t="shared" si="1"/>
        <v/>
      </c>
    </row>
    <row r="12" spans="1:7" x14ac:dyDescent="0.2">
      <c r="A12" s="15"/>
      <c r="B12" s="16"/>
      <c r="C12" s="12">
        <f>IF(B12="",0,VLOOKUP('072401'!B12,Cenik!$C$3:$E$873,2,FALSE))</f>
        <v>0</v>
      </c>
      <c r="D12" s="12">
        <f>IF(B12="",0,VLOOKUP('072401'!B12,Cenik!$C$3:$E$873,3,FALSE))</f>
        <v>0</v>
      </c>
      <c r="E12" s="17"/>
      <c r="F12" s="14">
        <f t="shared" si="0"/>
        <v>0</v>
      </c>
      <c r="G12" s="104" t="str">
        <f t="shared" si="1"/>
        <v/>
      </c>
    </row>
    <row r="13" spans="1:7" x14ac:dyDescent="0.2">
      <c r="A13" s="15"/>
      <c r="B13" s="16"/>
      <c r="C13" s="12">
        <f>IF(B13="",0,VLOOKUP('072401'!B13,Cenik!$C$3:$E$873,2,FALSE))</f>
        <v>0</v>
      </c>
      <c r="D13" s="12">
        <f>IF(B13="",0,VLOOKUP('072401'!B13,Cenik!$C$3:$E$873,3,FALSE))</f>
        <v>0</v>
      </c>
      <c r="E13" s="17"/>
      <c r="F13" s="14">
        <f t="shared" si="0"/>
        <v>0</v>
      </c>
      <c r="G13" s="104" t="str">
        <f t="shared" si="1"/>
        <v/>
      </c>
    </row>
    <row r="14" spans="1:7" ht="13.5" thickBot="1" x14ac:dyDescent="0.25">
      <c r="A14" s="15"/>
      <c r="B14" s="16"/>
      <c r="C14" s="12">
        <f>IF(B14="",0,VLOOKUP('072401'!B14,Cenik!$C$3:$E$873,2,FALSE))</f>
        <v>0</v>
      </c>
      <c r="D14" s="12">
        <f>IF(B14="",0,VLOOKUP('072401'!B14,Cenik!$C$3:$E$873,3,FALSE))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IF(B16="",0,VLOOKUP('072401'!B16,Cenik!$C$3:$E$873,2,FALSE))</f>
        <v>0</v>
      </c>
      <c r="D16" s="12">
        <f>IF(B16="",0,VLOOKUP('072401'!B16,Cenik!$C$3:$E$873,3,FALSE))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IF(B17="",0,VLOOKUP('072401'!B17,Cenik!$C$3:$E$873,2,FALSE))</f>
        <v>0</v>
      </c>
      <c r="D17" s="12">
        <f>IF(B17="",0,VLOOKUP('072401'!B17,Cenik!$C$3:$E$873,3,FALSE))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IF(B18="",0,VLOOKUP('072401'!B18,Cenik!$C$3:$E$873,2,FALSE))</f>
        <v>0</v>
      </c>
      <c r="D18" s="12">
        <f>IF(B18="",0,VLOOKUP('072401'!B18,Cenik!$C$3:$E$873,3,FALSE))</f>
        <v>0</v>
      </c>
      <c r="E18" s="22"/>
      <c r="F18" s="20">
        <f t="shared" si="2"/>
        <v>0</v>
      </c>
      <c r="G18" s="104" t="str">
        <f t="shared" si="3"/>
        <v/>
      </c>
    </row>
    <row r="19" spans="1:9" x14ac:dyDescent="0.2">
      <c r="A19" s="15"/>
      <c r="B19" s="21"/>
      <c r="C19" s="12">
        <f>IF(B19="",0,VLOOKUP('072401'!B19,Cenik!$C$3:$E$873,2,FALSE))</f>
        <v>0</v>
      </c>
      <c r="D19" s="12">
        <f>IF(B19="",0,VLOOKUP('072401'!B19,Cenik!$C$3:$E$873,3,FALSE))</f>
        <v>0</v>
      </c>
      <c r="E19" s="22"/>
      <c r="F19" s="20">
        <f t="shared" si="2"/>
        <v>0</v>
      </c>
      <c r="G19" s="104" t="str">
        <f t="shared" si="3"/>
        <v/>
      </c>
    </row>
    <row r="20" spans="1:9" x14ac:dyDescent="0.2">
      <c r="A20" s="15"/>
      <c r="B20" s="21"/>
      <c r="C20" s="12">
        <f>IF(B20="",0,VLOOKUP('072401'!B20,Cenik!$C$3:$E$873,2,FALSE))</f>
        <v>0</v>
      </c>
      <c r="D20" s="12">
        <f>IF(B20="",0,VLOOKUP('072401'!B20,Cenik!$C$3:$E$873,3,FALSE))</f>
        <v>0</v>
      </c>
      <c r="E20" s="22"/>
      <c r="F20" s="20">
        <f t="shared" si="2"/>
        <v>0</v>
      </c>
      <c r="G20" s="104" t="str">
        <f t="shared" si="3"/>
        <v/>
      </c>
    </row>
    <row r="21" spans="1:9" x14ac:dyDescent="0.2">
      <c r="A21" s="15"/>
      <c r="B21" s="21"/>
      <c r="C21" s="12">
        <f>IF(B21="",0,VLOOKUP('072401'!B21,Cenik!$C$3:$E$873,2,FALSE))</f>
        <v>0</v>
      </c>
      <c r="D21" s="12">
        <f>IF(B21="",0,VLOOKUP('072401'!B21,Cenik!$C$3:$E$873,3,FALSE))</f>
        <v>0</v>
      </c>
      <c r="E21" s="22"/>
      <c r="F21" s="20">
        <f t="shared" si="2"/>
        <v>0</v>
      </c>
      <c r="G21" s="104" t="str">
        <f t="shared" si="3"/>
        <v/>
      </c>
    </row>
    <row r="22" spans="1:9" x14ac:dyDescent="0.2">
      <c r="A22" s="15"/>
      <c r="B22" s="21"/>
      <c r="C22" s="12">
        <f>IF(B22="",0,VLOOKUP('072401'!B22,Cenik!$C$3:$E$873,2,FALSE))</f>
        <v>0</v>
      </c>
      <c r="D22" s="12">
        <f>IF(B22="",0,VLOOKUP('072401'!B22,Cenik!$C$3:$E$873,3,FALSE))</f>
        <v>0</v>
      </c>
      <c r="E22" s="22"/>
      <c r="F22" s="20">
        <f t="shared" si="2"/>
        <v>0</v>
      </c>
      <c r="G22" s="104" t="str">
        <f t="shared" si="3"/>
        <v/>
      </c>
    </row>
    <row r="23" spans="1:9" x14ac:dyDescent="0.2">
      <c r="A23" s="15"/>
      <c r="B23" s="21"/>
      <c r="C23" s="12">
        <f>IF(B23="",0,VLOOKUP('072401'!B23,Cenik!$C$3:$E$873,2,FALSE))</f>
        <v>0</v>
      </c>
      <c r="D23" s="12">
        <f>IF(B23="",0,VLOOKUP('072401'!B23,Cenik!$C$3:$E$873,3,FALSE))</f>
        <v>0</v>
      </c>
      <c r="E23" s="22"/>
      <c r="F23" s="20">
        <f t="shared" si="2"/>
        <v>0</v>
      </c>
      <c r="G23" s="104" t="str">
        <f t="shared" si="3"/>
        <v/>
      </c>
    </row>
    <row r="24" spans="1:9" x14ac:dyDescent="0.2">
      <c r="A24" s="15"/>
      <c r="B24" s="21"/>
      <c r="C24" s="12">
        <f>IF(B24="",0,VLOOKUP('072401'!B24,Cenik!$C$3:$E$873,2,FALSE))</f>
        <v>0</v>
      </c>
      <c r="D24" s="12">
        <f>IF(B24="",0,VLOOKUP('072401'!B24,Cenik!$C$3:$E$873,3,FALSE))</f>
        <v>0</v>
      </c>
      <c r="E24" s="22"/>
      <c r="F24" s="20">
        <f t="shared" si="2"/>
        <v>0</v>
      </c>
      <c r="G24" s="104" t="str">
        <f t="shared" si="3"/>
        <v/>
      </c>
    </row>
    <row r="25" spans="1:9" x14ac:dyDescent="0.2">
      <c r="A25" s="15"/>
      <c r="B25" s="21"/>
      <c r="C25" s="12">
        <f>IF(B25="",0,VLOOKUP('072401'!B25,Cenik!$C$3:$E$873,2,FALSE))</f>
        <v>0</v>
      </c>
      <c r="D25" s="12">
        <f>IF(B25="",0,VLOOKUP('072401'!B25,Cenik!$C$3:$E$873,3,FALSE))</f>
        <v>0</v>
      </c>
      <c r="E25" s="22"/>
      <c r="F25" s="20">
        <f t="shared" si="2"/>
        <v>0</v>
      </c>
      <c r="G25" s="104" t="str">
        <f t="shared" si="3"/>
        <v/>
      </c>
    </row>
    <row r="26" spans="1:9" x14ac:dyDescent="0.2">
      <c r="A26" s="15"/>
      <c r="B26" s="21"/>
      <c r="C26" s="12">
        <f>IF(B26="",0,VLOOKUP('072401'!B26,Cenik!$C$3:$E$873,2,FALSE))</f>
        <v>0</v>
      </c>
      <c r="D26" s="12">
        <f>IF(B26="",0,VLOOKUP('072401'!B26,Cenik!$C$3:$E$873,3,FALSE))</f>
        <v>0</v>
      </c>
      <c r="E26" s="22"/>
      <c r="F26" s="20">
        <f t="shared" si="2"/>
        <v>0</v>
      </c>
      <c r="G26" s="104" t="str">
        <f t="shared" si="3"/>
        <v/>
      </c>
    </row>
    <row r="27" spans="1:9" x14ac:dyDescent="0.2">
      <c r="A27" s="15"/>
      <c r="B27" s="21"/>
      <c r="C27" s="12">
        <f>IF(B27="",0,VLOOKUP('072401'!B27,Cenik!$C$3:$E$873,2,FALSE))</f>
        <v>0</v>
      </c>
      <c r="D27" s="12">
        <f>IF(B27="",0,VLOOKUP('072401'!B27,Cenik!$C$3:$E$873,3,FALSE))</f>
        <v>0</v>
      </c>
      <c r="E27" s="22"/>
      <c r="F27" s="20">
        <f t="shared" si="2"/>
        <v>0</v>
      </c>
      <c r="G27" s="104" t="str">
        <f t="shared" si="3"/>
        <v/>
      </c>
    </row>
    <row r="28" spans="1:9" x14ac:dyDescent="0.2">
      <c r="A28" s="15"/>
      <c r="B28" s="21"/>
      <c r="C28" s="12">
        <f>IF(B28="",0,VLOOKUP('072401'!B28,Cenik!$C$3:$E$873,2,FALSE))</f>
        <v>0</v>
      </c>
      <c r="D28" s="12">
        <f>IF(B28="",0,VLOOKUP('072401'!B28,Cenik!$C$3:$E$873,3,FALSE))</f>
        <v>0</v>
      </c>
      <c r="E28" s="22"/>
      <c r="F28" s="20">
        <f t="shared" si="2"/>
        <v>0</v>
      </c>
      <c r="G28" s="104" t="str">
        <f t="shared" si="3"/>
        <v/>
      </c>
    </row>
    <row r="29" spans="1:9" ht="13.5" thickBot="1" x14ac:dyDescent="0.25">
      <c r="A29" s="15"/>
      <c r="B29" s="21"/>
      <c r="C29" s="12">
        <f>IF(B29="",0,VLOOKUP('072401'!B29,Cenik!$C$3:$E$873,2,FALSE))</f>
        <v>0</v>
      </c>
      <c r="D29" s="12">
        <f>IF(B29="",0,VLOOKUP('072401'!B29,Cenik!$C$3:$E$873,3,FALSE))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IF(B31="",0,VLOOKUP('072401'!B31,Cenik!$C$3:$E$873,2,FALSE))</f>
        <v>0</v>
      </c>
      <c r="D31" s="24">
        <f>IF(B31="",0,VLOOKUP('072401'!B31,Cenik!$C$3:$E$873,3,FALSE))</f>
        <v>0</v>
      </c>
      <c r="E31" s="19"/>
      <c r="F31" s="25">
        <f t="shared" ref="F31:F44" si="4">D31*E31</f>
        <v>0</v>
      </c>
      <c r="G31" s="104" t="str">
        <f t="shared" si="3"/>
        <v/>
      </c>
      <c r="I31" s="2"/>
    </row>
    <row r="32" spans="1:9" x14ac:dyDescent="0.2">
      <c r="A32" s="15"/>
      <c r="B32" s="21"/>
      <c r="C32" s="12">
        <f>IF(B32="",0,VLOOKUP('072401'!B32,Cenik!$C$3:$E$873,2,FALSE))</f>
        <v>0</v>
      </c>
      <c r="D32" s="12">
        <f>IF(B32="",0,VLOOKUP('072401'!B32,Cenik!$C$3:$E$873,3,FALSE))</f>
        <v>0</v>
      </c>
      <c r="E32" s="22"/>
      <c r="F32" s="20">
        <f t="shared" si="4"/>
        <v>0</v>
      </c>
      <c r="G32" s="104" t="str">
        <f t="shared" si="3"/>
        <v/>
      </c>
      <c r="I32" s="2"/>
    </row>
    <row r="33" spans="1:7" x14ac:dyDescent="0.2">
      <c r="A33" s="15"/>
      <c r="B33" s="21"/>
      <c r="C33" s="12">
        <f>IF(B33="",0,VLOOKUP('072401'!B33,Cenik!$C$3:$E$873,2,FALSE))</f>
        <v>0</v>
      </c>
      <c r="D33" s="12">
        <f>IF(B33="",0,VLOOKUP('072401'!B33,Cenik!$C$3:$E$873,3,FALSE))</f>
        <v>0</v>
      </c>
      <c r="E33" s="22"/>
      <c r="F33" s="20">
        <f t="shared" si="4"/>
        <v>0</v>
      </c>
      <c r="G33" s="104" t="str">
        <f t="shared" si="3"/>
        <v/>
      </c>
    </row>
    <row r="34" spans="1:7" x14ac:dyDescent="0.2">
      <c r="A34" s="15"/>
      <c r="B34" s="21"/>
      <c r="C34" s="12">
        <f>IF(B34="",0,VLOOKUP('072401'!B34,Cenik!$C$3:$E$873,2,FALSE))</f>
        <v>0</v>
      </c>
      <c r="D34" s="12">
        <f>IF(B34="",0,VLOOKUP('072401'!B34,Cenik!$C$3:$E$873,3,FALSE))</f>
        <v>0</v>
      </c>
      <c r="E34" s="22"/>
      <c r="F34" s="20">
        <f t="shared" si="4"/>
        <v>0</v>
      </c>
      <c r="G34" s="104" t="str">
        <f t="shared" si="3"/>
        <v/>
      </c>
    </row>
    <row r="35" spans="1:7" x14ac:dyDescent="0.2">
      <c r="A35" s="15"/>
      <c r="B35" s="21"/>
      <c r="C35" s="12">
        <f>IF(B35="",0,VLOOKUP('072401'!B35,Cenik!$C$3:$E$873,2,FALSE))</f>
        <v>0</v>
      </c>
      <c r="D35" s="12">
        <f>IF(B35="",0,VLOOKUP('072401'!B35,Cenik!$C$3:$E$873,3,FALSE))</f>
        <v>0</v>
      </c>
      <c r="E35" s="22"/>
      <c r="F35" s="20">
        <f t="shared" si="4"/>
        <v>0</v>
      </c>
      <c r="G35" s="104" t="str">
        <f t="shared" si="3"/>
        <v/>
      </c>
    </row>
    <row r="36" spans="1:7" x14ac:dyDescent="0.2">
      <c r="A36" s="15"/>
      <c r="B36" s="21"/>
      <c r="C36" s="12">
        <f>IF(B36="",0,VLOOKUP('072401'!B36,Cenik!$C$3:$E$873,2,FALSE))</f>
        <v>0</v>
      </c>
      <c r="D36" s="12">
        <f>IF(B36="",0,VLOOKUP('072401'!B36,Cenik!$C$3:$E$873,3,FALSE))</f>
        <v>0</v>
      </c>
      <c r="E36" s="22"/>
      <c r="F36" s="20">
        <f t="shared" si="4"/>
        <v>0</v>
      </c>
      <c r="G36" s="104" t="str">
        <f t="shared" si="3"/>
        <v/>
      </c>
    </row>
    <row r="37" spans="1:7" x14ac:dyDescent="0.2">
      <c r="A37" s="15"/>
      <c r="B37" s="21"/>
      <c r="C37" s="12">
        <f>IF(B37="",0,VLOOKUP('072401'!B37,Cenik!$C$3:$E$873,2,FALSE))</f>
        <v>0</v>
      </c>
      <c r="D37" s="12">
        <f>IF(B37="",0,VLOOKUP('072401'!B37,Cenik!$C$3:$E$873,3,FALSE))</f>
        <v>0</v>
      </c>
      <c r="E37" s="22"/>
      <c r="F37" s="20">
        <f t="shared" si="4"/>
        <v>0</v>
      </c>
      <c r="G37" s="104" t="str">
        <f t="shared" si="3"/>
        <v/>
      </c>
    </row>
    <row r="38" spans="1:7" x14ac:dyDescent="0.2">
      <c r="A38" s="15"/>
      <c r="B38" s="21"/>
      <c r="C38" s="12">
        <f>IF(B38="",0,VLOOKUP('072401'!B38,Cenik!$C$3:$E$873,2,FALSE))</f>
        <v>0</v>
      </c>
      <c r="D38" s="12">
        <f>IF(B38="",0,VLOOKUP('072401'!B38,Cenik!$C$3:$E$873,3,FALSE))</f>
        <v>0</v>
      </c>
      <c r="E38" s="22"/>
      <c r="F38" s="20">
        <f t="shared" si="4"/>
        <v>0</v>
      </c>
      <c r="G38" s="104" t="str">
        <f t="shared" si="3"/>
        <v/>
      </c>
    </row>
    <row r="39" spans="1:7" x14ac:dyDescent="0.2">
      <c r="A39" s="15"/>
      <c r="B39" s="21"/>
      <c r="C39" s="12">
        <f>IF(B39="",0,VLOOKUP('072401'!B39,Cenik!$C$3:$E$873,2,FALSE))</f>
        <v>0</v>
      </c>
      <c r="D39" s="12">
        <f>IF(B39="",0,VLOOKUP('072401'!B39,Cenik!$C$3:$E$873,3,FALSE))</f>
        <v>0</v>
      </c>
      <c r="E39" s="22"/>
      <c r="F39" s="20">
        <f t="shared" si="4"/>
        <v>0</v>
      </c>
      <c r="G39" s="104" t="str">
        <f>IF(E39="","",IF(ISNUMBER(E39),IF(E39=ROUND(E39,6),"","Napaka - poraba mora biti zaokrožena na 6 decimalk!"),"Napaka!"))</f>
        <v/>
      </c>
    </row>
    <row r="40" spans="1:7" x14ac:dyDescent="0.2">
      <c r="A40" s="15"/>
      <c r="B40" s="21"/>
      <c r="C40" s="12">
        <f>IF(B40="",0,VLOOKUP('072401'!B40,Cenik!$C$3:$E$873,2,FALSE))</f>
        <v>0</v>
      </c>
      <c r="D40" s="12">
        <f>IF(B40="",0,VLOOKUP('072401'!B40,Cenik!$C$3:$E$873,3,FALSE))</f>
        <v>0</v>
      </c>
      <c r="E40" s="22"/>
      <c r="F40" s="20">
        <f t="shared" si="4"/>
        <v>0</v>
      </c>
      <c r="G40" s="104" t="str">
        <f t="shared" si="3"/>
        <v/>
      </c>
    </row>
    <row r="41" spans="1:7" x14ac:dyDescent="0.2">
      <c r="A41" s="15"/>
      <c r="B41" s="21"/>
      <c r="C41" s="12">
        <f>IF(B41="",0,VLOOKUP('072401'!B41,Cenik!$C$3:$E$873,2,FALSE))</f>
        <v>0</v>
      </c>
      <c r="D41" s="12">
        <f>IF(B41="",0,VLOOKUP('072401'!B41,Cenik!$C$3:$E$873,3,FALSE))</f>
        <v>0</v>
      </c>
      <c r="E41" s="22"/>
      <c r="F41" s="20">
        <f t="shared" si="4"/>
        <v>0</v>
      </c>
      <c r="G41" s="104" t="str">
        <f t="shared" si="3"/>
        <v/>
      </c>
    </row>
    <row r="42" spans="1:7" x14ac:dyDescent="0.2">
      <c r="A42" s="15"/>
      <c r="B42" s="21"/>
      <c r="C42" s="12">
        <f>IF(B42="",0,VLOOKUP('072401'!B42,Cenik!$C$3:$E$873,2,FALSE))</f>
        <v>0</v>
      </c>
      <c r="D42" s="12">
        <f>IF(B42="",0,VLOOKUP('072401'!B42,Cenik!$C$3:$E$873,3,FALSE))</f>
        <v>0</v>
      </c>
      <c r="E42" s="22"/>
      <c r="F42" s="20">
        <f t="shared" si="4"/>
        <v>0</v>
      </c>
      <c r="G42" s="104" t="str">
        <f t="shared" si="3"/>
        <v/>
      </c>
    </row>
    <row r="43" spans="1:7" x14ac:dyDescent="0.2">
      <c r="A43" s="15"/>
      <c r="B43" s="21"/>
      <c r="C43" s="12">
        <f>IF(B43="",0,VLOOKUP('072401'!B43,Cenik!$C$3:$E$873,2,FALSE))</f>
        <v>0</v>
      </c>
      <c r="D43" s="12">
        <f>IF(B43="",0,VLOOKUP('072401'!B43,Cenik!$C$3:$E$873,3,FALSE))</f>
        <v>0</v>
      </c>
      <c r="E43" s="22"/>
      <c r="F43" s="20">
        <f t="shared" si="4"/>
        <v>0</v>
      </c>
      <c r="G43" s="104" t="str">
        <f t="shared" si="3"/>
        <v/>
      </c>
    </row>
    <row r="44" spans="1:7" ht="13.5" thickBot="1" x14ac:dyDescent="0.25">
      <c r="A44" s="26"/>
      <c r="B44" s="27"/>
      <c r="C44" s="28">
        <f>IF(B44="",0,VLOOKUP('072401'!B44,Cenik!$C$3:$E$873,2,FALSE))</f>
        <v>0</v>
      </c>
      <c r="D44" s="28">
        <f>IF(B44="",0,VLOOKUP('072401'!B44,Cenik!$C$3:$E$873,3,FALSE))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IF(B5="",0,VLOOKUP('072402'!B5,Cenik!$C$3:$E$873,2,FALSE))</f>
        <v>0</v>
      </c>
      <c r="D5" s="12">
        <f>IF(B5="",0,VLOOKUP('072402'!B5,Cenik!$C$3:$E$873,3,FALSE))</f>
        <v>0</v>
      </c>
      <c r="E5" s="13"/>
      <c r="F5" s="14">
        <f t="shared" ref="F5:F14" si="0">D5*E5</f>
        <v>0</v>
      </c>
      <c r="G5" s="104" t="str">
        <f>IF(E5="","",IF(ISNUMBER(E5),IF(E5=ROUND(E5,6),"","Napaka - poraba mora biti zaokrožena na 6 decimalk!"),"Napaka!"))</f>
        <v/>
      </c>
    </row>
    <row r="6" spans="1:7" x14ac:dyDescent="0.2">
      <c r="A6" s="15"/>
      <c r="B6" s="16"/>
      <c r="C6" s="12">
        <f>IF(B6="",0,VLOOKUP('072402'!B6,Cenik!$C$3:$E$873,2,FALSE))</f>
        <v>0</v>
      </c>
      <c r="D6" s="12">
        <f>IF(B6="",0,VLOOKUP('072402'!B6,Cenik!$C$3:$E$873,3,FALSE))</f>
        <v>0</v>
      </c>
      <c r="E6" s="17"/>
      <c r="F6" s="14">
        <f t="shared" si="0"/>
        <v>0</v>
      </c>
      <c r="G6" s="104" t="str">
        <f t="shared" ref="G6:G14" si="1">IF(E6="","",IF(ISNUMBER(E6),IF(E6=ROUND(E6,6),"","Napaka - poraba mora biti zaokrožena na 6 decimalk!"),"Napaka!"))</f>
        <v/>
      </c>
    </row>
    <row r="7" spans="1:7" x14ac:dyDescent="0.2">
      <c r="A7" s="15"/>
      <c r="B7" s="16"/>
      <c r="C7" s="12">
        <f>IF(B7="",0,VLOOKUP('072402'!B7,Cenik!$C$3:$E$873,2,FALSE))</f>
        <v>0</v>
      </c>
      <c r="D7" s="12">
        <f>IF(B7="",0,VLOOKUP('072402'!B7,Cenik!$C$3:$E$873,3,FALSE))</f>
        <v>0</v>
      </c>
      <c r="E7" s="17"/>
      <c r="F7" s="14">
        <f t="shared" si="0"/>
        <v>0</v>
      </c>
      <c r="G7" s="104" t="str">
        <f t="shared" si="1"/>
        <v/>
      </c>
    </row>
    <row r="8" spans="1:7" x14ac:dyDescent="0.2">
      <c r="A8" s="15"/>
      <c r="B8" s="16"/>
      <c r="C8" s="12">
        <f>IF(B8="",0,VLOOKUP('072402'!B8,Cenik!$C$3:$E$873,2,FALSE))</f>
        <v>0</v>
      </c>
      <c r="D8" s="12">
        <f>IF(B8="",0,VLOOKUP('072402'!B8,Cenik!$C$3:$E$873,3,FALSE))</f>
        <v>0</v>
      </c>
      <c r="E8" s="17"/>
      <c r="F8" s="14">
        <f t="shared" si="0"/>
        <v>0</v>
      </c>
      <c r="G8" s="104" t="str">
        <f t="shared" si="1"/>
        <v/>
      </c>
    </row>
    <row r="9" spans="1:7" x14ac:dyDescent="0.2">
      <c r="A9" s="15"/>
      <c r="B9" s="16"/>
      <c r="C9" s="12">
        <f>IF(B9="",0,VLOOKUP('072402'!B9,Cenik!$C$3:$E$873,2,FALSE))</f>
        <v>0</v>
      </c>
      <c r="D9" s="12">
        <f>IF(B9="",0,VLOOKUP('072402'!B9,Cenik!$C$3:$E$873,3,FALSE))</f>
        <v>0</v>
      </c>
      <c r="E9" s="17"/>
      <c r="F9" s="14">
        <f t="shared" si="0"/>
        <v>0</v>
      </c>
      <c r="G9" s="104" t="str">
        <f t="shared" si="1"/>
        <v/>
      </c>
    </row>
    <row r="10" spans="1:7" x14ac:dyDescent="0.2">
      <c r="A10" s="15"/>
      <c r="B10" s="16"/>
      <c r="C10" s="12">
        <f>IF(B10="",0,VLOOKUP('072402'!B10,Cenik!$C$3:$E$873,2,FALSE))</f>
        <v>0</v>
      </c>
      <c r="D10" s="12">
        <f>IF(B10="",0,VLOOKUP('072402'!B10,Cenik!$C$3:$E$873,3,FALSE))</f>
        <v>0</v>
      </c>
      <c r="E10" s="17"/>
      <c r="F10" s="14">
        <f t="shared" si="0"/>
        <v>0</v>
      </c>
      <c r="G10" s="104" t="str">
        <f t="shared" si="1"/>
        <v/>
      </c>
    </row>
    <row r="11" spans="1:7" x14ac:dyDescent="0.2">
      <c r="A11" s="15"/>
      <c r="B11" s="16"/>
      <c r="C11" s="12">
        <f>IF(B11="",0,VLOOKUP('072402'!B11,Cenik!$C$3:$E$873,2,FALSE))</f>
        <v>0</v>
      </c>
      <c r="D11" s="12">
        <f>IF(B11="",0,VLOOKUP('072402'!B11,Cenik!$C$3:$E$873,3,FALSE))</f>
        <v>0</v>
      </c>
      <c r="E11" s="17"/>
      <c r="F11" s="14">
        <f t="shared" si="0"/>
        <v>0</v>
      </c>
      <c r="G11" s="104" t="str">
        <f t="shared" si="1"/>
        <v/>
      </c>
    </row>
    <row r="12" spans="1:7" x14ac:dyDescent="0.2">
      <c r="A12" s="15"/>
      <c r="B12" s="16"/>
      <c r="C12" s="12">
        <f>IF(B12="",0,VLOOKUP('072402'!B12,Cenik!$C$3:$E$873,2,FALSE))</f>
        <v>0</v>
      </c>
      <c r="D12" s="12">
        <f>IF(B12="",0,VLOOKUP('072402'!B12,Cenik!$C$3:$E$873,3,FALSE))</f>
        <v>0</v>
      </c>
      <c r="E12" s="17"/>
      <c r="F12" s="14">
        <f t="shared" si="0"/>
        <v>0</v>
      </c>
      <c r="G12" s="104" t="str">
        <f t="shared" si="1"/>
        <v/>
      </c>
    </row>
    <row r="13" spans="1:7" x14ac:dyDescent="0.2">
      <c r="A13" s="15"/>
      <c r="B13" s="16"/>
      <c r="C13" s="12">
        <f>IF(B13="",0,VLOOKUP('072402'!B13,Cenik!$C$3:$E$873,2,FALSE))</f>
        <v>0</v>
      </c>
      <c r="D13" s="12">
        <f>IF(B13="",0,VLOOKUP('072402'!B13,Cenik!$C$3:$E$873,3,FALSE))</f>
        <v>0</v>
      </c>
      <c r="E13" s="17"/>
      <c r="F13" s="14">
        <f t="shared" si="0"/>
        <v>0</v>
      </c>
      <c r="G13" s="104" t="str">
        <f t="shared" si="1"/>
        <v/>
      </c>
    </row>
    <row r="14" spans="1:7" ht="13.5" thickBot="1" x14ac:dyDescent="0.25">
      <c r="A14" s="15"/>
      <c r="B14" s="16"/>
      <c r="C14" s="12">
        <f>IF(B14="",0,VLOOKUP('072402'!B14,Cenik!$C$3:$E$873,2,FALSE))</f>
        <v>0</v>
      </c>
      <c r="D14" s="12">
        <f>IF(B14="",0,VLOOKUP('072402'!B14,Cenik!$C$3:$E$873,3,FALSE))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IF(B16="",0,VLOOKUP('072402'!B16,Cenik!$C$3:$E$873,2,FALSE))</f>
        <v>0</v>
      </c>
      <c r="D16" s="12">
        <f>IF(B16="",0,VLOOKUP('072402'!B16,Cenik!$C$3:$E$873,3,FALSE))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IF(B17="",0,VLOOKUP('072402'!B17,Cenik!$C$3:$E$873,2,FALSE))</f>
        <v>0</v>
      </c>
      <c r="D17" s="12">
        <f>IF(B17="",0,VLOOKUP('072402'!B17,Cenik!$C$3:$E$873,3,FALSE))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IF(B18="",0,VLOOKUP('072402'!B18,Cenik!$C$3:$E$873,2,FALSE))</f>
        <v>0</v>
      </c>
      <c r="D18" s="12">
        <f>IF(B18="",0,VLOOKUP('072402'!B18,Cenik!$C$3:$E$873,3,FALSE))</f>
        <v>0</v>
      </c>
      <c r="E18" s="22"/>
      <c r="F18" s="20">
        <f t="shared" si="2"/>
        <v>0</v>
      </c>
      <c r="G18" s="104" t="str">
        <f t="shared" si="3"/>
        <v/>
      </c>
    </row>
    <row r="19" spans="1:9" x14ac:dyDescent="0.2">
      <c r="A19" s="15"/>
      <c r="B19" s="21"/>
      <c r="C19" s="12">
        <f>IF(B19="",0,VLOOKUP('072402'!B19,Cenik!$C$3:$E$873,2,FALSE))</f>
        <v>0</v>
      </c>
      <c r="D19" s="12">
        <f>IF(B19="",0,VLOOKUP('072402'!B19,Cenik!$C$3:$E$873,3,FALSE))</f>
        <v>0</v>
      </c>
      <c r="E19" s="22"/>
      <c r="F19" s="20">
        <f t="shared" si="2"/>
        <v>0</v>
      </c>
      <c r="G19" s="104" t="str">
        <f t="shared" si="3"/>
        <v/>
      </c>
    </row>
    <row r="20" spans="1:9" x14ac:dyDescent="0.2">
      <c r="A20" s="15"/>
      <c r="B20" s="21"/>
      <c r="C20" s="12">
        <f>IF(B20="",0,VLOOKUP('072402'!B20,Cenik!$C$3:$E$873,2,FALSE))</f>
        <v>0</v>
      </c>
      <c r="D20" s="12">
        <f>IF(B20="",0,VLOOKUP('072402'!B20,Cenik!$C$3:$E$873,3,FALSE))</f>
        <v>0</v>
      </c>
      <c r="E20" s="22"/>
      <c r="F20" s="20">
        <f t="shared" si="2"/>
        <v>0</v>
      </c>
      <c r="G20" s="104" t="str">
        <f t="shared" si="3"/>
        <v/>
      </c>
    </row>
    <row r="21" spans="1:9" x14ac:dyDescent="0.2">
      <c r="A21" s="15"/>
      <c r="B21" s="21"/>
      <c r="C21" s="12">
        <f>IF(B21="",0,VLOOKUP('072402'!B21,Cenik!$C$3:$E$873,2,FALSE))</f>
        <v>0</v>
      </c>
      <c r="D21" s="12">
        <f>IF(B21="",0,VLOOKUP('072402'!B21,Cenik!$C$3:$E$873,3,FALSE))</f>
        <v>0</v>
      </c>
      <c r="E21" s="22"/>
      <c r="F21" s="20">
        <f t="shared" si="2"/>
        <v>0</v>
      </c>
      <c r="G21" s="104" t="str">
        <f t="shared" si="3"/>
        <v/>
      </c>
    </row>
    <row r="22" spans="1:9" x14ac:dyDescent="0.2">
      <c r="A22" s="15"/>
      <c r="B22" s="21"/>
      <c r="C22" s="12">
        <f>IF(B22="",0,VLOOKUP('072402'!B22,Cenik!$C$3:$E$873,2,FALSE))</f>
        <v>0</v>
      </c>
      <c r="D22" s="12">
        <f>IF(B22="",0,VLOOKUP('072402'!B22,Cenik!$C$3:$E$873,3,FALSE))</f>
        <v>0</v>
      </c>
      <c r="E22" s="22"/>
      <c r="F22" s="20">
        <f t="shared" si="2"/>
        <v>0</v>
      </c>
      <c r="G22" s="104" t="str">
        <f t="shared" si="3"/>
        <v/>
      </c>
    </row>
    <row r="23" spans="1:9" x14ac:dyDescent="0.2">
      <c r="A23" s="15"/>
      <c r="B23" s="21"/>
      <c r="C23" s="12">
        <f>IF(B23="",0,VLOOKUP('072402'!B23,Cenik!$C$3:$E$873,2,FALSE))</f>
        <v>0</v>
      </c>
      <c r="D23" s="12">
        <f>IF(B23="",0,VLOOKUP('072402'!B23,Cenik!$C$3:$E$873,3,FALSE))</f>
        <v>0</v>
      </c>
      <c r="E23" s="22"/>
      <c r="F23" s="20">
        <f t="shared" si="2"/>
        <v>0</v>
      </c>
      <c r="G23" s="104" t="str">
        <f t="shared" si="3"/>
        <v/>
      </c>
    </row>
    <row r="24" spans="1:9" x14ac:dyDescent="0.2">
      <c r="A24" s="15"/>
      <c r="B24" s="21"/>
      <c r="C24" s="12">
        <f>IF(B24="",0,VLOOKUP('072402'!B24,Cenik!$C$3:$E$873,2,FALSE))</f>
        <v>0</v>
      </c>
      <c r="D24" s="12">
        <f>IF(B24="",0,VLOOKUP('072402'!B24,Cenik!$C$3:$E$873,3,FALSE))</f>
        <v>0</v>
      </c>
      <c r="E24" s="22"/>
      <c r="F24" s="20">
        <f t="shared" si="2"/>
        <v>0</v>
      </c>
      <c r="G24" s="104" t="str">
        <f t="shared" si="3"/>
        <v/>
      </c>
    </row>
    <row r="25" spans="1:9" x14ac:dyDescent="0.2">
      <c r="A25" s="15"/>
      <c r="B25" s="21"/>
      <c r="C25" s="12">
        <f>IF(B25="",0,VLOOKUP('072402'!B25,Cenik!$C$3:$E$873,2,FALSE))</f>
        <v>0</v>
      </c>
      <c r="D25" s="12">
        <f>IF(B25="",0,VLOOKUP('072402'!B25,Cenik!$C$3:$E$873,3,FALSE))</f>
        <v>0</v>
      </c>
      <c r="E25" s="22"/>
      <c r="F25" s="20">
        <f t="shared" si="2"/>
        <v>0</v>
      </c>
      <c r="G25" s="104" t="str">
        <f t="shared" si="3"/>
        <v/>
      </c>
    </row>
    <row r="26" spans="1:9" x14ac:dyDescent="0.2">
      <c r="A26" s="15"/>
      <c r="B26" s="21"/>
      <c r="C26" s="12">
        <f>IF(B26="",0,VLOOKUP('072402'!B26,Cenik!$C$3:$E$873,2,FALSE))</f>
        <v>0</v>
      </c>
      <c r="D26" s="12">
        <f>IF(B26="",0,VLOOKUP('072402'!B26,Cenik!$C$3:$E$873,3,FALSE))</f>
        <v>0</v>
      </c>
      <c r="E26" s="22"/>
      <c r="F26" s="20">
        <f t="shared" si="2"/>
        <v>0</v>
      </c>
      <c r="G26" s="104" t="str">
        <f t="shared" si="3"/>
        <v/>
      </c>
    </row>
    <row r="27" spans="1:9" x14ac:dyDescent="0.2">
      <c r="A27" s="15"/>
      <c r="B27" s="21"/>
      <c r="C27" s="12">
        <f>IF(B27="",0,VLOOKUP('072402'!B27,Cenik!$C$3:$E$873,2,FALSE))</f>
        <v>0</v>
      </c>
      <c r="D27" s="12">
        <f>IF(B27="",0,VLOOKUP('072402'!B27,Cenik!$C$3:$E$873,3,FALSE))</f>
        <v>0</v>
      </c>
      <c r="E27" s="22"/>
      <c r="F27" s="20">
        <f t="shared" si="2"/>
        <v>0</v>
      </c>
      <c r="G27" s="104" t="str">
        <f t="shared" si="3"/>
        <v/>
      </c>
    </row>
    <row r="28" spans="1:9" x14ac:dyDescent="0.2">
      <c r="A28" s="15"/>
      <c r="B28" s="21"/>
      <c r="C28" s="12">
        <f>IF(B28="",0,VLOOKUP('072402'!B28,Cenik!$C$3:$E$873,2,FALSE))</f>
        <v>0</v>
      </c>
      <c r="D28" s="12">
        <f>IF(B28="",0,VLOOKUP('072402'!B28,Cenik!$C$3:$E$873,3,FALSE))</f>
        <v>0</v>
      </c>
      <c r="E28" s="22"/>
      <c r="F28" s="20">
        <f t="shared" si="2"/>
        <v>0</v>
      </c>
      <c r="G28" s="104" t="str">
        <f t="shared" si="3"/>
        <v/>
      </c>
    </row>
    <row r="29" spans="1:9" ht="13.5" thickBot="1" x14ac:dyDescent="0.25">
      <c r="A29" s="15"/>
      <c r="B29" s="21"/>
      <c r="C29" s="12">
        <f>IF(B29="",0,VLOOKUP('072402'!B29,Cenik!$C$3:$E$873,2,FALSE))</f>
        <v>0</v>
      </c>
      <c r="D29" s="12">
        <f>IF(B29="",0,VLOOKUP('072402'!B29,Cenik!$C$3:$E$873,3,FALSE))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IF(B31="",0,VLOOKUP('072402'!B31,Cenik!$C$3:$E$873,2,FALSE))</f>
        <v>0</v>
      </c>
      <c r="D31" s="24">
        <f>IF(B31="",0,VLOOKUP('072402'!B31,Cenik!$C$3:$E$873,3,FALSE))</f>
        <v>0</v>
      </c>
      <c r="E31" s="19"/>
      <c r="F31" s="25">
        <f t="shared" ref="F31:F44" si="4">D31*E31</f>
        <v>0</v>
      </c>
      <c r="G31" s="104" t="str">
        <f t="shared" si="3"/>
        <v/>
      </c>
      <c r="I31" s="2"/>
    </row>
    <row r="32" spans="1:9" x14ac:dyDescent="0.2">
      <c r="A32" s="15"/>
      <c r="B32" s="21"/>
      <c r="C32" s="12">
        <f>IF(B32="",0,VLOOKUP('072402'!B32,Cenik!$C$3:$E$873,2,FALSE))</f>
        <v>0</v>
      </c>
      <c r="D32" s="12">
        <f>IF(B32="",0,VLOOKUP('072402'!B32,Cenik!$C$3:$E$873,3,FALSE))</f>
        <v>0</v>
      </c>
      <c r="E32" s="22"/>
      <c r="F32" s="20">
        <f t="shared" si="4"/>
        <v>0</v>
      </c>
      <c r="G32" s="104" t="str">
        <f t="shared" si="3"/>
        <v/>
      </c>
      <c r="I32" s="2"/>
    </row>
    <row r="33" spans="1:7" x14ac:dyDescent="0.2">
      <c r="A33" s="15"/>
      <c r="B33" s="21"/>
      <c r="C33" s="12">
        <f>IF(B33="",0,VLOOKUP('072402'!B33,Cenik!$C$3:$E$873,2,FALSE))</f>
        <v>0</v>
      </c>
      <c r="D33" s="12">
        <f>IF(B33="",0,VLOOKUP('072402'!B33,Cenik!$C$3:$E$873,3,FALSE))</f>
        <v>0</v>
      </c>
      <c r="E33" s="22"/>
      <c r="F33" s="20">
        <f t="shared" si="4"/>
        <v>0</v>
      </c>
      <c r="G33" s="104" t="str">
        <f t="shared" si="3"/>
        <v/>
      </c>
    </row>
    <row r="34" spans="1:7" x14ac:dyDescent="0.2">
      <c r="A34" s="15"/>
      <c r="B34" s="21"/>
      <c r="C34" s="12">
        <f>IF(B34="",0,VLOOKUP('072402'!B34,Cenik!$C$3:$E$873,2,FALSE))</f>
        <v>0</v>
      </c>
      <c r="D34" s="12">
        <f>IF(B34="",0,VLOOKUP('072402'!B34,Cenik!$C$3:$E$873,3,FALSE))</f>
        <v>0</v>
      </c>
      <c r="E34" s="22"/>
      <c r="F34" s="20">
        <f t="shared" si="4"/>
        <v>0</v>
      </c>
      <c r="G34" s="104" t="str">
        <f t="shared" si="3"/>
        <v/>
      </c>
    </row>
    <row r="35" spans="1:7" x14ac:dyDescent="0.2">
      <c r="A35" s="15"/>
      <c r="B35" s="21"/>
      <c r="C35" s="12">
        <f>IF(B35="",0,VLOOKUP('072402'!B35,Cenik!$C$3:$E$873,2,FALSE))</f>
        <v>0</v>
      </c>
      <c r="D35" s="12">
        <f>IF(B35="",0,VLOOKUP('072402'!B35,Cenik!$C$3:$E$873,3,FALSE))</f>
        <v>0</v>
      </c>
      <c r="E35" s="22"/>
      <c r="F35" s="20">
        <f t="shared" si="4"/>
        <v>0</v>
      </c>
      <c r="G35" s="104" t="str">
        <f t="shared" si="3"/>
        <v/>
      </c>
    </row>
    <row r="36" spans="1:7" x14ac:dyDescent="0.2">
      <c r="A36" s="15"/>
      <c r="B36" s="21"/>
      <c r="C36" s="12">
        <f>IF(B36="",0,VLOOKUP('072402'!B36,Cenik!$C$3:$E$873,2,FALSE))</f>
        <v>0</v>
      </c>
      <c r="D36" s="12">
        <f>IF(B36="",0,VLOOKUP('072402'!B36,Cenik!$C$3:$E$873,3,FALSE))</f>
        <v>0</v>
      </c>
      <c r="E36" s="22"/>
      <c r="F36" s="20">
        <f t="shared" si="4"/>
        <v>0</v>
      </c>
      <c r="G36" s="104" t="str">
        <f t="shared" si="3"/>
        <v/>
      </c>
    </row>
    <row r="37" spans="1:7" x14ac:dyDescent="0.2">
      <c r="A37" s="15"/>
      <c r="B37" s="21"/>
      <c r="C37" s="12">
        <f>IF(B37="",0,VLOOKUP('072402'!B37,Cenik!$C$3:$E$873,2,FALSE))</f>
        <v>0</v>
      </c>
      <c r="D37" s="12">
        <f>IF(B37="",0,VLOOKUP('072402'!B37,Cenik!$C$3:$E$873,3,FALSE))</f>
        <v>0</v>
      </c>
      <c r="E37" s="22"/>
      <c r="F37" s="20">
        <f t="shared" si="4"/>
        <v>0</v>
      </c>
      <c r="G37" s="104" t="str">
        <f t="shared" si="3"/>
        <v/>
      </c>
    </row>
    <row r="38" spans="1:7" x14ac:dyDescent="0.2">
      <c r="A38" s="15"/>
      <c r="B38" s="21"/>
      <c r="C38" s="12">
        <f>IF(B38="",0,VLOOKUP('072402'!B38,Cenik!$C$3:$E$873,2,FALSE))</f>
        <v>0</v>
      </c>
      <c r="D38" s="12">
        <f>IF(B38="",0,VLOOKUP('072402'!B38,Cenik!$C$3:$E$873,3,FALSE))</f>
        <v>0</v>
      </c>
      <c r="E38" s="22"/>
      <c r="F38" s="20">
        <f t="shared" si="4"/>
        <v>0</v>
      </c>
      <c r="G38" s="104" t="str">
        <f t="shared" si="3"/>
        <v/>
      </c>
    </row>
    <row r="39" spans="1:7" x14ac:dyDescent="0.2">
      <c r="A39" s="15"/>
      <c r="B39" s="21"/>
      <c r="C39" s="12">
        <f>IF(B39="",0,VLOOKUP('072402'!B39,Cenik!$C$3:$E$873,2,FALSE))</f>
        <v>0</v>
      </c>
      <c r="D39" s="12">
        <f>IF(B39="",0,VLOOKUP('072402'!B39,Cenik!$C$3:$E$873,3,FALSE))</f>
        <v>0</v>
      </c>
      <c r="E39" s="22"/>
      <c r="F39" s="20">
        <f t="shared" si="4"/>
        <v>0</v>
      </c>
      <c r="G39" s="104" t="str">
        <f>IF(E39="","",IF(ISNUMBER(E39),IF(E39=ROUND(E39,6),"","Napaka - poraba mora biti zaokrožena na 6 decimalk!"),"Napaka!"))</f>
        <v/>
      </c>
    </row>
    <row r="40" spans="1:7" x14ac:dyDescent="0.2">
      <c r="A40" s="15"/>
      <c r="B40" s="21"/>
      <c r="C40" s="12">
        <f>IF(B40="",0,VLOOKUP('072402'!B40,Cenik!$C$3:$E$873,2,FALSE))</f>
        <v>0</v>
      </c>
      <c r="D40" s="12">
        <f>IF(B40="",0,VLOOKUP('072402'!B40,Cenik!$C$3:$E$873,3,FALSE))</f>
        <v>0</v>
      </c>
      <c r="E40" s="22"/>
      <c r="F40" s="20">
        <f t="shared" si="4"/>
        <v>0</v>
      </c>
      <c r="G40" s="104" t="str">
        <f t="shared" si="3"/>
        <v/>
      </c>
    </row>
    <row r="41" spans="1:7" x14ac:dyDescent="0.2">
      <c r="A41" s="15"/>
      <c r="B41" s="21"/>
      <c r="C41" s="12">
        <f>IF(B41="",0,VLOOKUP('072402'!B41,Cenik!$C$3:$E$873,2,FALSE))</f>
        <v>0</v>
      </c>
      <c r="D41" s="12">
        <f>IF(B41="",0,VLOOKUP('072402'!B41,Cenik!$C$3:$E$873,3,FALSE))</f>
        <v>0</v>
      </c>
      <c r="E41" s="22"/>
      <c r="F41" s="20">
        <f t="shared" si="4"/>
        <v>0</v>
      </c>
      <c r="G41" s="104" t="str">
        <f t="shared" si="3"/>
        <v/>
      </c>
    </row>
    <row r="42" spans="1:7" x14ac:dyDescent="0.2">
      <c r="A42" s="15"/>
      <c r="B42" s="21"/>
      <c r="C42" s="12">
        <f>IF(B42="",0,VLOOKUP('072402'!B42,Cenik!$C$3:$E$873,2,FALSE))</f>
        <v>0</v>
      </c>
      <c r="D42" s="12">
        <f>IF(B42="",0,VLOOKUP('072402'!B42,Cenik!$C$3:$E$873,3,FALSE))</f>
        <v>0</v>
      </c>
      <c r="E42" s="22"/>
      <c r="F42" s="20">
        <f t="shared" si="4"/>
        <v>0</v>
      </c>
      <c r="G42" s="104" t="str">
        <f t="shared" si="3"/>
        <v/>
      </c>
    </row>
    <row r="43" spans="1:7" x14ac:dyDescent="0.2">
      <c r="A43" s="15"/>
      <c r="B43" s="21"/>
      <c r="C43" s="12">
        <f>IF(B43="",0,VLOOKUP('072402'!B43,Cenik!$C$3:$E$873,2,FALSE))</f>
        <v>0</v>
      </c>
      <c r="D43" s="12">
        <f>IF(B43="",0,VLOOKUP('072402'!B43,Cenik!$C$3:$E$873,3,FALSE))</f>
        <v>0</v>
      </c>
      <c r="E43" s="22"/>
      <c r="F43" s="20">
        <f t="shared" si="4"/>
        <v>0</v>
      </c>
      <c r="G43" s="104" t="str">
        <f t="shared" si="3"/>
        <v/>
      </c>
    </row>
    <row r="44" spans="1:7" ht="13.5" thickBot="1" x14ac:dyDescent="0.25">
      <c r="A44" s="26"/>
      <c r="B44" s="27"/>
      <c r="C44" s="28">
        <f>IF(B44="",0,VLOOKUP('072402'!B44,Cenik!$C$3:$E$873,2,FALSE))</f>
        <v>0</v>
      </c>
      <c r="D44" s="28">
        <f>IF(B44="",0,VLOOKUP('072402'!B44,Cenik!$C$3:$E$873,3,FALSE))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IF(B5="",0,VLOOKUP('021001'!B5,Cenik!$C$3:$E$873,2,FALSE))</f>
        <v>0</v>
      </c>
      <c r="D5" s="12">
        <f>IF(B5="",0,VLOOKUP('021001'!B5,Cenik!$C$3:$E$873,3,FALSE))</f>
        <v>0</v>
      </c>
      <c r="E5" s="13"/>
      <c r="F5" s="14">
        <f t="shared" ref="F5:F14" si="0">D5*E5</f>
        <v>0</v>
      </c>
      <c r="G5" s="104" t="str">
        <f>IF(E5="","",IF(ISNUMBER(E5),IF(E5=ROUND(E5,6),"","Napaka - poraba mora biti zaokrožena na 6 decimalk!"),"Napaka!"))</f>
        <v/>
      </c>
    </row>
    <row r="6" spans="1:7" x14ac:dyDescent="0.2">
      <c r="A6" s="15"/>
      <c r="B6" s="16"/>
      <c r="C6" s="12">
        <f>IF(B6="",0,VLOOKUP('021001'!B6,Cenik!$C$3:$E$873,2,FALSE))</f>
        <v>0</v>
      </c>
      <c r="D6" s="12">
        <f>IF(B6="",0,VLOOKUP('021001'!B6,Cenik!$C$3:$E$873,3,FALSE))</f>
        <v>0</v>
      </c>
      <c r="E6" s="17"/>
      <c r="F6" s="14">
        <f t="shared" si="0"/>
        <v>0</v>
      </c>
      <c r="G6" s="104" t="str">
        <f t="shared" ref="G6:G14" si="1">IF(E6="","",IF(ISNUMBER(E6),IF(E6=ROUND(E6,6),"","Napaka - poraba mora biti zaokrožena na 6 decimalk!"),"Napaka!"))</f>
        <v/>
      </c>
    </row>
    <row r="7" spans="1:7" x14ac:dyDescent="0.2">
      <c r="A7" s="15"/>
      <c r="B7" s="16"/>
      <c r="C7" s="12">
        <f>IF(B7="",0,VLOOKUP('021001'!B7,Cenik!$C$3:$E$873,2,FALSE))</f>
        <v>0</v>
      </c>
      <c r="D7" s="12">
        <f>IF(B7="",0,VLOOKUP('021001'!B7,Cenik!$C$3:$E$873,3,FALSE))</f>
        <v>0</v>
      </c>
      <c r="E7" s="17"/>
      <c r="F7" s="14">
        <f t="shared" si="0"/>
        <v>0</v>
      </c>
      <c r="G7" s="104" t="str">
        <f t="shared" si="1"/>
        <v/>
      </c>
    </row>
    <row r="8" spans="1:7" x14ac:dyDescent="0.2">
      <c r="A8" s="15"/>
      <c r="B8" s="16"/>
      <c r="C8" s="12">
        <f>IF(B8="",0,VLOOKUP('021001'!B8,Cenik!$C$3:$E$873,2,FALSE))</f>
        <v>0</v>
      </c>
      <c r="D8" s="12">
        <f>IF(B8="",0,VLOOKUP('021001'!B8,Cenik!$C$3:$E$873,3,FALSE))</f>
        <v>0</v>
      </c>
      <c r="E8" s="17"/>
      <c r="F8" s="14">
        <f t="shared" si="0"/>
        <v>0</v>
      </c>
      <c r="G8" s="104" t="str">
        <f t="shared" si="1"/>
        <v/>
      </c>
    </row>
    <row r="9" spans="1:7" x14ac:dyDescent="0.2">
      <c r="A9" s="15"/>
      <c r="B9" s="16"/>
      <c r="C9" s="12">
        <f>IF(B9="",0,VLOOKUP('021001'!B9,Cenik!$C$3:$E$873,2,FALSE))</f>
        <v>0</v>
      </c>
      <c r="D9" s="12">
        <f>IF(B9="",0,VLOOKUP('021001'!B9,Cenik!$C$3:$E$873,3,FALSE))</f>
        <v>0</v>
      </c>
      <c r="E9" s="17"/>
      <c r="F9" s="14">
        <f t="shared" si="0"/>
        <v>0</v>
      </c>
      <c r="G9" s="104" t="str">
        <f t="shared" si="1"/>
        <v/>
      </c>
    </row>
    <row r="10" spans="1:7" x14ac:dyDescent="0.2">
      <c r="A10" s="15"/>
      <c r="B10" s="16"/>
      <c r="C10" s="12">
        <f>IF(B10="",0,VLOOKUP('021001'!B10,Cenik!$C$3:$E$873,2,FALSE))</f>
        <v>0</v>
      </c>
      <c r="D10" s="12">
        <f>IF(B10="",0,VLOOKUP('021001'!B10,Cenik!$C$3:$E$873,3,FALSE))</f>
        <v>0</v>
      </c>
      <c r="E10" s="17"/>
      <c r="F10" s="14">
        <f t="shared" si="0"/>
        <v>0</v>
      </c>
      <c r="G10" s="104" t="str">
        <f t="shared" si="1"/>
        <v/>
      </c>
    </row>
    <row r="11" spans="1:7" x14ac:dyDescent="0.2">
      <c r="A11" s="15"/>
      <c r="B11" s="16"/>
      <c r="C11" s="12">
        <f>IF(B11="",0,VLOOKUP('021001'!B11,Cenik!$C$3:$E$873,2,FALSE))</f>
        <v>0</v>
      </c>
      <c r="D11" s="12">
        <f>IF(B11="",0,VLOOKUP('021001'!B11,Cenik!$C$3:$E$873,3,FALSE))</f>
        <v>0</v>
      </c>
      <c r="E11" s="17"/>
      <c r="F11" s="14">
        <f t="shared" si="0"/>
        <v>0</v>
      </c>
      <c r="G11" s="104" t="str">
        <f t="shared" si="1"/>
        <v/>
      </c>
    </row>
    <row r="12" spans="1:7" x14ac:dyDescent="0.2">
      <c r="A12" s="15"/>
      <c r="B12" s="16"/>
      <c r="C12" s="12">
        <f>IF(B12="",0,VLOOKUP('021001'!B12,Cenik!$C$3:$E$873,2,FALSE))</f>
        <v>0</v>
      </c>
      <c r="D12" s="12">
        <f>IF(B12="",0,VLOOKUP('021001'!B12,Cenik!$C$3:$E$873,3,FALSE))</f>
        <v>0</v>
      </c>
      <c r="E12" s="17"/>
      <c r="F12" s="14">
        <f t="shared" si="0"/>
        <v>0</v>
      </c>
      <c r="G12" s="104" t="str">
        <f t="shared" si="1"/>
        <v/>
      </c>
    </row>
    <row r="13" spans="1:7" x14ac:dyDescent="0.2">
      <c r="A13" s="15"/>
      <c r="B13" s="16"/>
      <c r="C13" s="12">
        <f>IF(B13="",0,VLOOKUP('021001'!B13,Cenik!$C$3:$E$873,2,FALSE))</f>
        <v>0</v>
      </c>
      <c r="D13" s="12">
        <f>IF(B13="",0,VLOOKUP('021001'!B13,Cenik!$C$3:$E$873,3,FALSE))</f>
        <v>0</v>
      </c>
      <c r="E13" s="17"/>
      <c r="F13" s="14">
        <f t="shared" si="0"/>
        <v>0</v>
      </c>
      <c r="G13" s="104" t="str">
        <f t="shared" si="1"/>
        <v/>
      </c>
    </row>
    <row r="14" spans="1:7" ht="13.5" thickBot="1" x14ac:dyDescent="0.25">
      <c r="A14" s="15"/>
      <c r="B14" s="16"/>
      <c r="C14" s="12">
        <f>IF(B14="",0,VLOOKUP('021001'!B14,Cenik!$C$3:$E$873,2,FALSE))</f>
        <v>0</v>
      </c>
      <c r="D14" s="12">
        <f>IF(B14="",0,VLOOKUP('021001'!B14,Cenik!$C$3:$E$873,3,FALSE))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IF(B16="",0,VLOOKUP('021001'!B16,Cenik!$C$3:$E$873,2,FALSE))</f>
        <v>0</v>
      </c>
      <c r="D16" s="12">
        <f>IF(B16="",0,VLOOKUP('021001'!B16,Cenik!$C$3:$E$873,3,FALSE))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IF(B17="",0,VLOOKUP('021001'!B17,Cenik!$C$3:$E$873,2,FALSE))</f>
        <v>0</v>
      </c>
      <c r="D17" s="12">
        <f>IF(B17="",0,VLOOKUP('021001'!B17,Cenik!$C$3:$E$873,3,FALSE))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IF(B18="",0,VLOOKUP('021001'!B18,Cenik!$C$3:$E$873,2,FALSE))</f>
        <v>0</v>
      </c>
      <c r="D18" s="12">
        <f>IF(B18="",0,VLOOKUP('021001'!B18,Cenik!$C$3:$E$873,3,FALSE))</f>
        <v>0</v>
      </c>
      <c r="E18" s="22"/>
      <c r="F18" s="20">
        <f t="shared" si="2"/>
        <v>0</v>
      </c>
      <c r="G18" s="104" t="str">
        <f t="shared" si="3"/>
        <v/>
      </c>
    </row>
    <row r="19" spans="1:9" x14ac:dyDescent="0.2">
      <c r="A19" s="15"/>
      <c r="B19" s="21"/>
      <c r="C19" s="12">
        <f>IF(B19="",0,VLOOKUP('021001'!B19,Cenik!$C$3:$E$873,2,FALSE))</f>
        <v>0</v>
      </c>
      <c r="D19" s="12">
        <f>IF(B19="",0,VLOOKUP('021001'!B19,Cenik!$C$3:$E$873,3,FALSE))</f>
        <v>0</v>
      </c>
      <c r="E19" s="22"/>
      <c r="F19" s="20">
        <f t="shared" si="2"/>
        <v>0</v>
      </c>
      <c r="G19" s="104" t="str">
        <f t="shared" si="3"/>
        <v/>
      </c>
    </row>
    <row r="20" spans="1:9" x14ac:dyDescent="0.2">
      <c r="A20" s="15"/>
      <c r="B20" s="21"/>
      <c r="C20" s="12">
        <f>IF(B20="",0,VLOOKUP('021001'!B20,Cenik!$C$3:$E$873,2,FALSE))</f>
        <v>0</v>
      </c>
      <c r="D20" s="12">
        <f>IF(B20="",0,VLOOKUP('021001'!B20,Cenik!$C$3:$E$873,3,FALSE))</f>
        <v>0</v>
      </c>
      <c r="E20" s="22"/>
      <c r="F20" s="20">
        <f t="shared" si="2"/>
        <v>0</v>
      </c>
      <c r="G20" s="104" t="str">
        <f t="shared" si="3"/>
        <v/>
      </c>
    </row>
    <row r="21" spans="1:9" x14ac:dyDescent="0.2">
      <c r="A21" s="15"/>
      <c r="B21" s="21"/>
      <c r="C21" s="12">
        <f>IF(B21="",0,VLOOKUP('021001'!B21,Cenik!$C$3:$E$873,2,FALSE))</f>
        <v>0</v>
      </c>
      <c r="D21" s="12">
        <f>IF(B21="",0,VLOOKUP('021001'!B21,Cenik!$C$3:$E$873,3,FALSE))</f>
        <v>0</v>
      </c>
      <c r="E21" s="22"/>
      <c r="F21" s="20">
        <f t="shared" si="2"/>
        <v>0</v>
      </c>
      <c r="G21" s="104" t="str">
        <f t="shared" si="3"/>
        <v/>
      </c>
    </row>
    <row r="22" spans="1:9" x14ac:dyDescent="0.2">
      <c r="A22" s="15"/>
      <c r="B22" s="21"/>
      <c r="C22" s="12">
        <f>IF(B22="",0,VLOOKUP('021001'!B22,Cenik!$C$3:$E$873,2,FALSE))</f>
        <v>0</v>
      </c>
      <c r="D22" s="12">
        <f>IF(B22="",0,VLOOKUP('021001'!B22,Cenik!$C$3:$E$873,3,FALSE))</f>
        <v>0</v>
      </c>
      <c r="E22" s="22"/>
      <c r="F22" s="20">
        <f t="shared" si="2"/>
        <v>0</v>
      </c>
      <c r="G22" s="104" t="str">
        <f t="shared" si="3"/>
        <v/>
      </c>
    </row>
    <row r="23" spans="1:9" x14ac:dyDescent="0.2">
      <c r="A23" s="15"/>
      <c r="B23" s="21"/>
      <c r="C23" s="12">
        <f>IF(B23="",0,VLOOKUP('021001'!B23,Cenik!$C$3:$E$873,2,FALSE))</f>
        <v>0</v>
      </c>
      <c r="D23" s="12">
        <f>IF(B23="",0,VLOOKUP('021001'!B23,Cenik!$C$3:$E$873,3,FALSE))</f>
        <v>0</v>
      </c>
      <c r="E23" s="22"/>
      <c r="F23" s="20">
        <f t="shared" si="2"/>
        <v>0</v>
      </c>
      <c r="G23" s="104" t="str">
        <f t="shared" si="3"/>
        <v/>
      </c>
    </row>
    <row r="24" spans="1:9" x14ac:dyDescent="0.2">
      <c r="A24" s="15"/>
      <c r="B24" s="21"/>
      <c r="C24" s="12">
        <f>IF(B24="",0,VLOOKUP('021001'!B24,Cenik!$C$3:$E$873,2,FALSE))</f>
        <v>0</v>
      </c>
      <c r="D24" s="12">
        <f>IF(B24="",0,VLOOKUP('021001'!B24,Cenik!$C$3:$E$873,3,FALSE))</f>
        <v>0</v>
      </c>
      <c r="E24" s="22"/>
      <c r="F24" s="20">
        <f t="shared" si="2"/>
        <v>0</v>
      </c>
      <c r="G24" s="104" t="str">
        <f t="shared" si="3"/>
        <v/>
      </c>
    </row>
    <row r="25" spans="1:9" x14ac:dyDescent="0.2">
      <c r="A25" s="15"/>
      <c r="B25" s="21"/>
      <c r="C25" s="12">
        <f>IF(B25="",0,VLOOKUP('021001'!B25,Cenik!$C$3:$E$873,2,FALSE))</f>
        <v>0</v>
      </c>
      <c r="D25" s="12">
        <f>IF(B25="",0,VLOOKUP('021001'!B25,Cenik!$C$3:$E$873,3,FALSE))</f>
        <v>0</v>
      </c>
      <c r="E25" s="22"/>
      <c r="F25" s="20">
        <f t="shared" si="2"/>
        <v>0</v>
      </c>
      <c r="G25" s="104" t="str">
        <f t="shared" si="3"/>
        <v/>
      </c>
    </row>
    <row r="26" spans="1:9" x14ac:dyDescent="0.2">
      <c r="A26" s="15"/>
      <c r="B26" s="21"/>
      <c r="C26" s="12">
        <f>IF(B26="",0,VLOOKUP('021001'!B26,Cenik!$C$3:$E$873,2,FALSE))</f>
        <v>0</v>
      </c>
      <c r="D26" s="12">
        <f>IF(B26="",0,VLOOKUP('021001'!B26,Cenik!$C$3:$E$873,3,FALSE))</f>
        <v>0</v>
      </c>
      <c r="E26" s="22"/>
      <c r="F26" s="20">
        <f t="shared" si="2"/>
        <v>0</v>
      </c>
      <c r="G26" s="104" t="str">
        <f t="shared" si="3"/>
        <v/>
      </c>
    </row>
    <row r="27" spans="1:9" x14ac:dyDescent="0.2">
      <c r="A27" s="15"/>
      <c r="B27" s="21"/>
      <c r="C27" s="12">
        <f>IF(B27="",0,VLOOKUP('021001'!B27,Cenik!$C$3:$E$873,2,FALSE))</f>
        <v>0</v>
      </c>
      <c r="D27" s="12">
        <f>IF(B27="",0,VLOOKUP('021001'!B27,Cenik!$C$3:$E$873,3,FALSE))</f>
        <v>0</v>
      </c>
      <c r="E27" s="22"/>
      <c r="F27" s="20">
        <f t="shared" si="2"/>
        <v>0</v>
      </c>
      <c r="G27" s="104" t="str">
        <f t="shared" si="3"/>
        <v/>
      </c>
    </row>
    <row r="28" spans="1:9" x14ac:dyDescent="0.2">
      <c r="A28" s="15"/>
      <c r="B28" s="21"/>
      <c r="C28" s="12">
        <f>IF(B28="",0,VLOOKUP('021001'!B28,Cenik!$C$3:$E$873,2,FALSE))</f>
        <v>0</v>
      </c>
      <c r="D28" s="12">
        <f>IF(B28="",0,VLOOKUP('021001'!B28,Cenik!$C$3:$E$873,3,FALSE))</f>
        <v>0</v>
      </c>
      <c r="E28" s="22"/>
      <c r="F28" s="20">
        <f t="shared" si="2"/>
        <v>0</v>
      </c>
      <c r="G28" s="104" t="str">
        <f t="shared" si="3"/>
        <v/>
      </c>
    </row>
    <row r="29" spans="1:9" ht="13.5" thickBot="1" x14ac:dyDescent="0.25">
      <c r="A29" s="15"/>
      <c r="B29" s="21"/>
      <c r="C29" s="12">
        <f>IF(B29="",0,VLOOKUP('021001'!B29,Cenik!$C$3:$E$873,2,FALSE))</f>
        <v>0</v>
      </c>
      <c r="D29" s="12">
        <f>IF(B29="",0,VLOOKUP('021001'!B29,Cenik!$C$3:$E$873,3,FALSE))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IF(B31="",0,VLOOKUP('021001'!B31,Cenik!$C$3:$E$873,2,FALSE))</f>
        <v>0</v>
      </c>
      <c r="D31" s="24">
        <f>IF(B31="",0,VLOOKUP('021001'!B31,Cenik!$C$3:$E$873,3,FALSE))</f>
        <v>0</v>
      </c>
      <c r="E31" s="19"/>
      <c r="F31" s="25">
        <f t="shared" ref="F31:F44" si="4">D31*E31</f>
        <v>0</v>
      </c>
      <c r="G31" s="104" t="str">
        <f t="shared" si="3"/>
        <v/>
      </c>
      <c r="I31" s="2"/>
    </row>
    <row r="32" spans="1:9" x14ac:dyDescent="0.2">
      <c r="A32" s="15"/>
      <c r="B32" s="21"/>
      <c r="C32" s="12">
        <f>IF(B32="",0,VLOOKUP('021001'!B32,Cenik!$C$3:$E$873,2,FALSE))</f>
        <v>0</v>
      </c>
      <c r="D32" s="12">
        <f>IF(B32="",0,VLOOKUP('021001'!B32,Cenik!$C$3:$E$873,3,FALSE))</f>
        <v>0</v>
      </c>
      <c r="E32" s="22"/>
      <c r="F32" s="20">
        <f t="shared" si="4"/>
        <v>0</v>
      </c>
      <c r="G32" s="104" t="str">
        <f t="shared" si="3"/>
        <v/>
      </c>
      <c r="I32" s="2"/>
    </row>
    <row r="33" spans="1:7" x14ac:dyDescent="0.2">
      <c r="A33" s="15"/>
      <c r="B33" s="21"/>
      <c r="C33" s="12">
        <f>IF(B33="",0,VLOOKUP('021001'!B33,Cenik!$C$3:$E$873,2,FALSE))</f>
        <v>0</v>
      </c>
      <c r="D33" s="12">
        <f>IF(B33="",0,VLOOKUP('021001'!B33,Cenik!$C$3:$E$873,3,FALSE))</f>
        <v>0</v>
      </c>
      <c r="E33" s="22"/>
      <c r="F33" s="20">
        <f t="shared" si="4"/>
        <v>0</v>
      </c>
      <c r="G33" s="104" t="str">
        <f t="shared" si="3"/>
        <v/>
      </c>
    </row>
    <row r="34" spans="1:7" x14ac:dyDescent="0.2">
      <c r="A34" s="15"/>
      <c r="B34" s="21"/>
      <c r="C34" s="12">
        <f>IF(B34="",0,VLOOKUP('021001'!B34,Cenik!$C$3:$E$873,2,FALSE))</f>
        <v>0</v>
      </c>
      <c r="D34" s="12">
        <f>IF(B34="",0,VLOOKUP('021001'!B34,Cenik!$C$3:$E$873,3,FALSE))</f>
        <v>0</v>
      </c>
      <c r="E34" s="22"/>
      <c r="F34" s="20">
        <f t="shared" si="4"/>
        <v>0</v>
      </c>
      <c r="G34" s="104" t="str">
        <f t="shared" si="3"/>
        <v/>
      </c>
    </row>
    <row r="35" spans="1:7" x14ac:dyDescent="0.2">
      <c r="A35" s="15"/>
      <c r="B35" s="21"/>
      <c r="C35" s="12">
        <f>IF(B35="",0,VLOOKUP('021001'!B35,Cenik!$C$3:$E$873,2,FALSE))</f>
        <v>0</v>
      </c>
      <c r="D35" s="12">
        <f>IF(B35="",0,VLOOKUP('021001'!B35,Cenik!$C$3:$E$873,3,FALSE))</f>
        <v>0</v>
      </c>
      <c r="E35" s="22"/>
      <c r="F35" s="20">
        <f t="shared" si="4"/>
        <v>0</v>
      </c>
      <c r="G35" s="104" t="str">
        <f t="shared" si="3"/>
        <v/>
      </c>
    </row>
    <row r="36" spans="1:7" x14ac:dyDescent="0.2">
      <c r="A36" s="15"/>
      <c r="B36" s="21"/>
      <c r="C36" s="12">
        <f>IF(B36="",0,VLOOKUP('021001'!B36,Cenik!$C$3:$E$873,2,FALSE))</f>
        <v>0</v>
      </c>
      <c r="D36" s="12">
        <f>IF(B36="",0,VLOOKUP('021001'!B36,Cenik!$C$3:$E$873,3,FALSE))</f>
        <v>0</v>
      </c>
      <c r="E36" s="22"/>
      <c r="F36" s="20">
        <f t="shared" si="4"/>
        <v>0</v>
      </c>
      <c r="G36" s="104" t="str">
        <f t="shared" si="3"/>
        <v/>
      </c>
    </row>
    <row r="37" spans="1:7" x14ac:dyDescent="0.2">
      <c r="A37" s="15"/>
      <c r="B37" s="21"/>
      <c r="C37" s="12">
        <f>IF(B37="",0,VLOOKUP('021001'!B37,Cenik!$C$3:$E$873,2,FALSE))</f>
        <v>0</v>
      </c>
      <c r="D37" s="12">
        <f>IF(B37="",0,VLOOKUP('021001'!B37,Cenik!$C$3:$E$873,3,FALSE))</f>
        <v>0</v>
      </c>
      <c r="E37" s="22"/>
      <c r="F37" s="20">
        <f t="shared" si="4"/>
        <v>0</v>
      </c>
      <c r="G37" s="104" t="str">
        <f t="shared" si="3"/>
        <v/>
      </c>
    </row>
    <row r="38" spans="1:7" x14ac:dyDescent="0.2">
      <c r="A38" s="15"/>
      <c r="B38" s="21"/>
      <c r="C38" s="12">
        <f>IF(B38="",0,VLOOKUP('021001'!B38,Cenik!$C$3:$E$873,2,FALSE))</f>
        <v>0</v>
      </c>
      <c r="D38" s="12">
        <f>IF(B38="",0,VLOOKUP('021001'!B38,Cenik!$C$3:$E$873,3,FALSE))</f>
        <v>0</v>
      </c>
      <c r="E38" s="22"/>
      <c r="F38" s="20">
        <f t="shared" si="4"/>
        <v>0</v>
      </c>
      <c r="G38" s="104" t="str">
        <f t="shared" si="3"/>
        <v/>
      </c>
    </row>
    <row r="39" spans="1:7" x14ac:dyDescent="0.2">
      <c r="A39" s="15"/>
      <c r="B39" s="21"/>
      <c r="C39" s="12">
        <f>IF(B39="",0,VLOOKUP('021001'!B39,Cenik!$C$3:$E$873,2,FALSE))</f>
        <v>0</v>
      </c>
      <c r="D39" s="12">
        <f>IF(B39="",0,VLOOKUP('021001'!B39,Cenik!$C$3:$E$873,3,FALSE))</f>
        <v>0</v>
      </c>
      <c r="E39" s="22"/>
      <c r="F39" s="20">
        <f t="shared" si="4"/>
        <v>0</v>
      </c>
      <c r="G39" s="104" t="str">
        <f>IF(E39="","",IF(ISNUMBER(E39),IF(E39=ROUND(E39,6),"","Napaka - poraba mora biti zaokrožena na 6 decimalk!"),"Napaka!"))</f>
        <v/>
      </c>
    </row>
    <row r="40" spans="1:7" x14ac:dyDescent="0.2">
      <c r="A40" s="15"/>
      <c r="B40" s="21"/>
      <c r="C40" s="12">
        <f>IF(B40="",0,VLOOKUP('021001'!B40,Cenik!$C$3:$E$873,2,FALSE))</f>
        <v>0</v>
      </c>
      <c r="D40" s="12">
        <f>IF(B40="",0,VLOOKUP('021001'!B40,Cenik!$C$3:$E$873,3,FALSE))</f>
        <v>0</v>
      </c>
      <c r="E40" s="22"/>
      <c r="F40" s="20">
        <f t="shared" si="4"/>
        <v>0</v>
      </c>
      <c r="G40" s="104" t="str">
        <f t="shared" si="3"/>
        <v/>
      </c>
    </row>
    <row r="41" spans="1:7" x14ac:dyDescent="0.2">
      <c r="A41" s="15"/>
      <c r="B41" s="21"/>
      <c r="C41" s="12">
        <f>IF(B41="",0,VLOOKUP('021001'!B41,Cenik!$C$3:$E$873,2,FALSE))</f>
        <v>0</v>
      </c>
      <c r="D41" s="12">
        <f>IF(B41="",0,VLOOKUP('021001'!B41,Cenik!$C$3:$E$873,3,FALSE))</f>
        <v>0</v>
      </c>
      <c r="E41" s="22"/>
      <c r="F41" s="20">
        <f t="shared" si="4"/>
        <v>0</v>
      </c>
      <c r="G41" s="104" t="str">
        <f t="shared" si="3"/>
        <v/>
      </c>
    </row>
    <row r="42" spans="1:7" x14ac:dyDescent="0.2">
      <c r="A42" s="15"/>
      <c r="B42" s="21"/>
      <c r="C42" s="12">
        <f>IF(B42="",0,VLOOKUP('021001'!B42,Cenik!$C$3:$E$873,2,FALSE))</f>
        <v>0</v>
      </c>
      <c r="D42" s="12">
        <f>IF(B42="",0,VLOOKUP('021001'!B42,Cenik!$C$3:$E$873,3,FALSE))</f>
        <v>0</v>
      </c>
      <c r="E42" s="22"/>
      <c r="F42" s="20">
        <f t="shared" si="4"/>
        <v>0</v>
      </c>
      <c r="G42" s="104" t="str">
        <f t="shared" si="3"/>
        <v/>
      </c>
    </row>
    <row r="43" spans="1:7" x14ac:dyDescent="0.2">
      <c r="A43" s="15"/>
      <c r="B43" s="21"/>
      <c r="C43" s="12">
        <f>IF(B43="",0,VLOOKUP('021001'!B43,Cenik!$C$3:$E$873,2,FALSE))</f>
        <v>0</v>
      </c>
      <c r="D43" s="12">
        <f>IF(B43="",0,VLOOKUP('021001'!B43,Cenik!$C$3:$E$873,3,FALSE))</f>
        <v>0</v>
      </c>
      <c r="E43" s="22"/>
      <c r="F43" s="20">
        <f t="shared" si="4"/>
        <v>0</v>
      </c>
      <c r="G43" s="104" t="str">
        <f t="shared" si="3"/>
        <v/>
      </c>
    </row>
    <row r="44" spans="1:7" ht="13.5" thickBot="1" x14ac:dyDescent="0.25">
      <c r="A44" s="26"/>
      <c r="B44" s="27"/>
      <c r="C44" s="28">
        <f>IF(B44="",0,VLOOKUP('021001'!B44,Cenik!$C$3:$E$873,2,FALSE))</f>
        <v>0</v>
      </c>
      <c r="D44" s="28">
        <f>IF(B44="",0,VLOOKUP('021001'!B44,Cenik!$C$3:$E$873,3,FALSE))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IF(B5="",0,VLOOKUP('072403'!B5,Cenik!$C$3:$E$873,2,FALSE))</f>
        <v>0</v>
      </c>
      <c r="D5" s="12">
        <f>IF(B5="",0,VLOOKUP('072403'!B5,Cenik!$C$3:$E$873,3,FALSE))</f>
        <v>0</v>
      </c>
      <c r="E5" s="13"/>
      <c r="F5" s="14">
        <f t="shared" ref="F5:F14" si="0">D5*E5</f>
        <v>0</v>
      </c>
      <c r="G5" s="104" t="str">
        <f>IF(E5="","",IF(ISNUMBER(E5),IF(E5=ROUND(E5,6),"","Napaka - poraba mora biti zaokrožena na 6 decimalk!"),"Napaka!"))</f>
        <v/>
      </c>
    </row>
    <row r="6" spans="1:7" x14ac:dyDescent="0.2">
      <c r="A6" s="15"/>
      <c r="B6" s="16"/>
      <c r="C6" s="12">
        <f>IF(B6="",0,VLOOKUP('072403'!B6,Cenik!$C$3:$E$873,2,FALSE))</f>
        <v>0</v>
      </c>
      <c r="D6" s="12">
        <f>IF(B6="",0,VLOOKUP('072403'!B6,Cenik!$C$3:$E$873,3,FALSE))</f>
        <v>0</v>
      </c>
      <c r="E6" s="17"/>
      <c r="F6" s="14">
        <f t="shared" si="0"/>
        <v>0</v>
      </c>
      <c r="G6" s="104" t="str">
        <f t="shared" ref="G6:G14" si="1">IF(E6="","",IF(ISNUMBER(E6),IF(E6=ROUND(E6,6),"","Napaka - poraba mora biti zaokrožena na 6 decimalk!"),"Napaka!"))</f>
        <v/>
      </c>
    </row>
    <row r="7" spans="1:7" x14ac:dyDescent="0.2">
      <c r="A7" s="15"/>
      <c r="B7" s="16"/>
      <c r="C7" s="12">
        <f>IF(B7="",0,VLOOKUP('072403'!B7,Cenik!$C$3:$E$873,2,FALSE))</f>
        <v>0</v>
      </c>
      <c r="D7" s="12">
        <f>IF(B7="",0,VLOOKUP('072403'!B7,Cenik!$C$3:$E$873,3,FALSE))</f>
        <v>0</v>
      </c>
      <c r="E7" s="17"/>
      <c r="F7" s="14">
        <f t="shared" si="0"/>
        <v>0</v>
      </c>
      <c r="G7" s="104" t="str">
        <f t="shared" si="1"/>
        <v/>
      </c>
    </row>
    <row r="8" spans="1:7" x14ac:dyDescent="0.2">
      <c r="A8" s="15"/>
      <c r="B8" s="16"/>
      <c r="C8" s="12">
        <f>IF(B8="",0,VLOOKUP('072403'!B8,Cenik!$C$3:$E$873,2,FALSE))</f>
        <v>0</v>
      </c>
      <c r="D8" s="12">
        <f>IF(B8="",0,VLOOKUP('072403'!B8,Cenik!$C$3:$E$873,3,FALSE))</f>
        <v>0</v>
      </c>
      <c r="E8" s="17"/>
      <c r="F8" s="14">
        <f t="shared" si="0"/>
        <v>0</v>
      </c>
      <c r="G8" s="104" t="str">
        <f t="shared" si="1"/>
        <v/>
      </c>
    </row>
    <row r="9" spans="1:7" x14ac:dyDescent="0.2">
      <c r="A9" s="15"/>
      <c r="B9" s="16"/>
      <c r="C9" s="12">
        <f>IF(B9="",0,VLOOKUP('072403'!B9,Cenik!$C$3:$E$873,2,FALSE))</f>
        <v>0</v>
      </c>
      <c r="D9" s="12">
        <f>IF(B9="",0,VLOOKUP('072403'!B9,Cenik!$C$3:$E$873,3,FALSE))</f>
        <v>0</v>
      </c>
      <c r="E9" s="17"/>
      <c r="F9" s="14">
        <f t="shared" si="0"/>
        <v>0</v>
      </c>
      <c r="G9" s="104" t="str">
        <f t="shared" si="1"/>
        <v/>
      </c>
    </row>
    <row r="10" spans="1:7" x14ac:dyDescent="0.2">
      <c r="A10" s="15"/>
      <c r="B10" s="16"/>
      <c r="C10" s="12">
        <f>IF(B10="",0,VLOOKUP('072403'!B10,Cenik!$C$3:$E$873,2,FALSE))</f>
        <v>0</v>
      </c>
      <c r="D10" s="12">
        <f>IF(B10="",0,VLOOKUP('072403'!B10,Cenik!$C$3:$E$873,3,FALSE))</f>
        <v>0</v>
      </c>
      <c r="E10" s="17"/>
      <c r="F10" s="14">
        <f t="shared" si="0"/>
        <v>0</v>
      </c>
      <c r="G10" s="104" t="str">
        <f t="shared" si="1"/>
        <v/>
      </c>
    </row>
    <row r="11" spans="1:7" x14ac:dyDescent="0.2">
      <c r="A11" s="15"/>
      <c r="B11" s="16"/>
      <c r="C11" s="12">
        <f>IF(B11="",0,VLOOKUP('072403'!B11,Cenik!$C$3:$E$873,2,FALSE))</f>
        <v>0</v>
      </c>
      <c r="D11" s="12">
        <f>IF(B11="",0,VLOOKUP('072403'!B11,Cenik!$C$3:$E$873,3,FALSE))</f>
        <v>0</v>
      </c>
      <c r="E11" s="17"/>
      <c r="F11" s="14">
        <f t="shared" si="0"/>
        <v>0</v>
      </c>
      <c r="G11" s="104" t="str">
        <f t="shared" si="1"/>
        <v/>
      </c>
    </row>
    <row r="12" spans="1:7" x14ac:dyDescent="0.2">
      <c r="A12" s="15"/>
      <c r="B12" s="16"/>
      <c r="C12" s="12">
        <f>IF(B12="",0,VLOOKUP('072403'!B12,Cenik!$C$3:$E$873,2,FALSE))</f>
        <v>0</v>
      </c>
      <c r="D12" s="12">
        <f>IF(B12="",0,VLOOKUP('072403'!B12,Cenik!$C$3:$E$873,3,FALSE))</f>
        <v>0</v>
      </c>
      <c r="E12" s="17"/>
      <c r="F12" s="14">
        <f t="shared" si="0"/>
        <v>0</v>
      </c>
      <c r="G12" s="104" t="str">
        <f t="shared" si="1"/>
        <v/>
      </c>
    </row>
    <row r="13" spans="1:7" x14ac:dyDescent="0.2">
      <c r="A13" s="15"/>
      <c r="B13" s="16"/>
      <c r="C13" s="12">
        <f>IF(B13="",0,VLOOKUP('072403'!B13,Cenik!$C$3:$E$873,2,FALSE))</f>
        <v>0</v>
      </c>
      <c r="D13" s="12">
        <f>IF(B13="",0,VLOOKUP('072403'!B13,Cenik!$C$3:$E$873,3,FALSE))</f>
        <v>0</v>
      </c>
      <c r="E13" s="17"/>
      <c r="F13" s="14">
        <f t="shared" si="0"/>
        <v>0</v>
      </c>
      <c r="G13" s="104" t="str">
        <f t="shared" si="1"/>
        <v/>
      </c>
    </row>
    <row r="14" spans="1:7" ht="13.5" thickBot="1" x14ac:dyDescent="0.25">
      <c r="A14" s="15"/>
      <c r="B14" s="16"/>
      <c r="C14" s="12">
        <f>IF(B14="",0,VLOOKUP('072403'!B14,Cenik!$C$3:$E$873,2,FALSE))</f>
        <v>0</v>
      </c>
      <c r="D14" s="12">
        <f>IF(B14="",0,VLOOKUP('072403'!B14,Cenik!$C$3:$E$873,3,FALSE))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IF(B16="",0,VLOOKUP('072403'!B16,Cenik!$C$3:$E$873,2,FALSE))</f>
        <v>0</v>
      </c>
      <c r="D16" s="12">
        <f>IF(B16="",0,VLOOKUP('072403'!B16,Cenik!$C$3:$E$873,3,FALSE))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IF(B17="",0,VLOOKUP('072403'!B17,Cenik!$C$3:$E$873,2,FALSE))</f>
        <v>0</v>
      </c>
      <c r="D17" s="12">
        <f>IF(B17="",0,VLOOKUP('072403'!B17,Cenik!$C$3:$E$873,3,FALSE))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IF(B18="",0,VLOOKUP('072403'!B18,Cenik!$C$3:$E$873,2,FALSE))</f>
        <v>0</v>
      </c>
      <c r="D18" s="12">
        <f>IF(B18="",0,VLOOKUP('072403'!B18,Cenik!$C$3:$E$873,3,FALSE))</f>
        <v>0</v>
      </c>
      <c r="E18" s="22"/>
      <c r="F18" s="20">
        <f t="shared" si="2"/>
        <v>0</v>
      </c>
      <c r="G18" s="104" t="str">
        <f t="shared" si="3"/>
        <v/>
      </c>
    </row>
    <row r="19" spans="1:9" x14ac:dyDescent="0.2">
      <c r="A19" s="15"/>
      <c r="B19" s="21"/>
      <c r="C19" s="12">
        <f>IF(B19="",0,VLOOKUP('072403'!B19,Cenik!$C$3:$E$873,2,FALSE))</f>
        <v>0</v>
      </c>
      <c r="D19" s="12">
        <f>IF(B19="",0,VLOOKUP('072403'!B19,Cenik!$C$3:$E$873,3,FALSE))</f>
        <v>0</v>
      </c>
      <c r="E19" s="22"/>
      <c r="F19" s="20">
        <f t="shared" si="2"/>
        <v>0</v>
      </c>
      <c r="G19" s="104" t="str">
        <f t="shared" si="3"/>
        <v/>
      </c>
    </row>
    <row r="20" spans="1:9" x14ac:dyDescent="0.2">
      <c r="A20" s="15"/>
      <c r="B20" s="21"/>
      <c r="C20" s="12">
        <f>IF(B20="",0,VLOOKUP('072403'!B20,Cenik!$C$3:$E$873,2,FALSE))</f>
        <v>0</v>
      </c>
      <c r="D20" s="12">
        <f>IF(B20="",0,VLOOKUP('072403'!B20,Cenik!$C$3:$E$873,3,FALSE))</f>
        <v>0</v>
      </c>
      <c r="E20" s="22"/>
      <c r="F20" s="20">
        <f t="shared" si="2"/>
        <v>0</v>
      </c>
      <c r="G20" s="104" t="str">
        <f t="shared" si="3"/>
        <v/>
      </c>
    </row>
    <row r="21" spans="1:9" x14ac:dyDescent="0.2">
      <c r="A21" s="15"/>
      <c r="B21" s="21"/>
      <c r="C21" s="12">
        <f>IF(B21="",0,VLOOKUP('072403'!B21,Cenik!$C$3:$E$873,2,FALSE))</f>
        <v>0</v>
      </c>
      <c r="D21" s="12">
        <f>IF(B21="",0,VLOOKUP('072403'!B21,Cenik!$C$3:$E$873,3,FALSE))</f>
        <v>0</v>
      </c>
      <c r="E21" s="22"/>
      <c r="F21" s="20">
        <f t="shared" si="2"/>
        <v>0</v>
      </c>
      <c r="G21" s="104" t="str">
        <f t="shared" si="3"/>
        <v/>
      </c>
    </row>
    <row r="22" spans="1:9" x14ac:dyDescent="0.2">
      <c r="A22" s="15"/>
      <c r="B22" s="21"/>
      <c r="C22" s="12">
        <f>IF(B22="",0,VLOOKUP('072403'!B22,Cenik!$C$3:$E$873,2,FALSE))</f>
        <v>0</v>
      </c>
      <c r="D22" s="12">
        <f>IF(B22="",0,VLOOKUP('072403'!B22,Cenik!$C$3:$E$873,3,FALSE))</f>
        <v>0</v>
      </c>
      <c r="E22" s="22"/>
      <c r="F22" s="20">
        <f t="shared" si="2"/>
        <v>0</v>
      </c>
      <c r="G22" s="104" t="str">
        <f t="shared" si="3"/>
        <v/>
      </c>
    </row>
    <row r="23" spans="1:9" x14ac:dyDescent="0.2">
      <c r="A23" s="15"/>
      <c r="B23" s="21"/>
      <c r="C23" s="12">
        <f>IF(B23="",0,VLOOKUP('072403'!B23,Cenik!$C$3:$E$873,2,FALSE))</f>
        <v>0</v>
      </c>
      <c r="D23" s="12">
        <f>IF(B23="",0,VLOOKUP('072403'!B23,Cenik!$C$3:$E$873,3,FALSE))</f>
        <v>0</v>
      </c>
      <c r="E23" s="22"/>
      <c r="F23" s="20">
        <f t="shared" si="2"/>
        <v>0</v>
      </c>
      <c r="G23" s="104" t="str">
        <f t="shared" si="3"/>
        <v/>
      </c>
    </row>
    <row r="24" spans="1:9" x14ac:dyDescent="0.2">
      <c r="A24" s="15"/>
      <c r="B24" s="21"/>
      <c r="C24" s="12">
        <f>IF(B24="",0,VLOOKUP('072403'!B24,Cenik!$C$3:$E$873,2,FALSE))</f>
        <v>0</v>
      </c>
      <c r="D24" s="12">
        <f>IF(B24="",0,VLOOKUP('072403'!B24,Cenik!$C$3:$E$873,3,FALSE))</f>
        <v>0</v>
      </c>
      <c r="E24" s="22"/>
      <c r="F24" s="20">
        <f t="shared" si="2"/>
        <v>0</v>
      </c>
      <c r="G24" s="104" t="str">
        <f t="shared" si="3"/>
        <v/>
      </c>
    </row>
    <row r="25" spans="1:9" x14ac:dyDescent="0.2">
      <c r="A25" s="15"/>
      <c r="B25" s="21"/>
      <c r="C25" s="12">
        <f>IF(B25="",0,VLOOKUP('072403'!B25,Cenik!$C$3:$E$873,2,FALSE))</f>
        <v>0</v>
      </c>
      <c r="D25" s="12">
        <f>IF(B25="",0,VLOOKUP('072403'!B25,Cenik!$C$3:$E$873,3,FALSE))</f>
        <v>0</v>
      </c>
      <c r="E25" s="22"/>
      <c r="F25" s="20">
        <f t="shared" si="2"/>
        <v>0</v>
      </c>
      <c r="G25" s="104" t="str">
        <f t="shared" si="3"/>
        <v/>
      </c>
    </row>
    <row r="26" spans="1:9" x14ac:dyDescent="0.2">
      <c r="A26" s="15"/>
      <c r="B26" s="21"/>
      <c r="C26" s="12">
        <f>IF(B26="",0,VLOOKUP('072403'!B26,Cenik!$C$3:$E$873,2,FALSE))</f>
        <v>0</v>
      </c>
      <c r="D26" s="12">
        <f>IF(B26="",0,VLOOKUP('072403'!B26,Cenik!$C$3:$E$873,3,FALSE))</f>
        <v>0</v>
      </c>
      <c r="E26" s="22"/>
      <c r="F26" s="20">
        <f t="shared" si="2"/>
        <v>0</v>
      </c>
      <c r="G26" s="104" t="str">
        <f t="shared" si="3"/>
        <v/>
      </c>
    </row>
    <row r="27" spans="1:9" x14ac:dyDescent="0.2">
      <c r="A27" s="15"/>
      <c r="B27" s="21"/>
      <c r="C27" s="12">
        <f>IF(B27="",0,VLOOKUP('072403'!B27,Cenik!$C$3:$E$873,2,FALSE))</f>
        <v>0</v>
      </c>
      <c r="D27" s="12">
        <f>IF(B27="",0,VLOOKUP('072403'!B27,Cenik!$C$3:$E$873,3,FALSE))</f>
        <v>0</v>
      </c>
      <c r="E27" s="22"/>
      <c r="F27" s="20">
        <f t="shared" si="2"/>
        <v>0</v>
      </c>
      <c r="G27" s="104" t="str">
        <f t="shared" si="3"/>
        <v/>
      </c>
    </row>
    <row r="28" spans="1:9" x14ac:dyDescent="0.2">
      <c r="A28" s="15"/>
      <c r="B28" s="21"/>
      <c r="C28" s="12">
        <f>IF(B28="",0,VLOOKUP('072403'!B28,Cenik!$C$3:$E$873,2,FALSE))</f>
        <v>0</v>
      </c>
      <c r="D28" s="12">
        <f>IF(B28="",0,VLOOKUP('072403'!B28,Cenik!$C$3:$E$873,3,FALSE))</f>
        <v>0</v>
      </c>
      <c r="E28" s="22"/>
      <c r="F28" s="20">
        <f t="shared" si="2"/>
        <v>0</v>
      </c>
      <c r="G28" s="104" t="str">
        <f t="shared" si="3"/>
        <v/>
      </c>
    </row>
    <row r="29" spans="1:9" ht="13.5" thickBot="1" x14ac:dyDescent="0.25">
      <c r="A29" s="15"/>
      <c r="B29" s="21"/>
      <c r="C29" s="12">
        <f>IF(B29="",0,VLOOKUP('072403'!B29,Cenik!$C$3:$E$873,2,FALSE))</f>
        <v>0</v>
      </c>
      <c r="D29" s="12">
        <f>IF(B29="",0,VLOOKUP('072403'!B29,Cenik!$C$3:$E$873,3,FALSE))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IF(B31="",0,VLOOKUP('072403'!B31,Cenik!$C$3:$E$873,2,FALSE))</f>
        <v>0</v>
      </c>
      <c r="D31" s="24">
        <f>IF(B31="",0,VLOOKUP('072403'!B31,Cenik!$C$3:$E$873,3,FALSE))</f>
        <v>0</v>
      </c>
      <c r="E31" s="19"/>
      <c r="F31" s="25">
        <f t="shared" ref="F31:F44" si="4">D31*E31</f>
        <v>0</v>
      </c>
      <c r="G31" s="104" t="str">
        <f t="shared" si="3"/>
        <v/>
      </c>
      <c r="I31" s="2"/>
    </row>
    <row r="32" spans="1:9" x14ac:dyDescent="0.2">
      <c r="A32" s="15"/>
      <c r="B32" s="21"/>
      <c r="C32" s="12">
        <f>IF(B32="",0,VLOOKUP('072403'!B32,Cenik!$C$3:$E$873,2,FALSE))</f>
        <v>0</v>
      </c>
      <c r="D32" s="12">
        <f>IF(B32="",0,VLOOKUP('072403'!B32,Cenik!$C$3:$E$873,3,FALSE))</f>
        <v>0</v>
      </c>
      <c r="E32" s="22"/>
      <c r="F32" s="20">
        <f t="shared" si="4"/>
        <v>0</v>
      </c>
      <c r="G32" s="104" t="str">
        <f t="shared" si="3"/>
        <v/>
      </c>
      <c r="I32" s="2"/>
    </row>
    <row r="33" spans="1:7" x14ac:dyDescent="0.2">
      <c r="A33" s="15"/>
      <c r="B33" s="21"/>
      <c r="C33" s="12">
        <f>IF(B33="",0,VLOOKUP('072403'!B33,Cenik!$C$3:$E$873,2,FALSE))</f>
        <v>0</v>
      </c>
      <c r="D33" s="12">
        <f>IF(B33="",0,VLOOKUP('072403'!B33,Cenik!$C$3:$E$873,3,FALSE))</f>
        <v>0</v>
      </c>
      <c r="E33" s="22"/>
      <c r="F33" s="20">
        <f t="shared" si="4"/>
        <v>0</v>
      </c>
      <c r="G33" s="104" t="str">
        <f t="shared" si="3"/>
        <v/>
      </c>
    </row>
    <row r="34" spans="1:7" x14ac:dyDescent="0.2">
      <c r="A34" s="15"/>
      <c r="B34" s="21"/>
      <c r="C34" s="12">
        <f>IF(B34="",0,VLOOKUP('072403'!B34,Cenik!$C$3:$E$873,2,FALSE))</f>
        <v>0</v>
      </c>
      <c r="D34" s="12">
        <f>IF(B34="",0,VLOOKUP('072403'!B34,Cenik!$C$3:$E$873,3,FALSE))</f>
        <v>0</v>
      </c>
      <c r="E34" s="22"/>
      <c r="F34" s="20">
        <f t="shared" si="4"/>
        <v>0</v>
      </c>
      <c r="G34" s="104" t="str">
        <f t="shared" si="3"/>
        <v/>
      </c>
    </row>
    <row r="35" spans="1:7" x14ac:dyDescent="0.2">
      <c r="A35" s="15"/>
      <c r="B35" s="21"/>
      <c r="C35" s="12">
        <f>IF(B35="",0,VLOOKUP('072403'!B35,Cenik!$C$3:$E$873,2,FALSE))</f>
        <v>0</v>
      </c>
      <c r="D35" s="12">
        <f>IF(B35="",0,VLOOKUP('072403'!B35,Cenik!$C$3:$E$873,3,FALSE))</f>
        <v>0</v>
      </c>
      <c r="E35" s="22"/>
      <c r="F35" s="20">
        <f t="shared" si="4"/>
        <v>0</v>
      </c>
      <c r="G35" s="104" t="str">
        <f t="shared" si="3"/>
        <v/>
      </c>
    </row>
    <row r="36" spans="1:7" x14ac:dyDescent="0.2">
      <c r="A36" s="15"/>
      <c r="B36" s="21"/>
      <c r="C36" s="12">
        <f>IF(B36="",0,VLOOKUP('072403'!B36,Cenik!$C$3:$E$873,2,FALSE))</f>
        <v>0</v>
      </c>
      <c r="D36" s="12">
        <f>IF(B36="",0,VLOOKUP('072403'!B36,Cenik!$C$3:$E$873,3,FALSE))</f>
        <v>0</v>
      </c>
      <c r="E36" s="22"/>
      <c r="F36" s="20">
        <f t="shared" si="4"/>
        <v>0</v>
      </c>
      <c r="G36" s="104" t="str">
        <f t="shared" si="3"/>
        <v/>
      </c>
    </row>
    <row r="37" spans="1:7" x14ac:dyDescent="0.2">
      <c r="A37" s="15"/>
      <c r="B37" s="21"/>
      <c r="C37" s="12">
        <f>IF(B37="",0,VLOOKUP('072403'!B37,Cenik!$C$3:$E$873,2,FALSE))</f>
        <v>0</v>
      </c>
      <c r="D37" s="12">
        <f>IF(B37="",0,VLOOKUP('072403'!B37,Cenik!$C$3:$E$873,3,FALSE))</f>
        <v>0</v>
      </c>
      <c r="E37" s="22"/>
      <c r="F37" s="20">
        <f t="shared" si="4"/>
        <v>0</v>
      </c>
      <c r="G37" s="104" t="str">
        <f t="shared" si="3"/>
        <v/>
      </c>
    </row>
    <row r="38" spans="1:7" x14ac:dyDescent="0.2">
      <c r="A38" s="15"/>
      <c r="B38" s="21"/>
      <c r="C38" s="12">
        <f>IF(B38="",0,VLOOKUP('072403'!B38,Cenik!$C$3:$E$873,2,FALSE))</f>
        <v>0</v>
      </c>
      <c r="D38" s="12">
        <f>IF(B38="",0,VLOOKUP('072403'!B38,Cenik!$C$3:$E$873,3,FALSE))</f>
        <v>0</v>
      </c>
      <c r="E38" s="22"/>
      <c r="F38" s="20">
        <f t="shared" si="4"/>
        <v>0</v>
      </c>
      <c r="G38" s="104" t="str">
        <f t="shared" si="3"/>
        <v/>
      </c>
    </row>
    <row r="39" spans="1:7" x14ac:dyDescent="0.2">
      <c r="A39" s="15"/>
      <c r="B39" s="21"/>
      <c r="C39" s="12">
        <f>IF(B39="",0,VLOOKUP('072403'!B39,Cenik!$C$3:$E$873,2,FALSE))</f>
        <v>0</v>
      </c>
      <c r="D39" s="12">
        <f>IF(B39="",0,VLOOKUP('072403'!B39,Cenik!$C$3:$E$873,3,FALSE))</f>
        <v>0</v>
      </c>
      <c r="E39" s="22"/>
      <c r="F39" s="20">
        <f t="shared" si="4"/>
        <v>0</v>
      </c>
      <c r="G39" s="104" t="str">
        <f>IF(E39="","",IF(ISNUMBER(E39),IF(E39=ROUND(E39,6),"","Napaka - poraba mora biti zaokrožena na 6 decimalk!"),"Napaka!"))</f>
        <v/>
      </c>
    </row>
    <row r="40" spans="1:7" x14ac:dyDescent="0.2">
      <c r="A40" s="15"/>
      <c r="B40" s="21"/>
      <c r="C40" s="12">
        <f>IF(B40="",0,VLOOKUP('072403'!B40,Cenik!$C$3:$E$873,2,FALSE))</f>
        <v>0</v>
      </c>
      <c r="D40" s="12">
        <f>IF(B40="",0,VLOOKUP('072403'!B40,Cenik!$C$3:$E$873,3,FALSE))</f>
        <v>0</v>
      </c>
      <c r="E40" s="22"/>
      <c r="F40" s="20">
        <f t="shared" si="4"/>
        <v>0</v>
      </c>
      <c r="G40" s="104" t="str">
        <f t="shared" si="3"/>
        <v/>
      </c>
    </row>
    <row r="41" spans="1:7" x14ac:dyDescent="0.2">
      <c r="A41" s="15"/>
      <c r="B41" s="21"/>
      <c r="C41" s="12">
        <f>IF(B41="",0,VLOOKUP('072403'!B41,Cenik!$C$3:$E$873,2,FALSE))</f>
        <v>0</v>
      </c>
      <c r="D41" s="12">
        <f>IF(B41="",0,VLOOKUP('072403'!B41,Cenik!$C$3:$E$873,3,FALSE))</f>
        <v>0</v>
      </c>
      <c r="E41" s="22"/>
      <c r="F41" s="20">
        <f t="shared" si="4"/>
        <v>0</v>
      </c>
      <c r="G41" s="104" t="str">
        <f t="shared" si="3"/>
        <v/>
      </c>
    </row>
    <row r="42" spans="1:7" x14ac:dyDescent="0.2">
      <c r="A42" s="15"/>
      <c r="B42" s="21"/>
      <c r="C42" s="12">
        <f>IF(B42="",0,VLOOKUP('072403'!B42,Cenik!$C$3:$E$873,2,FALSE))</f>
        <v>0</v>
      </c>
      <c r="D42" s="12">
        <f>IF(B42="",0,VLOOKUP('072403'!B42,Cenik!$C$3:$E$873,3,FALSE))</f>
        <v>0</v>
      </c>
      <c r="E42" s="22"/>
      <c r="F42" s="20">
        <f t="shared" si="4"/>
        <v>0</v>
      </c>
      <c r="G42" s="104" t="str">
        <f t="shared" si="3"/>
        <v/>
      </c>
    </row>
    <row r="43" spans="1:7" x14ac:dyDescent="0.2">
      <c r="A43" s="15"/>
      <c r="B43" s="21"/>
      <c r="C43" s="12">
        <f>IF(B43="",0,VLOOKUP('072403'!B43,Cenik!$C$3:$E$873,2,FALSE))</f>
        <v>0</v>
      </c>
      <c r="D43" s="12">
        <f>IF(B43="",0,VLOOKUP('072403'!B43,Cenik!$C$3:$E$873,3,FALSE))</f>
        <v>0</v>
      </c>
      <c r="E43" s="22"/>
      <c r="F43" s="20">
        <f t="shared" si="4"/>
        <v>0</v>
      </c>
      <c r="G43" s="104" t="str">
        <f t="shared" si="3"/>
        <v/>
      </c>
    </row>
    <row r="44" spans="1:7" ht="13.5" thickBot="1" x14ac:dyDescent="0.25">
      <c r="A44" s="26"/>
      <c r="B44" s="27"/>
      <c r="C44" s="28">
        <f>IF(B44="",0,VLOOKUP('072403'!B44,Cenik!$C$3:$E$873,2,FALSE))</f>
        <v>0</v>
      </c>
      <c r="D44" s="28">
        <f>IF(B44="",0,VLOOKUP('072403'!B44,Cenik!$C$3:$E$873,3,FALSE))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IF(B5="",0,VLOOKUP('072404'!B5,Cenik!$C$3:$E$873,2,FALSE))</f>
        <v>0</v>
      </c>
      <c r="D5" s="12">
        <f>IF(B5="",0,VLOOKUP('072404'!B5,Cenik!$C$3:$E$873,3,FALSE))</f>
        <v>0</v>
      </c>
      <c r="E5" s="13"/>
      <c r="F5" s="14">
        <f t="shared" ref="F5:F14" si="0">D5*E5</f>
        <v>0</v>
      </c>
      <c r="G5" s="104" t="str">
        <f>IF(E5="","",IF(ISNUMBER(E5),IF(E5=ROUND(E5,6),"","Napaka - poraba mora biti zaokrožena na 6 decimalk!"),"Napaka!"))</f>
        <v/>
      </c>
    </row>
    <row r="6" spans="1:7" x14ac:dyDescent="0.2">
      <c r="A6" s="15"/>
      <c r="B6" s="16"/>
      <c r="C6" s="12">
        <f>IF(B6="",0,VLOOKUP('072404'!B6,Cenik!$C$3:$E$873,2,FALSE))</f>
        <v>0</v>
      </c>
      <c r="D6" s="12">
        <f>IF(B6="",0,VLOOKUP('072404'!B6,Cenik!$C$3:$E$873,3,FALSE))</f>
        <v>0</v>
      </c>
      <c r="E6" s="17"/>
      <c r="F6" s="14">
        <f t="shared" si="0"/>
        <v>0</v>
      </c>
      <c r="G6" s="104" t="str">
        <f t="shared" ref="G6:G14" si="1">IF(E6="","",IF(ISNUMBER(E6),IF(E6=ROUND(E6,6),"","Napaka - poraba mora biti zaokrožena na 6 decimalk!"),"Napaka!"))</f>
        <v/>
      </c>
    </row>
    <row r="7" spans="1:7" x14ac:dyDescent="0.2">
      <c r="A7" s="15"/>
      <c r="B7" s="16"/>
      <c r="C7" s="12">
        <f>IF(B7="",0,VLOOKUP('072404'!B7,Cenik!$C$3:$E$873,2,FALSE))</f>
        <v>0</v>
      </c>
      <c r="D7" s="12">
        <f>IF(B7="",0,VLOOKUP('072404'!B7,Cenik!$C$3:$E$873,3,FALSE))</f>
        <v>0</v>
      </c>
      <c r="E7" s="17"/>
      <c r="F7" s="14">
        <f t="shared" si="0"/>
        <v>0</v>
      </c>
      <c r="G7" s="104" t="str">
        <f t="shared" si="1"/>
        <v/>
      </c>
    </row>
    <row r="8" spans="1:7" x14ac:dyDescent="0.2">
      <c r="A8" s="15"/>
      <c r="B8" s="16"/>
      <c r="C8" s="12">
        <f>IF(B8="",0,VLOOKUP('072404'!B8,Cenik!$C$3:$E$873,2,FALSE))</f>
        <v>0</v>
      </c>
      <c r="D8" s="12">
        <f>IF(B8="",0,VLOOKUP('072404'!B8,Cenik!$C$3:$E$873,3,FALSE))</f>
        <v>0</v>
      </c>
      <c r="E8" s="17"/>
      <c r="F8" s="14">
        <f t="shared" si="0"/>
        <v>0</v>
      </c>
      <c r="G8" s="104" t="str">
        <f t="shared" si="1"/>
        <v/>
      </c>
    </row>
    <row r="9" spans="1:7" x14ac:dyDescent="0.2">
      <c r="A9" s="15"/>
      <c r="B9" s="16"/>
      <c r="C9" s="12">
        <f>IF(B9="",0,VLOOKUP('072404'!B9,Cenik!$C$3:$E$873,2,FALSE))</f>
        <v>0</v>
      </c>
      <c r="D9" s="12">
        <f>IF(B9="",0,VLOOKUP('072404'!B9,Cenik!$C$3:$E$873,3,FALSE))</f>
        <v>0</v>
      </c>
      <c r="E9" s="17"/>
      <c r="F9" s="14">
        <f t="shared" si="0"/>
        <v>0</v>
      </c>
      <c r="G9" s="104" t="str">
        <f t="shared" si="1"/>
        <v/>
      </c>
    </row>
    <row r="10" spans="1:7" x14ac:dyDescent="0.2">
      <c r="A10" s="15"/>
      <c r="B10" s="16"/>
      <c r="C10" s="12">
        <f>IF(B10="",0,VLOOKUP('072404'!B10,Cenik!$C$3:$E$873,2,FALSE))</f>
        <v>0</v>
      </c>
      <c r="D10" s="12">
        <f>IF(B10="",0,VLOOKUP('072404'!B10,Cenik!$C$3:$E$873,3,FALSE))</f>
        <v>0</v>
      </c>
      <c r="E10" s="17"/>
      <c r="F10" s="14">
        <f t="shared" si="0"/>
        <v>0</v>
      </c>
      <c r="G10" s="104" t="str">
        <f t="shared" si="1"/>
        <v/>
      </c>
    </row>
    <row r="11" spans="1:7" x14ac:dyDescent="0.2">
      <c r="A11" s="15"/>
      <c r="B11" s="16"/>
      <c r="C11" s="12">
        <f>IF(B11="",0,VLOOKUP('072404'!B11,Cenik!$C$3:$E$873,2,FALSE))</f>
        <v>0</v>
      </c>
      <c r="D11" s="12">
        <f>IF(B11="",0,VLOOKUP('072404'!B11,Cenik!$C$3:$E$873,3,FALSE))</f>
        <v>0</v>
      </c>
      <c r="E11" s="17"/>
      <c r="F11" s="14">
        <f t="shared" si="0"/>
        <v>0</v>
      </c>
      <c r="G11" s="104" t="str">
        <f t="shared" si="1"/>
        <v/>
      </c>
    </row>
    <row r="12" spans="1:7" x14ac:dyDescent="0.2">
      <c r="A12" s="15"/>
      <c r="B12" s="16"/>
      <c r="C12" s="12">
        <f>IF(B12="",0,VLOOKUP('072404'!B12,Cenik!$C$3:$E$873,2,FALSE))</f>
        <v>0</v>
      </c>
      <c r="D12" s="12">
        <f>IF(B12="",0,VLOOKUP('072404'!B12,Cenik!$C$3:$E$873,3,FALSE))</f>
        <v>0</v>
      </c>
      <c r="E12" s="17"/>
      <c r="F12" s="14">
        <f t="shared" si="0"/>
        <v>0</v>
      </c>
      <c r="G12" s="104" t="str">
        <f t="shared" si="1"/>
        <v/>
      </c>
    </row>
    <row r="13" spans="1:7" x14ac:dyDescent="0.2">
      <c r="A13" s="15"/>
      <c r="B13" s="16"/>
      <c r="C13" s="12">
        <f>IF(B13="",0,VLOOKUP('072404'!B13,Cenik!$C$3:$E$873,2,FALSE))</f>
        <v>0</v>
      </c>
      <c r="D13" s="12">
        <f>IF(B13="",0,VLOOKUP('072404'!B13,Cenik!$C$3:$E$873,3,FALSE))</f>
        <v>0</v>
      </c>
      <c r="E13" s="17"/>
      <c r="F13" s="14">
        <f t="shared" si="0"/>
        <v>0</v>
      </c>
      <c r="G13" s="104" t="str">
        <f t="shared" si="1"/>
        <v/>
      </c>
    </row>
    <row r="14" spans="1:7" ht="13.5" thickBot="1" x14ac:dyDescent="0.25">
      <c r="A14" s="15"/>
      <c r="B14" s="16"/>
      <c r="C14" s="12">
        <f>IF(B14="",0,VLOOKUP('072404'!B14,Cenik!$C$3:$E$873,2,FALSE))</f>
        <v>0</v>
      </c>
      <c r="D14" s="12">
        <f>IF(B14="",0,VLOOKUP('072404'!B14,Cenik!$C$3:$E$873,3,FALSE))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IF(B16="",0,VLOOKUP('072404'!B16,Cenik!$C$3:$E$873,2,FALSE))</f>
        <v>0</v>
      </c>
      <c r="D16" s="12">
        <f>IF(B16="",0,VLOOKUP('072404'!B16,Cenik!$C$3:$E$873,3,FALSE))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IF(B17="",0,VLOOKUP('072404'!B17,Cenik!$C$3:$E$873,2,FALSE))</f>
        <v>0</v>
      </c>
      <c r="D17" s="12">
        <f>IF(B17="",0,VLOOKUP('072404'!B17,Cenik!$C$3:$E$873,3,FALSE))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IF(B18="",0,VLOOKUP('072404'!B18,Cenik!$C$3:$E$873,2,FALSE))</f>
        <v>0</v>
      </c>
      <c r="D18" s="12">
        <f>IF(B18="",0,VLOOKUP('072404'!B18,Cenik!$C$3:$E$873,3,FALSE))</f>
        <v>0</v>
      </c>
      <c r="E18" s="22"/>
      <c r="F18" s="20">
        <f t="shared" si="2"/>
        <v>0</v>
      </c>
      <c r="G18" s="104" t="str">
        <f t="shared" si="3"/>
        <v/>
      </c>
    </row>
    <row r="19" spans="1:9" x14ac:dyDescent="0.2">
      <c r="A19" s="15"/>
      <c r="B19" s="21"/>
      <c r="C19" s="12">
        <f>IF(B19="",0,VLOOKUP('072404'!B19,Cenik!$C$3:$E$873,2,FALSE))</f>
        <v>0</v>
      </c>
      <c r="D19" s="12">
        <f>IF(B19="",0,VLOOKUP('072404'!B19,Cenik!$C$3:$E$873,3,FALSE))</f>
        <v>0</v>
      </c>
      <c r="E19" s="22"/>
      <c r="F19" s="20">
        <f t="shared" si="2"/>
        <v>0</v>
      </c>
      <c r="G19" s="104" t="str">
        <f t="shared" si="3"/>
        <v/>
      </c>
    </row>
    <row r="20" spans="1:9" x14ac:dyDescent="0.2">
      <c r="A20" s="15"/>
      <c r="B20" s="21"/>
      <c r="C20" s="12">
        <f>IF(B20="",0,VLOOKUP('072404'!B20,Cenik!$C$3:$E$873,2,FALSE))</f>
        <v>0</v>
      </c>
      <c r="D20" s="12">
        <f>IF(B20="",0,VLOOKUP('072404'!B20,Cenik!$C$3:$E$873,3,FALSE))</f>
        <v>0</v>
      </c>
      <c r="E20" s="22"/>
      <c r="F20" s="20">
        <f t="shared" si="2"/>
        <v>0</v>
      </c>
      <c r="G20" s="104" t="str">
        <f t="shared" si="3"/>
        <v/>
      </c>
    </row>
    <row r="21" spans="1:9" x14ac:dyDescent="0.2">
      <c r="A21" s="15"/>
      <c r="B21" s="21"/>
      <c r="C21" s="12">
        <f>IF(B21="",0,VLOOKUP('072404'!B21,Cenik!$C$3:$E$873,2,FALSE))</f>
        <v>0</v>
      </c>
      <c r="D21" s="12">
        <f>IF(B21="",0,VLOOKUP('072404'!B21,Cenik!$C$3:$E$873,3,FALSE))</f>
        <v>0</v>
      </c>
      <c r="E21" s="22"/>
      <c r="F21" s="20">
        <f t="shared" si="2"/>
        <v>0</v>
      </c>
      <c r="G21" s="104" t="str">
        <f t="shared" si="3"/>
        <v/>
      </c>
    </row>
    <row r="22" spans="1:9" x14ac:dyDescent="0.2">
      <c r="A22" s="15"/>
      <c r="B22" s="21"/>
      <c r="C22" s="12">
        <f>IF(B22="",0,VLOOKUP('072404'!B22,Cenik!$C$3:$E$873,2,FALSE))</f>
        <v>0</v>
      </c>
      <c r="D22" s="12">
        <f>IF(B22="",0,VLOOKUP('072404'!B22,Cenik!$C$3:$E$873,3,FALSE))</f>
        <v>0</v>
      </c>
      <c r="E22" s="22"/>
      <c r="F22" s="20">
        <f t="shared" si="2"/>
        <v>0</v>
      </c>
      <c r="G22" s="104" t="str">
        <f t="shared" si="3"/>
        <v/>
      </c>
    </row>
    <row r="23" spans="1:9" x14ac:dyDescent="0.2">
      <c r="A23" s="15"/>
      <c r="B23" s="21"/>
      <c r="C23" s="12">
        <f>IF(B23="",0,VLOOKUP('072404'!B23,Cenik!$C$3:$E$873,2,FALSE))</f>
        <v>0</v>
      </c>
      <c r="D23" s="12">
        <f>IF(B23="",0,VLOOKUP('072404'!B23,Cenik!$C$3:$E$873,3,FALSE))</f>
        <v>0</v>
      </c>
      <c r="E23" s="22"/>
      <c r="F23" s="20">
        <f t="shared" si="2"/>
        <v>0</v>
      </c>
      <c r="G23" s="104" t="str">
        <f t="shared" si="3"/>
        <v/>
      </c>
    </row>
    <row r="24" spans="1:9" x14ac:dyDescent="0.2">
      <c r="A24" s="15"/>
      <c r="B24" s="21"/>
      <c r="C24" s="12">
        <f>IF(B24="",0,VLOOKUP('072404'!B24,Cenik!$C$3:$E$873,2,FALSE))</f>
        <v>0</v>
      </c>
      <c r="D24" s="12">
        <f>IF(B24="",0,VLOOKUP('072404'!B24,Cenik!$C$3:$E$873,3,FALSE))</f>
        <v>0</v>
      </c>
      <c r="E24" s="22"/>
      <c r="F24" s="20">
        <f t="shared" si="2"/>
        <v>0</v>
      </c>
      <c r="G24" s="104" t="str">
        <f t="shared" si="3"/>
        <v/>
      </c>
    </row>
    <row r="25" spans="1:9" x14ac:dyDescent="0.2">
      <c r="A25" s="15"/>
      <c r="B25" s="21"/>
      <c r="C25" s="12">
        <f>IF(B25="",0,VLOOKUP('072404'!B25,Cenik!$C$3:$E$873,2,FALSE))</f>
        <v>0</v>
      </c>
      <c r="D25" s="12">
        <f>IF(B25="",0,VLOOKUP('072404'!B25,Cenik!$C$3:$E$873,3,FALSE))</f>
        <v>0</v>
      </c>
      <c r="E25" s="22"/>
      <c r="F25" s="20">
        <f t="shared" si="2"/>
        <v>0</v>
      </c>
      <c r="G25" s="104" t="str">
        <f t="shared" si="3"/>
        <v/>
      </c>
    </row>
    <row r="26" spans="1:9" x14ac:dyDescent="0.2">
      <c r="A26" s="15"/>
      <c r="B26" s="21"/>
      <c r="C26" s="12">
        <f>IF(B26="",0,VLOOKUP('072404'!B26,Cenik!$C$3:$E$873,2,FALSE))</f>
        <v>0</v>
      </c>
      <c r="D26" s="12">
        <f>IF(B26="",0,VLOOKUP('072404'!B26,Cenik!$C$3:$E$873,3,FALSE))</f>
        <v>0</v>
      </c>
      <c r="E26" s="22"/>
      <c r="F26" s="20">
        <f t="shared" si="2"/>
        <v>0</v>
      </c>
      <c r="G26" s="104" t="str">
        <f t="shared" si="3"/>
        <v/>
      </c>
    </row>
    <row r="27" spans="1:9" x14ac:dyDescent="0.2">
      <c r="A27" s="15"/>
      <c r="B27" s="21"/>
      <c r="C27" s="12">
        <f>IF(B27="",0,VLOOKUP('072404'!B27,Cenik!$C$3:$E$873,2,FALSE))</f>
        <v>0</v>
      </c>
      <c r="D27" s="12">
        <f>IF(B27="",0,VLOOKUP('072404'!B27,Cenik!$C$3:$E$873,3,FALSE))</f>
        <v>0</v>
      </c>
      <c r="E27" s="22"/>
      <c r="F27" s="20">
        <f t="shared" si="2"/>
        <v>0</v>
      </c>
      <c r="G27" s="104" t="str">
        <f t="shared" si="3"/>
        <v/>
      </c>
    </row>
    <row r="28" spans="1:9" x14ac:dyDescent="0.2">
      <c r="A28" s="15"/>
      <c r="B28" s="21"/>
      <c r="C28" s="12">
        <f>IF(B28="",0,VLOOKUP('072404'!B28,Cenik!$C$3:$E$873,2,FALSE))</f>
        <v>0</v>
      </c>
      <c r="D28" s="12">
        <f>IF(B28="",0,VLOOKUP('072404'!B28,Cenik!$C$3:$E$873,3,FALSE))</f>
        <v>0</v>
      </c>
      <c r="E28" s="22"/>
      <c r="F28" s="20">
        <f t="shared" si="2"/>
        <v>0</v>
      </c>
      <c r="G28" s="104" t="str">
        <f t="shared" si="3"/>
        <v/>
      </c>
    </row>
    <row r="29" spans="1:9" ht="13.5" thickBot="1" x14ac:dyDescent="0.25">
      <c r="A29" s="15"/>
      <c r="B29" s="21"/>
      <c r="C29" s="12">
        <f>IF(B29="",0,VLOOKUP('072404'!B29,Cenik!$C$3:$E$873,2,FALSE))</f>
        <v>0</v>
      </c>
      <c r="D29" s="12">
        <f>IF(B29="",0,VLOOKUP('072404'!B29,Cenik!$C$3:$E$873,3,FALSE))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IF(B31="",0,VLOOKUP('072404'!B31,Cenik!$C$3:$E$873,2,FALSE))</f>
        <v>0</v>
      </c>
      <c r="D31" s="24">
        <f>IF(B31="",0,VLOOKUP('072404'!B31,Cenik!$C$3:$E$873,3,FALSE))</f>
        <v>0</v>
      </c>
      <c r="E31" s="19"/>
      <c r="F31" s="25">
        <f t="shared" ref="F31:F44" si="4">D31*E31</f>
        <v>0</v>
      </c>
      <c r="G31" s="104" t="str">
        <f t="shared" si="3"/>
        <v/>
      </c>
      <c r="I31" s="2"/>
    </row>
    <row r="32" spans="1:9" x14ac:dyDescent="0.2">
      <c r="A32" s="15"/>
      <c r="B32" s="21"/>
      <c r="C32" s="12">
        <f>IF(B32="",0,VLOOKUP('072404'!B32,Cenik!$C$3:$E$873,2,FALSE))</f>
        <v>0</v>
      </c>
      <c r="D32" s="12">
        <f>IF(B32="",0,VLOOKUP('072404'!B32,Cenik!$C$3:$E$873,3,FALSE))</f>
        <v>0</v>
      </c>
      <c r="E32" s="22"/>
      <c r="F32" s="20">
        <f t="shared" si="4"/>
        <v>0</v>
      </c>
      <c r="G32" s="104" t="str">
        <f t="shared" si="3"/>
        <v/>
      </c>
      <c r="I32" s="2"/>
    </row>
    <row r="33" spans="1:7" x14ac:dyDescent="0.2">
      <c r="A33" s="15"/>
      <c r="B33" s="21"/>
      <c r="C33" s="12">
        <f>IF(B33="",0,VLOOKUP('072404'!B33,Cenik!$C$3:$E$873,2,FALSE))</f>
        <v>0</v>
      </c>
      <c r="D33" s="12">
        <f>IF(B33="",0,VLOOKUP('072404'!B33,Cenik!$C$3:$E$873,3,FALSE))</f>
        <v>0</v>
      </c>
      <c r="E33" s="22"/>
      <c r="F33" s="20">
        <f t="shared" si="4"/>
        <v>0</v>
      </c>
      <c r="G33" s="104" t="str">
        <f t="shared" si="3"/>
        <v/>
      </c>
    </row>
    <row r="34" spans="1:7" x14ac:dyDescent="0.2">
      <c r="A34" s="15"/>
      <c r="B34" s="21"/>
      <c r="C34" s="12">
        <f>IF(B34="",0,VLOOKUP('072404'!B34,Cenik!$C$3:$E$873,2,FALSE))</f>
        <v>0</v>
      </c>
      <c r="D34" s="12">
        <f>IF(B34="",0,VLOOKUP('072404'!B34,Cenik!$C$3:$E$873,3,FALSE))</f>
        <v>0</v>
      </c>
      <c r="E34" s="22"/>
      <c r="F34" s="20">
        <f t="shared" si="4"/>
        <v>0</v>
      </c>
      <c r="G34" s="104" t="str">
        <f t="shared" si="3"/>
        <v/>
      </c>
    </row>
    <row r="35" spans="1:7" x14ac:dyDescent="0.2">
      <c r="A35" s="15"/>
      <c r="B35" s="21"/>
      <c r="C35" s="12">
        <f>IF(B35="",0,VLOOKUP('072404'!B35,Cenik!$C$3:$E$873,2,FALSE))</f>
        <v>0</v>
      </c>
      <c r="D35" s="12">
        <f>IF(B35="",0,VLOOKUP('072404'!B35,Cenik!$C$3:$E$873,3,FALSE))</f>
        <v>0</v>
      </c>
      <c r="E35" s="22"/>
      <c r="F35" s="20">
        <f t="shared" si="4"/>
        <v>0</v>
      </c>
      <c r="G35" s="104" t="str">
        <f t="shared" si="3"/>
        <v/>
      </c>
    </row>
    <row r="36" spans="1:7" x14ac:dyDescent="0.2">
      <c r="A36" s="15"/>
      <c r="B36" s="21"/>
      <c r="C36" s="12">
        <f>IF(B36="",0,VLOOKUP('072404'!B36,Cenik!$C$3:$E$873,2,FALSE))</f>
        <v>0</v>
      </c>
      <c r="D36" s="12">
        <f>IF(B36="",0,VLOOKUP('072404'!B36,Cenik!$C$3:$E$873,3,FALSE))</f>
        <v>0</v>
      </c>
      <c r="E36" s="22"/>
      <c r="F36" s="20">
        <f t="shared" si="4"/>
        <v>0</v>
      </c>
      <c r="G36" s="104" t="str">
        <f t="shared" si="3"/>
        <v/>
      </c>
    </row>
    <row r="37" spans="1:7" x14ac:dyDescent="0.2">
      <c r="A37" s="15"/>
      <c r="B37" s="21"/>
      <c r="C37" s="12">
        <f>IF(B37="",0,VLOOKUP('072404'!B37,Cenik!$C$3:$E$873,2,FALSE))</f>
        <v>0</v>
      </c>
      <c r="D37" s="12">
        <f>IF(B37="",0,VLOOKUP('072404'!B37,Cenik!$C$3:$E$873,3,FALSE))</f>
        <v>0</v>
      </c>
      <c r="E37" s="22"/>
      <c r="F37" s="20">
        <f t="shared" si="4"/>
        <v>0</v>
      </c>
      <c r="G37" s="104" t="str">
        <f t="shared" si="3"/>
        <v/>
      </c>
    </row>
    <row r="38" spans="1:7" x14ac:dyDescent="0.2">
      <c r="A38" s="15"/>
      <c r="B38" s="21"/>
      <c r="C38" s="12">
        <f>IF(B38="",0,VLOOKUP('072404'!B38,Cenik!$C$3:$E$873,2,FALSE))</f>
        <v>0</v>
      </c>
      <c r="D38" s="12">
        <f>IF(B38="",0,VLOOKUP('072404'!B38,Cenik!$C$3:$E$873,3,FALSE))</f>
        <v>0</v>
      </c>
      <c r="E38" s="22"/>
      <c r="F38" s="20">
        <f t="shared" si="4"/>
        <v>0</v>
      </c>
      <c r="G38" s="104" t="str">
        <f t="shared" si="3"/>
        <v/>
      </c>
    </row>
    <row r="39" spans="1:7" x14ac:dyDescent="0.2">
      <c r="A39" s="15"/>
      <c r="B39" s="21"/>
      <c r="C39" s="12">
        <f>IF(B39="",0,VLOOKUP('072404'!B39,Cenik!$C$3:$E$873,2,FALSE))</f>
        <v>0</v>
      </c>
      <c r="D39" s="12">
        <f>IF(B39="",0,VLOOKUP('072404'!B39,Cenik!$C$3:$E$873,3,FALSE))</f>
        <v>0</v>
      </c>
      <c r="E39" s="22"/>
      <c r="F39" s="20">
        <f t="shared" si="4"/>
        <v>0</v>
      </c>
      <c r="G39" s="104" t="str">
        <f>IF(E39="","",IF(ISNUMBER(E39),IF(E39=ROUND(E39,6),"","Napaka - poraba mora biti zaokrožena na 6 decimalk!"),"Napaka!"))</f>
        <v/>
      </c>
    </row>
    <row r="40" spans="1:7" x14ac:dyDescent="0.2">
      <c r="A40" s="15"/>
      <c r="B40" s="21"/>
      <c r="C40" s="12">
        <f>IF(B40="",0,VLOOKUP('072404'!B40,Cenik!$C$3:$E$873,2,FALSE))</f>
        <v>0</v>
      </c>
      <c r="D40" s="12">
        <f>IF(B40="",0,VLOOKUP('072404'!B40,Cenik!$C$3:$E$873,3,FALSE))</f>
        <v>0</v>
      </c>
      <c r="E40" s="22"/>
      <c r="F40" s="20">
        <f t="shared" si="4"/>
        <v>0</v>
      </c>
      <c r="G40" s="104" t="str">
        <f t="shared" si="3"/>
        <v/>
      </c>
    </row>
    <row r="41" spans="1:7" x14ac:dyDescent="0.2">
      <c r="A41" s="15"/>
      <c r="B41" s="21"/>
      <c r="C41" s="12">
        <f>IF(B41="",0,VLOOKUP('072404'!B41,Cenik!$C$3:$E$873,2,FALSE))</f>
        <v>0</v>
      </c>
      <c r="D41" s="12">
        <f>IF(B41="",0,VLOOKUP('072404'!B41,Cenik!$C$3:$E$873,3,FALSE))</f>
        <v>0</v>
      </c>
      <c r="E41" s="22"/>
      <c r="F41" s="20">
        <f t="shared" si="4"/>
        <v>0</v>
      </c>
      <c r="G41" s="104" t="str">
        <f t="shared" si="3"/>
        <v/>
      </c>
    </row>
    <row r="42" spans="1:7" x14ac:dyDescent="0.2">
      <c r="A42" s="15"/>
      <c r="B42" s="21"/>
      <c r="C42" s="12">
        <f>IF(B42="",0,VLOOKUP('072404'!B42,Cenik!$C$3:$E$873,2,FALSE))</f>
        <v>0</v>
      </c>
      <c r="D42" s="12">
        <f>IF(B42="",0,VLOOKUP('072404'!B42,Cenik!$C$3:$E$873,3,FALSE))</f>
        <v>0</v>
      </c>
      <c r="E42" s="22"/>
      <c r="F42" s="20">
        <f t="shared" si="4"/>
        <v>0</v>
      </c>
      <c r="G42" s="104" t="str">
        <f t="shared" si="3"/>
        <v/>
      </c>
    </row>
    <row r="43" spans="1:7" x14ac:dyDescent="0.2">
      <c r="A43" s="15"/>
      <c r="B43" s="21"/>
      <c r="C43" s="12">
        <f>IF(B43="",0,VLOOKUP('072404'!B43,Cenik!$C$3:$E$873,2,FALSE))</f>
        <v>0</v>
      </c>
      <c r="D43" s="12">
        <f>IF(B43="",0,VLOOKUP('072404'!B43,Cenik!$C$3:$E$873,3,FALSE))</f>
        <v>0</v>
      </c>
      <c r="E43" s="22"/>
      <c r="F43" s="20">
        <f t="shared" si="4"/>
        <v>0</v>
      </c>
      <c r="G43" s="104" t="str">
        <f t="shared" si="3"/>
        <v/>
      </c>
    </row>
    <row r="44" spans="1:7" ht="13.5" thickBot="1" x14ac:dyDescent="0.25">
      <c r="A44" s="26"/>
      <c r="B44" s="27"/>
      <c r="C44" s="28">
        <f>IF(B44="",0,VLOOKUP('072404'!B44,Cenik!$C$3:$E$873,2,FALSE))</f>
        <v>0</v>
      </c>
      <c r="D44" s="28">
        <f>IF(B44="",0,VLOOKUP('072404'!B44,Cenik!$C$3:$E$873,3,FALSE))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IF(B5="",0,VLOOKUP('072405'!B5,Cenik!$C$3:$E$873,2,FALSE))</f>
        <v>0</v>
      </c>
      <c r="D5" s="12">
        <f>IF(B5="",0,VLOOKUP('072405'!B5,Cenik!$C$3:$E$873,3,FALSE))</f>
        <v>0</v>
      </c>
      <c r="E5" s="13"/>
      <c r="F5" s="14">
        <f t="shared" ref="F5:F14" si="0">D5*E5</f>
        <v>0</v>
      </c>
      <c r="G5" s="104" t="str">
        <f>IF(E5="","",IF(ISNUMBER(E5),IF(E5=ROUND(E5,6),"","Napaka - poraba mora biti zaokrožena na 6 decimalk!"),"Napaka!"))</f>
        <v/>
      </c>
    </row>
    <row r="6" spans="1:7" x14ac:dyDescent="0.2">
      <c r="A6" s="15"/>
      <c r="B6" s="16"/>
      <c r="C6" s="12">
        <f>IF(B6="",0,VLOOKUP('072405'!B6,Cenik!$C$3:$E$873,2,FALSE))</f>
        <v>0</v>
      </c>
      <c r="D6" s="12">
        <f>IF(B6="",0,VLOOKUP('072405'!B6,Cenik!$C$3:$E$873,3,FALSE))</f>
        <v>0</v>
      </c>
      <c r="E6" s="17"/>
      <c r="F6" s="14">
        <f t="shared" si="0"/>
        <v>0</v>
      </c>
      <c r="G6" s="104" t="str">
        <f t="shared" ref="G6:G14" si="1">IF(E6="","",IF(ISNUMBER(E6),IF(E6=ROUND(E6,6),"","Napaka - poraba mora biti zaokrožena na 6 decimalk!"),"Napaka!"))</f>
        <v/>
      </c>
    </row>
    <row r="7" spans="1:7" x14ac:dyDescent="0.2">
      <c r="A7" s="15"/>
      <c r="B7" s="16"/>
      <c r="C7" s="12">
        <f>IF(B7="",0,VLOOKUP('072405'!B7,Cenik!$C$3:$E$873,2,FALSE))</f>
        <v>0</v>
      </c>
      <c r="D7" s="12">
        <f>IF(B7="",0,VLOOKUP('072405'!B7,Cenik!$C$3:$E$873,3,FALSE))</f>
        <v>0</v>
      </c>
      <c r="E7" s="17"/>
      <c r="F7" s="14">
        <f t="shared" si="0"/>
        <v>0</v>
      </c>
      <c r="G7" s="104" t="str">
        <f t="shared" si="1"/>
        <v/>
      </c>
    </row>
    <row r="8" spans="1:7" x14ac:dyDescent="0.2">
      <c r="A8" s="15"/>
      <c r="B8" s="16"/>
      <c r="C8" s="12">
        <f>IF(B8="",0,VLOOKUP('072405'!B8,Cenik!$C$3:$E$873,2,FALSE))</f>
        <v>0</v>
      </c>
      <c r="D8" s="12">
        <f>IF(B8="",0,VLOOKUP('072405'!B8,Cenik!$C$3:$E$873,3,FALSE))</f>
        <v>0</v>
      </c>
      <c r="E8" s="17"/>
      <c r="F8" s="14">
        <f t="shared" si="0"/>
        <v>0</v>
      </c>
      <c r="G8" s="104" t="str">
        <f t="shared" si="1"/>
        <v/>
      </c>
    </row>
    <row r="9" spans="1:7" x14ac:dyDescent="0.2">
      <c r="A9" s="15"/>
      <c r="B9" s="16"/>
      <c r="C9" s="12">
        <f>IF(B9="",0,VLOOKUP('072405'!B9,Cenik!$C$3:$E$873,2,FALSE))</f>
        <v>0</v>
      </c>
      <c r="D9" s="12">
        <f>IF(B9="",0,VLOOKUP('072405'!B9,Cenik!$C$3:$E$873,3,FALSE))</f>
        <v>0</v>
      </c>
      <c r="E9" s="17"/>
      <c r="F9" s="14">
        <f t="shared" si="0"/>
        <v>0</v>
      </c>
      <c r="G9" s="104" t="str">
        <f t="shared" si="1"/>
        <v/>
      </c>
    </row>
    <row r="10" spans="1:7" x14ac:dyDescent="0.2">
      <c r="A10" s="15"/>
      <c r="B10" s="16"/>
      <c r="C10" s="12">
        <f>IF(B10="",0,VLOOKUP('072405'!B10,Cenik!$C$3:$E$873,2,FALSE))</f>
        <v>0</v>
      </c>
      <c r="D10" s="12">
        <f>IF(B10="",0,VLOOKUP('072405'!B10,Cenik!$C$3:$E$873,3,FALSE))</f>
        <v>0</v>
      </c>
      <c r="E10" s="17"/>
      <c r="F10" s="14">
        <f t="shared" si="0"/>
        <v>0</v>
      </c>
      <c r="G10" s="104" t="str">
        <f t="shared" si="1"/>
        <v/>
      </c>
    </row>
    <row r="11" spans="1:7" x14ac:dyDescent="0.2">
      <c r="A11" s="15"/>
      <c r="B11" s="16"/>
      <c r="C11" s="12">
        <f>IF(B11="",0,VLOOKUP('072405'!B11,Cenik!$C$3:$E$873,2,FALSE))</f>
        <v>0</v>
      </c>
      <c r="D11" s="12">
        <f>IF(B11="",0,VLOOKUP('072405'!B11,Cenik!$C$3:$E$873,3,FALSE))</f>
        <v>0</v>
      </c>
      <c r="E11" s="17"/>
      <c r="F11" s="14">
        <f t="shared" si="0"/>
        <v>0</v>
      </c>
      <c r="G11" s="104" t="str">
        <f t="shared" si="1"/>
        <v/>
      </c>
    </row>
    <row r="12" spans="1:7" x14ac:dyDescent="0.2">
      <c r="A12" s="15"/>
      <c r="B12" s="16"/>
      <c r="C12" s="12">
        <f>IF(B12="",0,VLOOKUP('072405'!B12,Cenik!$C$3:$E$873,2,FALSE))</f>
        <v>0</v>
      </c>
      <c r="D12" s="12">
        <f>IF(B12="",0,VLOOKUP('072405'!B12,Cenik!$C$3:$E$873,3,FALSE))</f>
        <v>0</v>
      </c>
      <c r="E12" s="17"/>
      <c r="F12" s="14">
        <f t="shared" si="0"/>
        <v>0</v>
      </c>
      <c r="G12" s="104" t="str">
        <f t="shared" si="1"/>
        <v/>
      </c>
    </row>
    <row r="13" spans="1:7" x14ac:dyDescent="0.2">
      <c r="A13" s="15"/>
      <c r="B13" s="16"/>
      <c r="C13" s="12">
        <f>IF(B13="",0,VLOOKUP('072405'!B13,Cenik!$C$3:$E$873,2,FALSE))</f>
        <v>0</v>
      </c>
      <c r="D13" s="12">
        <f>IF(B13="",0,VLOOKUP('072405'!B13,Cenik!$C$3:$E$873,3,FALSE))</f>
        <v>0</v>
      </c>
      <c r="E13" s="17"/>
      <c r="F13" s="14">
        <f t="shared" si="0"/>
        <v>0</v>
      </c>
      <c r="G13" s="104" t="str">
        <f t="shared" si="1"/>
        <v/>
      </c>
    </row>
    <row r="14" spans="1:7" ht="13.5" thickBot="1" x14ac:dyDescent="0.25">
      <c r="A14" s="15"/>
      <c r="B14" s="16"/>
      <c r="C14" s="12">
        <f>IF(B14="",0,VLOOKUP('072405'!B14,Cenik!$C$3:$E$873,2,FALSE))</f>
        <v>0</v>
      </c>
      <c r="D14" s="12">
        <f>IF(B14="",0,VLOOKUP('072405'!B14,Cenik!$C$3:$E$873,3,FALSE))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IF(B16="",0,VLOOKUP('072405'!B16,Cenik!$C$3:$E$873,2,FALSE))</f>
        <v>0</v>
      </c>
      <c r="D16" s="12">
        <f>IF(B16="",0,VLOOKUP('072405'!B16,Cenik!$C$3:$E$873,3,FALSE))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IF(B17="",0,VLOOKUP('072405'!B17,Cenik!$C$3:$E$873,2,FALSE))</f>
        <v>0</v>
      </c>
      <c r="D17" s="12">
        <f>IF(B17="",0,VLOOKUP('072405'!B17,Cenik!$C$3:$E$873,3,FALSE))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IF(B18="",0,VLOOKUP('072405'!B18,Cenik!$C$3:$E$873,2,FALSE))</f>
        <v>0</v>
      </c>
      <c r="D18" s="12">
        <f>IF(B18="",0,VLOOKUP('072405'!B18,Cenik!$C$3:$E$873,3,FALSE))</f>
        <v>0</v>
      </c>
      <c r="E18" s="22"/>
      <c r="F18" s="20">
        <f t="shared" si="2"/>
        <v>0</v>
      </c>
      <c r="G18" s="104" t="str">
        <f t="shared" si="3"/>
        <v/>
      </c>
    </row>
    <row r="19" spans="1:9" x14ac:dyDescent="0.2">
      <c r="A19" s="15"/>
      <c r="B19" s="21"/>
      <c r="C19" s="12">
        <f>IF(B19="",0,VLOOKUP('072405'!B19,Cenik!$C$3:$E$873,2,FALSE))</f>
        <v>0</v>
      </c>
      <c r="D19" s="12">
        <f>IF(B19="",0,VLOOKUP('072405'!B19,Cenik!$C$3:$E$873,3,FALSE))</f>
        <v>0</v>
      </c>
      <c r="E19" s="22"/>
      <c r="F19" s="20">
        <f t="shared" si="2"/>
        <v>0</v>
      </c>
      <c r="G19" s="104" t="str">
        <f t="shared" si="3"/>
        <v/>
      </c>
    </row>
    <row r="20" spans="1:9" x14ac:dyDescent="0.2">
      <c r="A20" s="15"/>
      <c r="B20" s="21"/>
      <c r="C20" s="12">
        <f>IF(B20="",0,VLOOKUP('072405'!B20,Cenik!$C$3:$E$873,2,FALSE))</f>
        <v>0</v>
      </c>
      <c r="D20" s="12">
        <f>IF(B20="",0,VLOOKUP('072405'!B20,Cenik!$C$3:$E$873,3,FALSE))</f>
        <v>0</v>
      </c>
      <c r="E20" s="22"/>
      <c r="F20" s="20">
        <f t="shared" si="2"/>
        <v>0</v>
      </c>
      <c r="G20" s="104" t="str">
        <f t="shared" si="3"/>
        <v/>
      </c>
    </row>
    <row r="21" spans="1:9" x14ac:dyDescent="0.2">
      <c r="A21" s="15"/>
      <c r="B21" s="21"/>
      <c r="C21" s="12">
        <f>IF(B21="",0,VLOOKUP('072405'!B21,Cenik!$C$3:$E$873,2,FALSE))</f>
        <v>0</v>
      </c>
      <c r="D21" s="12">
        <f>IF(B21="",0,VLOOKUP('072405'!B21,Cenik!$C$3:$E$873,3,FALSE))</f>
        <v>0</v>
      </c>
      <c r="E21" s="22"/>
      <c r="F21" s="20">
        <f t="shared" si="2"/>
        <v>0</v>
      </c>
      <c r="G21" s="104" t="str">
        <f t="shared" si="3"/>
        <v/>
      </c>
    </row>
    <row r="22" spans="1:9" x14ac:dyDescent="0.2">
      <c r="A22" s="15"/>
      <c r="B22" s="21"/>
      <c r="C22" s="12">
        <f>IF(B22="",0,VLOOKUP('072405'!B22,Cenik!$C$3:$E$873,2,FALSE))</f>
        <v>0</v>
      </c>
      <c r="D22" s="12">
        <f>IF(B22="",0,VLOOKUP('072405'!B22,Cenik!$C$3:$E$873,3,FALSE))</f>
        <v>0</v>
      </c>
      <c r="E22" s="22"/>
      <c r="F22" s="20">
        <f t="shared" si="2"/>
        <v>0</v>
      </c>
      <c r="G22" s="104" t="str">
        <f t="shared" si="3"/>
        <v/>
      </c>
    </row>
    <row r="23" spans="1:9" x14ac:dyDescent="0.2">
      <c r="A23" s="15"/>
      <c r="B23" s="21"/>
      <c r="C23" s="12">
        <f>IF(B23="",0,VLOOKUP('072405'!B23,Cenik!$C$3:$E$873,2,FALSE))</f>
        <v>0</v>
      </c>
      <c r="D23" s="12">
        <f>IF(B23="",0,VLOOKUP('072405'!B23,Cenik!$C$3:$E$873,3,FALSE))</f>
        <v>0</v>
      </c>
      <c r="E23" s="22"/>
      <c r="F23" s="20">
        <f t="shared" si="2"/>
        <v>0</v>
      </c>
      <c r="G23" s="104" t="str">
        <f t="shared" si="3"/>
        <v/>
      </c>
    </row>
    <row r="24" spans="1:9" x14ac:dyDescent="0.2">
      <c r="A24" s="15"/>
      <c r="B24" s="21"/>
      <c r="C24" s="12">
        <f>IF(B24="",0,VLOOKUP('072405'!B24,Cenik!$C$3:$E$873,2,FALSE))</f>
        <v>0</v>
      </c>
      <c r="D24" s="12">
        <f>IF(B24="",0,VLOOKUP('072405'!B24,Cenik!$C$3:$E$873,3,FALSE))</f>
        <v>0</v>
      </c>
      <c r="E24" s="22"/>
      <c r="F24" s="20">
        <f t="shared" si="2"/>
        <v>0</v>
      </c>
      <c r="G24" s="104" t="str">
        <f t="shared" si="3"/>
        <v/>
      </c>
    </row>
    <row r="25" spans="1:9" x14ac:dyDescent="0.2">
      <c r="A25" s="15"/>
      <c r="B25" s="21"/>
      <c r="C25" s="12">
        <f>IF(B25="",0,VLOOKUP('072405'!B25,Cenik!$C$3:$E$873,2,FALSE))</f>
        <v>0</v>
      </c>
      <c r="D25" s="12">
        <f>IF(B25="",0,VLOOKUP('072405'!B25,Cenik!$C$3:$E$873,3,FALSE))</f>
        <v>0</v>
      </c>
      <c r="E25" s="22"/>
      <c r="F25" s="20">
        <f t="shared" si="2"/>
        <v>0</v>
      </c>
      <c r="G25" s="104" t="str">
        <f t="shared" si="3"/>
        <v/>
      </c>
    </row>
    <row r="26" spans="1:9" x14ac:dyDescent="0.2">
      <c r="A26" s="15"/>
      <c r="B26" s="21"/>
      <c r="C26" s="12">
        <f>IF(B26="",0,VLOOKUP('072405'!B26,Cenik!$C$3:$E$873,2,FALSE))</f>
        <v>0</v>
      </c>
      <c r="D26" s="12">
        <f>IF(B26="",0,VLOOKUP('072405'!B26,Cenik!$C$3:$E$873,3,FALSE))</f>
        <v>0</v>
      </c>
      <c r="E26" s="22"/>
      <c r="F26" s="20">
        <f t="shared" si="2"/>
        <v>0</v>
      </c>
      <c r="G26" s="104" t="str">
        <f t="shared" si="3"/>
        <v/>
      </c>
    </row>
    <row r="27" spans="1:9" x14ac:dyDescent="0.2">
      <c r="A27" s="15"/>
      <c r="B27" s="21"/>
      <c r="C27" s="12">
        <f>IF(B27="",0,VLOOKUP('072405'!B27,Cenik!$C$3:$E$873,2,FALSE))</f>
        <v>0</v>
      </c>
      <c r="D27" s="12">
        <f>IF(B27="",0,VLOOKUP('072405'!B27,Cenik!$C$3:$E$873,3,FALSE))</f>
        <v>0</v>
      </c>
      <c r="E27" s="22"/>
      <c r="F27" s="20">
        <f t="shared" si="2"/>
        <v>0</v>
      </c>
      <c r="G27" s="104" t="str">
        <f t="shared" si="3"/>
        <v/>
      </c>
    </row>
    <row r="28" spans="1:9" x14ac:dyDescent="0.2">
      <c r="A28" s="15"/>
      <c r="B28" s="21"/>
      <c r="C28" s="12">
        <f>IF(B28="",0,VLOOKUP('072405'!B28,Cenik!$C$3:$E$873,2,FALSE))</f>
        <v>0</v>
      </c>
      <c r="D28" s="12">
        <f>IF(B28="",0,VLOOKUP('072405'!B28,Cenik!$C$3:$E$873,3,FALSE))</f>
        <v>0</v>
      </c>
      <c r="E28" s="22"/>
      <c r="F28" s="20">
        <f t="shared" si="2"/>
        <v>0</v>
      </c>
      <c r="G28" s="104" t="str">
        <f t="shared" si="3"/>
        <v/>
      </c>
    </row>
    <row r="29" spans="1:9" ht="13.5" thickBot="1" x14ac:dyDescent="0.25">
      <c r="A29" s="15"/>
      <c r="B29" s="21"/>
      <c r="C29" s="12">
        <f>IF(B29="",0,VLOOKUP('072405'!B29,Cenik!$C$3:$E$873,2,FALSE))</f>
        <v>0</v>
      </c>
      <c r="D29" s="12">
        <f>IF(B29="",0,VLOOKUP('072405'!B29,Cenik!$C$3:$E$873,3,FALSE))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IF(B31="",0,VLOOKUP('072405'!B31,Cenik!$C$3:$E$873,2,FALSE))</f>
        <v>0</v>
      </c>
      <c r="D31" s="24">
        <f>IF(B31="",0,VLOOKUP('072405'!B31,Cenik!$C$3:$E$873,3,FALSE))</f>
        <v>0</v>
      </c>
      <c r="E31" s="19"/>
      <c r="F31" s="25">
        <f t="shared" ref="F31:F44" si="4">D31*E31</f>
        <v>0</v>
      </c>
      <c r="G31" s="104" t="str">
        <f t="shared" si="3"/>
        <v/>
      </c>
      <c r="I31" s="2"/>
    </row>
    <row r="32" spans="1:9" x14ac:dyDescent="0.2">
      <c r="A32" s="15"/>
      <c r="B32" s="21"/>
      <c r="C32" s="12">
        <f>IF(B32="",0,VLOOKUP('072405'!B32,Cenik!$C$3:$E$873,2,FALSE))</f>
        <v>0</v>
      </c>
      <c r="D32" s="12">
        <f>IF(B32="",0,VLOOKUP('072405'!B32,Cenik!$C$3:$E$873,3,FALSE))</f>
        <v>0</v>
      </c>
      <c r="E32" s="22"/>
      <c r="F32" s="20">
        <f t="shared" si="4"/>
        <v>0</v>
      </c>
      <c r="G32" s="104" t="str">
        <f t="shared" si="3"/>
        <v/>
      </c>
      <c r="I32" s="2"/>
    </row>
    <row r="33" spans="1:7" x14ac:dyDescent="0.2">
      <c r="A33" s="15"/>
      <c r="B33" s="21"/>
      <c r="C33" s="12">
        <f>IF(B33="",0,VLOOKUP('072405'!B33,Cenik!$C$3:$E$873,2,FALSE))</f>
        <v>0</v>
      </c>
      <c r="D33" s="12">
        <f>IF(B33="",0,VLOOKUP('072405'!B33,Cenik!$C$3:$E$873,3,FALSE))</f>
        <v>0</v>
      </c>
      <c r="E33" s="22"/>
      <c r="F33" s="20">
        <f t="shared" si="4"/>
        <v>0</v>
      </c>
      <c r="G33" s="104" t="str">
        <f t="shared" si="3"/>
        <v/>
      </c>
    </row>
    <row r="34" spans="1:7" x14ac:dyDescent="0.2">
      <c r="A34" s="15"/>
      <c r="B34" s="21"/>
      <c r="C34" s="12">
        <f>IF(B34="",0,VLOOKUP('072405'!B34,Cenik!$C$3:$E$873,2,FALSE))</f>
        <v>0</v>
      </c>
      <c r="D34" s="12">
        <f>IF(B34="",0,VLOOKUP('072405'!B34,Cenik!$C$3:$E$873,3,FALSE))</f>
        <v>0</v>
      </c>
      <c r="E34" s="22"/>
      <c r="F34" s="20">
        <f t="shared" si="4"/>
        <v>0</v>
      </c>
      <c r="G34" s="104" t="str">
        <f t="shared" si="3"/>
        <v/>
      </c>
    </row>
    <row r="35" spans="1:7" x14ac:dyDescent="0.2">
      <c r="A35" s="15"/>
      <c r="B35" s="21"/>
      <c r="C35" s="12">
        <f>IF(B35="",0,VLOOKUP('072405'!B35,Cenik!$C$3:$E$873,2,FALSE))</f>
        <v>0</v>
      </c>
      <c r="D35" s="12">
        <f>IF(B35="",0,VLOOKUP('072405'!B35,Cenik!$C$3:$E$873,3,FALSE))</f>
        <v>0</v>
      </c>
      <c r="E35" s="22"/>
      <c r="F35" s="20">
        <f t="shared" si="4"/>
        <v>0</v>
      </c>
      <c r="G35" s="104" t="str">
        <f t="shared" si="3"/>
        <v/>
      </c>
    </row>
    <row r="36" spans="1:7" x14ac:dyDescent="0.2">
      <c r="A36" s="15"/>
      <c r="B36" s="21"/>
      <c r="C36" s="12">
        <f>IF(B36="",0,VLOOKUP('072405'!B36,Cenik!$C$3:$E$873,2,FALSE))</f>
        <v>0</v>
      </c>
      <c r="D36" s="12">
        <f>IF(B36="",0,VLOOKUP('072405'!B36,Cenik!$C$3:$E$873,3,FALSE))</f>
        <v>0</v>
      </c>
      <c r="E36" s="22"/>
      <c r="F36" s="20">
        <f t="shared" si="4"/>
        <v>0</v>
      </c>
      <c r="G36" s="104" t="str">
        <f t="shared" si="3"/>
        <v/>
      </c>
    </row>
    <row r="37" spans="1:7" x14ac:dyDescent="0.2">
      <c r="A37" s="15"/>
      <c r="B37" s="21"/>
      <c r="C37" s="12">
        <f>IF(B37="",0,VLOOKUP('072405'!B37,Cenik!$C$3:$E$873,2,FALSE))</f>
        <v>0</v>
      </c>
      <c r="D37" s="12">
        <f>IF(B37="",0,VLOOKUP('072405'!B37,Cenik!$C$3:$E$873,3,FALSE))</f>
        <v>0</v>
      </c>
      <c r="E37" s="22"/>
      <c r="F37" s="20">
        <f t="shared" si="4"/>
        <v>0</v>
      </c>
      <c r="G37" s="104" t="str">
        <f t="shared" si="3"/>
        <v/>
      </c>
    </row>
    <row r="38" spans="1:7" x14ac:dyDescent="0.2">
      <c r="A38" s="15"/>
      <c r="B38" s="21"/>
      <c r="C38" s="12">
        <f>IF(B38="",0,VLOOKUP('072405'!B38,Cenik!$C$3:$E$873,2,FALSE))</f>
        <v>0</v>
      </c>
      <c r="D38" s="12">
        <f>IF(B38="",0,VLOOKUP('072405'!B38,Cenik!$C$3:$E$873,3,FALSE))</f>
        <v>0</v>
      </c>
      <c r="E38" s="22"/>
      <c r="F38" s="20">
        <f t="shared" si="4"/>
        <v>0</v>
      </c>
      <c r="G38" s="104" t="str">
        <f t="shared" si="3"/>
        <v/>
      </c>
    </row>
    <row r="39" spans="1:7" x14ac:dyDescent="0.2">
      <c r="A39" s="15"/>
      <c r="B39" s="21"/>
      <c r="C39" s="12">
        <f>IF(B39="",0,VLOOKUP('072405'!B39,Cenik!$C$3:$E$873,2,FALSE))</f>
        <v>0</v>
      </c>
      <c r="D39" s="12">
        <f>IF(B39="",0,VLOOKUP('072405'!B39,Cenik!$C$3:$E$873,3,FALSE))</f>
        <v>0</v>
      </c>
      <c r="E39" s="22"/>
      <c r="F39" s="20">
        <f t="shared" si="4"/>
        <v>0</v>
      </c>
      <c r="G39" s="104" t="str">
        <f>IF(E39="","",IF(ISNUMBER(E39),IF(E39=ROUND(E39,6),"","Napaka - poraba mora biti zaokrožena na 6 decimalk!"),"Napaka!"))</f>
        <v/>
      </c>
    </row>
    <row r="40" spans="1:7" x14ac:dyDescent="0.2">
      <c r="A40" s="15"/>
      <c r="B40" s="21"/>
      <c r="C40" s="12">
        <f>IF(B40="",0,VLOOKUP('072405'!B40,Cenik!$C$3:$E$873,2,FALSE))</f>
        <v>0</v>
      </c>
      <c r="D40" s="12">
        <f>IF(B40="",0,VLOOKUP('072405'!B40,Cenik!$C$3:$E$873,3,FALSE))</f>
        <v>0</v>
      </c>
      <c r="E40" s="22"/>
      <c r="F40" s="20">
        <f t="shared" si="4"/>
        <v>0</v>
      </c>
      <c r="G40" s="104" t="str">
        <f t="shared" si="3"/>
        <v/>
      </c>
    </row>
    <row r="41" spans="1:7" x14ac:dyDescent="0.2">
      <c r="A41" s="15"/>
      <c r="B41" s="21"/>
      <c r="C41" s="12">
        <f>IF(B41="",0,VLOOKUP('072405'!B41,Cenik!$C$3:$E$873,2,FALSE))</f>
        <v>0</v>
      </c>
      <c r="D41" s="12">
        <f>IF(B41="",0,VLOOKUP('072405'!B41,Cenik!$C$3:$E$873,3,FALSE))</f>
        <v>0</v>
      </c>
      <c r="E41" s="22"/>
      <c r="F41" s="20">
        <f t="shared" si="4"/>
        <v>0</v>
      </c>
      <c r="G41" s="104" t="str">
        <f t="shared" si="3"/>
        <v/>
      </c>
    </row>
    <row r="42" spans="1:7" x14ac:dyDescent="0.2">
      <c r="A42" s="15"/>
      <c r="B42" s="21"/>
      <c r="C42" s="12">
        <f>IF(B42="",0,VLOOKUP('072405'!B42,Cenik!$C$3:$E$873,2,FALSE))</f>
        <v>0</v>
      </c>
      <c r="D42" s="12">
        <f>IF(B42="",0,VLOOKUP('072405'!B42,Cenik!$C$3:$E$873,3,FALSE))</f>
        <v>0</v>
      </c>
      <c r="E42" s="22"/>
      <c r="F42" s="20">
        <f t="shared" si="4"/>
        <v>0</v>
      </c>
      <c r="G42" s="104" t="str">
        <f t="shared" si="3"/>
        <v/>
      </c>
    </row>
    <row r="43" spans="1:7" x14ac:dyDescent="0.2">
      <c r="A43" s="15"/>
      <c r="B43" s="21"/>
      <c r="C43" s="12">
        <f>IF(B43="",0,VLOOKUP('072405'!B43,Cenik!$C$3:$E$873,2,FALSE))</f>
        <v>0</v>
      </c>
      <c r="D43" s="12">
        <f>IF(B43="",0,VLOOKUP('072405'!B43,Cenik!$C$3:$E$873,3,FALSE))</f>
        <v>0</v>
      </c>
      <c r="E43" s="22"/>
      <c r="F43" s="20">
        <f t="shared" si="4"/>
        <v>0</v>
      </c>
      <c r="G43" s="104" t="str">
        <f t="shared" si="3"/>
        <v/>
      </c>
    </row>
    <row r="44" spans="1:7" ht="13.5" thickBot="1" x14ac:dyDescent="0.25">
      <c r="A44" s="26"/>
      <c r="B44" s="27"/>
      <c r="C44" s="28">
        <f>IF(B44="",0,VLOOKUP('072405'!B44,Cenik!$C$3:$E$873,2,FALSE))</f>
        <v>0</v>
      </c>
      <c r="D44" s="28">
        <f>IF(B44="",0,VLOOKUP('072405'!B44,Cenik!$C$3:$E$873,3,FALSE))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IF(B5="",0,VLOOKUP('072406'!B5,Cenik!$C$3:$E$873,2,FALSE))</f>
        <v>0</v>
      </c>
      <c r="D5" s="12">
        <f>IF(B5="",0,VLOOKUP('072406'!B5,Cenik!$C$3:$E$873,3,FALSE))</f>
        <v>0</v>
      </c>
      <c r="E5" s="13"/>
      <c r="F5" s="14">
        <f t="shared" ref="F5:F14" si="0">D5*E5</f>
        <v>0</v>
      </c>
      <c r="G5" s="104" t="str">
        <f>IF(E5="","",IF(ISNUMBER(E5),IF(E5=ROUND(E5,6),"","Napaka - poraba mora biti zaokrožena na 6 decimalk!"),"Napaka!"))</f>
        <v/>
      </c>
    </row>
    <row r="6" spans="1:7" x14ac:dyDescent="0.2">
      <c r="A6" s="15"/>
      <c r="B6" s="16"/>
      <c r="C6" s="12">
        <f>IF(B6="",0,VLOOKUP('072406'!B6,Cenik!$C$3:$E$873,2,FALSE))</f>
        <v>0</v>
      </c>
      <c r="D6" s="12">
        <f>IF(B6="",0,VLOOKUP('072406'!B6,Cenik!$C$3:$E$873,3,FALSE))</f>
        <v>0</v>
      </c>
      <c r="E6" s="17"/>
      <c r="F6" s="14">
        <f t="shared" si="0"/>
        <v>0</v>
      </c>
      <c r="G6" s="104" t="str">
        <f t="shared" ref="G6:G14" si="1">IF(E6="","",IF(ISNUMBER(E6),IF(E6=ROUND(E6,6),"","Napaka - poraba mora biti zaokrožena na 6 decimalk!"),"Napaka!"))</f>
        <v/>
      </c>
    </row>
    <row r="7" spans="1:7" x14ac:dyDescent="0.2">
      <c r="A7" s="15"/>
      <c r="B7" s="16"/>
      <c r="C7" s="12">
        <f>IF(B7="",0,VLOOKUP('072406'!B7,Cenik!$C$3:$E$873,2,FALSE))</f>
        <v>0</v>
      </c>
      <c r="D7" s="12">
        <f>IF(B7="",0,VLOOKUP('072406'!B7,Cenik!$C$3:$E$873,3,FALSE))</f>
        <v>0</v>
      </c>
      <c r="E7" s="17"/>
      <c r="F7" s="14">
        <f t="shared" si="0"/>
        <v>0</v>
      </c>
      <c r="G7" s="104" t="str">
        <f t="shared" si="1"/>
        <v/>
      </c>
    </row>
    <row r="8" spans="1:7" x14ac:dyDescent="0.2">
      <c r="A8" s="15"/>
      <c r="B8" s="16"/>
      <c r="C8" s="12">
        <f>IF(B8="",0,VLOOKUP('072406'!B8,Cenik!$C$3:$E$873,2,FALSE))</f>
        <v>0</v>
      </c>
      <c r="D8" s="12">
        <f>IF(B8="",0,VLOOKUP('072406'!B8,Cenik!$C$3:$E$873,3,FALSE))</f>
        <v>0</v>
      </c>
      <c r="E8" s="17"/>
      <c r="F8" s="14">
        <f t="shared" si="0"/>
        <v>0</v>
      </c>
      <c r="G8" s="104" t="str">
        <f t="shared" si="1"/>
        <v/>
      </c>
    </row>
    <row r="9" spans="1:7" x14ac:dyDescent="0.2">
      <c r="A9" s="15"/>
      <c r="B9" s="16"/>
      <c r="C9" s="12">
        <f>IF(B9="",0,VLOOKUP('072406'!B9,Cenik!$C$3:$E$873,2,FALSE))</f>
        <v>0</v>
      </c>
      <c r="D9" s="12">
        <f>IF(B9="",0,VLOOKUP('072406'!B9,Cenik!$C$3:$E$873,3,FALSE))</f>
        <v>0</v>
      </c>
      <c r="E9" s="17"/>
      <c r="F9" s="14">
        <f t="shared" si="0"/>
        <v>0</v>
      </c>
      <c r="G9" s="104" t="str">
        <f t="shared" si="1"/>
        <v/>
      </c>
    </row>
    <row r="10" spans="1:7" x14ac:dyDescent="0.2">
      <c r="A10" s="15"/>
      <c r="B10" s="16"/>
      <c r="C10" s="12">
        <f>IF(B10="",0,VLOOKUP('072406'!B10,Cenik!$C$3:$E$873,2,FALSE))</f>
        <v>0</v>
      </c>
      <c r="D10" s="12">
        <f>IF(B10="",0,VLOOKUP('072406'!B10,Cenik!$C$3:$E$873,3,FALSE))</f>
        <v>0</v>
      </c>
      <c r="E10" s="17"/>
      <c r="F10" s="14">
        <f t="shared" si="0"/>
        <v>0</v>
      </c>
      <c r="G10" s="104" t="str">
        <f t="shared" si="1"/>
        <v/>
      </c>
    </row>
    <row r="11" spans="1:7" x14ac:dyDescent="0.2">
      <c r="A11" s="15"/>
      <c r="B11" s="16"/>
      <c r="C11" s="12">
        <f>IF(B11="",0,VLOOKUP('072406'!B11,Cenik!$C$3:$E$873,2,FALSE))</f>
        <v>0</v>
      </c>
      <c r="D11" s="12">
        <f>IF(B11="",0,VLOOKUP('072406'!B11,Cenik!$C$3:$E$873,3,FALSE))</f>
        <v>0</v>
      </c>
      <c r="E11" s="17"/>
      <c r="F11" s="14">
        <f t="shared" si="0"/>
        <v>0</v>
      </c>
      <c r="G11" s="104" t="str">
        <f t="shared" si="1"/>
        <v/>
      </c>
    </row>
    <row r="12" spans="1:7" x14ac:dyDescent="0.2">
      <c r="A12" s="15"/>
      <c r="B12" s="16"/>
      <c r="C12" s="12">
        <f>IF(B12="",0,VLOOKUP('072406'!B12,Cenik!$C$3:$E$873,2,FALSE))</f>
        <v>0</v>
      </c>
      <c r="D12" s="12">
        <f>IF(B12="",0,VLOOKUP('072406'!B12,Cenik!$C$3:$E$873,3,FALSE))</f>
        <v>0</v>
      </c>
      <c r="E12" s="17"/>
      <c r="F12" s="14">
        <f t="shared" si="0"/>
        <v>0</v>
      </c>
      <c r="G12" s="104" t="str">
        <f t="shared" si="1"/>
        <v/>
      </c>
    </row>
    <row r="13" spans="1:7" x14ac:dyDescent="0.2">
      <c r="A13" s="15"/>
      <c r="B13" s="16"/>
      <c r="C13" s="12">
        <f>IF(B13="",0,VLOOKUP('072406'!B13,Cenik!$C$3:$E$873,2,FALSE))</f>
        <v>0</v>
      </c>
      <c r="D13" s="12">
        <f>IF(B13="",0,VLOOKUP('072406'!B13,Cenik!$C$3:$E$873,3,FALSE))</f>
        <v>0</v>
      </c>
      <c r="E13" s="17"/>
      <c r="F13" s="14">
        <f t="shared" si="0"/>
        <v>0</v>
      </c>
      <c r="G13" s="104" t="str">
        <f t="shared" si="1"/>
        <v/>
      </c>
    </row>
    <row r="14" spans="1:7" ht="13.5" thickBot="1" x14ac:dyDescent="0.25">
      <c r="A14" s="15"/>
      <c r="B14" s="16"/>
      <c r="C14" s="12">
        <f>IF(B14="",0,VLOOKUP('072406'!B14,Cenik!$C$3:$E$873,2,FALSE))</f>
        <v>0</v>
      </c>
      <c r="D14" s="12">
        <f>IF(B14="",0,VLOOKUP('072406'!B14,Cenik!$C$3:$E$873,3,FALSE))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IF(B16="",0,VLOOKUP('072406'!B16,Cenik!$C$3:$E$873,2,FALSE))</f>
        <v>0</v>
      </c>
      <c r="D16" s="12">
        <f>IF(B16="",0,VLOOKUP('072406'!B16,Cenik!$C$3:$E$873,3,FALSE))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IF(B17="",0,VLOOKUP('072406'!B17,Cenik!$C$3:$E$873,2,FALSE))</f>
        <v>0</v>
      </c>
      <c r="D17" s="12">
        <f>IF(B17="",0,VLOOKUP('072406'!B17,Cenik!$C$3:$E$873,3,FALSE))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IF(B18="",0,VLOOKUP('072406'!B18,Cenik!$C$3:$E$873,2,FALSE))</f>
        <v>0</v>
      </c>
      <c r="D18" s="12">
        <f>IF(B18="",0,VLOOKUP('072406'!B18,Cenik!$C$3:$E$873,3,FALSE))</f>
        <v>0</v>
      </c>
      <c r="E18" s="22"/>
      <c r="F18" s="20">
        <f t="shared" si="2"/>
        <v>0</v>
      </c>
      <c r="G18" s="104" t="str">
        <f t="shared" si="3"/>
        <v/>
      </c>
    </row>
    <row r="19" spans="1:9" x14ac:dyDescent="0.2">
      <c r="A19" s="15"/>
      <c r="B19" s="21"/>
      <c r="C19" s="12">
        <f>IF(B19="",0,VLOOKUP('072406'!B19,Cenik!$C$3:$E$873,2,FALSE))</f>
        <v>0</v>
      </c>
      <c r="D19" s="12">
        <f>IF(B19="",0,VLOOKUP('072406'!B19,Cenik!$C$3:$E$873,3,FALSE))</f>
        <v>0</v>
      </c>
      <c r="E19" s="22"/>
      <c r="F19" s="20">
        <f t="shared" si="2"/>
        <v>0</v>
      </c>
      <c r="G19" s="104" t="str">
        <f t="shared" si="3"/>
        <v/>
      </c>
    </row>
    <row r="20" spans="1:9" x14ac:dyDescent="0.2">
      <c r="A20" s="15"/>
      <c r="B20" s="21"/>
      <c r="C20" s="12">
        <f>IF(B20="",0,VLOOKUP('072406'!B20,Cenik!$C$3:$E$873,2,FALSE))</f>
        <v>0</v>
      </c>
      <c r="D20" s="12">
        <f>IF(B20="",0,VLOOKUP('072406'!B20,Cenik!$C$3:$E$873,3,FALSE))</f>
        <v>0</v>
      </c>
      <c r="E20" s="22"/>
      <c r="F20" s="20">
        <f t="shared" si="2"/>
        <v>0</v>
      </c>
      <c r="G20" s="104" t="str">
        <f t="shared" si="3"/>
        <v/>
      </c>
    </row>
    <row r="21" spans="1:9" x14ac:dyDescent="0.2">
      <c r="A21" s="15"/>
      <c r="B21" s="21"/>
      <c r="C21" s="12">
        <f>IF(B21="",0,VLOOKUP('072406'!B21,Cenik!$C$3:$E$873,2,FALSE))</f>
        <v>0</v>
      </c>
      <c r="D21" s="12">
        <f>IF(B21="",0,VLOOKUP('072406'!B21,Cenik!$C$3:$E$873,3,FALSE))</f>
        <v>0</v>
      </c>
      <c r="E21" s="22"/>
      <c r="F21" s="20">
        <f t="shared" si="2"/>
        <v>0</v>
      </c>
      <c r="G21" s="104" t="str">
        <f t="shared" si="3"/>
        <v/>
      </c>
    </row>
    <row r="22" spans="1:9" x14ac:dyDescent="0.2">
      <c r="A22" s="15"/>
      <c r="B22" s="21"/>
      <c r="C22" s="12">
        <f>IF(B22="",0,VLOOKUP('072406'!B22,Cenik!$C$3:$E$873,2,FALSE))</f>
        <v>0</v>
      </c>
      <c r="D22" s="12">
        <f>IF(B22="",0,VLOOKUP('072406'!B22,Cenik!$C$3:$E$873,3,FALSE))</f>
        <v>0</v>
      </c>
      <c r="E22" s="22"/>
      <c r="F22" s="20">
        <f t="shared" si="2"/>
        <v>0</v>
      </c>
      <c r="G22" s="104" t="str">
        <f t="shared" si="3"/>
        <v/>
      </c>
    </row>
    <row r="23" spans="1:9" x14ac:dyDescent="0.2">
      <c r="A23" s="15"/>
      <c r="B23" s="21"/>
      <c r="C23" s="12">
        <f>IF(B23="",0,VLOOKUP('072406'!B23,Cenik!$C$3:$E$873,2,FALSE))</f>
        <v>0</v>
      </c>
      <c r="D23" s="12">
        <f>IF(B23="",0,VLOOKUP('072406'!B23,Cenik!$C$3:$E$873,3,FALSE))</f>
        <v>0</v>
      </c>
      <c r="E23" s="22"/>
      <c r="F23" s="20">
        <f t="shared" si="2"/>
        <v>0</v>
      </c>
      <c r="G23" s="104" t="str">
        <f t="shared" si="3"/>
        <v/>
      </c>
    </row>
    <row r="24" spans="1:9" x14ac:dyDescent="0.2">
      <c r="A24" s="15"/>
      <c r="B24" s="21"/>
      <c r="C24" s="12">
        <f>IF(B24="",0,VLOOKUP('072406'!B24,Cenik!$C$3:$E$873,2,FALSE))</f>
        <v>0</v>
      </c>
      <c r="D24" s="12">
        <f>IF(B24="",0,VLOOKUP('072406'!B24,Cenik!$C$3:$E$873,3,FALSE))</f>
        <v>0</v>
      </c>
      <c r="E24" s="22"/>
      <c r="F24" s="20">
        <f t="shared" si="2"/>
        <v>0</v>
      </c>
      <c r="G24" s="104" t="str">
        <f t="shared" si="3"/>
        <v/>
      </c>
    </row>
    <row r="25" spans="1:9" x14ac:dyDescent="0.2">
      <c r="A25" s="15"/>
      <c r="B25" s="21"/>
      <c r="C25" s="12">
        <f>IF(B25="",0,VLOOKUP('072406'!B25,Cenik!$C$3:$E$873,2,FALSE))</f>
        <v>0</v>
      </c>
      <c r="D25" s="12">
        <f>IF(B25="",0,VLOOKUP('072406'!B25,Cenik!$C$3:$E$873,3,FALSE))</f>
        <v>0</v>
      </c>
      <c r="E25" s="22"/>
      <c r="F25" s="20">
        <f t="shared" si="2"/>
        <v>0</v>
      </c>
      <c r="G25" s="104" t="str">
        <f t="shared" si="3"/>
        <v/>
      </c>
    </row>
    <row r="26" spans="1:9" x14ac:dyDescent="0.2">
      <c r="A26" s="15"/>
      <c r="B26" s="21"/>
      <c r="C26" s="12">
        <f>IF(B26="",0,VLOOKUP('072406'!B26,Cenik!$C$3:$E$873,2,FALSE))</f>
        <v>0</v>
      </c>
      <c r="D26" s="12">
        <f>IF(B26="",0,VLOOKUP('072406'!B26,Cenik!$C$3:$E$873,3,FALSE))</f>
        <v>0</v>
      </c>
      <c r="E26" s="22"/>
      <c r="F26" s="20">
        <f t="shared" si="2"/>
        <v>0</v>
      </c>
      <c r="G26" s="104" t="str">
        <f t="shared" si="3"/>
        <v/>
      </c>
    </row>
    <row r="27" spans="1:9" x14ac:dyDescent="0.2">
      <c r="A27" s="15"/>
      <c r="B27" s="21"/>
      <c r="C27" s="12">
        <f>IF(B27="",0,VLOOKUP('072406'!B27,Cenik!$C$3:$E$873,2,FALSE))</f>
        <v>0</v>
      </c>
      <c r="D27" s="12">
        <f>IF(B27="",0,VLOOKUP('072406'!B27,Cenik!$C$3:$E$873,3,FALSE))</f>
        <v>0</v>
      </c>
      <c r="E27" s="22"/>
      <c r="F27" s="20">
        <f t="shared" si="2"/>
        <v>0</v>
      </c>
      <c r="G27" s="104" t="str">
        <f t="shared" si="3"/>
        <v/>
      </c>
    </row>
    <row r="28" spans="1:9" x14ac:dyDescent="0.2">
      <c r="A28" s="15"/>
      <c r="B28" s="21"/>
      <c r="C28" s="12">
        <f>IF(B28="",0,VLOOKUP('072406'!B28,Cenik!$C$3:$E$873,2,FALSE))</f>
        <v>0</v>
      </c>
      <c r="D28" s="12">
        <f>IF(B28="",0,VLOOKUP('072406'!B28,Cenik!$C$3:$E$873,3,FALSE))</f>
        <v>0</v>
      </c>
      <c r="E28" s="22"/>
      <c r="F28" s="20">
        <f t="shared" si="2"/>
        <v>0</v>
      </c>
      <c r="G28" s="104" t="str">
        <f t="shared" si="3"/>
        <v/>
      </c>
    </row>
    <row r="29" spans="1:9" ht="13.5" thickBot="1" x14ac:dyDescent="0.25">
      <c r="A29" s="15"/>
      <c r="B29" s="21"/>
      <c r="C29" s="12">
        <f>IF(B29="",0,VLOOKUP('072406'!B29,Cenik!$C$3:$E$873,2,FALSE))</f>
        <v>0</v>
      </c>
      <c r="D29" s="12">
        <f>IF(B29="",0,VLOOKUP('072406'!B29,Cenik!$C$3:$E$873,3,FALSE))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IF(B31="",0,VLOOKUP('072406'!B31,Cenik!$C$3:$E$873,2,FALSE))</f>
        <v>0</v>
      </c>
      <c r="D31" s="24">
        <f>IF(B31="",0,VLOOKUP('072406'!B31,Cenik!$C$3:$E$873,3,FALSE))</f>
        <v>0</v>
      </c>
      <c r="E31" s="19"/>
      <c r="F31" s="25">
        <f t="shared" ref="F31:F44" si="4">D31*E31</f>
        <v>0</v>
      </c>
      <c r="G31" s="104" t="str">
        <f t="shared" si="3"/>
        <v/>
      </c>
      <c r="I31" s="2"/>
    </row>
    <row r="32" spans="1:9" x14ac:dyDescent="0.2">
      <c r="A32" s="15"/>
      <c r="B32" s="21"/>
      <c r="C32" s="12">
        <f>IF(B32="",0,VLOOKUP('072406'!B32,Cenik!$C$3:$E$873,2,FALSE))</f>
        <v>0</v>
      </c>
      <c r="D32" s="12">
        <f>IF(B32="",0,VLOOKUP('072406'!B32,Cenik!$C$3:$E$873,3,FALSE))</f>
        <v>0</v>
      </c>
      <c r="E32" s="22"/>
      <c r="F32" s="20">
        <f t="shared" si="4"/>
        <v>0</v>
      </c>
      <c r="G32" s="104" t="str">
        <f t="shared" si="3"/>
        <v/>
      </c>
      <c r="I32" s="2"/>
    </row>
    <row r="33" spans="1:7" x14ac:dyDescent="0.2">
      <c r="A33" s="15"/>
      <c r="B33" s="21"/>
      <c r="C33" s="12">
        <f>IF(B33="",0,VLOOKUP('072406'!B33,Cenik!$C$3:$E$873,2,FALSE))</f>
        <v>0</v>
      </c>
      <c r="D33" s="12">
        <f>IF(B33="",0,VLOOKUP('072406'!B33,Cenik!$C$3:$E$873,3,FALSE))</f>
        <v>0</v>
      </c>
      <c r="E33" s="22"/>
      <c r="F33" s="20">
        <f t="shared" si="4"/>
        <v>0</v>
      </c>
      <c r="G33" s="104" t="str">
        <f t="shared" si="3"/>
        <v/>
      </c>
    </row>
    <row r="34" spans="1:7" x14ac:dyDescent="0.2">
      <c r="A34" s="15"/>
      <c r="B34" s="21"/>
      <c r="C34" s="12">
        <f>IF(B34="",0,VLOOKUP('072406'!B34,Cenik!$C$3:$E$873,2,FALSE))</f>
        <v>0</v>
      </c>
      <c r="D34" s="12">
        <f>IF(B34="",0,VLOOKUP('072406'!B34,Cenik!$C$3:$E$873,3,FALSE))</f>
        <v>0</v>
      </c>
      <c r="E34" s="22"/>
      <c r="F34" s="20">
        <f t="shared" si="4"/>
        <v>0</v>
      </c>
      <c r="G34" s="104" t="str">
        <f t="shared" si="3"/>
        <v/>
      </c>
    </row>
    <row r="35" spans="1:7" x14ac:dyDescent="0.2">
      <c r="A35" s="15"/>
      <c r="B35" s="21"/>
      <c r="C35" s="12">
        <f>IF(B35="",0,VLOOKUP('072406'!B35,Cenik!$C$3:$E$873,2,FALSE))</f>
        <v>0</v>
      </c>
      <c r="D35" s="12">
        <f>IF(B35="",0,VLOOKUP('072406'!B35,Cenik!$C$3:$E$873,3,FALSE))</f>
        <v>0</v>
      </c>
      <c r="E35" s="22"/>
      <c r="F35" s="20">
        <f t="shared" si="4"/>
        <v>0</v>
      </c>
      <c r="G35" s="104" t="str">
        <f t="shared" si="3"/>
        <v/>
      </c>
    </row>
    <row r="36" spans="1:7" x14ac:dyDescent="0.2">
      <c r="A36" s="15"/>
      <c r="B36" s="21"/>
      <c r="C36" s="12">
        <f>IF(B36="",0,VLOOKUP('072406'!B36,Cenik!$C$3:$E$873,2,FALSE))</f>
        <v>0</v>
      </c>
      <c r="D36" s="12">
        <f>IF(B36="",0,VLOOKUP('072406'!B36,Cenik!$C$3:$E$873,3,FALSE))</f>
        <v>0</v>
      </c>
      <c r="E36" s="22"/>
      <c r="F36" s="20">
        <f t="shared" si="4"/>
        <v>0</v>
      </c>
      <c r="G36" s="104" t="str">
        <f t="shared" si="3"/>
        <v/>
      </c>
    </row>
    <row r="37" spans="1:7" x14ac:dyDescent="0.2">
      <c r="A37" s="15"/>
      <c r="B37" s="21"/>
      <c r="C37" s="12">
        <f>IF(B37="",0,VLOOKUP('072406'!B37,Cenik!$C$3:$E$873,2,FALSE))</f>
        <v>0</v>
      </c>
      <c r="D37" s="12">
        <f>IF(B37="",0,VLOOKUP('072406'!B37,Cenik!$C$3:$E$873,3,FALSE))</f>
        <v>0</v>
      </c>
      <c r="E37" s="22"/>
      <c r="F37" s="20">
        <f t="shared" si="4"/>
        <v>0</v>
      </c>
      <c r="G37" s="104" t="str">
        <f t="shared" si="3"/>
        <v/>
      </c>
    </row>
    <row r="38" spans="1:7" x14ac:dyDescent="0.2">
      <c r="A38" s="15"/>
      <c r="B38" s="21"/>
      <c r="C38" s="12">
        <f>IF(B38="",0,VLOOKUP('072406'!B38,Cenik!$C$3:$E$873,2,FALSE))</f>
        <v>0</v>
      </c>
      <c r="D38" s="12">
        <f>IF(B38="",0,VLOOKUP('072406'!B38,Cenik!$C$3:$E$873,3,FALSE))</f>
        <v>0</v>
      </c>
      <c r="E38" s="22"/>
      <c r="F38" s="20">
        <f t="shared" si="4"/>
        <v>0</v>
      </c>
      <c r="G38" s="104" t="str">
        <f t="shared" si="3"/>
        <v/>
      </c>
    </row>
    <row r="39" spans="1:7" x14ac:dyDescent="0.2">
      <c r="A39" s="15"/>
      <c r="B39" s="21"/>
      <c r="C39" s="12">
        <f>IF(B39="",0,VLOOKUP('072406'!B39,Cenik!$C$3:$E$873,2,FALSE))</f>
        <v>0</v>
      </c>
      <c r="D39" s="12">
        <f>IF(B39="",0,VLOOKUP('072406'!B39,Cenik!$C$3:$E$873,3,FALSE))</f>
        <v>0</v>
      </c>
      <c r="E39" s="22"/>
      <c r="F39" s="20">
        <f t="shared" si="4"/>
        <v>0</v>
      </c>
      <c r="G39" s="104" t="str">
        <f>IF(E39="","",IF(ISNUMBER(E39),IF(E39=ROUND(E39,6),"","Napaka - poraba mora biti zaokrožena na 6 decimalk!"),"Napaka!"))</f>
        <v/>
      </c>
    </row>
    <row r="40" spans="1:7" x14ac:dyDescent="0.2">
      <c r="A40" s="15"/>
      <c r="B40" s="21"/>
      <c r="C40" s="12">
        <f>IF(B40="",0,VLOOKUP('072406'!B40,Cenik!$C$3:$E$873,2,FALSE))</f>
        <v>0</v>
      </c>
      <c r="D40" s="12">
        <f>IF(B40="",0,VLOOKUP('072406'!B40,Cenik!$C$3:$E$873,3,FALSE))</f>
        <v>0</v>
      </c>
      <c r="E40" s="22"/>
      <c r="F40" s="20">
        <f t="shared" si="4"/>
        <v>0</v>
      </c>
      <c r="G40" s="104" t="str">
        <f t="shared" si="3"/>
        <v/>
      </c>
    </row>
    <row r="41" spans="1:7" x14ac:dyDescent="0.2">
      <c r="A41" s="15"/>
      <c r="B41" s="21"/>
      <c r="C41" s="12">
        <f>IF(B41="",0,VLOOKUP('072406'!B41,Cenik!$C$3:$E$873,2,FALSE))</f>
        <v>0</v>
      </c>
      <c r="D41" s="12">
        <f>IF(B41="",0,VLOOKUP('072406'!B41,Cenik!$C$3:$E$873,3,FALSE))</f>
        <v>0</v>
      </c>
      <c r="E41" s="22"/>
      <c r="F41" s="20">
        <f t="shared" si="4"/>
        <v>0</v>
      </c>
      <c r="G41" s="104" t="str">
        <f t="shared" si="3"/>
        <v/>
      </c>
    </row>
    <row r="42" spans="1:7" x14ac:dyDescent="0.2">
      <c r="A42" s="15"/>
      <c r="B42" s="21"/>
      <c r="C42" s="12">
        <f>IF(B42="",0,VLOOKUP('072406'!B42,Cenik!$C$3:$E$873,2,FALSE))</f>
        <v>0</v>
      </c>
      <c r="D42" s="12">
        <f>IF(B42="",0,VLOOKUP('072406'!B42,Cenik!$C$3:$E$873,3,FALSE))</f>
        <v>0</v>
      </c>
      <c r="E42" s="22"/>
      <c r="F42" s="20">
        <f t="shared" si="4"/>
        <v>0</v>
      </c>
      <c r="G42" s="104" t="str">
        <f t="shared" si="3"/>
        <v/>
      </c>
    </row>
    <row r="43" spans="1:7" x14ac:dyDescent="0.2">
      <c r="A43" s="15"/>
      <c r="B43" s="21"/>
      <c r="C43" s="12">
        <f>IF(B43="",0,VLOOKUP('072406'!B43,Cenik!$C$3:$E$873,2,FALSE))</f>
        <v>0</v>
      </c>
      <c r="D43" s="12">
        <f>IF(B43="",0,VLOOKUP('072406'!B43,Cenik!$C$3:$E$873,3,FALSE))</f>
        <v>0</v>
      </c>
      <c r="E43" s="22"/>
      <c r="F43" s="20">
        <f t="shared" si="4"/>
        <v>0</v>
      </c>
      <c r="G43" s="104" t="str">
        <f t="shared" si="3"/>
        <v/>
      </c>
    </row>
    <row r="44" spans="1:7" ht="13.5" thickBot="1" x14ac:dyDescent="0.25">
      <c r="A44" s="26"/>
      <c r="B44" s="27"/>
      <c r="C44" s="28">
        <f>IF(B44="",0,VLOOKUP('072406'!B44,Cenik!$C$3:$E$873,2,FALSE))</f>
        <v>0</v>
      </c>
      <c r="D44" s="28">
        <f>IF(B44="",0,VLOOKUP('072406'!B44,Cenik!$C$3:$E$873,3,FALSE))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IF(B5="",0,VLOOKUP('072407'!B5,Cenik!$C$3:$E$873,2,FALSE))</f>
        <v>0</v>
      </c>
      <c r="D5" s="12">
        <f>IF(B5="",0,VLOOKUP('072407'!B5,Cenik!$C$3:$E$873,3,FALSE))</f>
        <v>0</v>
      </c>
      <c r="E5" s="13"/>
      <c r="F5" s="14">
        <f t="shared" ref="F5:F14" si="0">D5*E5</f>
        <v>0</v>
      </c>
      <c r="G5" s="104" t="str">
        <f>IF(E5="","",IF(ISNUMBER(E5),IF(E5=ROUND(E5,6),"","Napaka - poraba mora biti zaokrožena na 6 decimalk!"),"Napaka!"))</f>
        <v/>
      </c>
    </row>
    <row r="6" spans="1:7" x14ac:dyDescent="0.2">
      <c r="A6" s="15"/>
      <c r="B6" s="16"/>
      <c r="C6" s="12">
        <f>IF(B6="",0,VLOOKUP('072407'!B6,Cenik!$C$3:$E$873,2,FALSE))</f>
        <v>0</v>
      </c>
      <c r="D6" s="12">
        <f>IF(B6="",0,VLOOKUP('072407'!B6,Cenik!$C$3:$E$873,3,FALSE))</f>
        <v>0</v>
      </c>
      <c r="E6" s="17"/>
      <c r="F6" s="14">
        <f t="shared" si="0"/>
        <v>0</v>
      </c>
      <c r="G6" s="104" t="str">
        <f t="shared" ref="G6:G14" si="1">IF(E6="","",IF(ISNUMBER(E6),IF(E6=ROUND(E6,6),"","Napaka - poraba mora biti zaokrožena na 6 decimalk!"),"Napaka!"))</f>
        <v/>
      </c>
    </row>
    <row r="7" spans="1:7" x14ac:dyDescent="0.2">
      <c r="A7" s="15"/>
      <c r="B7" s="16"/>
      <c r="C7" s="12">
        <f>IF(B7="",0,VLOOKUP('072407'!B7,Cenik!$C$3:$E$873,2,FALSE))</f>
        <v>0</v>
      </c>
      <c r="D7" s="12">
        <f>IF(B7="",0,VLOOKUP('072407'!B7,Cenik!$C$3:$E$873,3,FALSE))</f>
        <v>0</v>
      </c>
      <c r="E7" s="17"/>
      <c r="F7" s="14">
        <f t="shared" si="0"/>
        <v>0</v>
      </c>
      <c r="G7" s="104" t="str">
        <f t="shared" si="1"/>
        <v/>
      </c>
    </row>
    <row r="8" spans="1:7" x14ac:dyDescent="0.2">
      <c r="A8" s="15"/>
      <c r="B8" s="16"/>
      <c r="C8" s="12">
        <f>IF(B8="",0,VLOOKUP('072407'!B8,Cenik!$C$3:$E$873,2,FALSE))</f>
        <v>0</v>
      </c>
      <c r="D8" s="12">
        <f>IF(B8="",0,VLOOKUP('072407'!B8,Cenik!$C$3:$E$873,3,FALSE))</f>
        <v>0</v>
      </c>
      <c r="E8" s="17"/>
      <c r="F8" s="14">
        <f t="shared" si="0"/>
        <v>0</v>
      </c>
      <c r="G8" s="104" t="str">
        <f t="shared" si="1"/>
        <v/>
      </c>
    </row>
    <row r="9" spans="1:7" x14ac:dyDescent="0.2">
      <c r="A9" s="15"/>
      <c r="B9" s="16"/>
      <c r="C9" s="12">
        <f>IF(B9="",0,VLOOKUP('072407'!B9,Cenik!$C$3:$E$873,2,FALSE))</f>
        <v>0</v>
      </c>
      <c r="D9" s="12">
        <f>IF(B9="",0,VLOOKUP('072407'!B9,Cenik!$C$3:$E$873,3,FALSE))</f>
        <v>0</v>
      </c>
      <c r="E9" s="17"/>
      <c r="F9" s="14">
        <f t="shared" si="0"/>
        <v>0</v>
      </c>
      <c r="G9" s="104" t="str">
        <f t="shared" si="1"/>
        <v/>
      </c>
    </row>
    <row r="10" spans="1:7" x14ac:dyDescent="0.2">
      <c r="A10" s="15"/>
      <c r="B10" s="16"/>
      <c r="C10" s="12">
        <f>IF(B10="",0,VLOOKUP('072407'!B10,Cenik!$C$3:$E$873,2,FALSE))</f>
        <v>0</v>
      </c>
      <c r="D10" s="12">
        <f>IF(B10="",0,VLOOKUP('072407'!B10,Cenik!$C$3:$E$873,3,FALSE))</f>
        <v>0</v>
      </c>
      <c r="E10" s="17"/>
      <c r="F10" s="14">
        <f t="shared" si="0"/>
        <v>0</v>
      </c>
      <c r="G10" s="104" t="str">
        <f t="shared" si="1"/>
        <v/>
      </c>
    </row>
    <row r="11" spans="1:7" x14ac:dyDescent="0.2">
      <c r="A11" s="15"/>
      <c r="B11" s="16"/>
      <c r="C11" s="12">
        <f>IF(B11="",0,VLOOKUP('072407'!B11,Cenik!$C$3:$E$873,2,FALSE))</f>
        <v>0</v>
      </c>
      <c r="D11" s="12">
        <f>IF(B11="",0,VLOOKUP('072407'!B11,Cenik!$C$3:$E$873,3,FALSE))</f>
        <v>0</v>
      </c>
      <c r="E11" s="17"/>
      <c r="F11" s="14">
        <f t="shared" si="0"/>
        <v>0</v>
      </c>
      <c r="G11" s="104" t="str">
        <f t="shared" si="1"/>
        <v/>
      </c>
    </row>
    <row r="12" spans="1:7" x14ac:dyDescent="0.2">
      <c r="A12" s="15"/>
      <c r="B12" s="16"/>
      <c r="C12" s="12">
        <f>IF(B12="",0,VLOOKUP('072407'!B12,Cenik!$C$3:$E$873,2,FALSE))</f>
        <v>0</v>
      </c>
      <c r="D12" s="12">
        <f>IF(B12="",0,VLOOKUP('072407'!B12,Cenik!$C$3:$E$873,3,FALSE))</f>
        <v>0</v>
      </c>
      <c r="E12" s="17"/>
      <c r="F12" s="14">
        <f t="shared" si="0"/>
        <v>0</v>
      </c>
      <c r="G12" s="104" t="str">
        <f t="shared" si="1"/>
        <v/>
      </c>
    </row>
    <row r="13" spans="1:7" x14ac:dyDescent="0.2">
      <c r="A13" s="15"/>
      <c r="B13" s="16"/>
      <c r="C13" s="12">
        <f>IF(B13="",0,VLOOKUP('072407'!B13,Cenik!$C$3:$E$873,2,FALSE))</f>
        <v>0</v>
      </c>
      <c r="D13" s="12">
        <f>IF(B13="",0,VLOOKUP('072407'!B13,Cenik!$C$3:$E$873,3,FALSE))</f>
        <v>0</v>
      </c>
      <c r="E13" s="17"/>
      <c r="F13" s="14">
        <f t="shared" si="0"/>
        <v>0</v>
      </c>
      <c r="G13" s="104" t="str">
        <f t="shared" si="1"/>
        <v/>
      </c>
    </row>
    <row r="14" spans="1:7" ht="13.5" thickBot="1" x14ac:dyDescent="0.25">
      <c r="A14" s="15"/>
      <c r="B14" s="16"/>
      <c r="C14" s="12">
        <f>IF(B14="",0,VLOOKUP('072407'!B14,Cenik!$C$3:$E$873,2,FALSE))</f>
        <v>0</v>
      </c>
      <c r="D14" s="12">
        <f>IF(B14="",0,VLOOKUP('072407'!B14,Cenik!$C$3:$E$873,3,FALSE))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IF(B16="",0,VLOOKUP('072407'!B16,Cenik!$C$3:$E$873,2,FALSE))</f>
        <v>0</v>
      </c>
      <c r="D16" s="12">
        <f>IF(B16="",0,VLOOKUP('072407'!B16,Cenik!$C$3:$E$873,3,FALSE))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IF(B17="",0,VLOOKUP('072407'!B17,Cenik!$C$3:$E$873,2,FALSE))</f>
        <v>0</v>
      </c>
      <c r="D17" s="12">
        <f>IF(B17="",0,VLOOKUP('072407'!B17,Cenik!$C$3:$E$873,3,FALSE))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IF(B18="",0,VLOOKUP('072407'!B18,Cenik!$C$3:$E$873,2,FALSE))</f>
        <v>0</v>
      </c>
      <c r="D18" s="12">
        <f>IF(B18="",0,VLOOKUP('072407'!B18,Cenik!$C$3:$E$873,3,FALSE))</f>
        <v>0</v>
      </c>
      <c r="E18" s="22"/>
      <c r="F18" s="20">
        <f t="shared" si="2"/>
        <v>0</v>
      </c>
      <c r="G18" s="104" t="str">
        <f t="shared" si="3"/>
        <v/>
      </c>
    </row>
    <row r="19" spans="1:9" x14ac:dyDescent="0.2">
      <c r="A19" s="15"/>
      <c r="B19" s="21"/>
      <c r="C19" s="12">
        <f>IF(B19="",0,VLOOKUP('072407'!B19,Cenik!$C$3:$E$873,2,FALSE))</f>
        <v>0</v>
      </c>
      <c r="D19" s="12">
        <f>IF(B19="",0,VLOOKUP('072407'!B19,Cenik!$C$3:$E$873,3,FALSE))</f>
        <v>0</v>
      </c>
      <c r="E19" s="22"/>
      <c r="F19" s="20">
        <f t="shared" si="2"/>
        <v>0</v>
      </c>
      <c r="G19" s="104" t="str">
        <f t="shared" si="3"/>
        <v/>
      </c>
    </row>
    <row r="20" spans="1:9" x14ac:dyDescent="0.2">
      <c r="A20" s="15"/>
      <c r="B20" s="21"/>
      <c r="C20" s="12">
        <f>IF(B20="",0,VLOOKUP('072407'!B20,Cenik!$C$3:$E$873,2,FALSE))</f>
        <v>0</v>
      </c>
      <c r="D20" s="12">
        <f>IF(B20="",0,VLOOKUP('072407'!B20,Cenik!$C$3:$E$873,3,FALSE))</f>
        <v>0</v>
      </c>
      <c r="E20" s="22"/>
      <c r="F20" s="20">
        <f t="shared" si="2"/>
        <v>0</v>
      </c>
      <c r="G20" s="104" t="str">
        <f t="shared" si="3"/>
        <v/>
      </c>
    </row>
    <row r="21" spans="1:9" x14ac:dyDescent="0.2">
      <c r="A21" s="15"/>
      <c r="B21" s="21"/>
      <c r="C21" s="12">
        <f>IF(B21="",0,VLOOKUP('072407'!B21,Cenik!$C$3:$E$873,2,FALSE))</f>
        <v>0</v>
      </c>
      <c r="D21" s="12">
        <f>IF(B21="",0,VLOOKUP('072407'!B21,Cenik!$C$3:$E$873,3,FALSE))</f>
        <v>0</v>
      </c>
      <c r="E21" s="22"/>
      <c r="F21" s="20">
        <f t="shared" si="2"/>
        <v>0</v>
      </c>
      <c r="G21" s="104" t="str">
        <f t="shared" si="3"/>
        <v/>
      </c>
    </row>
    <row r="22" spans="1:9" x14ac:dyDescent="0.2">
      <c r="A22" s="15"/>
      <c r="B22" s="21"/>
      <c r="C22" s="12">
        <f>IF(B22="",0,VLOOKUP('072407'!B22,Cenik!$C$3:$E$873,2,FALSE))</f>
        <v>0</v>
      </c>
      <c r="D22" s="12">
        <f>IF(B22="",0,VLOOKUP('072407'!B22,Cenik!$C$3:$E$873,3,FALSE))</f>
        <v>0</v>
      </c>
      <c r="E22" s="22"/>
      <c r="F22" s="20">
        <f t="shared" si="2"/>
        <v>0</v>
      </c>
      <c r="G22" s="104" t="str">
        <f t="shared" si="3"/>
        <v/>
      </c>
    </row>
    <row r="23" spans="1:9" x14ac:dyDescent="0.2">
      <c r="A23" s="15"/>
      <c r="B23" s="21"/>
      <c r="C23" s="12">
        <f>IF(B23="",0,VLOOKUP('072407'!B23,Cenik!$C$3:$E$873,2,FALSE))</f>
        <v>0</v>
      </c>
      <c r="D23" s="12">
        <f>IF(B23="",0,VLOOKUP('072407'!B23,Cenik!$C$3:$E$873,3,FALSE))</f>
        <v>0</v>
      </c>
      <c r="E23" s="22"/>
      <c r="F23" s="20">
        <f t="shared" si="2"/>
        <v>0</v>
      </c>
      <c r="G23" s="104" t="str">
        <f t="shared" si="3"/>
        <v/>
      </c>
    </row>
    <row r="24" spans="1:9" x14ac:dyDescent="0.2">
      <c r="A24" s="15"/>
      <c r="B24" s="21"/>
      <c r="C24" s="12">
        <f>IF(B24="",0,VLOOKUP('072407'!B24,Cenik!$C$3:$E$873,2,FALSE))</f>
        <v>0</v>
      </c>
      <c r="D24" s="12">
        <f>IF(B24="",0,VLOOKUP('072407'!B24,Cenik!$C$3:$E$873,3,FALSE))</f>
        <v>0</v>
      </c>
      <c r="E24" s="22"/>
      <c r="F24" s="20">
        <f t="shared" si="2"/>
        <v>0</v>
      </c>
      <c r="G24" s="104" t="str">
        <f t="shared" si="3"/>
        <v/>
      </c>
    </row>
    <row r="25" spans="1:9" x14ac:dyDescent="0.2">
      <c r="A25" s="15"/>
      <c r="B25" s="21"/>
      <c r="C25" s="12">
        <f>IF(B25="",0,VLOOKUP('072407'!B25,Cenik!$C$3:$E$873,2,FALSE))</f>
        <v>0</v>
      </c>
      <c r="D25" s="12">
        <f>IF(B25="",0,VLOOKUP('072407'!B25,Cenik!$C$3:$E$873,3,FALSE))</f>
        <v>0</v>
      </c>
      <c r="E25" s="22"/>
      <c r="F25" s="20">
        <f t="shared" si="2"/>
        <v>0</v>
      </c>
      <c r="G25" s="104" t="str">
        <f t="shared" si="3"/>
        <v/>
      </c>
    </row>
    <row r="26" spans="1:9" x14ac:dyDescent="0.2">
      <c r="A26" s="15"/>
      <c r="B26" s="21"/>
      <c r="C26" s="12">
        <f>IF(B26="",0,VLOOKUP('072407'!B26,Cenik!$C$3:$E$873,2,FALSE))</f>
        <v>0</v>
      </c>
      <c r="D26" s="12">
        <f>IF(B26="",0,VLOOKUP('072407'!B26,Cenik!$C$3:$E$873,3,FALSE))</f>
        <v>0</v>
      </c>
      <c r="E26" s="22"/>
      <c r="F26" s="20">
        <f t="shared" si="2"/>
        <v>0</v>
      </c>
      <c r="G26" s="104" t="str">
        <f t="shared" si="3"/>
        <v/>
      </c>
    </row>
    <row r="27" spans="1:9" x14ac:dyDescent="0.2">
      <c r="A27" s="15"/>
      <c r="B27" s="21"/>
      <c r="C27" s="12">
        <f>IF(B27="",0,VLOOKUP('072407'!B27,Cenik!$C$3:$E$873,2,FALSE))</f>
        <v>0</v>
      </c>
      <c r="D27" s="12">
        <f>IF(B27="",0,VLOOKUP('072407'!B27,Cenik!$C$3:$E$873,3,FALSE))</f>
        <v>0</v>
      </c>
      <c r="E27" s="22"/>
      <c r="F27" s="20">
        <f t="shared" si="2"/>
        <v>0</v>
      </c>
      <c r="G27" s="104" t="str">
        <f t="shared" si="3"/>
        <v/>
      </c>
    </row>
    <row r="28" spans="1:9" x14ac:dyDescent="0.2">
      <c r="A28" s="15"/>
      <c r="B28" s="21"/>
      <c r="C28" s="12">
        <f>IF(B28="",0,VLOOKUP('072407'!B28,Cenik!$C$3:$E$873,2,FALSE))</f>
        <v>0</v>
      </c>
      <c r="D28" s="12">
        <f>IF(B28="",0,VLOOKUP('072407'!B28,Cenik!$C$3:$E$873,3,FALSE))</f>
        <v>0</v>
      </c>
      <c r="E28" s="22"/>
      <c r="F28" s="20">
        <f t="shared" si="2"/>
        <v>0</v>
      </c>
      <c r="G28" s="104" t="str">
        <f t="shared" si="3"/>
        <v/>
      </c>
    </row>
    <row r="29" spans="1:9" ht="13.5" thickBot="1" x14ac:dyDescent="0.25">
      <c r="A29" s="15"/>
      <c r="B29" s="21"/>
      <c r="C29" s="12">
        <f>IF(B29="",0,VLOOKUP('072407'!B29,Cenik!$C$3:$E$873,2,FALSE))</f>
        <v>0</v>
      </c>
      <c r="D29" s="12">
        <f>IF(B29="",0,VLOOKUP('072407'!B29,Cenik!$C$3:$E$873,3,FALSE))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IF(B31="",0,VLOOKUP('072407'!B31,Cenik!$C$3:$E$873,2,FALSE))</f>
        <v>0</v>
      </c>
      <c r="D31" s="24">
        <f>IF(B31="",0,VLOOKUP('072407'!B31,Cenik!$C$3:$E$873,3,FALSE))</f>
        <v>0</v>
      </c>
      <c r="E31" s="19"/>
      <c r="F31" s="25">
        <f t="shared" ref="F31:F44" si="4">D31*E31</f>
        <v>0</v>
      </c>
      <c r="G31" s="104" t="str">
        <f t="shared" si="3"/>
        <v/>
      </c>
      <c r="I31" s="2"/>
    </row>
    <row r="32" spans="1:9" x14ac:dyDescent="0.2">
      <c r="A32" s="15"/>
      <c r="B32" s="21"/>
      <c r="C32" s="12">
        <f>IF(B32="",0,VLOOKUP('072407'!B32,Cenik!$C$3:$E$873,2,FALSE))</f>
        <v>0</v>
      </c>
      <c r="D32" s="12">
        <f>IF(B32="",0,VLOOKUP('072407'!B32,Cenik!$C$3:$E$873,3,FALSE))</f>
        <v>0</v>
      </c>
      <c r="E32" s="22"/>
      <c r="F32" s="20">
        <f t="shared" si="4"/>
        <v>0</v>
      </c>
      <c r="G32" s="104" t="str">
        <f t="shared" si="3"/>
        <v/>
      </c>
      <c r="I32" s="2"/>
    </row>
    <row r="33" spans="1:7" x14ac:dyDescent="0.2">
      <c r="A33" s="15"/>
      <c r="B33" s="21"/>
      <c r="C33" s="12">
        <f>IF(B33="",0,VLOOKUP('072407'!B33,Cenik!$C$3:$E$873,2,FALSE))</f>
        <v>0</v>
      </c>
      <c r="D33" s="12">
        <f>IF(B33="",0,VLOOKUP('072407'!B33,Cenik!$C$3:$E$873,3,FALSE))</f>
        <v>0</v>
      </c>
      <c r="E33" s="22"/>
      <c r="F33" s="20">
        <f t="shared" si="4"/>
        <v>0</v>
      </c>
      <c r="G33" s="104" t="str">
        <f t="shared" si="3"/>
        <v/>
      </c>
    </row>
    <row r="34" spans="1:7" x14ac:dyDescent="0.2">
      <c r="A34" s="15"/>
      <c r="B34" s="21"/>
      <c r="C34" s="12">
        <f>IF(B34="",0,VLOOKUP('072407'!B34,Cenik!$C$3:$E$873,2,FALSE))</f>
        <v>0</v>
      </c>
      <c r="D34" s="12">
        <f>IF(B34="",0,VLOOKUP('072407'!B34,Cenik!$C$3:$E$873,3,FALSE))</f>
        <v>0</v>
      </c>
      <c r="E34" s="22"/>
      <c r="F34" s="20">
        <f t="shared" si="4"/>
        <v>0</v>
      </c>
      <c r="G34" s="104" t="str">
        <f t="shared" si="3"/>
        <v/>
      </c>
    </row>
    <row r="35" spans="1:7" x14ac:dyDescent="0.2">
      <c r="A35" s="15"/>
      <c r="B35" s="21"/>
      <c r="C35" s="12">
        <f>IF(B35="",0,VLOOKUP('072407'!B35,Cenik!$C$3:$E$873,2,FALSE))</f>
        <v>0</v>
      </c>
      <c r="D35" s="12">
        <f>IF(B35="",0,VLOOKUP('072407'!B35,Cenik!$C$3:$E$873,3,FALSE))</f>
        <v>0</v>
      </c>
      <c r="E35" s="22"/>
      <c r="F35" s="20">
        <f t="shared" si="4"/>
        <v>0</v>
      </c>
      <c r="G35" s="104" t="str">
        <f t="shared" si="3"/>
        <v/>
      </c>
    </row>
    <row r="36" spans="1:7" x14ac:dyDescent="0.2">
      <c r="A36" s="15"/>
      <c r="B36" s="21"/>
      <c r="C36" s="12">
        <f>IF(B36="",0,VLOOKUP('072407'!B36,Cenik!$C$3:$E$873,2,FALSE))</f>
        <v>0</v>
      </c>
      <c r="D36" s="12">
        <f>IF(B36="",0,VLOOKUP('072407'!B36,Cenik!$C$3:$E$873,3,FALSE))</f>
        <v>0</v>
      </c>
      <c r="E36" s="22"/>
      <c r="F36" s="20">
        <f t="shared" si="4"/>
        <v>0</v>
      </c>
      <c r="G36" s="104" t="str">
        <f t="shared" si="3"/>
        <v/>
      </c>
    </row>
    <row r="37" spans="1:7" x14ac:dyDescent="0.2">
      <c r="A37" s="15"/>
      <c r="B37" s="21"/>
      <c r="C37" s="12">
        <f>IF(B37="",0,VLOOKUP('072407'!B37,Cenik!$C$3:$E$873,2,FALSE))</f>
        <v>0</v>
      </c>
      <c r="D37" s="12">
        <f>IF(B37="",0,VLOOKUP('072407'!B37,Cenik!$C$3:$E$873,3,FALSE))</f>
        <v>0</v>
      </c>
      <c r="E37" s="22"/>
      <c r="F37" s="20">
        <f t="shared" si="4"/>
        <v>0</v>
      </c>
      <c r="G37" s="104" t="str">
        <f t="shared" si="3"/>
        <v/>
      </c>
    </row>
    <row r="38" spans="1:7" x14ac:dyDescent="0.2">
      <c r="A38" s="15"/>
      <c r="B38" s="21"/>
      <c r="C38" s="12">
        <f>IF(B38="",0,VLOOKUP('072407'!B38,Cenik!$C$3:$E$873,2,FALSE))</f>
        <v>0</v>
      </c>
      <c r="D38" s="12">
        <f>IF(B38="",0,VLOOKUP('072407'!B38,Cenik!$C$3:$E$873,3,FALSE))</f>
        <v>0</v>
      </c>
      <c r="E38" s="22"/>
      <c r="F38" s="20">
        <f t="shared" si="4"/>
        <v>0</v>
      </c>
      <c r="G38" s="104" t="str">
        <f t="shared" si="3"/>
        <v/>
      </c>
    </row>
    <row r="39" spans="1:7" x14ac:dyDescent="0.2">
      <c r="A39" s="15"/>
      <c r="B39" s="21"/>
      <c r="C39" s="12">
        <f>IF(B39="",0,VLOOKUP('072407'!B39,Cenik!$C$3:$E$873,2,FALSE))</f>
        <v>0</v>
      </c>
      <c r="D39" s="12">
        <f>IF(B39="",0,VLOOKUP('072407'!B39,Cenik!$C$3:$E$873,3,FALSE))</f>
        <v>0</v>
      </c>
      <c r="E39" s="22"/>
      <c r="F39" s="20">
        <f t="shared" si="4"/>
        <v>0</v>
      </c>
      <c r="G39" s="104" t="str">
        <f>IF(E39="","",IF(ISNUMBER(E39),IF(E39=ROUND(E39,6),"","Napaka - poraba mora biti zaokrožena na 6 decimalk!"),"Napaka!"))</f>
        <v/>
      </c>
    </row>
    <row r="40" spans="1:7" x14ac:dyDescent="0.2">
      <c r="A40" s="15"/>
      <c r="B40" s="21"/>
      <c r="C40" s="12">
        <f>IF(B40="",0,VLOOKUP('072407'!B40,Cenik!$C$3:$E$873,2,FALSE))</f>
        <v>0</v>
      </c>
      <c r="D40" s="12">
        <f>IF(B40="",0,VLOOKUP('072407'!B40,Cenik!$C$3:$E$873,3,FALSE))</f>
        <v>0</v>
      </c>
      <c r="E40" s="22"/>
      <c r="F40" s="20">
        <f t="shared" si="4"/>
        <v>0</v>
      </c>
      <c r="G40" s="104" t="str">
        <f t="shared" si="3"/>
        <v/>
      </c>
    </row>
    <row r="41" spans="1:7" x14ac:dyDescent="0.2">
      <c r="A41" s="15"/>
      <c r="B41" s="21"/>
      <c r="C41" s="12">
        <f>IF(B41="",0,VLOOKUP('072407'!B41,Cenik!$C$3:$E$873,2,FALSE))</f>
        <v>0</v>
      </c>
      <c r="D41" s="12">
        <f>IF(B41="",0,VLOOKUP('072407'!B41,Cenik!$C$3:$E$873,3,FALSE))</f>
        <v>0</v>
      </c>
      <c r="E41" s="22"/>
      <c r="F41" s="20">
        <f t="shared" si="4"/>
        <v>0</v>
      </c>
      <c r="G41" s="104" t="str">
        <f t="shared" si="3"/>
        <v/>
      </c>
    </row>
    <row r="42" spans="1:7" x14ac:dyDescent="0.2">
      <c r="A42" s="15"/>
      <c r="B42" s="21"/>
      <c r="C42" s="12">
        <f>IF(B42="",0,VLOOKUP('072407'!B42,Cenik!$C$3:$E$873,2,FALSE))</f>
        <v>0</v>
      </c>
      <c r="D42" s="12">
        <f>IF(B42="",0,VLOOKUP('072407'!B42,Cenik!$C$3:$E$873,3,FALSE))</f>
        <v>0</v>
      </c>
      <c r="E42" s="22"/>
      <c r="F42" s="20">
        <f t="shared" si="4"/>
        <v>0</v>
      </c>
      <c r="G42" s="104" t="str">
        <f t="shared" si="3"/>
        <v/>
      </c>
    </row>
    <row r="43" spans="1:7" x14ac:dyDescent="0.2">
      <c r="A43" s="15"/>
      <c r="B43" s="21"/>
      <c r="C43" s="12">
        <f>IF(B43="",0,VLOOKUP('072407'!B43,Cenik!$C$3:$E$873,2,FALSE))</f>
        <v>0</v>
      </c>
      <c r="D43" s="12">
        <f>IF(B43="",0,VLOOKUP('072407'!B43,Cenik!$C$3:$E$873,3,FALSE))</f>
        <v>0</v>
      </c>
      <c r="E43" s="22"/>
      <c r="F43" s="20">
        <f t="shared" si="4"/>
        <v>0</v>
      </c>
      <c r="G43" s="104" t="str">
        <f t="shared" si="3"/>
        <v/>
      </c>
    </row>
    <row r="44" spans="1:7" ht="13.5" thickBot="1" x14ac:dyDescent="0.25">
      <c r="A44" s="26"/>
      <c r="B44" s="27"/>
      <c r="C44" s="28">
        <f>IF(B44="",0,VLOOKUP('072407'!B44,Cenik!$C$3:$E$873,2,FALSE))</f>
        <v>0</v>
      </c>
      <c r="D44" s="28">
        <f>IF(B44="",0,VLOOKUP('072407'!B44,Cenik!$C$3:$E$873,3,FALSE))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IF(B5="",0,VLOOKUP('072408'!B5,Cenik!$C$3:$E$873,2,FALSE))</f>
        <v>0</v>
      </c>
      <c r="D5" s="12">
        <f>IF(B5="",0,VLOOKUP('072408'!B5,Cenik!$C$3:$E$873,3,FALSE))</f>
        <v>0</v>
      </c>
      <c r="E5" s="13"/>
      <c r="F5" s="14">
        <f t="shared" ref="F5:F14" si="0">D5*E5</f>
        <v>0</v>
      </c>
      <c r="G5" s="104" t="str">
        <f>IF(E5="","",IF(ISNUMBER(E5),IF(E5=ROUND(E5,6),"","Napaka - poraba mora biti zaokrožena na 6 decimalk!"),"Napaka!"))</f>
        <v/>
      </c>
    </row>
    <row r="6" spans="1:7" x14ac:dyDescent="0.2">
      <c r="A6" s="15"/>
      <c r="B6" s="16"/>
      <c r="C6" s="12">
        <f>IF(B6="",0,VLOOKUP('072408'!B6,Cenik!$C$3:$E$873,2,FALSE))</f>
        <v>0</v>
      </c>
      <c r="D6" s="12">
        <f>IF(B6="",0,VLOOKUP('072408'!B6,Cenik!$C$3:$E$873,3,FALSE))</f>
        <v>0</v>
      </c>
      <c r="E6" s="17"/>
      <c r="F6" s="14">
        <f t="shared" si="0"/>
        <v>0</v>
      </c>
      <c r="G6" s="104" t="str">
        <f t="shared" ref="G6:G14" si="1">IF(E6="","",IF(ISNUMBER(E6),IF(E6=ROUND(E6,6),"","Napaka - poraba mora biti zaokrožena na 6 decimalk!"),"Napaka!"))</f>
        <v/>
      </c>
    </row>
    <row r="7" spans="1:7" x14ac:dyDescent="0.2">
      <c r="A7" s="15"/>
      <c r="B7" s="16"/>
      <c r="C7" s="12">
        <f>IF(B7="",0,VLOOKUP('072408'!B7,Cenik!$C$3:$E$873,2,FALSE))</f>
        <v>0</v>
      </c>
      <c r="D7" s="12">
        <f>IF(B7="",0,VLOOKUP('072408'!B7,Cenik!$C$3:$E$873,3,FALSE))</f>
        <v>0</v>
      </c>
      <c r="E7" s="17"/>
      <c r="F7" s="14">
        <f t="shared" si="0"/>
        <v>0</v>
      </c>
      <c r="G7" s="104" t="str">
        <f t="shared" si="1"/>
        <v/>
      </c>
    </row>
    <row r="8" spans="1:7" x14ac:dyDescent="0.2">
      <c r="A8" s="15"/>
      <c r="B8" s="16"/>
      <c r="C8" s="12">
        <f>IF(B8="",0,VLOOKUP('072408'!B8,Cenik!$C$3:$E$873,2,FALSE))</f>
        <v>0</v>
      </c>
      <c r="D8" s="12">
        <f>IF(B8="",0,VLOOKUP('072408'!B8,Cenik!$C$3:$E$873,3,FALSE))</f>
        <v>0</v>
      </c>
      <c r="E8" s="17"/>
      <c r="F8" s="14">
        <f t="shared" si="0"/>
        <v>0</v>
      </c>
      <c r="G8" s="104" t="str">
        <f t="shared" si="1"/>
        <v/>
      </c>
    </row>
    <row r="9" spans="1:7" x14ac:dyDescent="0.2">
      <c r="A9" s="15"/>
      <c r="B9" s="16"/>
      <c r="C9" s="12">
        <f>IF(B9="",0,VLOOKUP('072408'!B9,Cenik!$C$3:$E$873,2,FALSE))</f>
        <v>0</v>
      </c>
      <c r="D9" s="12">
        <f>IF(B9="",0,VLOOKUP('072408'!B9,Cenik!$C$3:$E$873,3,FALSE))</f>
        <v>0</v>
      </c>
      <c r="E9" s="17"/>
      <c r="F9" s="14">
        <f t="shared" si="0"/>
        <v>0</v>
      </c>
      <c r="G9" s="104" t="str">
        <f t="shared" si="1"/>
        <v/>
      </c>
    </row>
    <row r="10" spans="1:7" x14ac:dyDescent="0.2">
      <c r="A10" s="15"/>
      <c r="B10" s="16"/>
      <c r="C10" s="12">
        <f>IF(B10="",0,VLOOKUP('072408'!B10,Cenik!$C$3:$E$873,2,FALSE))</f>
        <v>0</v>
      </c>
      <c r="D10" s="12">
        <f>IF(B10="",0,VLOOKUP('072408'!B10,Cenik!$C$3:$E$873,3,FALSE))</f>
        <v>0</v>
      </c>
      <c r="E10" s="17"/>
      <c r="F10" s="14">
        <f t="shared" si="0"/>
        <v>0</v>
      </c>
      <c r="G10" s="104" t="str">
        <f t="shared" si="1"/>
        <v/>
      </c>
    </row>
    <row r="11" spans="1:7" x14ac:dyDescent="0.2">
      <c r="A11" s="15"/>
      <c r="B11" s="16"/>
      <c r="C11" s="12">
        <f>IF(B11="",0,VLOOKUP('072408'!B11,Cenik!$C$3:$E$873,2,FALSE))</f>
        <v>0</v>
      </c>
      <c r="D11" s="12">
        <f>IF(B11="",0,VLOOKUP('072408'!B11,Cenik!$C$3:$E$873,3,FALSE))</f>
        <v>0</v>
      </c>
      <c r="E11" s="17"/>
      <c r="F11" s="14">
        <f t="shared" si="0"/>
        <v>0</v>
      </c>
      <c r="G11" s="104" t="str">
        <f t="shared" si="1"/>
        <v/>
      </c>
    </row>
    <row r="12" spans="1:7" x14ac:dyDescent="0.2">
      <c r="A12" s="15"/>
      <c r="B12" s="16"/>
      <c r="C12" s="12">
        <f>IF(B12="",0,VLOOKUP('072408'!B12,Cenik!$C$3:$E$873,2,FALSE))</f>
        <v>0</v>
      </c>
      <c r="D12" s="12">
        <f>IF(B12="",0,VLOOKUP('072408'!B12,Cenik!$C$3:$E$873,3,FALSE))</f>
        <v>0</v>
      </c>
      <c r="E12" s="17"/>
      <c r="F12" s="14">
        <f t="shared" si="0"/>
        <v>0</v>
      </c>
      <c r="G12" s="104" t="str">
        <f t="shared" si="1"/>
        <v/>
      </c>
    </row>
    <row r="13" spans="1:7" x14ac:dyDescent="0.2">
      <c r="A13" s="15"/>
      <c r="B13" s="16"/>
      <c r="C13" s="12">
        <f>IF(B13="",0,VLOOKUP('072408'!B13,Cenik!$C$3:$E$873,2,FALSE))</f>
        <v>0</v>
      </c>
      <c r="D13" s="12">
        <f>IF(B13="",0,VLOOKUP('072408'!B13,Cenik!$C$3:$E$873,3,FALSE))</f>
        <v>0</v>
      </c>
      <c r="E13" s="17"/>
      <c r="F13" s="14">
        <f t="shared" si="0"/>
        <v>0</v>
      </c>
      <c r="G13" s="104" t="str">
        <f t="shared" si="1"/>
        <v/>
      </c>
    </row>
    <row r="14" spans="1:7" ht="13.5" thickBot="1" x14ac:dyDescent="0.25">
      <c r="A14" s="15"/>
      <c r="B14" s="16"/>
      <c r="C14" s="12">
        <f>IF(B14="",0,VLOOKUP('072408'!B14,Cenik!$C$3:$E$873,2,FALSE))</f>
        <v>0</v>
      </c>
      <c r="D14" s="12">
        <f>IF(B14="",0,VLOOKUP('072408'!B14,Cenik!$C$3:$E$873,3,FALSE))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IF(B16="",0,VLOOKUP('072408'!B16,Cenik!$C$3:$E$873,2,FALSE))</f>
        <v>0</v>
      </c>
      <c r="D16" s="12">
        <f>IF(B16="",0,VLOOKUP('072408'!B16,Cenik!$C$3:$E$873,3,FALSE))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IF(B17="",0,VLOOKUP('072408'!B17,Cenik!$C$3:$E$873,2,FALSE))</f>
        <v>0</v>
      </c>
      <c r="D17" s="12">
        <f>IF(B17="",0,VLOOKUP('072408'!B17,Cenik!$C$3:$E$873,3,FALSE))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IF(B18="",0,VLOOKUP('072408'!B18,Cenik!$C$3:$E$873,2,FALSE))</f>
        <v>0</v>
      </c>
      <c r="D18" s="12">
        <f>IF(B18="",0,VLOOKUP('072408'!B18,Cenik!$C$3:$E$873,3,FALSE))</f>
        <v>0</v>
      </c>
      <c r="E18" s="22"/>
      <c r="F18" s="20">
        <f t="shared" si="2"/>
        <v>0</v>
      </c>
      <c r="G18" s="104" t="str">
        <f t="shared" si="3"/>
        <v/>
      </c>
    </row>
    <row r="19" spans="1:9" x14ac:dyDescent="0.2">
      <c r="A19" s="15"/>
      <c r="B19" s="21"/>
      <c r="C19" s="12">
        <f>IF(B19="",0,VLOOKUP('072408'!B19,Cenik!$C$3:$E$873,2,FALSE))</f>
        <v>0</v>
      </c>
      <c r="D19" s="12">
        <f>IF(B19="",0,VLOOKUP('072408'!B19,Cenik!$C$3:$E$873,3,FALSE))</f>
        <v>0</v>
      </c>
      <c r="E19" s="22"/>
      <c r="F19" s="20">
        <f t="shared" si="2"/>
        <v>0</v>
      </c>
      <c r="G19" s="104" t="str">
        <f t="shared" si="3"/>
        <v/>
      </c>
    </row>
    <row r="20" spans="1:9" x14ac:dyDescent="0.2">
      <c r="A20" s="15"/>
      <c r="B20" s="21"/>
      <c r="C20" s="12">
        <f>IF(B20="",0,VLOOKUP('072408'!B20,Cenik!$C$3:$E$873,2,FALSE))</f>
        <v>0</v>
      </c>
      <c r="D20" s="12">
        <f>IF(B20="",0,VLOOKUP('072408'!B20,Cenik!$C$3:$E$873,3,FALSE))</f>
        <v>0</v>
      </c>
      <c r="E20" s="22"/>
      <c r="F20" s="20">
        <f t="shared" si="2"/>
        <v>0</v>
      </c>
      <c r="G20" s="104" t="str">
        <f t="shared" si="3"/>
        <v/>
      </c>
    </row>
    <row r="21" spans="1:9" x14ac:dyDescent="0.2">
      <c r="A21" s="15"/>
      <c r="B21" s="21"/>
      <c r="C21" s="12">
        <f>IF(B21="",0,VLOOKUP('072408'!B21,Cenik!$C$3:$E$873,2,FALSE))</f>
        <v>0</v>
      </c>
      <c r="D21" s="12">
        <f>IF(B21="",0,VLOOKUP('072408'!B21,Cenik!$C$3:$E$873,3,FALSE))</f>
        <v>0</v>
      </c>
      <c r="E21" s="22"/>
      <c r="F21" s="20">
        <f t="shared" si="2"/>
        <v>0</v>
      </c>
      <c r="G21" s="104" t="str">
        <f t="shared" si="3"/>
        <v/>
      </c>
    </row>
    <row r="22" spans="1:9" x14ac:dyDescent="0.2">
      <c r="A22" s="15"/>
      <c r="B22" s="21"/>
      <c r="C22" s="12">
        <f>IF(B22="",0,VLOOKUP('072408'!B22,Cenik!$C$3:$E$873,2,FALSE))</f>
        <v>0</v>
      </c>
      <c r="D22" s="12">
        <f>IF(B22="",0,VLOOKUP('072408'!B22,Cenik!$C$3:$E$873,3,FALSE))</f>
        <v>0</v>
      </c>
      <c r="E22" s="22"/>
      <c r="F22" s="20">
        <f t="shared" si="2"/>
        <v>0</v>
      </c>
      <c r="G22" s="104" t="str">
        <f t="shared" si="3"/>
        <v/>
      </c>
    </row>
    <row r="23" spans="1:9" x14ac:dyDescent="0.2">
      <c r="A23" s="15"/>
      <c r="B23" s="21"/>
      <c r="C23" s="12">
        <f>IF(B23="",0,VLOOKUP('072408'!B23,Cenik!$C$3:$E$873,2,FALSE))</f>
        <v>0</v>
      </c>
      <c r="D23" s="12">
        <f>IF(B23="",0,VLOOKUP('072408'!B23,Cenik!$C$3:$E$873,3,FALSE))</f>
        <v>0</v>
      </c>
      <c r="E23" s="22"/>
      <c r="F23" s="20">
        <f t="shared" si="2"/>
        <v>0</v>
      </c>
      <c r="G23" s="104" t="str">
        <f t="shared" si="3"/>
        <v/>
      </c>
    </row>
    <row r="24" spans="1:9" x14ac:dyDescent="0.2">
      <c r="A24" s="15"/>
      <c r="B24" s="21"/>
      <c r="C24" s="12">
        <f>IF(B24="",0,VLOOKUP('072408'!B24,Cenik!$C$3:$E$873,2,FALSE))</f>
        <v>0</v>
      </c>
      <c r="D24" s="12">
        <f>IF(B24="",0,VLOOKUP('072408'!B24,Cenik!$C$3:$E$873,3,FALSE))</f>
        <v>0</v>
      </c>
      <c r="E24" s="22"/>
      <c r="F24" s="20">
        <f t="shared" si="2"/>
        <v>0</v>
      </c>
      <c r="G24" s="104" t="str">
        <f t="shared" si="3"/>
        <v/>
      </c>
    </row>
    <row r="25" spans="1:9" x14ac:dyDescent="0.2">
      <c r="A25" s="15"/>
      <c r="B25" s="21"/>
      <c r="C25" s="12">
        <f>IF(B25="",0,VLOOKUP('072408'!B25,Cenik!$C$3:$E$873,2,FALSE))</f>
        <v>0</v>
      </c>
      <c r="D25" s="12">
        <f>IF(B25="",0,VLOOKUP('072408'!B25,Cenik!$C$3:$E$873,3,FALSE))</f>
        <v>0</v>
      </c>
      <c r="E25" s="22"/>
      <c r="F25" s="20">
        <f t="shared" si="2"/>
        <v>0</v>
      </c>
      <c r="G25" s="104" t="str">
        <f t="shared" si="3"/>
        <v/>
      </c>
    </row>
    <row r="26" spans="1:9" x14ac:dyDescent="0.2">
      <c r="A26" s="15"/>
      <c r="B26" s="21"/>
      <c r="C26" s="12">
        <f>IF(B26="",0,VLOOKUP('072408'!B26,Cenik!$C$3:$E$873,2,FALSE))</f>
        <v>0</v>
      </c>
      <c r="D26" s="12">
        <f>IF(B26="",0,VLOOKUP('072408'!B26,Cenik!$C$3:$E$873,3,FALSE))</f>
        <v>0</v>
      </c>
      <c r="E26" s="22"/>
      <c r="F26" s="20">
        <f t="shared" si="2"/>
        <v>0</v>
      </c>
      <c r="G26" s="104" t="str">
        <f t="shared" si="3"/>
        <v/>
      </c>
    </row>
    <row r="27" spans="1:9" x14ac:dyDescent="0.2">
      <c r="A27" s="15"/>
      <c r="B27" s="21"/>
      <c r="C27" s="12">
        <f>IF(B27="",0,VLOOKUP('072408'!B27,Cenik!$C$3:$E$873,2,FALSE))</f>
        <v>0</v>
      </c>
      <c r="D27" s="12">
        <f>IF(B27="",0,VLOOKUP('072408'!B27,Cenik!$C$3:$E$873,3,FALSE))</f>
        <v>0</v>
      </c>
      <c r="E27" s="22"/>
      <c r="F27" s="20">
        <f t="shared" si="2"/>
        <v>0</v>
      </c>
      <c r="G27" s="104" t="str">
        <f t="shared" si="3"/>
        <v/>
      </c>
    </row>
    <row r="28" spans="1:9" x14ac:dyDescent="0.2">
      <c r="A28" s="15"/>
      <c r="B28" s="21"/>
      <c r="C28" s="12">
        <f>IF(B28="",0,VLOOKUP('072408'!B28,Cenik!$C$3:$E$873,2,FALSE))</f>
        <v>0</v>
      </c>
      <c r="D28" s="12">
        <f>IF(B28="",0,VLOOKUP('072408'!B28,Cenik!$C$3:$E$873,3,FALSE))</f>
        <v>0</v>
      </c>
      <c r="E28" s="22"/>
      <c r="F28" s="20">
        <f t="shared" si="2"/>
        <v>0</v>
      </c>
      <c r="G28" s="104" t="str">
        <f t="shared" si="3"/>
        <v/>
      </c>
    </row>
    <row r="29" spans="1:9" ht="13.5" thickBot="1" x14ac:dyDescent="0.25">
      <c r="A29" s="15"/>
      <c r="B29" s="21"/>
      <c r="C29" s="12">
        <f>IF(B29="",0,VLOOKUP('072408'!B29,Cenik!$C$3:$E$873,2,FALSE))</f>
        <v>0</v>
      </c>
      <c r="D29" s="12">
        <f>IF(B29="",0,VLOOKUP('072408'!B29,Cenik!$C$3:$E$873,3,FALSE))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IF(B31="",0,VLOOKUP('072408'!B31,Cenik!$C$3:$E$873,2,FALSE))</f>
        <v>0</v>
      </c>
      <c r="D31" s="24">
        <f>IF(B31="",0,VLOOKUP('072408'!B31,Cenik!$C$3:$E$873,3,FALSE))</f>
        <v>0</v>
      </c>
      <c r="E31" s="19"/>
      <c r="F31" s="25">
        <f t="shared" ref="F31:F44" si="4">D31*E31</f>
        <v>0</v>
      </c>
      <c r="G31" s="104" t="str">
        <f t="shared" si="3"/>
        <v/>
      </c>
      <c r="I31" s="2"/>
    </row>
    <row r="32" spans="1:9" x14ac:dyDescent="0.2">
      <c r="A32" s="15"/>
      <c r="B32" s="21"/>
      <c r="C32" s="12">
        <f>IF(B32="",0,VLOOKUP('072408'!B32,Cenik!$C$3:$E$873,2,FALSE))</f>
        <v>0</v>
      </c>
      <c r="D32" s="12">
        <f>IF(B32="",0,VLOOKUP('072408'!B32,Cenik!$C$3:$E$873,3,FALSE))</f>
        <v>0</v>
      </c>
      <c r="E32" s="22"/>
      <c r="F32" s="20">
        <f t="shared" si="4"/>
        <v>0</v>
      </c>
      <c r="G32" s="104" t="str">
        <f t="shared" si="3"/>
        <v/>
      </c>
      <c r="I32" s="2"/>
    </row>
    <row r="33" spans="1:7" x14ac:dyDescent="0.2">
      <c r="A33" s="15"/>
      <c r="B33" s="21"/>
      <c r="C33" s="12">
        <f>IF(B33="",0,VLOOKUP('072408'!B33,Cenik!$C$3:$E$873,2,FALSE))</f>
        <v>0</v>
      </c>
      <c r="D33" s="12">
        <f>IF(B33="",0,VLOOKUP('072408'!B33,Cenik!$C$3:$E$873,3,FALSE))</f>
        <v>0</v>
      </c>
      <c r="E33" s="22"/>
      <c r="F33" s="20">
        <f t="shared" si="4"/>
        <v>0</v>
      </c>
      <c r="G33" s="104" t="str">
        <f t="shared" si="3"/>
        <v/>
      </c>
    </row>
    <row r="34" spans="1:7" x14ac:dyDescent="0.2">
      <c r="A34" s="15"/>
      <c r="B34" s="21"/>
      <c r="C34" s="12">
        <f>IF(B34="",0,VLOOKUP('072408'!B34,Cenik!$C$3:$E$873,2,FALSE))</f>
        <v>0</v>
      </c>
      <c r="D34" s="12">
        <f>IF(B34="",0,VLOOKUP('072408'!B34,Cenik!$C$3:$E$873,3,FALSE))</f>
        <v>0</v>
      </c>
      <c r="E34" s="22"/>
      <c r="F34" s="20">
        <f t="shared" si="4"/>
        <v>0</v>
      </c>
      <c r="G34" s="104" t="str">
        <f t="shared" si="3"/>
        <v/>
      </c>
    </row>
    <row r="35" spans="1:7" x14ac:dyDescent="0.2">
      <c r="A35" s="15"/>
      <c r="B35" s="21"/>
      <c r="C35" s="12">
        <f>IF(B35="",0,VLOOKUP('072408'!B35,Cenik!$C$3:$E$873,2,FALSE))</f>
        <v>0</v>
      </c>
      <c r="D35" s="12">
        <f>IF(B35="",0,VLOOKUP('072408'!B35,Cenik!$C$3:$E$873,3,FALSE))</f>
        <v>0</v>
      </c>
      <c r="E35" s="22"/>
      <c r="F35" s="20">
        <f t="shared" si="4"/>
        <v>0</v>
      </c>
      <c r="G35" s="104" t="str">
        <f t="shared" si="3"/>
        <v/>
      </c>
    </row>
    <row r="36" spans="1:7" x14ac:dyDescent="0.2">
      <c r="A36" s="15"/>
      <c r="B36" s="21"/>
      <c r="C36" s="12">
        <f>IF(B36="",0,VLOOKUP('072408'!B36,Cenik!$C$3:$E$873,2,FALSE))</f>
        <v>0</v>
      </c>
      <c r="D36" s="12">
        <f>IF(B36="",0,VLOOKUP('072408'!B36,Cenik!$C$3:$E$873,3,FALSE))</f>
        <v>0</v>
      </c>
      <c r="E36" s="22"/>
      <c r="F36" s="20">
        <f t="shared" si="4"/>
        <v>0</v>
      </c>
      <c r="G36" s="104" t="str">
        <f t="shared" si="3"/>
        <v/>
      </c>
    </row>
    <row r="37" spans="1:7" x14ac:dyDescent="0.2">
      <c r="A37" s="15"/>
      <c r="B37" s="21"/>
      <c r="C37" s="12">
        <f>IF(B37="",0,VLOOKUP('072408'!B37,Cenik!$C$3:$E$873,2,FALSE))</f>
        <v>0</v>
      </c>
      <c r="D37" s="12">
        <f>IF(B37="",0,VLOOKUP('072408'!B37,Cenik!$C$3:$E$873,3,FALSE))</f>
        <v>0</v>
      </c>
      <c r="E37" s="22"/>
      <c r="F37" s="20">
        <f t="shared" si="4"/>
        <v>0</v>
      </c>
      <c r="G37" s="104" t="str">
        <f t="shared" si="3"/>
        <v/>
      </c>
    </row>
    <row r="38" spans="1:7" x14ac:dyDescent="0.2">
      <c r="A38" s="15"/>
      <c r="B38" s="21"/>
      <c r="C38" s="12">
        <f>IF(B38="",0,VLOOKUP('072408'!B38,Cenik!$C$3:$E$873,2,FALSE))</f>
        <v>0</v>
      </c>
      <c r="D38" s="12">
        <f>IF(B38="",0,VLOOKUP('072408'!B38,Cenik!$C$3:$E$873,3,FALSE))</f>
        <v>0</v>
      </c>
      <c r="E38" s="22"/>
      <c r="F38" s="20">
        <f t="shared" si="4"/>
        <v>0</v>
      </c>
      <c r="G38" s="104" t="str">
        <f t="shared" si="3"/>
        <v/>
      </c>
    </row>
    <row r="39" spans="1:7" x14ac:dyDescent="0.2">
      <c r="A39" s="15"/>
      <c r="B39" s="21"/>
      <c r="C39" s="12">
        <f>IF(B39="",0,VLOOKUP('072408'!B39,Cenik!$C$3:$E$873,2,FALSE))</f>
        <v>0</v>
      </c>
      <c r="D39" s="12">
        <f>IF(B39="",0,VLOOKUP('072408'!B39,Cenik!$C$3:$E$873,3,FALSE))</f>
        <v>0</v>
      </c>
      <c r="E39" s="22"/>
      <c r="F39" s="20">
        <f t="shared" si="4"/>
        <v>0</v>
      </c>
      <c r="G39" s="104" t="str">
        <f>IF(E39="","",IF(ISNUMBER(E39),IF(E39=ROUND(E39,6),"","Napaka - poraba mora biti zaokrožena na 6 decimalk!"),"Napaka!"))</f>
        <v/>
      </c>
    </row>
    <row r="40" spans="1:7" x14ac:dyDescent="0.2">
      <c r="A40" s="15"/>
      <c r="B40" s="21"/>
      <c r="C40" s="12">
        <f>IF(B40="",0,VLOOKUP('072408'!B40,Cenik!$C$3:$E$873,2,FALSE))</f>
        <v>0</v>
      </c>
      <c r="D40" s="12">
        <f>IF(B40="",0,VLOOKUP('072408'!B40,Cenik!$C$3:$E$873,3,FALSE))</f>
        <v>0</v>
      </c>
      <c r="E40" s="22"/>
      <c r="F40" s="20">
        <f t="shared" si="4"/>
        <v>0</v>
      </c>
      <c r="G40" s="104" t="str">
        <f t="shared" si="3"/>
        <v/>
      </c>
    </row>
    <row r="41" spans="1:7" x14ac:dyDescent="0.2">
      <c r="A41" s="15"/>
      <c r="B41" s="21"/>
      <c r="C41" s="12">
        <f>IF(B41="",0,VLOOKUP('072408'!B41,Cenik!$C$3:$E$873,2,FALSE))</f>
        <v>0</v>
      </c>
      <c r="D41" s="12">
        <f>IF(B41="",0,VLOOKUP('072408'!B41,Cenik!$C$3:$E$873,3,FALSE))</f>
        <v>0</v>
      </c>
      <c r="E41" s="22"/>
      <c r="F41" s="20">
        <f t="shared" si="4"/>
        <v>0</v>
      </c>
      <c r="G41" s="104" t="str">
        <f t="shared" si="3"/>
        <v/>
      </c>
    </row>
    <row r="42" spans="1:7" x14ac:dyDescent="0.2">
      <c r="A42" s="15"/>
      <c r="B42" s="21"/>
      <c r="C42" s="12">
        <f>IF(B42="",0,VLOOKUP('072408'!B42,Cenik!$C$3:$E$873,2,FALSE))</f>
        <v>0</v>
      </c>
      <c r="D42" s="12">
        <f>IF(B42="",0,VLOOKUP('072408'!B42,Cenik!$C$3:$E$873,3,FALSE))</f>
        <v>0</v>
      </c>
      <c r="E42" s="22"/>
      <c r="F42" s="20">
        <f t="shared" si="4"/>
        <v>0</v>
      </c>
      <c r="G42" s="104" t="str">
        <f t="shared" si="3"/>
        <v/>
      </c>
    </row>
    <row r="43" spans="1:7" x14ac:dyDescent="0.2">
      <c r="A43" s="15"/>
      <c r="B43" s="21"/>
      <c r="C43" s="12">
        <f>IF(B43="",0,VLOOKUP('072408'!B43,Cenik!$C$3:$E$873,2,FALSE))</f>
        <v>0</v>
      </c>
      <c r="D43" s="12">
        <f>IF(B43="",0,VLOOKUP('072408'!B43,Cenik!$C$3:$E$873,3,FALSE))</f>
        <v>0</v>
      </c>
      <c r="E43" s="22"/>
      <c r="F43" s="20">
        <f t="shared" si="4"/>
        <v>0</v>
      </c>
      <c r="G43" s="104" t="str">
        <f t="shared" si="3"/>
        <v/>
      </c>
    </row>
    <row r="44" spans="1:7" ht="13.5" thickBot="1" x14ac:dyDescent="0.25">
      <c r="A44" s="26"/>
      <c r="B44" s="27"/>
      <c r="C44" s="28">
        <f>IF(B44="",0,VLOOKUP('072408'!B44,Cenik!$C$3:$E$873,2,FALSE))</f>
        <v>0</v>
      </c>
      <c r="D44" s="28">
        <f>IF(B44="",0,VLOOKUP('072408'!B44,Cenik!$C$3:$E$873,3,FALSE))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IF(B5="",0,VLOOKUP('072409'!B5,Cenik!$C$3:$E$873,2,FALSE))</f>
        <v>0</v>
      </c>
      <c r="D5" s="12">
        <f>IF(B5="",0,VLOOKUP('072409'!B5,Cenik!$C$3:$E$873,3,FALSE))</f>
        <v>0</v>
      </c>
      <c r="E5" s="13"/>
      <c r="F5" s="14">
        <f t="shared" ref="F5:F14" si="0">D5*E5</f>
        <v>0</v>
      </c>
      <c r="G5" s="104" t="str">
        <f>IF(E5="","",IF(ISNUMBER(E5),IF(E5=ROUND(E5,6),"","Napaka - poraba mora biti zaokrožena na 6 decimalk!"),"Napaka!"))</f>
        <v/>
      </c>
    </row>
    <row r="6" spans="1:7" x14ac:dyDescent="0.2">
      <c r="A6" s="15"/>
      <c r="B6" s="16"/>
      <c r="C6" s="12">
        <f>IF(B6="",0,VLOOKUP('072409'!B6,Cenik!$C$3:$E$873,2,FALSE))</f>
        <v>0</v>
      </c>
      <c r="D6" s="12">
        <f>IF(B6="",0,VLOOKUP('072409'!B6,Cenik!$C$3:$E$873,3,FALSE))</f>
        <v>0</v>
      </c>
      <c r="E6" s="17"/>
      <c r="F6" s="14">
        <f t="shared" si="0"/>
        <v>0</v>
      </c>
      <c r="G6" s="104" t="str">
        <f t="shared" ref="G6:G14" si="1">IF(E6="","",IF(ISNUMBER(E6),IF(E6=ROUND(E6,6),"","Napaka - poraba mora biti zaokrožena na 6 decimalk!"),"Napaka!"))</f>
        <v/>
      </c>
    </row>
    <row r="7" spans="1:7" x14ac:dyDescent="0.2">
      <c r="A7" s="15"/>
      <c r="B7" s="16"/>
      <c r="C7" s="12">
        <f>IF(B7="",0,VLOOKUP('072409'!B7,Cenik!$C$3:$E$873,2,FALSE))</f>
        <v>0</v>
      </c>
      <c r="D7" s="12">
        <f>IF(B7="",0,VLOOKUP('072409'!B7,Cenik!$C$3:$E$873,3,FALSE))</f>
        <v>0</v>
      </c>
      <c r="E7" s="17"/>
      <c r="F7" s="14">
        <f t="shared" si="0"/>
        <v>0</v>
      </c>
      <c r="G7" s="104" t="str">
        <f t="shared" si="1"/>
        <v/>
      </c>
    </row>
    <row r="8" spans="1:7" x14ac:dyDescent="0.2">
      <c r="A8" s="15"/>
      <c r="B8" s="16"/>
      <c r="C8" s="12">
        <f>IF(B8="",0,VLOOKUP('072409'!B8,Cenik!$C$3:$E$873,2,FALSE))</f>
        <v>0</v>
      </c>
      <c r="D8" s="12">
        <f>IF(B8="",0,VLOOKUP('072409'!B8,Cenik!$C$3:$E$873,3,FALSE))</f>
        <v>0</v>
      </c>
      <c r="E8" s="17"/>
      <c r="F8" s="14">
        <f t="shared" si="0"/>
        <v>0</v>
      </c>
      <c r="G8" s="104" t="str">
        <f t="shared" si="1"/>
        <v/>
      </c>
    </row>
    <row r="9" spans="1:7" x14ac:dyDescent="0.2">
      <c r="A9" s="15"/>
      <c r="B9" s="16"/>
      <c r="C9" s="12">
        <f>IF(B9="",0,VLOOKUP('072409'!B9,Cenik!$C$3:$E$873,2,FALSE))</f>
        <v>0</v>
      </c>
      <c r="D9" s="12">
        <f>IF(B9="",0,VLOOKUP('072409'!B9,Cenik!$C$3:$E$873,3,FALSE))</f>
        <v>0</v>
      </c>
      <c r="E9" s="17"/>
      <c r="F9" s="14">
        <f t="shared" si="0"/>
        <v>0</v>
      </c>
      <c r="G9" s="104" t="str">
        <f t="shared" si="1"/>
        <v/>
      </c>
    </row>
    <row r="10" spans="1:7" x14ac:dyDescent="0.2">
      <c r="A10" s="15"/>
      <c r="B10" s="16"/>
      <c r="C10" s="12">
        <f>IF(B10="",0,VLOOKUP('072409'!B10,Cenik!$C$3:$E$873,2,FALSE))</f>
        <v>0</v>
      </c>
      <c r="D10" s="12">
        <f>IF(B10="",0,VLOOKUP('072409'!B10,Cenik!$C$3:$E$873,3,FALSE))</f>
        <v>0</v>
      </c>
      <c r="E10" s="17"/>
      <c r="F10" s="14">
        <f t="shared" si="0"/>
        <v>0</v>
      </c>
      <c r="G10" s="104" t="str">
        <f t="shared" si="1"/>
        <v/>
      </c>
    </row>
    <row r="11" spans="1:7" x14ac:dyDescent="0.2">
      <c r="A11" s="15"/>
      <c r="B11" s="16"/>
      <c r="C11" s="12">
        <f>IF(B11="",0,VLOOKUP('072409'!B11,Cenik!$C$3:$E$873,2,FALSE))</f>
        <v>0</v>
      </c>
      <c r="D11" s="12">
        <f>IF(B11="",0,VLOOKUP('072409'!B11,Cenik!$C$3:$E$873,3,FALSE))</f>
        <v>0</v>
      </c>
      <c r="E11" s="17"/>
      <c r="F11" s="14">
        <f t="shared" si="0"/>
        <v>0</v>
      </c>
      <c r="G11" s="104" t="str">
        <f t="shared" si="1"/>
        <v/>
      </c>
    </row>
    <row r="12" spans="1:7" x14ac:dyDescent="0.2">
      <c r="A12" s="15"/>
      <c r="B12" s="16"/>
      <c r="C12" s="12">
        <f>IF(B12="",0,VLOOKUP('072409'!B12,Cenik!$C$3:$E$873,2,FALSE))</f>
        <v>0</v>
      </c>
      <c r="D12" s="12">
        <f>IF(B12="",0,VLOOKUP('072409'!B12,Cenik!$C$3:$E$873,3,FALSE))</f>
        <v>0</v>
      </c>
      <c r="E12" s="17"/>
      <c r="F12" s="14">
        <f t="shared" si="0"/>
        <v>0</v>
      </c>
      <c r="G12" s="104" t="str">
        <f t="shared" si="1"/>
        <v/>
      </c>
    </row>
    <row r="13" spans="1:7" x14ac:dyDescent="0.2">
      <c r="A13" s="15"/>
      <c r="B13" s="16"/>
      <c r="C13" s="12">
        <f>IF(B13="",0,VLOOKUP('072409'!B13,Cenik!$C$3:$E$873,2,FALSE))</f>
        <v>0</v>
      </c>
      <c r="D13" s="12">
        <f>IF(B13="",0,VLOOKUP('072409'!B13,Cenik!$C$3:$E$873,3,FALSE))</f>
        <v>0</v>
      </c>
      <c r="E13" s="17"/>
      <c r="F13" s="14">
        <f t="shared" si="0"/>
        <v>0</v>
      </c>
      <c r="G13" s="104" t="str">
        <f t="shared" si="1"/>
        <v/>
      </c>
    </row>
    <row r="14" spans="1:7" ht="13.5" thickBot="1" x14ac:dyDescent="0.25">
      <c r="A14" s="15"/>
      <c r="B14" s="16"/>
      <c r="C14" s="12">
        <f>IF(B14="",0,VLOOKUP('072409'!B14,Cenik!$C$3:$E$873,2,FALSE))</f>
        <v>0</v>
      </c>
      <c r="D14" s="12">
        <f>IF(B14="",0,VLOOKUP('072409'!B14,Cenik!$C$3:$E$873,3,FALSE))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IF(B16="",0,VLOOKUP('072409'!B16,Cenik!$C$3:$E$873,2,FALSE))</f>
        <v>0</v>
      </c>
      <c r="D16" s="12">
        <f>IF(B16="",0,VLOOKUP('072409'!B16,Cenik!$C$3:$E$873,3,FALSE))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IF(B17="",0,VLOOKUP('072409'!B17,Cenik!$C$3:$E$873,2,FALSE))</f>
        <v>0</v>
      </c>
      <c r="D17" s="12">
        <f>IF(B17="",0,VLOOKUP('072409'!B17,Cenik!$C$3:$E$873,3,FALSE))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IF(B18="",0,VLOOKUP('072409'!B18,Cenik!$C$3:$E$873,2,FALSE))</f>
        <v>0</v>
      </c>
      <c r="D18" s="12">
        <f>IF(B18="",0,VLOOKUP('072409'!B18,Cenik!$C$3:$E$873,3,FALSE))</f>
        <v>0</v>
      </c>
      <c r="E18" s="22"/>
      <c r="F18" s="20">
        <f t="shared" si="2"/>
        <v>0</v>
      </c>
      <c r="G18" s="104" t="str">
        <f t="shared" si="3"/>
        <v/>
      </c>
    </row>
    <row r="19" spans="1:9" x14ac:dyDescent="0.2">
      <c r="A19" s="15"/>
      <c r="B19" s="21"/>
      <c r="C19" s="12">
        <f>IF(B19="",0,VLOOKUP('072409'!B19,Cenik!$C$3:$E$873,2,FALSE))</f>
        <v>0</v>
      </c>
      <c r="D19" s="12">
        <f>IF(B19="",0,VLOOKUP('072409'!B19,Cenik!$C$3:$E$873,3,FALSE))</f>
        <v>0</v>
      </c>
      <c r="E19" s="22"/>
      <c r="F19" s="20">
        <f t="shared" si="2"/>
        <v>0</v>
      </c>
      <c r="G19" s="104" t="str">
        <f t="shared" si="3"/>
        <v/>
      </c>
    </row>
    <row r="20" spans="1:9" x14ac:dyDescent="0.2">
      <c r="A20" s="15"/>
      <c r="B20" s="21"/>
      <c r="C20" s="12">
        <f>IF(B20="",0,VLOOKUP('072409'!B20,Cenik!$C$3:$E$873,2,FALSE))</f>
        <v>0</v>
      </c>
      <c r="D20" s="12">
        <f>IF(B20="",0,VLOOKUP('072409'!B20,Cenik!$C$3:$E$873,3,FALSE))</f>
        <v>0</v>
      </c>
      <c r="E20" s="22"/>
      <c r="F20" s="20">
        <f t="shared" si="2"/>
        <v>0</v>
      </c>
      <c r="G20" s="104" t="str">
        <f t="shared" si="3"/>
        <v/>
      </c>
    </row>
    <row r="21" spans="1:9" x14ac:dyDescent="0.2">
      <c r="A21" s="15"/>
      <c r="B21" s="21"/>
      <c r="C21" s="12">
        <f>IF(B21="",0,VLOOKUP('072409'!B21,Cenik!$C$3:$E$873,2,FALSE))</f>
        <v>0</v>
      </c>
      <c r="D21" s="12">
        <f>IF(B21="",0,VLOOKUP('072409'!B21,Cenik!$C$3:$E$873,3,FALSE))</f>
        <v>0</v>
      </c>
      <c r="E21" s="22"/>
      <c r="F21" s="20">
        <f t="shared" si="2"/>
        <v>0</v>
      </c>
      <c r="G21" s="104" t="str">
        <f t="shared" si="3"/>
        <v/>
      </c>
    </row>
    <row r="22" spans="1:9" x14ac:dyDescent="0.2">
      <c r="A22" s="15"/>
      <c r="B22" s="21"/>
      <c r="C22" s="12">
        <f>IF(B22="",0,VLOOKUP('072409'!B22,Cenik!$C$3:$E$873,2,FALSE))</f>
        <v>0</v>
      </c>
      <c r="D22" s="12">
        <f>IF(B22="",0,VLOOKUP('072409'!B22,Cenik!$C$3:$E$873,3,FALSE))</f>
        <v>0</v>
      </c>
      <c r="E22" s="22"/>
      <c r="F22" s="20">
        <f t="shared" si="2"/>
        <v>0</v>
      </c>
      <c r="G22" s="104" t="str">
        <f t="shared" si="3"/>
        <v/>
      </c>
    </row>
    <row r="23" spans="1:9" x14ac:dyDescent="0.2">
      <c r="A23" s="15"/>
      <c r="B23" s="21"/>
      <c r="C23" s="12">
        <f>IF(B23="",0,VLOOKUP('072409'!B23,Cenik!$C$3:$E$873,2,FALSE))</f>
        <v>0</v>
      </c>
      <c r="D23" s="12">
        <f>IF(B23="",0,VLOOKUP('072409'!B23,Cenik!$C$3:$E$873,3,FALSE))</f>
        <v>0</v>
      </c>
      <c r="E23" s="22"/>
      <c r="F23" s="20">
        <f t="shared" si="2"/>
        <v>0</v>
      </c>
      <c r="G23" s="104" t="str">
        <f t="shared" si="3"/>
        <v/>
      </c>
    </row>
    <row r="24" spans="1:9" x14ac:dyDescent="0.2">
      <c r="A24" s="15"/>
      <c r="B24" s="21"/>
      <c r="C24" s="12">
        <f>IF(B24="",0,VLOOKUP('072409'!B24,Cenik!$C$3:$E$873,2,FALSE))</f>
        <v>0</v>
      </c>
      <c r="D24" s="12">
        <f>IF(B24="",0,VLOOKUP('072409'!B24,Cenik!$C$3:$E$873,3,FALSE))</f>
        <v>0</v>
      </c>
      <c r="E24" s="22"/>
      <c r="F24" s="20">
        <f t="shared" si="2"/>
        <v>0</v>
      </c>
      <c r="G24" s="104" t="str">
        <f t="shared" si="3"/>
        <v/>
      </c>
    </row>
    <row r="25" spans="1:9" x14ac:dyDescent="0.2">
      <c r="A25" s="15"/>
      <c r="B25" s="21"/>
      <c r="C25" s="12">
        <f>IF(B25="",0,VLOOKUP('072409'!B25,Cenik!$C$3:$E$873,2,FALSE))</f>
        <v>0</v>
      </c>
      <c r="D25" s="12">
        <f>IF(B25="",0,VLOOKUP('072409'!B25,Cenik!$C$3:$E$873,3,FALSE))</f>
        <v>0</v>
      </c>
      <c r="E25" s="22"/>
      <c r="F25" s="20">
        <f t="shared" si="2"/>
        <v>0</v>
      </c>
      <c r="G25" s="104" t="str">
        <f t="shared" si="3"/>
        <v/>
      </c>
    </row>
    <row r="26" spans="1:9" x14ac:dyDescent="0.2">
      <c r="A26" s="15"/>
      <c r="B26" s="21"/>
      <c r="C26" s="12">
        <f>IF(B26="",0,VLOOKUP('072409'!B26,Cenik!$C$3:$E$873,2,FALSE))</f>
        <v>0</v>
      </c>
      <c r="D26" s="12">
        <f>IF(B26="",0,VLOOKUP('072409'!B26,Cenik!$C$3:$E$873,3,FALSE))</f>
        <v>0</v>
      </c>
      <c r="E26" s="22"/>
      <c r="F26" s="20">
        <f t="shared" si="2"/>
        <v>0</v>
      </c>
      <c r="G26" s="104" t="str">
        <f t="shared" si="3"/>
        <v/>
      </c>
    </row>
    <row r="27" spans="1:9" x14ac:dyDescent="0.2">
      <c r="A27" s="15"/>
      <c r="B27" s="21"/>
      <c r="C27" s="12">
        <f>IF(B27="",0,VLOOKUP('072409'!B27,Cenik!$C$3:$E$873,2,FALSE))</f>
        <v>0</v>
      </c>
      <c r="D27" s="12">
        <f>IF(B27="",0,VLOOKUP('072409'!B27,Cenik!$C$3:$E$873,3,FALSE))</f>
        <v>0</v>
      </c>
      <c r="E27" s="22"/>
      <c r="F27" s="20">
        <f t="shared" si="2"/>
        <v>0</v>
      </c>
      <c r="G27" s="104" t="str">
        <f t="shared" si="3"/>
        <v/>
      </c>
    </row>
    <row r="28" spans="1:9" x14ac:dyDescent="0.2">
      <c r="A28" s="15"/>
      <c r="B28" s="21"/>
      <c r="C28" s="12">
        <f>IF(B28="",0,VLOOKUP('072409'!B28,Cenik!$C$3:$E$873,2,FALSE))</f>
        <v>0</v>
      </c>
      <c r="D28" s="12">
        <f>IF(B28="",0,VLOOKUP('072409'!B28,Cenik!$C$3:$E$873,3,FALSE))</f>
        <v>0</v>
      </c>
      <c r="E28" s="22"/>
      <c r="F28" s="20">
        <f t="shared" si="2"/>
        <v>0</v>
      </c>
      <c r="G28" s="104" t="str">
        <f t="shared" si="3"/>
        <v/>
      </c>
    </row>
    <row r="29" spans="1:9" ht="13.5" thickBot="1" x14ac:dyDescent="0.25">
      <c r="A29" s="15"/>
      <c r="B29" s="21"/>
      <c r="C29" s="12">
        <f>IF(B29="",0,VLOOKUP('072409'!B29,Cenik!$C$3:$E$873,2,FALSE))</f>
        <v>0</v>
      </c>
      <c r="D29" s="12">
        <f>IF(B29="",0,VLOOKUP('072409'!B29,Cenik!$C$3:$E$873,3,FALSE))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IF(B31="",0,VLOOKUP('072409'!B31,Cenik!$C$3:$E$873,2,FALSE))</f>
        <v>0</v>
      </c>
      <c r="D31" s="24">
        <f>IF(B31="",0,VLOOKUP('072409'!B31,Cenik!$C$3:$E$873,3,FALSE))</f>
        <v>0</v>
      </c>
      <c r="E31" s="19"/>
      <c r="F31" s="25">
        <f t="shared" ref="F31:F44" si="4">D31*E31</f>
        <v>0</v>
      </c>
      <c r="G31" s="104" t="str">
        <f t="shared" si="3"/>
        <v/>
      </c>
      <c r="I31" s="2"/>
    </row>
    <row r="32" spans="1:9" x14ac:dyDescent="0.2">
      <c r="A32" s="15"/>
      <c r="B32" s="21"/>
      <c r="C32" s="12">
        <f>IF(B32="",0,VLOOKUP('072409'!B32,Cenik!$C$3:$E$873,2,FALSE))</f>
        <v>0</v>
      </c>
      <c r="D32" s="12">
        <f>IF(B32="",0,VLOOKUP('072409'!B32,Cenik!$C$3:$E$873,3,FALSE))</f>
        <v>0</v>
      </c>
      <c r="E32" s="22"/>
      <c r="F32" s="20">
        <f t="shared" si="4"/>
        <v>0</v>
      </c>
      <c r="G32" s="104" t="str">
        <f t="shared" si="3"/>
        <v/>
      </c>
      <c r="I32" s="2"/>
    </row>
    <row r="33" spans="1:7" x14ac:dyDescent="0.2">
      <c r="A33" s="15"/>
      <c r="B33" s="21"/>
      <c r="C33" s="12">
        <f>IF(B33="",0,VLOOKUP('072409'!B33,Cenik!$C$3:$E$873,2,FALSE))</f>
        <v>0</v>
      </c>
      <c r="D33" s="12">
        <f>IF(B33="",0,VLOOKUP('072409'!B33,Cenik!$C$3:$E$873,3,FALSE))</f>
        <v>0</v>
      </c>
      <c r="E33" s="22"/>
      <c r="F33" s="20">
        <f t="shared" si="4"/>
        <v>0</v>
      </c>
      <c r="G33" s="104" t="str">
        <f t="shared" si="3"/>
        <v/>
      </c>
    </row>
    <row r="34" spans="1:7" x14ac:dyDescent="0.2">
      <c r="A34" s="15"/>
      <c r="B34" s="21"/>
      <c r="C34" s="12">
        <f>IF(B34="",0,VLOOKUP('072409'!B34,Cenik!$C$3:$E$873,2,FALSE))</f>
        <v>0</v>
      </c>
      <c r="D34" s="12">
        <f>IF(B34="",0,VLOOKUP('072409'!B34,Cenik!$C$3:$E$873,3,FALSE))</f>
        <v>0</v>
      </c>
      <c r="E34" s="22"/>
      <c r="F34" s="20">
        <f t="shared" si="4"/>
        <v>0</v>
      </c>
      <c r="G34" s="104" t="str">
        <f t="shared" si="3"/>
        <v/>
      </c>
    </row>
    <row r="35" spans="1:7" x14ac:dyDescent="0.2">
      <c r="A35" s="15"/>
      <c r="B35" s="21"/>
      <c r="C35" s="12">
        <f>IF(B35="",0,VLOOKUP('072409'!B35,Cenik!$C$3:$E$873,2,FALSE))</f>
        <v>0</v>
      </c>
      <c r="D35" s="12">
        <f>IF(B35="",0,VLOOKUP('072409'!B35,Cenik!$C$3:$E$873,3,FALSE))</f>
        <v>0</v>
      </c>
      <c r="E35" s="22"/>
      <c r="F35" s="20">
        <f t="shared" si="4"/>
        <v>0</v>
      </c>
      <c r="G35" s="104" t="str">
        <f t="shared" si="3"/>
        <v/>
      </c>
    </row>
    <row r="36" spans="1:7" x14ac:dyDescent="0.2">
      <c r="A36" s="15"/>
      <c r="B36" s="21"/>
      <c r="C36" s="12">
        <f>IF(B36="",0,VLOOKUP('072409'!B36,Cenik!$C$3:$E$873,2,FALSE))</f>
        <v>0</v>
      </c>
      <c r="D36" s="12">
        <f>IF(B36="",0,VLOOKUP('072409'!B36,Cenik!$C$3:$E$873,3,FALSE))</f>
        <v>0</v>
      </c>
      <c r="E36" s="22"/>
      <c r="F36" s="20">
        <f t="shared" si="4"/>
        <v>0</v>
      </c>
      <c r="G36" s="104" t="str">
        <f t="shared" si="3"/>
        <v/>
      </c>
    </row>
    <row r="37" spans="1:7" x14ac:dyDescent="0.2">
      <c r="A37" s="15"/>
      <c r="B37" s="21"/>
      <c r="C37" s="12">
        <f>IF(B37="",0,VLOOKUP('072409'!B37,Cenik!$C$3:$E$873,2,FALSE))</f>
        <v>0</v>
      </c>
      <c r="D37" s="12">
        <f>IF(B37="",0,VLOOKUP('072409'!B37,Cenik!$C$3:$E$873,3,FALSE))</f>
        <v>0</v>
      </c>
      <c r="E37" s="22"/>
      <c r="F37" s="20">
        <f t="shared" si="4"/>
        <v>0</v>
      </c>
      <c r="G37" s="104" t="str">
        <f t="shared" si="3"/>
        <v/>
      </c>
    </row>
    <row r="38" spans="1:7" x14ac:dyDescent="0.2">
      <c r="A38" s="15"/>
      <c r="B38" s="21"/>
      <c r="C38" s="12">
        <f>IF(B38="",0,VLOOKUP('072409'!B38,Cenik!$C$3:$E$873,2,FALSE))</f>
        <v>0</v>
      </c>
      <c r="D38" s="12">
        <f>IF(B38="",0,VLOOKUP('072409'!B38,Cenik!$C$3:$E$873,3,FALSE))</f>
        <v>0</v>
      </c>
      <c r="E38" s="22"/>
      <c r="F38" s="20">
        <f t="shared" si="4"/>
        <v>0</v>
      </c>
      <c r="G38" s="104" t="str">
        <f t="shared" si="3"/>
        <v/>
      </c>
    </row>
    <row r="39" spans="1:7" x14ac:dyDescent="0.2">
      <c r="A39" s="15"/>
      <c r="B39" s="21"/>
      <c r="C39" s="12">
        <f>IF(B39="",0,VLOOKUP('072409'!B39,Cenik!$C$3:$E$873,2,FALSE))</f>
        <v>0</v>
      </c>
      <c r="D39" s="12">
        <f>IF(B39="",0,VLOOKUP('072409'!B39,Cenik!$C$3:$E$873,3,FALSE))</f>
        <v>0</v>
      </c>
      <c r="E39" s="22"/>
      <c r="F39" s="20">
        <f t="shared" si="4"/>
        <v>0</v>
      </c>
      <c r="G39" s="104" t="str">
        <f>IF(E39="","",IF(ISNUMBER(E39),IF(E39=ROUND(E39,6),"","Napaka - poraba mora biti zaokrožena na 6 decimalk!"),"Napaka!"))</f>
        <v/>
      </c>
    </row>
    <row r="40" spans="1:7" x14ac:dyDescent="0.2">
      <c r="A40" s="15"/>
      <c r="B40" s="21"/>
      <c r="C40" s="12">
        <f>IF(B40="",0,VLOOKUP('072409'!B40,Cenik!$C$3:$E$873,2,FALSE))</f>
        <v>0</v>
      </c>
      <c r="D40" s="12">
        <f>IF(B40="",0,VLOOKUP('072409'!B40,Cenik!$C$3:$E$873,3,FALSE))</f>
        <v>0</v>
      </c>
      <c r="E40" s="22"/>
      <c r="F40" s="20">
        <f t="shared" si="4"/>
        <v>0</v>
      </c>
      <c r="G40" s="104" t="str">
        <f t="shared" si="3"/>
        <v/>
      </c>
    </row>
    <row r="41" spans="1:7" x14ac:dyDescent="0.2">
      <c r="A41" s="15"/>
      <c r="B41" s="21"/>
      <c r="C41" s="12">
        <f>IF(B41="",0,VLOOKUP('072409'!B41,Cenik!$C$3:$E$873,2,FALSE))</f>
        <v>0</v>
      </c>
      <c r="D41" s="12">
        <f>IF(B41="",0,VLOOKUP('072409'!B41,Cenik!$C$3:$E$873,3,FALSE))</f>
        <v>0</v>
      </c>
      <c r="E41" s="22"/>
      <c r="F41" s="20">
        <f t="shared" si="4"/>
        <v>0</v>
      </c>
      <c r="G41" s="104" t="str">
        <f t="shared" si="3"/>
        <v/>
      </c>
    </row>
    <row r="42" spans="1:7" x14ac:dyDescent="0.2">
      <c r="A42" s="15"/>
      <c r="B42" s="21"/>
      <c r="C42" s="12">
        <f>IF(B42="",0,VLOOKUP('072409'!B42,Cenik!$C$3:$E$873,2,FALSE))</f>
        <v>0</v>
      </c>
      <c r="D42" s="12">
        <f>IF(B42="",0,VLOOKUP('072409'!B42,Cenik!$C$3:$E$873,3,FALSE))</f>
        <v>0</v>
      </c>
      <c r="E42" s="22"/>
      <c r="F42" s="20">
        <f t="shared" si="4"/>
        <v>0</v>
      </c>
      <c r="G42" s="104" t="str">
        <f t="shared" si="3"/>
        <v/>
      </c>
    </row>
    <row r="43" spans="1:7" x14ac:dyDescent="0.2">
      <c r="A43" s="15"/>
      <c r="B43" s="21"/>
      <c r="C43" s="12">
        <f>IF(B43="",0,VLOOKUP('072409'!B43,Cenik!$C$3:$E$873,2,FALSE))</f>
        <v>0</v>
      </c>
      <c r="D43" s="12">
        <f>IF(B43="",0,VLOOKUP('072409'!B43,Cenik!$C$3:$E$873,3,FALSE))</f>
        <v>0</v>
      </c>
      <c r="E43" s="22"/>
      <c r="F43" s="20">
        <f t="shared" si="4"/>
        <v>0</v>
      </c>
      <c r="G43" s="104" t="str">
        <f t="shared" si="3"/>
        <v/>
      </c>
    </row>
    <row r="44" spans="1:7" ht="13.5" thickBot="1" x14ac:dyDescent="0.25">
      <c r="A44" s="26"/>
      <c r="B44" s="27"/>
      <c r="C44" s="28">
        <f>IF(B44="",0,VLOOKUP('072409'!B44,Cenik!$C$3:$E$873,2,FALSE))</f>
        <v>0</v>
      </c>
      <c r="D44" s="28">
        <f>IF(B44="",0,VLOOKUP('072409'!B44,Cenik!$C$3:$E$873,3,FALSE))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IF(B5="",0,VLOOKUP('072410'!B5,Cenik!$C$3:$E$873,2,FALSE))</f>
        <v>0</v>
      </c>
      <c r="D5" s="12">
        <f>IF(B5="",0,VLOOKUP('072410'!B5,Cenik!$C$3:$E$873,3,FALSE))</f>
        <v>0</v>
      </c>
      <c r="E5" s="13"/>
      <c r="F5" s="14">
        <f t="shared" ref="F5:F14" si="0">D5*E5</f>
        <v>0</v>
      </c>
      <c r="G5" s="104" t="str">
        <f>IF(E5="","",IF(ISNUMBER(E5),IF(E5=ROUND(E5,6),"","Napaka - poraba mora biti zaokrožena na 6 decimalk!"),"Napaka!"))</f>
        <v/>
      </c>
    </row>
    <row r="6" spans="1:7" x14ac:dyDescent="0.2">
      <c r="A6" s="15"/>
      <c r="B6" s="16"/>
      <c r="C6" s="12">
        <f>IF(B6="",0,VLOOKUP('072410'!B6,Cenik!$C$3:$E$873,2,FALSE))</f>
        <v>0</v>
      </c>
      <c r="D6" s="12">
        <f>IF(B6="",0,VLOOKUP('072410'!B6,Cenik!$C$3:$E$873,3,FALSE))</f>
        <v>0</v>
      </c>
      <c r="E6" s="17"/>
      <c r="F6" s="14">
        <f t="shared" si="0"/>
        <v>0</v>
      </c>
      <c r="G6" s="104" t="str">
        <f t="shared" ref="G6:G14" si="1">IF(E6="","",IF(ISNUMBER(E6),IF(E6=ROUND(E6,6),"","Napaka - poraba mora biti zaokrožena na 6 decimalk!"),"Napaka!"))</f>
        <v/>
      </c>
    </row>
    <row r="7" spans="1:7" x14ac:dyDescent="0.2">
      <c r="A7" s="15"/>
      <c r="B7" s="16"/>
      <c r="C7" s="12">
        <f>IF(B7="",0,VLOOKUP('072410'!B7,Cenik!$C$3:$E$873,2,FALSE))</f>
        <v>0</v>
      </c>
      <c r="D7" s="12">
        <f>IF(B7="",0,VLOOKUP('072410'!B7,Cenik!$C$3:$E$873,3,FALSE))</f>
        <v>0</v>
      </c>
      <c r="E7" s="17"/>
      <c r="F7" s="14">
        <f t="shared" si="0"/>
        <v>0</v>
      </c>
      <c r="G7" s="104" t="str">
        <f t="shared" si="1"/>
        <v/>
      </c>
    </row>
    <row r="8" spans="1:7" x14ac:dyDescent="0.2">
      <c r="A8" s="15"/>
      <c r="B8" s="16"/>
      <c r="C8" s="12">
        <f>IF(B8="",0,VLOOKUP('072410'!B8,Cenik!$C$3:$E$873,2,FALSE))</f>
        <v>0</v>
      </c>
      <c r="D8" s="12">
        <f>IF(B8="",0,VLOOKUP('072410'!B8,Cenik!$C$3:$E$873,3,FALSE))</f>
        <v>0</v>
      </c>
      <c r="E8" s="17"/>
      <c r="F8" s="14">
        <f t="shared" si="0"/>
        <v>0</v>
      </c>
      <c r="G8" s="104" t="str">
        <f t="shared" si="1"/>
        <v/>
      </c>
    </row>
    <row r="9" spans="1:7" x14ac:dyDescent="0.2">
      <c r="A9" s="15"/>
      <c r="B9" s="16"/>
      <c r="C9" s="12">
        <f>IF(B9="",0,VLOOKUP('072410'!B9,Cenik!$C$3:$E$873,2,FALSE))</f>
        <v>0</v>
      </c>
      <c r="D9" s="12">
        <f>IF(B9="",0,VLOOKUP('072410'!B9,Cenik!$C$3:$E$873,3,FALSE))</f>
        <v>0</v>
      </c>
      <c r="E9" s="17"/>
      <c r="F9" s="14">
        <f t="shared" si="0"/>
        <v>0</v>
      </c>
      <c r="G9" s="104" t="str">
        <f t="shared" si="1"/>
        <v/>
      </c>
    </row>
    <row r="10" spans="1:7" x14ac:dyDescent="0.2">
      <c r="A10" s="15"/>
      <c r="B10" s="16"/>
      <c r="C10" s="12">
        <f>IF(B10="",0,VLOOKUP('072410'!B10,Cenik!$C$3:$E$873,2,FALSE))</f>
        <v>0</v>
      </c>
      <c r="D10" s="12">
        <f>IF(B10="",0,VLOOKUP('072410'!B10,Cenik!$C$3:$E$873,3,FALSE))</f>
        <v>0</v>
      </c>
      <c r="E10" s="17"/>
      <c r="F10" s="14">
        <f t="shared" si="0"/>
        <v>0</v>
      </c>
      <c r="G10" s="104" t="str">
        <f t="shared" si="1"/>
        <v/>
      </c>
    </row>
    <row r="11" spans="1:7" x14ac:dyDescent="0.2">
      <c r="A11" s="15"/>
      <c r="B11" s="16"/>
      <c r="C11" s="12">
        <f>IF(B11="",0,VLOOKUP('072410'!B11,Cenik!$C$3:$E$873,2,FALSE))</f>
        <v>0</v>
      </c>
      <c r="D11" s="12">
        <f>IF(B11="",0,VLOOKUP('072410'!B11,Cenik!$C$3:$E$873,3,FALSE))</f>
        <v>0</v>
      </c>
      <c r="E11" s="17"/>
      <c r="F11" s="14">
        <f t="shared" si="0"/>
        <v>0</v>
      </c>
      <c r="G11" s="104" t="str">
        <f t="shared" si="1"/>
        <v/>
      </c>
    </row>
    <row r="12" spans="1:7" x14ac:dyDescent="0.2">
      <c r="A12" s="15"/>
      <c r="B12" s="16"/>
      <c r="C12" s="12">
        <f>IF(B12="",0,VLOOKUP('072410'!B12,Cenik!$C$3:$E$873,2,FALSE))</f>
        <v>0</v>
      </c>
      <c r="D12" s="12">
        <f>IF(B12="",0,VLOOKUP('072410'!B12,Cenik!$C$3:$E$873,3,FALSE))</f>
        <v>0</v>
      </c>
      <c r="E12" s="17"/>
      <c r="F12" s="14">
        <f t="shared" si="0"/>
        <v>0</v>
      </c>
      <c r="G12" s="104" t="str">
        <f t="shared" si="1"/>
        <v/>
      </c>
    </row>
    <row r="13" spans="1:7" x14ac:dyDescent="0.2">
      <c r="A13" s="15"/>
      <c r="B13" s="16"/>
      <c r="C13" s="12">
        <f>IF(B13="",0,VLOOKUP('072410'!B13,Cenik!$C$3:$E$873,2,FALSE))</f>
        <v>0</v>
      </c>
      <c r="D13" s="12">
        <f>IF(B13="",0,VLOOKUP('072410'!B13,Cenik!$C$3:$E$873,3,FALSE))</f>
        <v>0</v>
      </c>
      <c r="E13" s="17"/>
      <c r="F13" s="14">
        <f t="shared" si="0"/>
        <v>0</v>
      </c>
      <c r="G13" s="104" t="str">
        <f t="shared" si="1"/>
        <v/>
      </c>
    </row>
    <row r="14" spans="1:7" ht="13.5" thickBot="1" x14ac:dyDescent="0.25">
      <c r="A14" s="15"/>
      <c r="B14" s="16"/>
      <c r="C14" s="12">
        <f>IF(B14="",0,VLOOKUP('072410'!B14,Cenik!$C$3:$E$873,2,FALSE))</f>
        <v>0</v>
      </c>
      <c r="D14" s="12">
        <f>IF(B14="",0,VLOOKUP('072410'!B14,Cenik!$C$3:$E$873,3,FALSE))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IF(B16="",0,VLOOKUP('072410'!B16,Cenik!$C$3:$E$873,2,FALSE))</f>
        <v>0</v>
      </c>
      <c r="D16" s="12">
        <f>IF(B16="",0,VLOOKUP('072410'!B16,Cenik!$C$3:$E$873,3,FALSE))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IF(B17="",0,VLOOKUP('072410'!B17,Cenik!$C$3:$E$873,2,FALSE))</f>
        <v>0</v>
      </c>
      <c r="D17" s="12">
        <f>IF(B17="",0,VLOOKUP('072410'!B17,Cenik!$C$3:$E$873,3,FALSE))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IF(B18="",0,VLOOKUP('072410'!B18,Cenik!$C$3:$E$873,2,FALSE))</f>
        <v>0</v>
      </c>
      <c r="D18" s="12">
        <f>IF(B18="",0,VLOOKUP('072410'!B18,Cenik!$C$3:$E$873,3,FALSE))</f>
        <v>0</v>
      </c>
      <c r="E18" s="22"/>
      <c r="F18" s="20">
        <f t="shared" si="2"/>
        <v>0</v>
      </c>
      <c r="G18" s="104" t="str">
        <f t="shared" si="3"/>
        <v/>
      </c>
    </row>
    <row r="19" spans="1:9" x14ac:dyDescent="0.2">
      <c r="A19" s="15"/>
      <c r="B19" s="21"/>
      <c r="C19" s="12">
        <f>IF(B19="",0,VLOOKUP('072410'!B19,Cenik!$C$3:$E$873,2,FALSE))</f>
        <v>0</v>
      </c>
      <c r="D19" s="12">
        <f>IF(B19="",0,VLOOKUP('072410'!B19,Cenik!$C$3:$E$873,3,FALSE))</f>
        <v>0</v>
      </c>
      <c r="E19" s="22"/>
      <c r="F19" s="20">
        <f t="shared" si="2"/>
        <v>0</v>
      </c>
      <c r="G19" s="104" t="str">
        <f t="shared" si="3"/>
        <v/>
      </c>
    </row>
    <row r="20" spans="1:9" x14ac:dyDescent="0.2">
      <c r="A20" s="15"/>
      <c r="B20" s="21"/>
      <c r="C20" s="12">
        <f>IF(B20="",0,VLOOKUP('072410'!B20,Cenik!$C$3:$E$873,2,FALSE))</f>
        <v>0</v>
      </c>
      <c r="D20" s="12">
        <f>IF(B20="",0,VLOOKUP('072410'!B20,Cenik!$C$3:$E$873,3,FALSE))</f>
        <v>0</v>
      </c>
      <c r="E20" s="22"/>
      <c r="F20" s="20">
        <f t="shared" si="2"/>
        <v>0</v>
      </c>
      <c r="G20" s="104" t="str">
        <f t="shared" si="3"/>
        <v/>
      </c>
    </row>
    <row r="21" spans="1:9" x14ac:dyDescent="0.2">
      <c r="A21" s="15"/>
      <c r="B21" s="21"/>
      <c r="C21" s="12">
        <f>IF(B21="",0,VLOOKUP('072410'!B21,Cenik!$C$3:$E$873,2,FALSE))</f>
        <v>0</v>
      </c>
      <c r="D21" s="12">
        <f>IF(B21="",0,VLOOKUP('072410'!B21,Cenik!$C$3:$E$873,3,FALSE))</f>
        <v>0</v>
      </c>
      <c r="E21" s="22"/>
      <c r="F21" s="20">
        <f t="shared" si="2"/>
        <v>0</v>
      </c>
      <c r="G21" s="104" t="str">
        <f t="shared" si="3"/>
        <v/>
      </c>
    </row>
    <row r="22" spans="1:9" x14ac:dyDescent="0.2">
      <c r="A22" s="15"/>
      <c r="B22" s="21"/>
      <c r="C22" s="12">
        <f>IF(B22="",0,VLOOKUP('072410'!B22,Cenik!$C$3:$E$873,2,FALSE))</f>
        <v>0</v>
      </c>
      <c r="D22" s="12">
        <f>IF(B22="",0,VLOOKUP('072410'!B22,Cenik!$C$3:$E$873,3,FALSE))</f>
        <v>0</v>
      </c>
      <c r="E22" s="22"/>
      <c r="F22" s="20">
        <f t="shared" si="2"/>
        <v>0</v>
      </c>
      <c r="G22" s="104" t="str">
        <f t="shared" si="3"/>
        <v/>
      </c>
    </row>
    <row r="23" spans="1:9" x14ac:dyDescent="0.2">
      <c r="A23" s="15"/>
      <c r="B23" s="21"/>
      <c r="C23" s="12">
        <f>IF(B23="",0,VLOOKUP('072410'!B23,Cenik!$C$3:$E$873,2,FALSE))</f>
        <v>0</v>
      </c>
      <c r="D23" s="12">
        <f>IF(B23="",0,VLOOKUP('072410'!B23,Cenik!$C$3:$E$873,3,FALSE))</f>
        <v>0</v>
      </c>
      <c r="E23" s="22"/>
      <c r="F23" s="20">
        <f t="shared" si="2"/>
        <v>0</v>
      </c>
      <c r="G23" s="104" t="str">
        <f t="shared" si="3"/>
        <v/>
      </c>
    </row>
    <row r="24" spans="1:9" x14ac:dyDescent="0.2">
      <c r="A24" s="15"/>
      <c r="B24" s="21"/>
      <c r="C24" s="12">
        <f>IF(B24="",0,VLOOKUP('072410'!B24,Cenik!$C$3:$E$873,2,FALSE))</f>
        <v>0</v>
      </c>
      <c r="D24" s="12">
        <f>IF(B24="",0,VLOOKUP('072410'!B24,Cenik!$C$3:$E$873,3,FALSE))</f>
        <v>0</v>
      </c>
      <c r="E24" s="22"/>
      <c r="F24" s="20">
        <f t="shared" si="2"/>
        <v>0</v>
      </c>
      <c r="G24" s="104" t="str">
        <f t="shared" si="3"/>
        <v/>
      </c>
    </row>
    <row r="25" spans="1:9" x14ac:dyDescent="0.2">
      <c r="A25" s="15"/>
      <c r="B25" s="21"/>
      <c r="C25" s="12">
        <f>IF(B25="",0,VLOOKUP('072410'!B25,Cenik!$C$3:$E$873,2,FALSE))</f>
        <v>0</v>
      </c>
      <c r="D25" s="12">
        <f>IF(B25="",0,VLOOKUP('072410'!B25,Cenik!$C$3:$E$873,3,FALSE))</f>
        <v>0</v>
      </c>
      <c r="E25" s="22"/>
      <c r="F25" s="20">
        <f t="shared" si="2"/>
        <v>0</v>
      </c>
      <c r="G25" s="104" t="str">
        <f t="shared" si="3"/>
        <v/>
      </c>
    </row>
    <row r="26" spans="1:9" x14ac:dyDescent="0.2">
      <c r="A26" s="15"/>
      <c r="B26" s="21"/>
      <c r="C26" s="12">
        <f>IF(B26="",0,VLOOKUP('072410'!B26,Cenik!$C$3:$E$873,2,FALSE))</f>
        <v>0</v>
      </c>
      <c r="D26" s="12">
        <f>IF(B26="",0,VLOOKUP('072410'!B26,Cenik!$C$3:$E$873,3,FALSE))</f>
        <v>0</v>
      </c>
      <c r="E26" s="22"/>
      <c r="F26" s="20">
        <f t="shared" si="2"/>
        <v>0</v>
      </c>
      <c r="G26" s="104" t="str">
        <f t="shared" si="3"/>
        <v/>
      </c>
    </row>
    <row r="27" spans="1:9" x14ac:dyDescent="0.2">
      <c r="A27" s="15"/>
      <c r="B27" s="21"/>
      <c r="C27" s="12">
        <f>IF(B27="",0,VLOOKUP('072410'!B27,Cenik!$C$3:$E$873,2,FALSE))</f>
        <v>0</v>
      </c>
      <c r="D27" s="12">
        <f>IF(B27="",0,VLOOKUP('072410'!B27,Cenik!$C$3:$E$873,3,FALSE))</f>
        <v>0</v>
      </c>
      <c r="E27" s="22"/>
      <c r="F27" s="20">
        <f t="shared" si="2"/>
        <v>0</v>
      </c>
      <c r="G27" s="104" t="str">
        <f t="shared" si="3"/>
        <v/>
      </c>
    </row>
    <row r="28" spans="1:9" x14ac:dyDescent="0.2">
      <c r="A28" s="15"/>
      <c r="B28" s="21"/>
      <c r="C28" s="12">
        <f>IF(B28="",0,VLOOKUP('072410'!B28,Cenik!$C$3:$E$873,2,FALSE))</f>
        <v>0</v>
      </c>
      <c r="D28" s="12">
        <f>IF(B28="",0,VLOOKUP('072410'!B28,Cenik!$C$3:$E$873,3,FALSE))</f>
        <v>0</v>
      </c>
      <c r="E28" s="22"/>
      <c r="F28" s="20">
        <f t="shared" si="2"/>
        <v>0</v>
      </c>
      <c r="G28" s="104" t="str">
        <f t="shared" si="3"/>
        <v/>
      </c>
    </row>
    <row r="29" spans="1:9" ht="13.5" thickBot="1" x14ac:dyDescent="0.25">
      <c r="A29" s="15"/>
      <c r="B29" s="21"/>
      <c r="C29" s="12">
        <f>IF(B29="",0,VLOOKUP('072410'!B29,Cenik!$C$3:$E$873,2,FALSE))</f>
        <v>0</v>
      </c>
      <c r="D29" s="12">
        <f>IF(B29="",0,VLOOKUP('072410'!B29,Cenik!$C$3:$E$873,3,FALSE))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IF(B31="",0,VLOOKUP('072410'!B31,Cenik!$C$3:$E$873,2,FALSE))</f>
        <v>0</v>
      </c>
      <c r="D31" s="24">
        <f>IF(B31="",0,VLOOKUP('072410'!B31,Cenik!$C$3:$E$873,3,FALSE))</f>
        <v>0</v>
      </c>
      <c r="E31" s="19"/>
      <c r="F31" s="25">
        <f t="shared" ref="F31:F44" si="4">D31*E31</f>
        <v>0</v>
      </c>
      <c r="G31" s="104" t="str">
        <f t="shared" si="3"/>
        <v/>
      </c>
      <c r="I31" s="2"/>
    </row>
    <row r="32" spans="1:9" x14ac:dyDescent="0.2">
      <c r="A32" s="15"/>
      <c r="B32" s="21"/>
      <c r="C32" s="12">
        <f>IF(B32="",0,VLOOKUP('072410'!B32,Cenik!$C$3:$E$873,2,FALSE))</f>
        <v>0</v>
      </c>
      <c r="D32" s="12">
        <f>IF(B32="",0,VLOOKUP('072410'!B32,Cenik!$C$3:$E$873,3,FALSE))</f>
        <v>0</v>
      </c>
      <c r="E32" s="22"/>
      <c r="F32" s="20">
        <f t="shared" si="4"/>
        <v>0</v>
      </c>
      <c r="G32" s="104" t="str">
        <f t="shared" si="3"/>
        <v/>
      </c>
      <c r="I32" s="2"/>
    </row>
    <row r="33" spans="1:7" x14ac:dyDescent="0.2">
      <c r="A33" s="15"/>
      <c r="B33" s="21"/>
      <c r="C33" s="12">
        <f>IF(B33="",0,VLOOKUP('072410'!B33,Cenik!$C$3:$E$873,2,FALSE))</f>
        <v>0</v>
      </c>
      <c r="D33" s="12">
        <f>IF(B33="",0,VLOOKUP('072410'!B33,Cenik!$C$3:$E$873,3,FALSE))</f>
        <v>0</v>
      </c>
      <c r="E33" s="22"/>
      <c r="F33" s="20">
        <f t="shared" si="4"/>
        <v>0</v>
      </c>
      <c r="G33" s="104" t="str">
        <f t="shared" si="3"/>
        <v/>
      </c>
    </row>
    <row r="34" spans="1:7" x14ac:dyDescent="0.2">
      <c r="A34" s="15"/>
      <c r="B34" s="21"/>
      <c r="C34" s="12">
        <f>IF(B34="",0,VLOOKUP('072410'!B34,Cenik!$C$3:$E$873,2,FALSE))</f>
        <v>0</v>
      </c>
      <c r="D34" s="12">
        <f>IF(B34="",0,VLOOKUP('072410'!B34,Cenik!$C$3:$E$873,3,FALSE))</f>
        <v>0</v>
      </c>
      <c r="E34" s="22"/>
      <c r="F34" s="20">
        <f t="shared" si="4"/>
        <v>0</v>
      </c>
      <c r="G34" s="104" t="str">
        <f t="shared" si="3"/>
        <v/>
      </c>
    </row>
    <row r="35" spans="1:7" x14ac:dyDescent="0.2">
      <c r="A35" s="15"/>
      <c r="B35" s="21"/>
      <c r="C35" s="12">
        <f>IF(B35="",0,VLOOKUP('072410'!B35,Cenik!$C$3:$E$873,2,FALSE))</f>
        <v>0</v>
      </c>
      <c r="D35" s="12">
        <f>IF(B35="",0,VLOOKUP('072410'!B35,Cenik!$C$3:$E$873,3,FALSE))</f>
        <v>0</v>
      </c>
      <c r="E35" s="22"/>
      <c r="F35" s="20">
        <f t="shared" si="4"/>
        <v>0</v>
      </c>
      <c r="G35" s="104" t="str">
        <f t="shared" si="3"/>
        <v/>
      </c>
    </row>
    <row r="36" spans="1:7" x14ac:dyDescent="0.2">
      <c r="A36" s="15"/>
      <c r="B36" s="21"/>
      <c r="C36" s="12">
        <f>IF(B36="",0,VLOOKUP('072410'!B36,Cenik!$C$3:$E$873,2,FALSE))</f>
        <v>0</v>
      </c>
      <c r="D36" s="12">
        <f>IF(B36="",0,VLOOKUP('072410'!B36,Cenik!$C$3:$E$873,3,FALSE))</f>
        <v>0</v>
      </c>
      <c r="E36" s="22"/>
      <c r="F36" s="20">
        <f t="shared" si="4"/>
        <v>0</v>
      </c>
      <c r="G36" s="104" t="str">
        <f t="shared" si="3"/>
        <v/>
      </c>
    </row>
    <row r="37" spans="1:7" x14ac:dyDescent="0.2">
      <c r="A37" s="15"/>
      <c r="B37" s="21"/>
      <c r="C37" s="12">
        <f>IF(B37="",0,VLOOKUP('072410'!B37,Cenik!$C$3:$E$873,2,FALSE))</f>
        <v>0</v>
      </c>
      <c r="D37" s="12">
        <f>IF(B37="",0,VLOOKUP('072410'!B37,Cenik!$C$3:$E$873,3,FALSE))</f>
        <v>0</v>
      </c>
      <c r="E37" s="22"/>
      <c r="F37" s="20">
        <f t="shared" si="4"/>
        <v>0</v>
      </c>
      <c r="G37" s="104" t="str">
        <f t="shared" si="3"/>
        <v/>
      </c>
    </row>
    <row r="38" spans="1:7" x14ac:dyDescent="0.2">
      <c r="A38" s="15"/>
      <c r="B38" s="21"/>
      <c r="C38" s="12">
        <f>IF(B38="",0,VLOOKUP('072410'!B38,Cenik!$C$3:$E$873,2,FALSE))</f>
        <v>0</v>
      </c>
      <c r="D38" s="12">
        <f>IF(B38="",0,VLOOKUP('072410'!B38,Cenik!$C$3:$E$873,3,FALSE))</f>
        <v>0</v>
      </c>
      <c r="E38" s="22"/>
      <c r="F38" s="20">
        <f t="shared" si="4"/>
        <v>0</v>
      </c>
      <c r="G38" s="104" t="str">
        <f t="shared" si="3"/>
        <v/>
      </c>
    </row>
    <row r="39" spans="1:7" x14ac:dyDescent="0.2">
      <c r="A39" s="15"/>
      <c r="B39" s="21"/>
      <c r="C39" s="12">
        <f>IF(B39="",0,VLOOKUP('072410'!B39,Cenik!$C$3:$E$873,2,FALSE))</f>
        <v>0</v>
      </c>
      <c r="D39" s="12">
        <f>IF(B39="",0,VLOOKUP('072410'!B39,Cenik!$C$3:$E$873,3,FALSE))</f>
        <v>0</v>
      </c>
      <c r="E39" s="22"/>
      <c r="F39" s="20">
        <f t="shared" si="4"/>
        <v>0</v>
      </c>
      <c r="G39" s="104" t="str">
        <f>IF(E39="","",IF(ISNUMBER(E39),IF(E39=ROUND(E39,6),"","Napaka - poraba mora biti zaokrožena na 6 decimalk!"),"Napaka!"))</f>
        <v/>
      </c>
    </row>
    <row r="40" spans="1:7" x14ac:dyDescent="0.2">
      <c r="A40" s="15"/>
      <c r="B40" s="21"/>
      <c r="C40" s="12">
        <f>IF(B40="",0,VLOOKUP('072410'!B40,Cenik!$C$3:$E$873,2,FALSE))</f>
        <v>0</v>
      </c>
      <c r="D40" s="12">
        <f>IF(B40="",0,VLOOKUP('072410'!B40,Cenik!$C$3:$E$873,3,FALSE))</f>
        <v>0</v>
      </c>
      <c r="E40" s="22"/>
      <c r="F40" s="20">
        <f t="shared" si="4"/>
        <v>0</v>
      </c>
      <c r="G40" s="104" t="str">
        <f t="shared" si="3"/>
        <v/>
      </c>
    </row>
    <row r="41" spans="1:7" x14ac:dyDescent="0.2">
      <c r="A41" s="15"/>
      <c r="B41" s="21"/>
      <c r="C41" s="12">
        <f>IF(B41="",0,VLOOKUP('072410'!B41,Cenik!$C$3:$E$873,2,FALSE))</f>
        <v>0</v>
      </c>
      <c r="D41" s="12">
        <f>IF(B41="",0,VLOOKUP('072410'!B41,Cenik!$C$3:$E$873,3,FALSE))</f>
        <v>0</v>
      </c>
      <c r="E41" s="22"/>
      <c r="F41" s="20">
        <f t="shared" si="4"/>
        <v>0</v>
      </c>
      <c r="G41" s="104" t="str">
        <f t="shared" si="3"/>
        <v/>
      </c>
    </row>
    <row r="42" spans="1:7" x14ac:dyDescent="0.2">
      <c r="A42" s="15"/>
      <c r="B42" s="21"/>
      <c r="C42" s="12">
        <f>IF(B42="",0,VLOOKUP('072410'!B42,Cenik!$C$3:$E$873,2,FALSE))</f>
        <v>0</v>
      </c>
      <c r="D42" s="12">
        <f>IF(B42="",0,VLOOKUP('072410'!B42,Cenik!$C$3:$E$873,3,FALSE))</f>
        <v>0</v>
      </c>
      <c r="E42" s="22"/>
      <c r="F42" s="20">
        <f t="shared" si="4"/>
        <v>0</v>
      </c>
      <c r="G42" s="104" t="str">
        <f t="shared" si="3"/>
        <v/>
      </c>
    </row>
    <row r="43" spans="1:7" x14ac:dyDescent="0.2">
      <c r="A43" s="15"/>
      <c r="B43" s="21"/>
      <c r="C43" s="12">
        <f>IF(B43="",0,VLOOKUP('072410'!B43,Cenik!$C$3:$E$873,2,FALSE))</f>
        <v>0</v>
      </c>
      <c r="D43" s="12">
        <f>IF(B43="",0,VLOOKUP('072410'!B43,Cenik!$C$3:$E$873,3,FALSE))</f>
        <v>0</v>
      </c>
      <c r="E43" s="22"/>
      <c r="F43" s="20">
        <f t="shared" si="4"/>
        <v>0</v>
      </c>
      <c r="G43" s="104" t="str">
        <f t="shared" si="3"/>
        <v/>
      </c>
    </row>
    <row r="44" spans="1:7" ht="13.5" thickBot="1" x14ac:dyDescent="0.25">
      <c r="A44" s="26"/>
      <c r="B44" s="27"/>
      <c r="C44" s="28">
        <f>IF(B44="",0,VLOOKUP('072410'!B44,Cenik!$C$3:$E$873,2,FALSE))</f>
        <v>0</v>
      </c>
      <c r="D44" s="28">
        <f>IF(B44="",0,VLOOKUP('072410'!B44,Cenik!$C$3:$E$873,3,FALSE))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IF(B5="",0,VLOOKUP('072411'!B5,Cenik!$C$3:$E$873,2,FALSE))</f>
        <v>0</v>
      </c>
      <c r="D5" s="12">
        <f>IF(B5="",0,VLOOKUP('072411'!B5,Cenik!$C$3:$E$873,3,FALSE))</f>
        <v>0</v>
      </c>
      <c r="E5" s="13"/>
      <c r="F5" s="14">
        <f t="shared" ref="F5:F14" si="0">D5*E5</f>
        <v>0</v>
      </c>
      <c r="G5" s="104" t="str">
        <f>IF(E5="","",IF(ISNUMBER(E5),IF(E5=ROUND(E5,6),"","Napaka - poraba mora biti zaokrožena na 6 decimalk!"),"Napaka!"))</f>
        <v/>
      </c>
    </row>
    <row r="6" spans="1:7" x14ac:dyDescent="0.2">
      <c r="A6" s="15"/>
      <c r="B6" s="16"/>
      <c r="C6" s="12">
        <f>IF(B6="",0,VLOOKUP('072411'!B6,Cenik!$C$3:$E$873,2,FALSE))</f>
        <v>0</v>
      </c>
      <c r="D6" s="12">
        <f>IF(B6="",0,VLOOKUP('072411'!B6,Cenik!$C$3:$E$873,3,FALSE))</f>
        <v>0</v>
      </c>
      <c r="E6" s="17"/>
      <c r="F6" s="14">
        <f t="shared" si="0"/>
        <v>0</v>
      </c>
      <c r="G6" s="104" t="str">
        <f t="shared" ref="G6:G14" si="1">IF(E6="","",IF(ISNUMBER(E6),IF(E6=ROUND(E6,6),"","Napaka - poraba mora biti zaokrožena na 6 decimalk!"),"Napaka!"))</f>
        <v/>
      </c>
    </row>
    <row r="7" spans="1:7" x14ac:dyDescent="0.2">
      <c r="A7" s="15"/>
      <c r="B7" s="16"/>
      <c r="C7" s="12">
        <f>IF(B7="",0,VLOOKUP('072411'!B7,Cenik!$C$3:$E$873,2,FALSE))</f>
        <v>0</v>
      </c>
      <c r="D7" s="12">
        <f>IF(B7="",0,VLOOKUP('072411'!B7,Cenik!$C$3:$E$873,3,FALSE))</f>
        <v>0</v>
      </c>
      <c r="E7" s="17"/>
      <c r="F7" s="14">
        <f t="shared" si="0"/>
        <v>0</v>
      </c>
      <c r="G7" s="104" t="str">
        <f t="shared" si="1"/>
        <v/>
      </c>
    </row>
    <row r="8" spans="1:7" x14ac:dyDescent="0.2">
      <c r="A8" s="15"/>
      <c r="B8" s="16"/>
      <c r="C8" s="12">
        <f>IF(B8="",0,VLOOKUP('072411'!B8,Cenik!$C$3:$E$873,2,FALSE))</f>
        <v>0</v>
      </c>
      <c r="D8" s="12">
        <f>IF(B8="",0,VLOOKUP('072411'!B8,Cenik!$C$3:$E$873,3,FALSE))</f>
        <v>0</v>
      </c>
      <c r="E8" s="17"/>
      <c r="F8" s="14">
        <f t="shared" si="0"/>
        <v>0</v>
      </c>
      <c r="G8" s="104" t="str">
        <f t="shared" si="1"/>
        <v/>
      </c>
    </row>
    <row r="9" spans="1:7" x14ac:dyDescent="0.2">
      <c r="A9" s="15"/>
      <c r="B9" s="16"/>
      <c r="C9" s="12">
        <f>IF(B9="",0,VLOOKUP('072411'!B9,Cenik!$C$3:$E$873,2,FALSE))</f>
        <v>0</v>
      </c>
      <c r="D9" s="12">
        <f>IF(B9="",0,VLOOKUP('072411'!B9,Cenik!$C$3:$E$873,3,FALSE))</f>
        <v>0</v>
      </c>
      <c r="E9" s="17"/>
      <c r="F9" s="14">
        <f t="shared" si="0"/>
        <v>0</v>
      </c>
      <c r="G9" s="104" t="str">
        <f t="shared" si="1"/>
        <v/>
      </c>
    </row>
    <row r="10" spans="1:7" x14ac:dyDescent="0.2">
      <c r="A10" s="15"/>
      <c r="B10" s="16"/>
      <c r="C10" s="12">
        <f>IF(B10="",0,VLOOKUP('072411'!B10,Cenik!$C$3:$E$873,2,FALSE))</f>
        <v>0</v>
      </c>
      <c r="D10" s="12">
        <f>IF(B10="",0,VLOOKUP('072411'!B10,Cenik!$C$3:$E$873,3,FALSE))</f>
        <v>0</v>
      </c>
      <c r="E10" s="17"/>
      <c r="F10" s="14">
        <f t="shared" si="0"/>
        <v>0</v>
      </c>
      <c r="G10" s="104" t="str">
        <f t="shared" si="1"/>
        <v/>
      </c>
    </row>
    <row r="11" spans="1:7" x14ac:dyDescent="0.2">
      <c r="A11" s="15"/>
      <c r="B11" s="16"/>
      <c r="C11" s="12">
        <f>IF(B11="",0,VLOOKUP('072411'!B11,Cenik!$C$3:$E$873,2,FALSE))</f>
        <v>0</v>
      </c>
      <c r="D11" s="12">
        <f>IF(B11="",0,VLOOKUP('072411'!B11,Cenik!$C$3:$E$873,3,FALSE))</f>
        <v>0</v>
      </c>
      <c r="E11" s="17"/>
      <c r="F11" s="14">
        <f t="shared" si="0"/>
        <v>0</v>
      </c>
      <c r="G11" s="104" t="str">
        <f t="shared" si="1"/>
        <v/>
      </c>
    </row>
    <row r="12" spans="1:7" x14ac:dyDescent="0.2">
      <c r="A12" s="15"/>
      <c r="B12" s="16"/>
      <c r="C12" s="12">
        <f>IF(B12="",0,VLOOKUP('072411'!B12,Cenik!$C$3:$E$873,2,FALSE))</f>
        <v>0</v>
      </c>
      <c r="D12" s="12">
        <f>IF(B12="",0,VLOOKUP('072411'!B12,Cenik!$C$3:$E$873,3,FALSE))</f>
        <v>0</v>
      </c>
      <c r="E12" s="17"/>
      <c r="F12" s="14">
        <f t="shared" si="0"/>
        <v>0</v>
      </c>
      <c r="G12" s="104" t="str">
        <f t="shared" si="1"/>
        <v/>
      </c>
    </row>
    <row r="13" spans="1:7" x14ac:dyDescent="0.2">
      <c r="A13" s="15"/>
      <c r="B13" s="16"/>
      <c r="C13" s="12">
        <f>IF(B13="",0,VLOOKUP('072411'!B13,Cenik!$C$3:$E$873,2,FALSE))</f>
        <v>0</v>
      </c>
      <c r="D13" s="12">
        <f>IF(B13="",0,VLOOKUP('072411'!B13,Cenik!$C$3:$E$873,3,FALSE))</f>
        <v>0</v>
      </c>
      <c r="E13" s="17"/>
      <c r="F13" s="14">
        <f t="shared" si="0"/>
        <v>0</v>
      </c>
      <c r="G13" s="104" t="str">
        <f t="shared" si="1"/>
        <v/>
      </c>
    </row>
    <row r="14" spans="1:7" ht="13.5" thickBot="1" x14ac:dyDescent="0.25">
      <c r="A14" s="15"/>
      <c r="B14" s="16"/>
      <c r="C14" s="12">
        <f>IF(B14="",0,VLOOKUP('072411'!B14,Cenik!$C$3:$E$873,2,FALSE))</f>
        <v>0</v>
      </c>
      <c r="D14" s="12">
        <f>IF(B14="",0,VLOOKUP('072411'!B14,Cenik!$C$3:$E$873,3,FALSE))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IF(B16="",0,VLOOKUP('072411'!B16,Cenik!$C$3:$E$873,2,FALSE))</f>
        <v>0</v>
      </c>
      <c r="D16" s="12">
        <f>IF(B16="",0,VLOOKUP('072411'!B16,Cenik!$C$3:$E$873,3,FALSE))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IF(B17="",0,VLOOKUP('072411'!B17,Cenik!$C$3:$E$873,2,FALSE))</f>
        <v>0</v>
      </c>
      <c r="D17" s="12">
        <f>IF(B17="",0,VLOOKUP('072411'!B17,Cenik!$C$3:$E$873,3,FALSE))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IF(B18="",0,VLOOKUP('072411'!B18,Cenik!$C$3:$E$873,2,FALSE))</f>
        <v>0</v>
      </c>
      <c r="D18" s="12">
        <f>IF(B18="",0,VLOOKUP('072411'!B18,Cenik!$C$3:$E$873,3,FALSE))</f>
        <v>0</v>
      </c>
      <c r="E18" s="22"/>
      <c r="F18" s="20">
        <f t="shared" si="2"/>
        <v>0</v>
      </c>
      <c r="G18" s="104" t="str">
        <f t="shared" si="3"/>
        <v/>
      </c>
    </row>
    <row r="19" spans="1:9" x14ac:dyDescent="0.2">
      <c r="A19" s="15"/>
      <c r="B19" s="21"/>
      <c r="C19" s="12">
        <f>IF(B19="",0,VLOOKUP('072411'!B19,Cenik!$C$3:$E$873,2,FALSE))</f>
        <v>0</v>
      </c>
      <c r="D19" s="12">
        <f>IF(B19="",0,VLOOKUP('072411'!B19,Cenik!$C$3:$E$873,3,FALSE))</f>
        <v>0</v>
      </c>
      <c r="E19" s="22"/>
      <c r="F19" s="20">
        <f t="shared" si="2"/>
        <v>0</v>
      </c>
      <c r="G19" s="104" t="str">
        <f t="shared" si="3"/>
        <v/>
      </c>
    </row>
    <row r="20" spans="1:9" x14ac:dyDescent="0.2">
      <c r="A20" s="15"/>
      <c r="B20" s="21"/>
      <c r="C20" s="12">
        <f>IF(B20="",0,VLOOKUP('072411'!B20,Cenik!$C$3:$E$873,2,FALSE))</f>
        <v>0</v>
      </c>
      <c r="D20" s="12">
        <f>IF(B20="",0,VLOOKUP('072411'!B20,Cenik!$C$3:$E$873,3,FALSE))</f>
        <v>0</v>
      </c>
      <c r="E20" s="22"/>
      <c r="F20" s="20">
        <f t="shared" si="2"/>
        <v>0</v>
      </c>
      <c r="G20" s="104" t="str">
        <f t="shared" si="3"/>
        <v/>
      </c>
    </row>
    <row r="21" spans="1:9" x14ac:dyDescent="0.2">
      <c r="A21" s="15"/>
      <c r="B21" s="21"/>
      <c r="C21" s="12">
        <f>IF(B21="",0,VLOOKUP('072411'!B21,Cenik!$C$3:$E$873,2,FALSE))</f>
        <v>0</v>
      </c>
      <c r="D21" s="12">
        <f>IF(B21="",0,VLOOKUP('072411'!B21,Cenik!$C$3:$E$873,3,FALSE))</f>
        <v>0</v>
      </c>
      <c r="E21" s="22"/>
      <c r="F21" s="20">
        <f t="shared" si="2"/>
        <v>0</v>
      </c>
      <c r="G21" s="104" t="str">
        <f t="shared" si="3"/>
        <v/>
      </c>
    </row>
    <row r="22" spans="1:9" x14ac:dyDescent="0.2">
      <c r="A22" s="15"/>
      <c r="B22" s="21"/>
      <c r="C22" s="12">
        <f>IF(B22="",0,VLOOKUP('072411'!B22,Cenik!$C$3:$E$873,2,FALSE))</f>
        <v>0</v>
      </c>
      <c r="D22" s="12">
        <f>IF(B22="",0,VLOOKUP('072411'!B22,Cenik!$C$3:$E$873,3,FALSE))</f>
        <v>0</v>
      </c>
      <c r="E22" s="22"/>
      <c r="F22" s="20">
        <f t="shared" si="2"/>
        <v>0</v>
      </c>
      <c r="G22" s="104" t="str">
        <f t="shared" si="3"/>
        <v/>
      </c>
    </row>
    <row r="23" spans="1:9" x14ac:dyDescent="0.2">
      <c r="A23" s="15"/>
      <c r="B23" s="21"/>
      <c r="C23" s="12">
        <f>IF(B23="",0,VLOOKUP('072411'!B23,Cenik!$C$3:$E$873,2,FALSE))</f>
        <v>0</v>
      </c>
      <c r="D23" s="12">
        <f>IF(B23="",0,VLOOKUP('072411'!B23,Cenik!$C$3:$E$873,3,FALSE))</f>
        <v>0</v>
      </c>
      <c r="E23" s="22"/>
      <c r="F23" s="20">
        <f t="shared" si="2"/>
        <v>0</v>
      </c>
      <c r="G23" s="104" t="str">
        <f t="shared" si="3"/>
        <v/>
      </c>
    </row>
    <row r="24" spans="1:9" x14ac:dyDescent="0.2">
      <c r="A24" s="15"/>
      <c r="B24" s="21"/>
      <c r="C24" s="12">
        <f>IF(B24="",0,VLOOKUP('072411'!B24,Cenik!$C$3:$E$873,2,FALSE))</f>
        <v>0</v>
      </c>
      <c r="D24" s="12">
        <f>IF(B24="",0,VLOOKUP('072411'!B24,Cenik!$C$3:$E$873,3,FALSE))</f>
        <v>0</v>
      </c>
      <c r="E24" s="22"/>
      <c r="F24" s="20">
        <f t="shared" si="2"/>
        <v>0</v>
      </c>
      <c r="G24" s="104" t="str">
        <f t="shared" si="3"/>
        <v/>
      </c>
    </row>
    <row r="25" spans="1:9" x14ac:dyDescent="0.2">
      <c r="A25" s="15"/>
      <c r="B25" s="21"/>
      <c r="C25" s="12">
        <f>IF(B25="",0,VLOOKUP('072411'!B25,Cenik!$C$3:$E$873,2,FALSE))</f>
        <v>0</v>
      </c>
      <c r="D25" s="12">
        <f>IF(B25="",0,VLOOKUP('072411'!B25,Cenik!$C$3:$E$873,3,FALSE))</f>
        <v>0</v>
      </c>
      <c r="E25" s="22"/>
      <c r="F25" s="20">
        <f t="shared" si="2"/>
        <v>0</v>
      </c>
      <c r="G25" s="104" t="str">
        <f t="shared" si="3"/>
        <v/>
      </c>
    </row>
    <row r="26" spans="1:9" x14ac:dyDescent="0.2">
      <c r="A26" s="15"/>
      <c r="B26" s="21"/>
      <c r="C26" s="12">
        <f>IF(B26="",0,VLOOKUP('072411'!B26,Cenik!$C$3:$E$873,2,FALSE))</f>
        <v>0</v>
      </c>
      <c r="D26" s="12">
        <f>IF(B26="",0,VLOOKUP('072411'!B26,Cenik!$C$3:$E$873,3,FALSE))</f>
        <v>0</v>
      </c>
      <c r="E26" s="22"/>
      <c r="F26" s="20">
        <f t="shared" si="2"/>
        <v>0</v>
      </c>
      <c r="G26" s="104" t="str">
        <f t="shared" si="3"/>
        <v/>
      </c>
    </row>
    <row r="27" spans="1:9" x14ac:dyDescent="0.2">
      <c r="A27" s="15"/>
      <c r="B27" s="21"/>
      <c r="C27" s="12">
        <f>IF(B27="",0,VLOOKUP('072411'!B27,Cenik!$C$3:$E$873,2,FALSE))</f>
        <v>0</v>
      </c>
      <c r="D27" s="12">
        <f>IF(B27="",0,VLOOKUP('072411'!B27,Cenik!$C$3:$E$873,3,FALSE))</f>
        <v>0</v>
      </c>
      <c r="E27" s="22"/>
      <c r="F27" s="20">
        <f t="shared" si="2"/>
        <v>0</v>
      </c>
      <c r="G27" s="104" t="str">
        <f t="shared" si="3"/>
        <v/>
      </c>
    </row>
    <row r="28" spans="1:9" x14ac:dyDescent="0.2">
      <c r="A28" s="15"/>
      <c r="B28" s="21"/>
      <c r="C28" s="12">
        <f>IF(B28="",0,VLOOKUP('072411'!B28,Cenik!$C$3:$E$873,2,FALSE))</f>
        <v>0</v>
      </c>
      <c r="D28" s="12">
        <f>IF(B28="",0,VLOOKUP('072411'!B28,Cenik!$C$3:$E$873,3,FALSE))</f>
        <v>0</v>
      </c>
      <c r="E28" s="22"/>
      <c r="F28" s="20">
        <f t="shared" si="2"/>
        <v>0</v>
      </c>
      <c r="G28" s="104" t="str">
        <f t="shared" si="3"/>
        <v/>
      </c>
    </row>
    <row r="29" spans="1:9" ht="13.5" thickBot="1" x14ac:dyDescent="0.25">
      <c r="A29" s="15"/>
      <c r="B29" s="21"/>
      <c r="C29" s="12">
        <f>IF(B29="",0,VLOOKUP('072411'!B29,Cenik!$C$3:$E$873,2,FALSE))</f>
        <v>0</v>
      </c>
      <c r="D29" s="12">
        <f>IF(B29="",0,VLOOKUP('072411'!B29,Cenik!$C$3:$E$873,3,FALSE))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IF(B31="",0,VLOOKUP('072411'!B31,Cenik!$C$3:$E$873,2,FALSE))</f>
        <v>0</v>
      </c>
      <c r="D31" s="24">
        <f>IF(B31="",0,VLOOKUP('072411'!B31,Cenik!$C$3:$E$873,3,FALSE))</f>
        <v>0</v>
      </c>
      <c r="E31" s="19"/>
      <c r="F31" s="25">
        <f t="shared" ref="F31:F44" si="4">D31*E31</f>
        <v>0</v>
      </c>
      <c r="G31" s="104" t="str">
        <f t="shared" si="3"/>
        <v/>
      </c>
      <c r="I31" s="2"/>
    </row>
    <row r="32" spans="1:9" x14ac:dyDescent="0.2">
      <c r="A32" s="15"/>
      <c r="B32" s="21"/>
      <c r="C32" s="12">
        <f>IF(B32="",0,VLOOKUP('072411'!B32,Cenik!$C$3:$E$873,2,FALSE))</f>
        <v>0</v>
      </c>
      <c r="D32" s="12">
        <f>IF(B32="",0,VLOOKUP('072411'!B32,Cenik!$C$3:$E$873,3,FALSE))</f>
        <v>0</v>
      </c>
      <c r="E32" s="22"/>
      <c r="F32" s="20">
        <f t="shared" si="4"/>
        <v>0</v>
      </c>
      <c r="G32" s="104" t="str">
        <f t="shared" si="3"/>
        <v/>
      </c>
      <c r="I32" s="2"/>
    </row>
    <row r="33" spans="1:7" x14ac:dyDescent="0.2">
      <c r="A33" s="15"/>
      <c r="B33" s="21"/>
      <c r="C33" s="12">
        <f>IF(B33="",0,VLOOKUP('072411'!B33,Cenik!$C$3:$E$873,2,FALSE))</f>
        <v>0</v>
      </c>
      <c r="D33" s="12">
        <f>IF(B33="",0,VLOOKUP('072411'!B33,Cenik!$C$3:$E$873,3,FALSE))</f>
        <v>0</v>
      </c>
      <c r="E33" s="22"/>
      <c r="F33" s="20">
        <f t="shared" si="4"/>
        <v>0</v>
      </c>
      <c r="G33" s="104" t="str">
        <f t="shared" si="3"/>
        <v/>
      </c>
    </row>
    <row r="34" spans="1:7" x14ac:dyDescent="0.2">
      <c r="A34" s="15"/>
      <c r="B34" s="21"/>
      <c r="C34" s="12">
        <f>IF(B34="",0,VLOOKUP('072411'!B34,Cenik!$C$3:$E$873,2,FALSE))</f>
        <v>0</v>
      </c>
      <c r="D34" s="12">
        <f>IF(B34="",0,VLOOKUP('072411'!B34,Cenik!$C$3:$E$873,3,FALSE))</f>
        <v>0</v>
      </c>
      <c r="E34" s="22"/>
      <c r="F34" s="20">
        <f t="shared" si="4"/>
        <v>0</v>
      </c>
      <c r="G34" s="104" t="str">
        <f t="shared" si="3"/>
        <v/>
      </c>
    </row>
    <row r="35" spans="1:7" x14ac:dyDescent="0.2">
      <c r="A35" s="15"/>
      <c r="B35" s="21"/>
      <c r="C35" s="12">
        <f>IF(B35="",0,VLOOKUP('072411'!B35,Cenik!$C$3:$E$873,2,FALSE))</f>
        <v>0</v>
      </c>
      <c r="D35" s="12">
        <f>IF(B35="",0,VLOOKUP('072411'!B35,Cenik!$C$3:$E$873,3,FALSE))</f>
        <v>0</v>
      </c>
      <c r="E35" s="22"/>
      <c r="F35" s="20">
        <f t="shared" si="4"/>
        <v>0</v>
      </c>
      <c r="G35" s="104" t="str">
        <f t="shared" si="3"/>
        <v/>
      </c>
    </row>
    <row r="36" spans="1:7" x14ac:dyDescent="0.2">
      <c r="A36" s="15"/>
      <c r="B36" s="21"/>
      <c r="C36" s="12">
        <f>IF(B36="",0,VLOOKUP('072411'!B36,Cenik!$C$3:$E$873,2,FALSE))</f>
        <v>0</v>
      </c>
      <c r="D36" s="12">
        <f>IF(B36="",0,VLOOKUP('072411'!B36,Cenik!$C$3:$E$873,3,FALSE))</f>
        <v>0</v>
      </c>
      <c r="E36" s="22"/>
      <c r="F36" s="20">
        <f t="shared" si="4"/>
        <v>0</v>
      </c>
      <c r="G36" s="104" t="str">
        <f t="shared" si="3"/>
        <v/>
      </c>
    </row>
    <row r="37" spans="1:7" x14ac:dyDescent="0.2">
      <c r="A37" s="15"/>
      <c r="B37" s="21"/>
      <c r="C37" s="12">
        <f>IF(B37="",0,VLOOKUP('072411'!B37,Cenik!$C$3:$E$873,2,FALSE))</f>
        <v>0</v>
      </c>
      <c r="D37" s="12">
        <f>IF(B37="",0,VLOOKUP('072411'!B37,Cenik!$C$3:$E$873,3,FALSE))</f>
        <v>0</v>
      </c>
      <c r="E37" s="22"/>
      <c r="F37" s="20">
        <f t="shared" si="4"/>
        <v>0</v>
      </c>
      <c r="G37" s="104" t="str">
        <f t="shared" si="3"/>
        <v/>
      </c>
    </row>
    <row r="38" spans="1:7" x14ac:dyDescent="0.2">
      <c r="A38" s="15"/>
      <c r="B38" s="21"/>
      <c r="C38" s="12">
        <f>IF(B38="",0,VLOOKUP('072411'!B38,Cenik!$C$3:$E$873,2,FALSE))</f>
        <v>0</v>
      </c>
      <c r="D38" s="12">
        <f>IF(B38="",0,VLOOKUP('072411'!B38,Cenik!$C$3:$E$873,3,FALSE))</f>
        <v>0</v>
      </c>
      <c r="E38" s="22"/>
      <c r="F38" s="20">
        <f t="shared" si="4"/>
        <v>0</v>
      </c>
      <c r="G38" s="104" t="str">
        <f t="shared" si="3"/>
        <v/>
      </c>
    </row>
    <row r="39" spans="1:7" x14ac:dyDescent="0.2">
      <c r="A39" s="15"/>
      <c r="B39" s="21"/>
      <c r="C39" s="12">
        <f>IF(B39="",0,VLOOKUP('072411'!B39,Cenik!$C$3:$E$873,2,FALSE))</f>
        <v>0</v>
      </c>
      <c r="D39" s="12">
        <f>IF(B39="",0,VLOOKUP('072411'!B39,Cenik!$C$3:$E$873,3,FALSE))</f>
        <v>0</v>
      </c>
      <c r="E39" s="22"/>
      <c r="F39" s="20">
        <f t="shared" si="4"/>
        <v>0</v>
      </c>
      <c r="G39" s="104" t="str">
        <f>IF(E39="","",IF(ISNUMBER(E39),IF(E39=ROUND(E39,6),"","Napaka - poraba mora biti zaokrožena na 6 decimalk!"),"Napaka!"))</f>
        <v/>
      </c>
    </row>
    <row r="40" spans="1:7" x14ac:dyDescent="0.2">
      <c r="A40" s="15"/>
      <c r="B40" s="21"/>
      <c r="C40" s="12">
        <f>IF(B40="",0,VLOOKUP('072411'!B40,Cenik!$C$3:$E$873,2,FALSE))</f>
        <v>0</v>
      </c>
      <c r="D40" s="12">
        <f>IF(B40="",0,VLOOKUP('072411'!B40,Cenik!$C$3:$E$873,3,FALSE))</f>
        <v>0</v>
      </c>
      <c r="E40" s="22"/>
      <c r="F40" s="20">
        <f t="shared" si="4"/>
        <v>0</v>
      </c>
      <c r="G40" s="104" t="str">
        <f t="shared" si="3"/>
        <v/>
      </c>
    </row>
    <row r="41" spans="1:7" x14ac:dyDescent="0.2">
      <c r="A41" s="15"/>
      <c r="B41" s="21"/>
      <c r="C41" s="12">
        <f>IF(B41="",0,VLOOKUP('072411'!B41,Cenik!$C$3:$E$873,2,FALSE))</f>
        <v>0</v>
      </c>
      <c r="D41" s="12">
        <f>IF(B41="",0,VLOOKUP('072411'!B41,Cenik!$C$3:$E$873,3,FALSE))</f>
        <v>0</v>
      </c>
      <c r="E41" s="22"/>
      <c r="F41" s="20">
        <f t="shared" si="4"/>
        <v>0</v>
      </c>
      <c r="G41" s="104" t="str">
        <f t="shared" si="3"/>
        <v/>
      </c>
    </row>
    <row r="42" spans="1:7" x14ac:dyDescent="0.2">
      <c r="A42" s="15"/>
      <c r="B42" s="21"/>
      <c r="C42" s="12">
        <f>IF(B42="",0,VLOOKUP('072411'!B42,Cenik!$C$3:$E$873,2,FALSE))</f>
        <v>0</v>
      </c>
      <c r="D42" s="12">
        <f>IF(B42="",0,VLOOKUP('072411'!B42,Cenik!$C$3:$E$873,3,FALSE))</f>
        <v>0</v>
      </c>
      <c r="E42" s="22"/>
      <c r="F42" s="20">
        <f t="shared" si="4"/>
        <v>0</v>
      </c>
      <c r="G42" s="104" t="str">
        <f t="shared" si="3"/>
        <v/>
      </c>
    </row>
    <row r="43" spans="1:7" x14ac:dyDescent="0.2">
      <c r="A43" s="15"/>
      <c r="B43" s="21"/>
      <c r="C43" s="12">
        <f>IF(B43="",0,VLOOKUP('072411'!B43,Cenik!$C$3:$E$873,2,FALSE))</f>
        <v>0</v>
      </c>
      <c r="D43" s="12">
        <f>IF(B43="",0,VLOOKUP('072411'!B43,Cenik!$C$3:$E$873,3,FALSE))</f>
        <v>0</v>
      </c>
      <c r="E43" s="22"/>
      <c r="F43" s="20">
        <f t="shared" si="4"/>
        <v>0</v>
      </c>
      <c r="G43" s="104" t="str">
        <f t="shared" si="3"/>
        <v/>
      </c>
    </row>
    <row r="44" spans="1:7" ht="13.5" thickBot="1" x14ac:dyDescent="0.25">
      <c r="A44" s="26"/>
      <c r="B44" s="27"/>
      <c r="C44" s="28">
        <f>IF(B44="",0,VLOOKUP('072411'!B44,Cenik!$C$3:$E$873,2,FALSE))</f>
        <v>0</v>
      </c>
      <c r="D44" s="28">
        <f>IF(B44="",0,VLOOKUP('072411'!B44,Cenik!$C$3:$E$873,3,FALSE))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IF(B5="",0,VLOOKUP('072412'!B5,Cenik!$C$3:$E$873,2,FALSE))</f>
        <v>0</v>
      </c>
      <c r="D5" s="12">
        <f>IF(B5="",0,VLOOKUP('072412'!B5,Cenik!$C$3:$E$873,3,FALSE))</f>
        <v>0</v>
      </c>
      <c r="E5" s="13"/>
      <c r="F5" s="14">
        <f t="shared" ref="F5:F14" si="0">D5*E5</f>
        <v>0</v>
      </c>
      <c r="G5" s="104" t="str">
        <f>IF(E5="","",IF(ISNUMBER(E5),IF(E5=ROUND(E5,6),"","Napaka - poraba mora biti zaokrožena na 6 decimalk!"),"Napaka!"))</f>
        <v/>
      </c>
    </row>
    <row r="6" spans="1:7" x14ac:dyDescent="0.2">
      <c r="A6" s="15"/>
      <c r="B6" s="16"/>
      <c r="C6" s="12">
        <f>IF(B6="",0,VLOOKUP('072412'!B6,Cenik!$C$3:$E$873,2,FALSE))</f>
        <v>0</v>
      </c>
      <c r="D6" s="12">
        <f>IF(B6="",0,VLOOKUP('072412'!B6,Cenik!$C$3:$E$873,3,FALSE))</f>
        <v>0</v>
      </c>
      <c r="E6" s="17"/>
      <c r="F6" s="14">
        <f t="shared" si="0"/>
        <v>0</v>
      </c>
      <c r="G6" s="104" t="str">
        <f t="shared" ref="G6:G14" si="1">IF(E6="","",IF(ISNUMBER(E6),IF(E6=ROUND(E6,6),"","Napaka - poraba mora biti zaokrožena na 6 decimalk!"),"Napaka!"))</f>
        <v/>
      </c>
    </row>
    <row r="7" spans="1:7" x14ac:dyDescent="0.2">
      <c r="A7" s="15"/>
      <c r="B7" s="16"/>
      <c r="C7" s="12">
        <f>IF(B7="",0,VLOOKUP('072412'!B7,Cenik!$C$3:$E$873,2,FALSE))</f>
        <v>0</v>
      </c>
      <c r="D7" s="12">
        <f>IF(B7="",0,VLOOKUP('072412'!B7,Cenik!$C$3:$E$873,3,FALSE))</f>
        <v>0</v>
      </c>
      <c r="E7" s="17"/>
      <c r="F7" s="14">
        <f t="shared" si="0"/>
        <v>0</v>
      </c>
      <c r="G7" s="104" t="str">
        <f t="shared" si="1"/>
        <v/>
      </c>
    </row>
    <row r="8" spans="1:7" x14ac:dyDescent="0.2">
      <c r="A8" s="15"/>
      <c r="B8" s="16"/>
      <c r="C8" s="12">
        <f>IF(B8="",0,VLOOKUP('072412'!B8,Cenik!$C$3:$E$873,2,FALSE))</f>
        <v>0</v>
      </c>
      <c r="D8" s="12">
        <f>IF(B8="",0,VLOOKUP('072412'!B8,Cenik!$C$3:$E$873,3,FALSE))</f>
        <v>0</v>
      </c>
      <c r="E8" s="17"/>
      <c r="F8" s="14">
        <f t="shared" si="0"/>
        <v>0</v>
      </c>
      <c r="G8" s="104" t="str">
        <f t="shared" si="1"/>
        <v/>
      </c>
    </row>
    <row r="9" spans="1:7" x14ac:dyDescent="0.2">
      <c r="A9" s="15"/>
      <c r="B9" s="16"/>
      <c r="C9" s="12">
        <f>IF(B9="",0,VLOOKUP('072412'!B9,Cenik!$C$3:$E$873,2,FALSE))</f>
        <v>0</v>
      </c>
      <c r="D9" s="12">
        <f>IF(B9="",0,VLOOKUP('072412'!B9,Cenik!$C$3:$E$873,3,FALSE))</f>
        <v>0</v>
      </c>
      <c r="E9" s="17"/>
      <c r="F9" s="14">
        <f t="shared" si="0"/>
        <v>0</v>
      </c>
      <c r="G9" s="104" t="str">
        <f t="shared" si="1"/>
        <v/>
      </c>
    </row>
    <row r="10" spans="1:7" x14ac:dyDescent="0.2">
      <c r="A10" s="15"/>
      <c r="B10" s="16"/>
      <c r="C10" s="12">
        <f>IF(B10="",0,VLOOKUP('072412'!B10,Cenik!$C$3:$E$873,2,FALSE))</f>
        <v>0</v>
      </c>
      <c r="D10" s="12">
        <f>IF(B10="",0,VLOOKUP('072412'!B10,Cenik!$C$3:$E$873,3,FALSE))</f>
        <v>0</v>
      </c>
      <c r="E10" s="17"/>
      <c r="F10" s="14">
        <f t="shared" si="0"/>
        <v>0</v>
      </c>
      <c r="G10" s="104" t="str">
        <f t="shared" si="1"/>
        <v/>
      </c>
    </row>
    <row r="11" spans="1:7" x14ac:dyDescent="0.2">
      <c r="A11" s="15"/>
      <c r="B11" s="16"/>
      <c r="C11" s="12">
        <f>IF(B11="",0,VLOOKUP('072412'!B11,Cenik!$C$3:$E$873,2,FALSE))</f>
        <v>0</v>
      </c>
      <c r="D11" s="12">
        <f>IF(B11="",0,VLOOKUP('072412'!B11,Cenik!$C$3:$E$873,3,FALSE))</f>
        <v>0</v>
      </c>
      <c r="E11" s="17"/>
      <c r="F11" s="14">
        <f t="shared" si="0"/>
        <v>0</v>
      </c>
      <c r="G11" s="104" t="str">
        <f t="shared" si="1"/>
        <v/>
      </c>
    </row>
    <row r="12" spans="1:7" x14ac:dyDescent="0.2">
      <c r="A12" s="15"/>
      <c r="B12" s="16"/>
      <c r="C12" s="12">
        <f>IF(B12="",0,VLOOKUP('072412'!B12,Cenik!$C$3:$E$873,2,FALSE))</f>
        <v>0</v>
      </c>
      <c r="D12" s="12">
        <f>IF(B12="",0,VLOOKUP('072412'!B12,Cenik!$C$3:$E$873,3,FALSE))</f>
        <v>0</v>
      </c>
      <c r="E12" s="17"/>
      <c r="F12" s="14">
        <f t="shared" si="0"/>
        <v>0</v>
      </c>
      <c r="G12" s="104" t="str">
        <f t="shared" si="1"/>
        <v/>
      </c>
    </row>
    <row r="13" spans="1:7" x14ac:dyDescent="0.2">
      <c r="A13" s="15"/>
      <c r="B13" s="16"/>
      <c r="C13" s="12">
        <f>IF(B13="",0,VLOOKUP('072412'!B13,Cenik!$C$3:$E$873,2,FALSE))</f>
        <v>0</v>
      </c>
      <c r="D13" s="12">
        <f>IF(B13="",0,VLOOKUP('072412'!B13,Cenik!$C$3:$E$873,3,FALSE))</f>
        <v>0</v>
      </c>
      <c r="E13" s="17"/>
      <c r="F13" s="14">
        <f t="shared" si="0"/>
        <v>0</v>
      </c>
      <c r="G13" s="104" t="str">
        <f t="shared" si="1"/>
        <v/>
      </c>
    </row>
    <row r="14" spans="1:7" ht="13.5" thickBot="1" x14ac:dyDescent="0.25">
      <c r="A14" s="15"/>
      <c r="B14" s="16"/>
      <c r="C14" s="12">
        <f>IF(B14="",0,VLOOKUP('072412'!B14,Cenik!$C$3:$E$873,2,FALSE))</f>
        <v>0</v>
      </c>
      <c r="D14" s="12">
        <f>IF(B14="",0,VLOOKUP('072412'!B14,Cenik!$C$3:$E$873,3,FALSE))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IF(B16="",0,VLOOKUP('072412'!B16,Cenik!$C$3:$E$873,2,FALSE))</f>
        <v>0</v>
      </c>
      <c r="D16" s="12">
        <f>IF(B16="",0,VLOOKUP('072412'!B16,Cenik!$C$3:$E$873,3,FALSE))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IF(B17="",0,VLOOKUP('072412'!B17,Cenik!$C$3:$E$873,2,FALSE))</f>
        <v>0</v>
      </c>
      <c r="D17" s="12">
        <f>IF(B17="",0,VLOOKUP('072412'!B17,Cenik!$C$3:$E$873,3,FALSE))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IF(B18="",0,VLOOKUP('072412'!B18,Cenik!$C$3:$E$873,2,FALSE))</f>
        <v>0</v>
      </c>
      <c r="D18" s="12">
        <f>IF(B18="",0,VLOOKUP('072412'!B18,Cenik!$C$3:$E$873,3,FALSE))</f>
        <v>0</v>
      </c>
      <c r="E18" s="22"/>
      <c r="F18" s="20">
        <f t="shared" si="2"/>
        <v>0</v>
      </c>
      <c r="G18" s="104" t="str">
        <f t="shared" si="3"/>
        <v/>
      </c>
    </row>
    <row r="19" spans="1:9" x14ac:dyDescent="0.2">
      <c r="A19" s="15"/>
      <c r="B19" s="21"/>
      <c r="C19" s="12">
        <f>IF(B19="",0,VLOOKUP('072412'!B19,Cenik!$C$3:$E$873,2,FALSE))</f>
        <v>0</v>
      </c>
      <c r="D19" s="12">
        <f>IF(B19="",0,VLOOKUP('072412'!B19,Cenik!$C$3:$E$873,3,FALSE))</f>
        <v>0</v>
      </c>
      <c r="E19" s="22"/>
      <c r="F19" s="20">
        <f t="shared" si="2"/>
        <v>0</v>
      </c>
      <c r="G19" s="104" t="str">
        <f t="shared" si="3"/>
        <v/>
      </c>
    </row>
    <row r="20" spans="1:9" x14ac:dyDescent="0.2">
      <c r="A20" s="15"/>
      <c r="B20" s="21"/>
      <c r="C20" s="12">
        <f>IF(B20="",0,VLOOKUP('072412'!B20,Cenik!$C$3:$E$873,2,FALSE))</f>
        <v>0</v>
      </c>
      <c r="D20" s="12">
        <f>IF(B20="",0,VLOOKUP('072412'!B20,Cenik!$C$3:$E$873,3,FALSE))</f>
        <v>0</v>
      </c>
      <c r="E20" s="22"/>
      <c r="F20" s="20">
        <f t="shared" si="2"/>
        <v>0</v>
      </c>
      <c r="G20" s="104" t="str">
        <f t="shared" si="3"/>
        <v/>
      </c>
    </row>
    <row r="21" spans="1:9" x14ac:dyDescent="0.2">
      <c r="A21" s="15"/>
      <c r="B21" s="21"/>
      <c r="C21" s="12">
        <f>IF(B21="",0,VLOOKUP('072412'!B21,Cenik!$C$3:$E$873,2,FALSE))</f>
        <v>0</v>
      </c>
      <c r="D21" s="12">
        <f>IF(B21="",0,VLOOKUP('072412'!B21,Cenik!$C$3:$E$873,3,FALSE))</f>
        <v>0</v>
      </c>
      <c r="E21" s="22"/>
      <c r="F21" s="20">
        <f t="shared" si="2"/>
        <v>0</v>
      </c>
      <c r="G21" s="104" t="str">
        <f t="shared" si="3"/>
        <v/>
      </c>
    </row>
    <row r="22" spans="1:9" x14ac:dyDescent="0.2">
      <c r="A22" s="15"/>
      <c r="B22" s="21"/>
      <c r="C22" s="12">
        <f>IF(B22="",0,VLOOKUP('072412'!B22,Cenik!$C$3:$E$873,2,FALSE))</f>
        <v>0</v>
      </c>
      <c r="D22" s="12">
        <f>IF(B22="",0,VLOOKUP('072412'!B22,Cenik!$C$3:$E$873,3,FALSE))</f>
        <v>0</v>
      </c>
      <c r="E22" s="22"/>
      <c r="F22" s="20">
        <f t="shared" si="2"/>
        <v>0</v>
      </c>
      <c r="G22" s="104" t="str">
        <f t="shared" si="3"/>
        <v/>
      </c>
    </row>
    <row r="23" spans="1:9" x14ac:dyDescent="0.2">
      <c r="A23" s="15"/>
      <c r="B23" s="21"/>
      <c r="C23" s="12">
        <f>IF(B23="",0,VLOOKUP('072412'!B23,Cenik!$C$3:$E$873,2,FALSE))</f>
        <v>0</v>
      </c>
      <c r="D23" s="12">
        <f>IF(B23="",0,VLOOKUP('072412'!B23,Cenik!$C$3:$E$873,3,FALSE))</f>
        <v>0</v>
      </c>
      <c r="E23" s="22"/>
      <c r="F23" s="20">
        <f t="shared" si="2"/>
        <v>0</v>
      </c>
      <c r="G23" s="104" t="str">
        <f t="shared" si="3"/>
        <v/>
      </c>
    </row>
    <row r="24" spans="1:9" x14ac:dyDescent="0.2">
      <c r="A24" s="15"/>
      <c r="B24" s="21"/>
      <c r="C24" s="12">
        <f>IF(B24="",0,VLOOKUP('072412'!B24,Cenik!$C$3:$E$873,2,FALSE))</f>
        <v>0</v>
      </c>
      <c r="D24" s="12">
        <f>IF(B24="",0,VLOOKUP('072412'!B24,Cenik!$C$3:$E$873,3,FALSE))</f>
        <v>0</v>
      </c>
      <c r="E24" s="22"/>
      <c r="F24" s="20">
        <f t="shared" si="2"/>
        <v>0</v>
      </c>
      <c r="G24" s="104" t="str">
        <f t="shared" si="3"/>
        <v/>
      </c>
    </row>
    <row r="25" spans="1:9" x14ac:dyDescent="0.2">
      <c r="A25" s="15"/>
      <c r="B25" s="21"/>
      <c r="C25" s="12">
        <f>IF(B25="",0,VLOOKUP('072412'!B25,Cenik!$C$3:$E$873,2,FALSE))</f>
        <v>0</v>
      </c>
      <c r="D25" s="12">
        <f>IF(B25="",0,VLOOKUP('072412'!B25,Cenik!$C$3:$E$873,3,FALSE))</f>
        <v>0</v>
      </c>
      <c r="E25" s="22"/>
      <c r="F25" s="20">
        <f t="shared" si="2"/>
        <v>0</v>
      </c>
      <c r="G25" s="104" t="str">
        <f t="shared" si="3"/>
        <v/>
      </c>
    </row>
    <row r="26" spans="1:9" x14ac:dyDescent="0.2">
      <c r="A26" s="15"/>
      <c r="B26" s="21"/>
      <c r="C26" s="12">
        <f>IF(B26="",0,VLOOKUP('072412'!B26,Cenik!$C$3:$E$873,2,FALSE))</f>
        <v>0</v>
      </c>
      <c r="D26" s="12">
        <f>IF(B26="",0,VLOOKUP('072412'!B26,Cenik!$C$3:$E$873,3,FALSE))</f>
        <v>0</v>
      </c>
      <c r="E26" s="22"/>
      <c r="F26" s="20">
        <f t="shared" si="2"/>
        <v>0</v>
      </c>
      <c r="G26" s="104" t="str">
        <f t="shared" si="3"/>
        <v/>
      </c>
    </row>
    <row r="27" spans="1:9" x14ac:dyDescent="0.2">
      <c r="A27" s="15"/>
      <c r="B27" s="21"/>
      <c r="C27" s="12">
        <f>IF(B27="",0,VLOOKUP('072412'!B27,Cenik!$C$3:$E$873,2,FALSE))</f>
        <v>0</v>
      </c>
      <c r="D27" s="12">
        <f>IF(B27="",0,VLOOKUP('072412'!B27,Cenik!$C$3:$E$873,3,FALSE))</f>
        <v>0</v>
      </c>
      <c r="E27" s="22"/>
      <c r="F27" s="20">
        <f t="shared" si="2"/>
        <v>0</v>
      </c>
      <c r="G27" s="104" t="str">
        <f t="shared" si="3"/>
        <v/>
      </c>
    </row>
    <row r="28" spans="1:9" x14ac:dyDescent="0.2">
      <c r="A28" s="15"/>
      <c r="B28" s="21"/>
      <c r="C28" s="12">
        <f>IF(B28="",0,VLOOKUP('072412'!B28,Cenik!$C$3:$E$873,2,FALSE))</f>
        <v>0</v>
      </c>
      <c r="D28" s="12">
        <f>IF(B28="",0,VLOOKUP('072412'!B28,Cenik!$C$3:$E$873,3,FALSE))</f>
        <v>0</v>
      </c>
      <c r="E28" s="22"/>
      <c r="F28" s="20">
        <f t="shared" si="2"/>
        <v>0</v>
      </c>
      <c r="G28" s="104" t="str">
        <f t="shared" si="3"/>
        <v/>
      </c>
    </row>
    <row r="29" spans="1:9" ht="13.5" thickBot="1" x14ac:dyDescent="0.25">
      <c r="A29" s="15"/>
      <c r="B29" s="21"/>
      <c r="C29" s="12">
        <f>IF(B29="",0,VLOOKUP('072412'!B29,Cenik!$C$3:$E$873,2,FALSE))</f>
        <v>0</v>
      </c>
      <c r="D29" s="12">
        <f>IF(B29="",0,VLOOKUP('072412'!B29,Cenik!$C$3:$E$873,3,FALSE))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IF(B31="",0,VLOOKUP('072412'!B31,Cenik!$C$3:$E$873,2,FALSE))</f>
        <v>0</v>
      </c>
      <c r="D31" s="24">
        <f>IF(B31="",0,VLOOKUP('072412'!B31,Cenik!$C$3:$E$873,3,FALSE))</f>
        <v>0</v>
      </c>
      <c r="E31" s="19"/>
      <c r="F31" s="25">
        <f t="shared" ref="F31:F44" si="4">D31*E31</f>
        <v>0</v>
      </c>
      <c r="G31" s="104" t="str">
        <f t="shared" si="3"/>
        <v/>
      </c>
      <c r="I31" s="2"/>
    </row>
    <row r="32" spans="1:9" x14ac:dyDescent="0.2">
      <c r="A32" s="15"/>
      <c r="B32" s="21"/>
      <c r="C32" s="12">
        <f>IF(B32="",0,VLOOKUP('072412'!B32,Cenik!$C$3:$E$873,2,FALSE))</f>
        <v>0</v>
      </c>
      <c r="D32" s="12">
        <f>IF(B32="",0,VLOOKUP('072412'!B32,Cenik!$C$3:$E$873,3,FALSE))</f>
        <v>0</v>
      </c>
      <c r="E32" s="22"/>
      <c r="F32" s="20">
        <f t="shared" si="4"/>
        <v>0</v>
      </c>
      <c r="G32" s="104" t="str">
        <f t="shared" si="3"/>
        <v/>
      </c>
      <c r="I32" s="2"/>
    </row>
    <row r="33" spans="1:7" x14ac:dyDescent="0.2">
      <c r="A33" s="15"/>
      <c r="B33" s="21"/>
      <c r="C33" s="12">
        <f>IF(B33="",0,VLOOKUP('072412'!B33,Cenik!$C$3:$E$873,2,FALSE))</f>
        <v>0</v>
      </c>
      <c r="D33" s="12">
        <f>IF(B33="",0,VLOOKUP('072412'!B33,Cenik!$C$3:$E$873,3,FALSE))</f>
        <v>0</v>
      </c>
      <c r="E33" s="22"/>
      <c r="F33" s="20">
        <f t="shared" si="4"/>
        <v>0</v>
      </c>
      <c r="G33" s="104" t="str">
        <f t="shared" si="3"/>
        <v/>
      </c>
    </row>
    <row r="34" spans="1:7" x14ac:dyDescent="0.2">
      <c r="A34" s="15"/>
      <c r="B34" s="21"/>
      <c r="C34" s="12">
        <f>IF(B34="",0,VLOOKUP('072412'!B34,Cenik!$C$3:$E$873,2,FALSE))</f>
        <v>0</v>
      </c>
      <c r="D34" s="12">
        <f>IF(B34="",0,VLOOKUP('072412'!B34,Cenik!$C$3:$E$873,3,FALSE))</f>
        <v>0</v>
      </c>
      <c r="E34" s="22"/>
      <c r="F34" s="20">
        <f t="shared" si="4"/>
        <v>0</v>
      </c>
      <c r="G34" s="104" t="str">
        <f t="shared" si="3"/>
        <v/>
      </c>
    </row>
    <row r="35" spans="1:7" x14ac:dyDescent="0.2">
      <c r="A35" s="15"/>
      <c r="B35" s="21"/>
      <c r="C35" s="12">
        <f>IF(B35="",0,VLOOKUP('072412'!B35,Cenik!$C$3:$E$873,2,FALSE))</f>
        <v>0</v>
      </c>
      <c r="D35" s="12">
        <f>IF(B35="",0,VLOOKUP('072412'!B35,Cenik!$C$3:$E$873,3,FALSE))</f>
        <v>0</v>
      </c>
      <c r="E35" s="22"/>
      <c r="F35" s="20">
        <f t="shared" si="4"/>
        <v>0</v>
      </c>
      <c r="G35" s="104" t="str">
        <f t="shared" si="3"/>
        <v/>
      </c>
    </row>
    <row r="36" spans="1:7" x14ac:dyDescent="0.2">
      <c r="A36" s="15"/>
      <c r="B36" s="21"/>
      <c r="C36" s="12">
        <f>IF(B36="",0,VLOOKUP('072412'!B36,Cenik!$C$3:$E$873,2,FALSE))</f>
        <v>0</v>
      </c>
      <c r="D36" s="12">
        <f>IF(B36="",0,VLOOKUP('072412'!B36,Cenik!$C$3:$E$873,3,FALSE))</f>
        <v>0</v>
      </c>
      <c r="E36" s="22"/>
      <c r="F36" s="20">
        <f t="shared" si="4"/>
        <v>0</v>
      </c>
      <c r="G36" s="104" t="str">
        <f t="shared" si="3"/>
        <v/>
      </c>
    </row>
    <row r="37" spans="1:7" x14ac:dyDescent="0.2">
      <c r="A37" s="15"/>
      <c r="B37" s="21"/>
      <c r="C37" s="12">
        <f>IF(B37="",0,VLOOKUP('072412'!B37,Cenik!$C$3:$E$873,2,FALSE))</f>
        <v>0</v>
      </c>
      <c r="D37" s="12">
        <f>IF(B37="",0,VLOOKUP('072412'!B37,Cenik!$C$3:$E$873,3,FALSE))</f>
        <v>0</v>
      </c>
      <c r="E37" s="22"/>
      <c r="F37" s="20">
        <f t="shared" si="4"/>
        <v>0</v>
      </c>
      <c r="G37" s="104" t="str">
        <f t="shared" si="3"/>
        <v/>
      </c>
    </row>
    <row r="38" spans="1:7" x14ac:dyDescent="0.2">
      <c r="A38" s="15"/>
      <c r="B38" s="21"/>
      <c r="C38" s="12">
        <f>IF(B38="",0,VLOOKUP('072412'!B38,Cenik!$C$3:$E$873,2,FALSE))</f>
        <v>0</v>
      </c>
      <c r="D38" s="12">
        <f>IF(B38="",0,VLOOKUP('072412'!B38,Cenik!$C$3:$E$873,3,FALSE))</f>
        <v>0</v>
      </c>
      <c r="E38" s="22"/>
      <c r="F38" s="20">
        <f t="shared" si="4"/>
        <v>0</v>
      </c>
      <c r="G38" s="104" t="str">
        <f t="shared" si="3"/>
        <v/>
      </c>
    </row>
    <row r="39" spans="1:7" x14ac:dyDescent="0.2">
      <c r="A39" s="15"/>
      <c r="B39" s="21"/>
      <c r="C39" s="12">
        <f>IF(B39="",0,VLOOKUP('072412'!B39,Cenik!$C$3:$E$873,2,FALSE))</f>
        <v>0</v>
      </c>
      <c r="D39" s="12">
        <f>IF(B39="",0,VLOOKUP('072412'!B39,Cenik!$C$3:$E$873,3,FALSE))</f>
        <v>0</v>
      </c>
      <c r="E39" s="22"/>
      <c r="F39" s="20">
        <f t="shared" si="4"/>
        <v>0</v>
      </c>
      <c r="G39" s="104" t="str">
        <f>IF(E39="","",IF(ISNUMBER(E39),IF(E39=ROUND(E39,6),"","Napaka - poraba mora biti zaokrožena na 6 decimalk!"),"Napaka!"))</f>
        <v/>
      </c>
    </row>
    <row r="40" spans="1:7" x14ac:dyDescent="0.2">
      <c r="A40" s="15"/>
      <c r="B40" s="21"/>
      <c r="C40" s="12">
        <f>IF(B40="",0,VLOOKUP('072412'!B40,Cenik!$C$3:$E$873,2,FALSE))</f>
        <v>0</v>
      </c>
      <c r="D40" s="12">
        <f>IF(B40="",0,VLOOKUP('072412'!B40,Cenik!$C$3:$E$873,3,FALSE))</f>
        <v>0</v>
      </c>
      <c r="E40" s="22"/>
      <c r="F40" s="20">
        <f t="shared" si="4"/>
        <v>0</v>
      </c>
      <c r="G40" s="104" t="str">
        <f t="shared" si="3"/>
        <v/>
      </c>
    </row>
    <row r="41" spans="1:7" x14ac:dyDescent="0.2">
      <c r="A41" s="15"/>
      <c r="B41" s="21"/>
      <c r="C41" s="12">
        <f>IF(B41="",0,VLOOKUP('072412'!B41,Cenik!$C$3:$E$873,2,FALSE))</f>
        <v>0</v>
      </c>
      <c r="D41" s="12">
        <f>IF(B41="",0,VLOOKUP('072412'!B41,Cenik!$C$3:$E$873,3,FALSE))</f>
        <v>0</v>
      </c>
      <c r="E41" s="22"/>
      <c r="F41" s="20">
        <f t="shared" si="4"/>
        <v>0</v>
      </c>
      <c r="G41" s="104" t="str">
        <f t="shared" si="3"/>
        <v/>
      </c>
    </row>
    <row r="42" spans="1:7" x14ac:dyDescent="0.2">
      <c r="A42" s="15"/>
      <c r="B42" s="21"/>
      <c r="C42" s="12">
        <f>IF(B42="",0,VLOOKUP('072412'!B42,Cenik!$C$3:$E$873,2,FALSE))</f>
        <v>0</v>
      </c>
      <c r="D42" s="12">
        <f>IF(B42="",0,VLOOKUP('072412'!B42,Cenik!$C$3:$E$873,3,FALSE))</f>
        <v>0</v>
      </c>
      <c r="E42" s="22"/>
      <c r="F42" s="20">
        <f t="shared" si="4"/>
        <v>0</v>
      </c>
      <c r="G42" s="104" t="str">
        <f t="shared" si="3"/>
        <v/>
      </c>
    </row>
    <row r="43" spans="1:7" x14ac:dyDescent="0.2">
      <c r="A43" s="15"/>
      <c r="B43" s="21"/>
      <c r="C43" s="12">
        <f>IF(B43="",0,VLOOKUP('072412'!B43,Cenik!$C$3:$E$873,2,FALSE))</f>
        <v>0</v>
      </c>
      <c r="D43" s="12">
        <f>IF(B43="",0,VLOOKUP('072412'!B43,Cenik!$C$3:$E$873,3,FALSE))</f>
        <v>0</v>
      </c>
      <c r="E43" s="22"/>
      <c r="F43" s="20">
        <f t="shared" si="4"/>
        <v>0</v>
      </c>
      <c r="G43" s="104" t="str">
        <f t="shared" si="3"/>
        <v/>
      </c>
    </row>
    <row r="44" spans="1:7" ht="13.5" thickBot="1" x14ac:dyDescent="0.25">
      <c r="A44" s="26"/>
      <c r="B44" s="27"/>
      <c r="C44" s="28">
        <f>IF(B44="",0,VLOOKUP('072412'!B44,Cenik!$C$3:$E$873,2,FALSE))</f>
        <v>0</v>
      </c>
      <c r="D44" s="28">
        <f>IF(B44="",0,VLOOKUP('072412'!B44,Cenik!$C$3:$E$873,3,FALSE))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F312"/>
  <sheetViews>
    <sheetView zoomScaleNormal="100" workbookViewId="0">
      <pane ySplit="1" topLeftCell="A2" activePane="bottomLeft" state="frozen"/>
      <selection pane="bottomLeft"/>
    </sheetView>
  </sheetViews>
  <sheetFormatPr defaultRowHeight="12.75" x14ac:dyDescent="0.2"/>
  <cols>
    <col min="1" max="1" width="17.42578125" style="69" customWidth="1"/>
    <col min="2" max="2" width="76.140625" style="69" customWidth="1"/>
    <col min="3" max="3" width="6.140625" style="69" bestFit="1" customWidth="1"/>
    <col min="4" max="4" width="14.42578125" style="69" bestFit="1" customWidth="1"/>
    <col min="5" max="5" width="13.7109375" style="69" customWidth="1"/>
    <col min="6" max="6" width="18.7109375" style="69" customWidth="1"/>
    <col min="7" max="16384" width="9.140625" style="69"/>
  </cols>
  <sheetData>
    <row r="1" spans="1:6" ht="25.5" customHeight="1" x14ac:dyDescent="0.2">
      <c r="A1" s="61" t="s">
        <v>244</v>
      </c>
      <c r="B1" s="62" t="s">
        <v>45</v>
      </c>
      <c r="C1" s="62" t="s">
        <v>46</v>
      </c>
      <c r="D1" s="62" t="s">
        <v>1919</v>
      </c>
      <c r="E1" s="68" t="s">
        <v>1917</v>
      </c>
      <c r="F1" s="63" t="s">
        <v>1920</v>
      </c>
    </row>
    <row r="2" spans="1:6" x14ac:dyDescent="0.2">
      <c r="A2" s="70" t="s">
        <v>261</v>
      </c>
      <c r="B2" s="70" t="s">
        <v>262</v>
      </c>
      <c r="C2" s="70" t="s">
        <v>163</v>
      </c>
      <c r="D2" s="71">
        <f>'010101'!F45</f>
        <v>0</v>
      </c>
      <c r="E2" s="72">
        <v>148552485</v>
      </c>
      <c r="F2" s="91">
        <f t="shared" ref="F2:F65" si="0">+D2*E2</f>
        <v>0</v>
      </c>
    </row>
    <row r="3" spans="1:6" x14ac:dyDescent="0.2">
      <c r="A3" s="70" t="s">
        <v>263</v>
      </c>
      <c r="B3" s="70" t="s">
        <v>264</v>
      </c>
      <c r="C3" s="70" t="s">
        <v>265</v>
      </c>
      <c r="D3" s="71">
        <f>'010201'!F45</f>
        <v>0</v>
      </c>
      <c r="E3" s="73"/>
      <c r="F3" s="91">
        <f t="shared" si="0"/>
        <v>0</v>
      </c>
    </row>
    <row r="4" spans="1:6" x14ac:dyDescent="0.2">
      <c r="A4" s="74" t="s">
        <v>266</v>
      </c>
      <c r="B4" s="74" t="s">
        <v>246</v>
      </c>
      <c r="C4" s="70" t="s">
        <v>136</v>
      </c>
      <c r="D4" s="71">
        <f>'020101'!F45</f>
        <v>0</v>
      </c>
      <c r="E4" s="72">
        <v>76338</v>
      </c>
      <c r="F4" s="91">
        <f t="shared" si="0"/>
        <v>0</v>
      </c>
    </row>
    <row r="5" spans="1:6" x14ac:dyDescent="0.2">
      <c r="A5" s="70" t="s">
        <v>267</v>
      </c>
      <c r="B5" s="70" t="s">
        <v>245</v>
      </c>
      <c r="C5" s="70" t="s">
        <v>136</v>
      </c>
      <c r="D5" s="71">
        <f>'020102'!F45</f>
        <v>0</v>
      </c>
      <c r="E5" s="72">
        <v>712958</v>
      </c>
      <c r="F5" s="91">
        <f t="shared" si="0"/>
        <v>0</v>
      </c>
    </row>
    <row r="6" spans="1:6" x14ac:dyDescent="0.2">
      <c r="A6" s="70" t="s">
        <v>268</v>
      </c>
      <c r="B6" s="70" t="s">
        <v>21</v>
      </c>
      <c r="C6" s="70" t="s">
        <v>265</v>
      </c>
      <c r="D6" s="71">
        <f>'020201'!F45</f>
        <v>0</v>
      </c>
      <c r="E6" s="73"/>
      <c r="F6" s="91">
        <f t="shared" si="0"/>
        <v>0</v>
      </c>
    </row>
    <row r="7" spans="1:6" x14ac:dyDescent="0.2">
      <c r="A7" s="70" t="s">
        <v>269</v>
      </c>
      <c r="B7" s="70" t="s">
        <v>270</v>
      </c>
      <c r="C7" s="70" t="s">
        <v>255</v>
      </c>
      <c r="D7" s="71">
        <f>'020301'!F45</f>
        <v>0</v>
      </c>
      <c r="E7" s="72">
        <v>56</v>
      </c>
      <c r="F7" s="91">
        <f t="shared" si="0"/>
        <v>0</v>
      </c>
    </row>
    <row r="8" spans="1:6" x14ac:dyDescent="0.2">
      <c r="A8" s="70" t="s">
        <v>271</v>
      </c>
      <c r="B8" s="70" t="s">
        <v>272</v>
      </c>
      <c r="C8" s="70" t="s">
        <v>255</v>
      </c>
      <c r="D8" s="71">
        <f>'020302'!F45</f>
        <v>0</v>
      </c>
      <c r="E8" s="72">
        <v>97</v>
      </c>
      <c r="F8" s="91">
        <f t="shared" si="0"/>
        <v>0</v>
      </c>
    </row>
    <row r="9" spans="1:6" x14ac:dyDescent="0.2">
      <c r="A9" s="70" t="s">
        <v>273</v>
      </c>
      <c r="B9" s="70" t="s">
        <v>274</v>
      </c>
      <c r="C9" s="70" t="s">
        <v>136</v>
      </c>
      <c r="D9" s="71">
        <f>'020401'!F45</f>
        <v>0</v>
      </c>
      <c r="E9" s="72">
        <v>24</v>
      </c>
      <c r="F9" s="91">
        <f t="shared" si="0"/>
        <v>0</v>
      </c>
    </row>
    <row r="10" spans="1:6" x14ac:dyDescent="0.2">
      <c r="A10" s="70" t="s">
        <v>275</v>
      </c>
      <c r="B10" s="70" t="s">
        <v>0</v>
      </c>
      <c r="C10" s="70" t="s">
        <v>136</v>
      </c>
      <c r="D10" s="71">
        <f>'020501'!F45</f>
        <v>0</v>
      </c>
      <c r="E10" s="72">
        <v>58029</v>
      </c>
      <c r="F10" s="91">
        <f t="shared" si="0"/>
        <v>0</v>
      </c>
    </row>
    <row r="11" spans="1:6" x14ac:dyDescent="0.2">
      <c r="A11" s="70" t="s">
        <v>276</v>
      </c>
      <c r="B11" s="70" t="s">
        <v>1</v>
      </c>
      <c r="C11" s="70" t="s">
        <v>136</v>
      </c>
      <c r="D11" s="71">
        <f>'020502'!F45</f>
        <v>0</v>
      </c>
      <c r="E11" s="72">
        <v>25086</v>
      </c>
      <c r="F11" s="91">
        <f t="shared" si="0"/>
        <v>0</v>
      </c>
    </row>
    <row r="12" spans="1:6" x14ac:dyDescent="0.2">
      <c r="A12" s="70" t="s">
        <v>277</v>
      </c>
      <c r="B12" s="70" t="s">
        <v>278</v>
      </c>
      <c r="C12" s="70" t="s">
        <v>255</v>
      </c>
      <c r="D12" s="71">
        <f>'020601'!F45</f>
        <v>0</v>
      </c>
      <c r="E12" s="72">
        <v>90</v>
      </c>
      <c r="F12" s="91">
        <f t="shared" si="0"/>
        <v>0</v>
      </c>
    </row>
    <row r="13" spans="1:6" x14ac:dyDescent="0.2">
      <c r="A13" s="70" t="s">
        <v>279</v>
      </c>
      <c r="B13" s="70" t="s">
        <v>280</v>
      </c>
      <c r="C13" s="70" t="s">
        <v>255</v>
      </c>
      <c r="D13" s="71">
        <f>'020701'!F45</f>
        <v>0</v>
      </c>
      <c r="E13" s="72">
        <v>643</v>
      </c>
      <c r="F13" s="91">
        <f t="shared" si="0"/>
        <v>0</v>
      </c>
    </row>
    <row r="14" spans="1:6" x14ac:dyDescent="0.2">
      <c r="A14" s="70" t="s">
        <v>281</v>
      </c>
      <c r="B14" s="70" t="s">
        <v>282</v>
      </c>
      <c r="C14" s="70" t="s">
        <v>163</v>
      </c>
      <c r="D14" s="71">
        <f>'020801'!F45</f>
        <v>0</v>
      </c>
      <c r="E14" s="72">
        <v>9040</v>
      </c>
      <c r="F14" s="91">
        <f t="shared" si="0"/>
        <v>0</v>
      </c>
    </row>
    <row r="15" spans="1:6" x14ac:dyDescent="0.2">
      <c r="A15" s="70" t="s">
        <v>283</v>
      </c>
      <c r="B15" s="70" t="s">
        <v>284</v>
      </c>
      <c r="C15" s="70" t="s">
        <v>136</v>
      </c>
      <c r="D15" s="71">
        <f>'020901'!F45</f>
        <v>0</v>
      </c>
      <c r="E15" s="72">
        <v>1130</v>
      </c>
      <c r="F15" s="91">
        <f t="shared" si="0"/>
        <v>0</v>
      </c>
    </row>
    <row r="16" spans="1:6" x14ac:dyDescent="0.2">
      <c r="A16" s="70" t="s">
        <v>285</v>
      </c>
      <c r="B16" s="70" t="s">
        <v>286</v>
      </c>
      <c r="C16" s="70" t="s">
        <v>136</v>
      </c>
      <c r="D16" s="71">
        <f>'021001'!F45</f>
        <v>0</v>
      </c>
      <c r="E16" s="72">
        <v>4770</v>
      </c>
      <c r="F16" s="91">
        <f t="shared" si="0"/>
        <v>0</v>
      </c>
    </row>
    <row r="17" spans="1:6" x14ac:dyDescent="0.2">
      <c r="A17" s="70" t="s">
        <v>287</v>
      </c>
      <c r="B17" s="70" t="s">
        <v>288</v>
      </c>
      <c r="C17" s="70" t="s">
        <v>136</v>
      </c>
      <c r="D17" s="71">
        <f>'021002'!F45</f>
        <v>0</v>
      </c>
      <c r="E17" s="72">
        <v>4338</v>
      </c>
      <c r="F17" s="91">
        <f t="shared" si="0"/>
        <v>0</v>
      </c>
    </row>
    <row r="18" spans="1:6" x14ac:dyDescent="0.2">
      <c r="A18" s="70" t="s">
        <v>289</v>
      </c>
      <c r="B18" s="70" t="s">
        <v>290</v>
      </c>
      <c r="C18" s="70" t="s">
        <v>136</v>
      </c>
      <c r="D18" s="71">
        <f>'021003'!F45</f>
        <v>0</v>
      </c>
      <c r="E18" s="72">
        <v>706</v>
      </c>
      <c r="F18" s="91">
        <f t="shared" si="0"/>
        <v>0</v>
      </c>
    </row>
    <row r="19" spans="1:6" x14ac:dyDescent="0.2">
      <c r="A19" s="70" t="s">
        <v>291</v>
      </c>
      <c r="B19" s="70" t="s">
        <v>292</v>
      </c>
      <c r="C19" s="70" t="s">
        <v>136</v>
      </c>
      <c r="D19" s="71">
        <f>'021004'!F45</f>
        <v>0</v>
      </c>
      <c r="E19" s="72">
        <v>3742</v>
      </c>
      <c r="F19" s="91">
        <f t="shared" si="0"/>
        <v>0</v>
      </c>
    </row>
    <row r="20" spans="1:6" x14ac:dyDescent="0.2">
      <c r="A20" s="70" t="s">
        <v>293</v>
      </c>
      <c r="B20" s="70" t="s">
        <v>294</v>
      </c>
      <c r="C20" s="70" t="s">
        <v>136</v>
      </c>
      <c r="D20" s="71">
        <f>'021005'!F45</f>
        <v>0</v>
      </c>
      <c r="E20" s="72">
        <v>46</v>
      </c>
      <c r="F20" s="91">
        <f t="shared" si="0"/>
        <v>0</v>
      </c>
    </row>
    <row r="21" spans="1:6" x14ac:dyDescent="0.2">
      <c r="A21" s="70" t="s">
        <v>295</v>
      </c>
      <c r="B21" s="70" t="s">
        <v>296</v>
      </c>
      <c r="C21" s="70" t="s">
        <v>136</v>
      </c>
      <c r="D21" s="71">
        <f>'021101'!F45</f>
        <v>0</v>
      </c>
      <c r="E21" s="72">
        <v>6902</v>
      </c>
      <c r="F21" s="91">
        <f t="shared" si="0"/>
        <v>0</v>
      </c>
    </row>
    <row r="22" spans="1:6" x14ac:dyDescent="0.2">
      <c r="A22" s="70" t="s">
        <v>297</v>
      </c>
      <c r="B22" s="70" t="s">
        <v>298</v>
      </c>
      <c r="C22" s="70" t="s">
        <v>136</v>
      </c>
      <c r="D22" s="71">
        <f>'021102'!F45</f>
        <v>0</v>
      </c>
      <c r="E22" s="72">
        <v>3080</v>
      </c>
      <c r="F22" s="91">
        <f t="shared" si="0"/>
        <v>0</v>
      </c>
    </row>
    <row r="23" spans="1:6" x14ac:dyDescent="0.2">
      <c r="A23" s="70" t="s">
        <v>299</v>
      </c>
      <c r="B23" s="70" t="s">
        <v>300</v>
      </c>
      <c r="C23" s="70" t="s">
        <v>136</v>
      </c>
      <c r="D23" s="71">
        <f>'021103'!F45</f>
        <v>0</v>
      </c>
      <c r="E23" s="72">
        <v>10043</v>
      </c>
      <c r="F23" s="91">
        <f t="shared" si="0"/>
        <v>0</v>
      </c>
    </row>
    <row r="24" spans="1:6" x14ac:dyDescent="0.2">
      <c r="A24" s="70" t="s">
        <v>301</v>
      </c>
      <c r="B24" s="70" t="s">
        <v>302</v>
      </c>
      <c r="C24" s="70" t="s">
        <v>136</v>
      </c>
      <c r="D24" s="71">
        <f>'021104'!F45</f>
        <v>0</v>
      </c>
      <c r="E24" s="72">
        <v>463</v>
      </c>
      <c r="F24" s="91">
        <f t="shared" si="0"/>
        <v>0</v>
      </c>
    </row>
    <row r="25" spans="1:6" x14ac:dyDescent="0.2">
      <c r="A25" s="70" t="s">
        <v>303</v>
      </c>
      <c r="B25" s="70" t="s">
        <v>304</v>
      </c>
      <c r="C25" s="70" t="s">
        <v>136</v>
      </c>
      <c r="D25" s="71">
        <f>'021105'!F45</f>
        <v>0</v>
      </c>
      <c r="E25" s="72">
        <v>463</v>
      </c>
      <c r="F25" s="91">
        <f t="shared" si="0"/>
        <v>0</v>
      </c>
    </row>
    <row r="26" spans="1:6" x14ac:dyDescent="0.2">
      <c r="A26" s="70" t="s">
        <v>305</v>
      </c>
      <c r="B26" s="70" t="s">
        <v>306</v>
      </c>
      <c r="C26" s="70" t="s">
        <v>136</v>
      </c>
      <c r="D26" s="71">
        <f>'021106'!F45</f>
        <v>0</v>
      </c>
      <c r="E26" s="72">
        <v>710</v>
      </c>
      <c r="F26" s="91">
        <f t="shared" si="0"/>
        <v>0</v>
      </c>
    </row>
    <row r="27" spans="1:6" x14ac:dyDescent="0.2">
      <c r="A27" s="70" t="s">
        <v>307</v>
      </c>
      <c r="B27" s="70" t="s">
        <v>308</v>
      </c>
      <c r="C27" s="70" t="s">
        <v>136</v>
      </c>
      <c r="D27" s="71">
        <f>'021107'!F45</f>
        <v>0</v>
      </c>
      <c r="E27" s="72">
        <v>93</v>
      </c>
      <c r="F27" s="91">
        <f t="shared" si="0"/>
        <v>0</v>
      </c>
    </row>
    <row r="28" spans="1:6" x14ac:dyDescent="0.2">
      <c r="A28" s="70" t="s">
        <v>309</v>
      </c>
      <c r="B28" s="70" t="s">
        <v>310</v>
      </c>
      <c r="C28" s="70" t="s">
        <v>136</v>
      </c>
      <c r="D28" s="71">
        <f>'021108'!F45</f>
        <v>0</v>
      </c>
      <c r="E28" s="72">
        <v>93</v>
      </c>
      <c r="F28" s="91">
        <f t="shared" si="0"/>
        <v>0</v>
      </c>
    </row>
    <row r="29" spans="1:6" x14ac:dyDescent="0.2">
      <c r="A29" s="70" t="s">
        <v>311</v>
      </c>
      <c r="B29" s="70" t="s">
        <v>312</v>
      </c>
      <c r="C29" s="70" t="s">
        <v>136</v>
      </c>
      <c r="D29" s="71">
        <f>'021109'!F45</f>
        <v>0</v>
      </c>
      <c r="E29" s="72">
        <v>93</v>
      </c>
      <c r="F29" s="91">
        <f t="shared" si="0"/>
        <v>0</v>
      </c>
    </row>
    <row r="30" spans="1:6" x14ac:dyDescent="0.2">
      <c r="A30" s="70" t="s">
        <v>313</v>
      </c>
      <c r="B30" s="70" t="s">
        <v>314</v>
      </c>
      <c r="C30" s="70" t="s">
        <v>136</v>
      </c>
      <c r="D30" s="71">
        <f>'021201'!F45</f>
        <v>0</v>
      </c>
      <c r="E30" s="72">
        <v>46</v>
      </c>
      <c r="F30" s="91">
        <f t="shared" si="0"/>
        <v>0</v>
      </c>
    </row>
    <row r="31" spans="1:6" x14ac:dyDescent="0.2">
      <c r="A31" s="70" t="s">
        <v>315</v>
      </c>
      <c r="B31" s="70" t="s">
        <v>316</v>
      </c>
      <c r="C31" s="70" t="s">
        <v>136</v>
      </c>
      <c r="D31" s="71">
        <f>'021202'!F45</f>
        <v>0</v>
      </c>
      <c r="E31" s="72">
        <v>46</v>
      </c>
      <c r="F31" s="91">
        <f t="shared" si="0"/>
        <v>0</v>
      </c>
    </row>
    <row r="32" spans="1:6" x14ac:dyDescent="0.2">
      <c r="A32" s="70" t="s">
        <v>317</v>
      </c>
      <c r="B32" s="70" t="s">
        <v>318</v>
      </c>
      <c r="C32" s="70" t="s">
        <v>136</v>
      </c>
      <c r="D32" s="71">
        <f>'021203'!F45</f>
        <v>0</v>
      </c>
      <c r="E32" s="72">
        <v>46</v>
      </c>
      <c r="F32" s="91">
        <f t="shared" si="0"/>
        <v>0</v>
      </c>
    </row>
    <row r="33" spans="1:6" x14ac:dyDescent="0.2">
      <c r="A33" s="70" t="s">
        <v>319</v>
      </c>
      <c r="B33" s="70" t="s">
        <v>320</v>
      </c>
      <c r="C33" s="70" t="s">
        <v>136</v>
      </c>
      <c r="D33" s="71">
        <f>'021204'!F45</f>
        <v>0</v>
      </c>
      <c r="E33" s="72">
        <v>46</v>
      </c>
      <c r="F33" s="91">
        <f t="shared" si="0"/>
        <v>0</v>
      </c>
    </row>
    <row r="34" spans="1:6" x14ac:dyDescent="0.2">
      <c r="A34" s="70" t="s">
        <v>321</v>
      </c>
      <c r="B34" s="70" t="s">
        <v>322</v>
      </c>
      <c r="C34" s="70" t="s">
        <v>136</v>
      </c>
      <c r="D34" s="71">
        <f>'021205'!F45</f>
        <v>0</v>
      </c>
      <c r="E34" s="72">
        <v>427</v>
      </c>
      <c r="F34" s="91">
        <f t="shared" si="0"/>
        <v>0</v>
      </c>
    </row>
    <row r="35" spans="1:6" x14ac:dyDescent="0.2">
      <c r="A35" s="70" t="s">
        <v>323</v>
      </c>
      <c r="B35" s="70" t="s">
        <v>324</v>
      </c>
      <c r="C35" s="70" t="s">
        <v>136</v>
      </c>
      <c r="D35" s="71">
        <f>'021206'!F45</f>
        <v>0</v>
      </c>
      <c r="E35" s="72">
        <v>370</v>
      </c>
      <c r="F35" s="91">
        <f t="shared" si="0"/>
        <v>0</v>
      </c>
    </row>
    <row r="36" spans="1:6" x14ac:dyDescent="0.2">
      <c r="A36" s="70" t="s">
        <v>325</v>
      </c>
      <c r="B36" s="70" t="s">
        <v>326</v>
      </c>
      <c r="C36" s="70" t="s">
        <v>136</v>
      </c>
      <c r="D36" s="71">
        <f>'021207'!F45</f>
        <v>0</v>
      </c>
      <c r="E36" s="72">
        <v>46</v>
      </c>
      <c r="F36" s="91">
        <f t="shared" si="0"/>
        <v>0</v>
      </c>
    </row>
    <row r="37" spans="1:6" x14ac:dyDescent="0.2">
      <c r="A37" s="70" t="s">
        <v>327</v>
      </c>
      <c r="B37" s="70" t="s">
        <v>328</v>
      </c>
      <c r="C37" s="70" t="s">
        <v>136</v>
      </c>
      <c r="D37" s="71">
        <f>'021301'!F45</f>
        <v>0</v>
      </c>
      <c r="E37" s="72">
        <v>463</v>
      </c>
      <c r="F37" s="91">
        <f t="shared" si="0"/>
        <v>0</v>
      </c>
    </row>
    <row r="38" spans="1:6" x14ac:dyDescent="0.2">
      <c r="A38" s="70" t="s">
        <v>329</v>
      </c>
      <c r="B38" s="70" t="s">
        <v>330</v>
      </c>
      <c r="C38" s="70" t="s">
        <v>136</v>
      </c>
      <c r="D38" s="71">
        <f>'021302'!F45</f>
        <v>0</v>
      </c>
      <c r="E38" s="72">
        <v>463</v>
      </c>
      <c r="F38" s="91">
        <f t="shared" si="0"/>
        <v>0</v>
      </c>
    </row>
    <row r="39" spans="1:6" x14ac:dyDescent="0.2">
      <c r="A39" s="70" t="s">
        <v>331</v>
      </c>
      <c r="B39" s="70" t="s">
        <v>332</v>
      </c>
      <c r="C39" s="70" t="s">
        <v>136</v>
      </c>
      <c r="D39" s="71">
        <f>'021303'!F45</f>
        <v>0</v>
      </c>
      <c r="E39" s="72">
        <v>463</v>
      </c>
      <c r="F39" s="91">
        <f t="shared" si="0"/>
        <v>0</v>
      </c>
    </row>
    <row r="40" spans="1:6" x14ac:dyDescent="0.2">
      <c r="A40" s="70" t="s">
        <v>333</v>
      </c>
      <c r="B40" s="70" t="s">
        <v>334</v>
      </c>
      <c r="C40" s="70" t="s">
        <v>136</v>
      </c>
      <c r="D40" s="71">
        <f>'021304'!F45</f>
        <v>0</v>
      </c>
      <c r="E40" s="72">
        <v>17587</v>
      </c>
      <c r="F40" s="91">
        <f t="shared" si="0"/>
        <v>0</v>
      </c>
    </row>
    <row r="41" spans="1:6" x14ac:dyDescent="0.2">
      <c r="A41" s="70" t="s">
        <v>335</v>
      </c>
      <c r="B41" s="70" t="s">
        <v>336</v>
      </c>
      <c r="C41" s="70" t="s">
        <v>136</v>
      </c>
      <c r="D41" s="71">
        <f>'021305'!F45</f>
        <v>0</v>
      </c>
      <c r="E41" s="72">
        <v>463</v>
      </c>
      <c r="F41" s="91">
        <f t="shared" si="0"/>
        <v>0</v>
      </c>
    </row>
    <row r="42" spans="1:6" x14ac:dyDescent="0.2">
      <c r="A42" s="70" t="s">
        <v>337</v>
      </c>
      <c r="B42" s="70" t="s">
        <v>338</v>
      </c>
      <c r="C42" s="70" t="s">
        <v>136</v>
      </c>
      <c r="D42" s="71">
        <f>'021306'!F45</f>
        <v>0</v>
      </c>
      <c r="E42" s="72">
        <v>463</v>
      </c>
      <c r="F42" s="91">
        <f t="shared" si="0"/>
        <v>0</v>
      </c>
    </row>
    <row r="43" spans="1:6" x14ac:dyDescent="0.2">
      <c r="A43" s="70" t="s">
        <v>339</v>
      </c>
      <c r="B43" s="70" t="s">
        <v>340</v>
      </c>
      <c r="C43" s="70" t="s">
        <v>136</v>
      </c>
      <c r="D43" s="71">
        <f>'021307'!F45</f>
        <v>0</v>
      </c>
      <c r="E43" s="72">
        <v>463</v>
      </c>
      <c r="F43" s="91">
        <f t="shared" si="0"/>
        <v>0</v>
      </c>
    </row>
    <row r="44" spans="1:6" x14ac:dyDescent="0.2">
      <c r="A44" s="70" t="s">
        <v>341</v>
      </c>
      <c r="B44" s="70" t="s">
        <v>342</v>
      </c>
      <c r="C44" s="70" t="s">
        <v>136</v>
      </c>
      <c r="D44" s="71">
        <f>'021308'!F45</f>
        <v>0</v>
      </c>
      <c r="E44" s="72">
        <v>4703</v>
      </c>
      <c r="F44" s="91">
        <f t="shared" si="0"/>
        <v>0</v>
      </c>
    </row>
    <row r="45" spans="1:6" x14ac:dyDescent="0.2">
      <c r="A45" s="70" t="s">
        <v>343</v>
      </c>
      <c r="B45" s="70" t="s">
        <v>344</v>
      </c>
      <c r="C45" s="70" t="s">
        <v>136</v>
      </c>
      <c r="D45" s="71">
        <f>'021309'!F45</f>
        <v>0</v>
      </c>
      <c r="E45" s="72">
        <v>463</v>
      </c>
      <c r="F45" s="91">
        <f t="shared" si="0"/>
        <v>0</v>
      </c>
    </row>
    <row r="46" spans="1:6" x14ac:dyDescent="0.2">
      <c r="A46" s="70" t="s">
        <v>345</v>
      </c>
      <c r="B46" s="70" t="s">
        <v>346</v>
      </c>
      <c r="C46" s="70" t="s">
        <v>136</v>
      </c>
      <c r="D46" s="71">
        <f>'021310'!F45</f>
        <v>0</v>
      </c>
      <c r="E46" s="72">
        <v>5116</v>
      </c>
      <c r="F46" s="91">
        <f t="shared" si="0"/>
        <v>0</v>
      </c>
    </row>
    <row r="47" spans="1:6" x14ac:dyDescent="0.2">
      <c r="A47" s="70" t="s">
        <v>347</v>
      </c>
      <c r="B47" s="70" t="s">
        <v>348</v>
      </c>
      <c r="C47" s="70" t="s">
        <v>136</v>
      </c>
      <c r="D47" s="71">
        <f>'021311'!F45</f>
        <v>0</v>
      </c>
      <c r="E47" s="72">
        <v>463</v>
      </c>
      <c r="F47" s="91">
        <f t="shared" si="0"/>
        <v>0</v>
      </c>
    </row>
    <row r="48" spans="1:6" x14ac:dyDescent="0.2">
      <c r="A48" s="70" t="s">
        <v>349</v>
      </c>
      <c r="B48" s="70" t="s">
        <v>350</v>
      </c>
      <c r="C48" s="70" t="s">
        <v>136</v>
      </c>
      <c r="D48" s="71">
        <f>'021312'!F45</f>
        <v>0</v>
      </c>
      <c r="E48" s="72">
        <v>463</v>
      </c>
      <c r="F48" s="91">
        <f t="shared" si="0"/>
        <v>0</v>
      </c>
    </row>
    <row r="49" spans="1:6" x14ac:dyDescent="0.2">
      <c r="A49" s="70" t="s">
        <v>351</v>
      </c>
      <c r="B49" s="70" t="s">
        <v>352</v>
      </c>
      <c r="C49" s="70" t="s">
        <v>136</v>
      </c>
      <c r="D49" s="71">
        <f>'021313'!F45</f>
        <v>0</v>
      </c>
      <c r="E49" s="72">
        <v>3808</v>
      </c>
      <c r="F49" s="91">
        <f t="shared" si="0"/>
        <v>0</v>
      </c>
    </row>
    <row r="50" spans="1:6" x14ac:dyDescent="0.2">
      <c r="A50" s="70" t="s">
        <v>353</v>
      </c>
      <c r="B50" s="70" t="s">
        <v>354</v>
      </c>
      <c r="C50" s="70" t="s">
        <v>136</v>
      </c>
      <c r="D50" s="71">
        <f>'021314'!F45</f>
        <v>0</v>
      </c>
      <c r="E50" s="72">
        <v>463</v>
      </c>
      <c r="F50" s="91">
        <f t="shared" si="0"/>
        <v>0</v>
      </c>
    </row>
    <row r="51" spans="1:6" x14ac:dyDescent="0.2">
      <c r="A51" s="70" t="s">
        <v>355</v>
      </c>
      <c r="B51" s="70" t="s">
        <v>356</v>
      </c>
      <c r="C51" s="70" t="s">
        <v>136</v>
      </c>
      <c r="D51" s="71">
        <f>'021315'!F45</f>
        <v>0</v>
      </c>
      <c r="E51" s="72">
        <v>463</v>
      </c>
      <c r="F51" s="91">
        <f t="shared" si="0"/>
        <v>0</v>
      </c>
    </row>
    <row r="52" spans="1:6" x14ac:dyDescent="0.2">
      <c r="A52" s="70" t="s">
        <v>357</v>
      </c>
      <c r="B52" s="70" t="s">
        <v>358</v>
      </c>
      <c r="C52" s="70" t="s">
        <v>136</v>
      </c>
      <c r="D52" s="71">
        <f>'021316'!F45</f>
        <v>0</v>
      </c>
      <c r="E52" s="72">
        <v>463</v>
      </c>
      <c r="F52" s="91">
        <f t="shared" si="0"/>
        <v>0</v>
      </c>
    </row>
    <row r="53" spans="1:6" x14ac:dyDescent="0.2">
      <c r="A53" s="70" t="s">
        <v>359</v>
      </c>
      <c r="B53" s="70" t="s">
        <v>360</v>
      </c>
      <c r="C53" s="70" t="s">
        <v>136</v>
      </c>
      <c r="D53" s="71">
        <f>'021401'!F45</f>
        <v>0</v>
      </c>
      <c r="E53" s="72">
        <v>46</v>
      </c>
      <c r="F53" s="91">
        <f t="shared" si="0"/>
        <v>0</v>
      </c>
    </row>
    <row r="54" spans="1:6" x14ac:dyDescent="0.2">
      <c r="A54" s="70" t="s">
        <v>361</v>
      </c>
      <c r="B54" s="70" t="s">
        <v>362</v>
      </c>
      <c r="C54" s="70" t="s">
        <v>136</v>
      </c>
      <c r="D54" s="71">
        <f>'021402'!F45</f>
        <v>0</v>
      </c>
      <c r="E54" s="72">
        <v>354</v>
      </c>
      <c r="F54" s="91">
        <f t="shared" si="0"/>
        <v>0</v>
      </c>
    </row>
    <row r="55" spans="1:6" x14ac:dyDescent="0.2">
      <c r="A55" s="70" t="s">
        <v>363</v>
      </c>
      <c r="B55" s="70" t="s">
        <v>364</v>
      </c>
      <c r="C55" s="70" t="s">
        <v>136</v>
      </c>
      <c r="D55" s="71">
        <f>'021403'!F45</f>
        <v>0</v>
      </c>
      <c r="E55" s="72">
        <v>46</v>
      </c>
      <c r="F55" s="91">
        <f t="shared" si="0"/>
        <v>0</v>
      </c>
    </row>
    <row r="56" spans="1:6" x14ac:dyDescent="0.2">
      <c r="A56" s="70" t="s">
        <v>365</v>
      </c>
      <c r="B56" s="70" t="s">
        <v>366</v>
      </c>
      <c r="C56" s="70" t="s">
        <v>163</v>
      </c>
      <c r="D56" s="71">
        <f>'030101'!F45</f>
        <v>0</v>
      </c>
      <c r="E56" s="72">
        <v>10</v>
      </c>
      <c r="F56" s="91">
        <f t="shared" si="0"/>
        <v>0</v>
      </c>
    </row>
    <row r="57" spans="1:6" x14ac:dyDescent="0.2">
      <c r="A57" s="70" t="s">
        <v>367</v>
      </c>
      <c r="B57" s="70" t="s">
        <v>11</v>
      </c>
      <c r="C57" s="70" t="s">
        <v>265</v>
      </c>
      <c r="D57" s="71">
        <f>'030201'!F45</f>
        <v>0</v>
      </c>
      <c r="E57" s="73"/>
      <c r="F57" s="91">
        <f t="shared" si="0"/>
        <v>0</v>
      </c>
    </row>
    <row r="58" spans="1:6" x14ac:dyDescent="0.2">
      <c r="A58" s="70" t="s">
        <v>368</v>
      </c>
      <c r="B58" s="70" t="s">
        <v>12</v>
      </c>
      <c r="C58" s="70" t="s">
        <v>265</v>
      </c>
      <c r="D58" s="71">
        <f>'030202'!F45</f>
        <v>0</v>
      </c>
      <c r="E58" s="73"/>
      <c r="F58" s="91">
        <f t="shared" si="0"/>
        <v>0</v>
      </c>
    </row>
    <row r="59" spans="1:6" x14ac:dyDescent="0.2">
      <c r="A59" s="70" t="s">
        <v>369</v>
      </c>
      <c r="B59" s="70" t="s">
        <v>370</v>
      </c>
      <c r="C59" s="70" t="s">
        <v>136</v>
      </c>
      <c r="D59" s="71">
        <f>'040101'!F45</f>
        <v>0</v>
      </c>
      <c r="E59" s="72">
        <v>6000</v>
      </c>
      <c r="F59" s="91">
        <f t="shared" si="0"/>
        <v>0</v>
      </c>
    </row>
    <row r="60" spans="1:6" x14ac:dyDescent="0.2">
      <c r="A60" s="70" t="s">
        <v>371</v>
      </c>
      <c r="B60" s="70" t="s">
        <v>372</v>
      </c>
      <c r="C60" s="70" t="s">
        <v>136</v>
      </c>
      <c r="D60" s="71">
        <f>'040102'!F45</f>
        <v>0</v>
      </c>
      <c r="E60" s="72">
        <v>14687</v>
      </c>
      <c r="F60" s="91">
        <f t="shared" si="0"/>
        <v>0</v>
      </c>
    </row>
    <row r="61" spans="1:6" x14ac:dyDescent="0.2">
      <c r="A61" s="70" t="s">
        <v>373</v>
      </c>
      <c r="B61" s="70" t="s">
        <v>254</v>
      </c>
      <c r="C61" s="70" t="s">
        <v>136</v>
      </c>
      <c r="D61" s="71">
        <f>'040201'!F45</f>
        <v>0</v>
      </c>
      <c r="E61" s="72">
        <v>41488</v>
      </c>
      <c r="F61" s="91">
        <f t="shared" si="0"/>
        <v>0</v>
      </c>
    </row>
    <row r="62" spans="1:6" x14ac:dyDescent="0.2">
      <c r="A62" s="70" t="s">
        <v>374</v>
      </c>
      <c r="B62" s="70" t="s">
        <v>247</v>
      </c>
      <c r="C62" s="70" t="s">
        <v>163</v>
      </c>
      <c r="D62" s="71">
        <f>'050101'!F45</f>
        <v>0</v>
      </c>
      <c r="E62" s="72">
        <v>1248</v>
      </c>
      <c r="F62" s="91">
        <f t="shared" si="0"/>
        <v>0</v>
      </c>
    </row>
    <row r="63" spans="1:6" x14ac:dyDescent="0.2">
      <c r="A63" s="70" t="s">
        <v>375</v>
      </c>
      <c r="B63" s="70" t="s">
        <v>248</v>
      </c>
      <c r="C63" s="70" t="s">
        <v>163</v>
      </c>
      <c r="D63" s="71">
        <f>'050102'!F45</f>
        <v>0</v>
      </c>
      <c r="E63" s="72">
        <v>4699</v>
      </c>
      <c r="F63" s="91">
        <f t="shared" si="0"/>
        <v>0</v>
      </c>
    </row>
    <row r="64" spans="1:6" x14ac:dyDescent="0.2">
      <c r="A64" s="70" t="s">
        <v>376</v>
      </c>
      <c r="B64" s="70" t="s">
        <v>377</v>
      </c>
      <c r="C64" s="70" t="s">
        <v>163</v>
      </c>
      <c r="D64" s="71">
        <f>'050201'!F45</f>
        <v>0</v>
      </c>
      <c r="E64" s="72">
        <v>100</v>
      </c>
      <c r="F64" s="91">
        <f t="shared" si="0"/>
        <v>0</v>
      </c>
    </row>
    <row r="65" spans="1:6" x14ac:dyDescent="0.2">
      <c r="A65" s="70" t="s">
        <v>378</v>
      </c>
      <c r="B65" s="70" t="s">
        <v>379</v>
      </c>
      <c r="C65" s="70" t="s">
        <v>163</v>
      </c>
      <c r="D65" s="71">
        <f>'050202'!F45</f>
        <v>0</v>
      </c>
      <c r="E65" s="72">
        <v>50</v>
      </c>
      <c r="F65" s="91">
        <f t="shared" si="0"/>
        <v>0</v>
      </c>
    </row>
    <row r="66" spans="1:6" x14ac:dyDescent="0.2">
      <c r="A66" s="70" t="s">
        <v>380</v>
      </c>
      <c r="B66" s="70" t="s">
        <v>249</v>
      </c>
      <c r="C66" s="70" t="s">
        <v>106</v>
      </c>
      <c r="D66" s="71">
        <f>'050301'!F45</f>
        <v>0</v>
      </c>
      <c r="E66" s="72">
        <v>389</v>
      </c>
      <c r="F66" s="91">
        <f t="shared" ref="F66:F129" si="1">+D66*E66</f>
        <v>0</v>
      </c>
    </row>
    <row r="67" spans="1:6" x14ac:dyDescent="0.2">
      <c r="A67" s="70" t="s">
        <v>381</v>
      </c>
      <c r="B67" s="70" t="s">
        <v>382</v>
      </c>
      <c r="C67" s="70" t="s">
        <v>163</v>
      </c>
      <c r="D67" s="71">
        <f>'050401'!F45</f>
        <v>0</v>
      </c>
      <c r="E67" s="72">
        <v>9997</v>
      </c>
      <c r="F67" s="91">
        <f t="shared" si="1"/>
        <v>0</v>
      </c>
    </row>
    <row r="68" spans="1:6" x14ac:dyDescent="0.2">
      <c r="A68" s="70" t="s">
        <v>383</v>
      </c>
      <c r="B68" s="70" t="s">
        <v>384</v>
      </c>
      <c r="C68" s="70" t="s">
        <v>163</v>
      </c>
      <c r="D68" s="71">
        <f>'050402'!F45</f>
        <v>0</v>
      </c>
      <c r="E68" s="72">
        <v>100000</v>
      </c>
      <c r="F68" s="91">
        <f t="shared" si="1"/>
        <v>0</v>
      </c>
    </row>
    <row r="69" spans="1:6" x14ac:dyDescent="0.2">
      <c r="A69" s="70" t="s">
        <v>385</v>
      </c>
      <c r="B69" s="70" t="s">
        <v>386</v>
      </c>
      <c r="C69" s="70" t="s">
        <v>163</v>
      </c>
      <c r="D69" s="71">
        <f>'050403'!F45</f>
        <v>0</v>
      </c>
      <c r="E69" s="72">
        <v>4000</v>
      </c>
      <c r="F69" s="91">
        <f t="shared" si="1"/>
        <v>0</v>
      </c>
    </row>
    <row r="70" spans="1:6" x14ac:dyDescent="0.2">
      <c r="A70" s="70" t="s">
        <v>387</v>
      </c>
      <c r="B70" s="70" t="s">
        <v>388</v>
      </c>
      <c r="C70" s="70" t="s">
        <v>163</v>
      </c>
      <c r="D70" s="71">
        <f>'050404'!F45</f>
        <v>0</v>
      </c>
      <c r="E70" s="72">
        <v>2000</v>
      </c>
      <c r="F70" s="91">
        <f t="shared" si="1"/>
        <v>0</v>
      </c>
    </row>
    <row r="71" spans="1:6" x14ac:dyDescent="0.2">
      <c r="A71" s="70" t="s">
        <v>389</v>
      </c>
      <c r="B71" s="70" t="s">
        <v>390</v>
      </c>
      <c r="C71" s="70" t="s">
        <v>108</v>
      </c>
      <c r="D71" s="71">
        <f>'050501'!F45</f>
        <v>0</v>
      </c>
      <c r="E71" s="72">
        <v>230</v>
      </c>
      <c r="F71" s="91">
        <f t="shared" si="1"/>
        <v>0</v>
      </c>
    </row>
    <row r="72" spans="1:6" x14ac:dyDescent="0.2">
      <c r="A72" s="70" t="s">
        <v>391</v>
      </c>
      <c r="B72" s="70" t="s">
        <v>392</v>
      </c>
      <c r="C72" s="70" t="s">
        <v>265</v>
      </c>
      <c r="D72" s="71">
        <f>'050502'!F45</f>
        <v>0</v>
      </c>
      <c r="E72" s="73"/>
      <c r="F72" s="91">
        <f t="shared" si="1"/>
        <v>0</v>
      </c>
    </row>
    <row r="73" spans="1:6" x14ac:dyDescent="0.2">
      <c r="A73" s="70" t="s">
        <v>393</v>
      </c>
      <c r="B73" s="70" t="s">
        <v>394</v>
      </c>
      <c r="C73" s="70" t="s">
        <v>163</v>
      </c>
      <c r="D73" s="71">
        <f>'050601'!F45</f>
        <v>0</v>
      </c>
      <c r="E73" s="72">
        <v>72</v>
      </c>
      <c r="F73" s="91">
        <f t="shared" si="1"/>
        <v>0</v>
      </c>
    </row>
    <row r="74" spans="1:6" x14ac:dyDescent="0.2">
      <c r="A74" s="70" t="s">
        <v>395</v>
      </c>
      <c r="B74" s="70" t="s">
        <v>396</v>
      </c>
      <c r="C74" s="70" t="s">
        <v>265</v>
      </c>
      <c r="D74" s="71">
        <f>'050602'!F45</f>
        <v>0</v>
      </c>
      <c r="E74" s="73"/>
      <c r="F74" s="91">
        <f t="shared" si="1"/>
        <v>0</v>
      </c>
    </row>
    <row r="75" spans="1:6" x14ac:dyDescent="0.2">
      <c r="A75" s="70" t="s">
        <v>397</v>
      </c>
      <c r="B75" s="70" t="s">
        <v>398</v>
      </c>
      <c r="C75" s="70" t="s">
        <v>108</v>
      </c>
      <c r="D75" s="71">
        <f>'050801'!F45</f>
        <v>0</v>
      </c>
      <c r="E75" s="72">
        <v>22</v>
      </c>
      <c r="F75" s="91">
        <f t="shared" si="1"/>
        <v>0</v>
      </c>
    </row>
    <row r="76" spans="1:6" x14ac:dyDescent="0.2">
      <c r="A76" s="70" t="s">
        <v>399</v>
      </c>
      <c r="B76" s="70" t="s">
        <v>400</v>
      </c>
      <c r="C76" s="70" t="s">
        <v>108</v>
      </c>
      <c r="D76" s="71">
        <f>'050802'!F45</f>
        <v>0</v>
      </c>
      <c r="E76" s="72">
        <v>10</v>
      </c>
      <c r="F76" s="91">
        <f t="shared" si="1"/>
        <v>0</v>
      </c>
    </row>
    <row r="77" spans="1:6" x14ac:dyDescent="0.2">
      <c r="A77" s="70" t="s">
        <v>401</v>
      </c>
      <c r="B77" s="70" t="s">
        <v>250</v>
      </c>
      <c r="C77" s="70" t="s">
        <v>163</v>
      </c>
      <c r="D77" s="71">
        <f>'050901'!F45</f>
        <v>0</v>
      </c>
      <c r="E77" s="72">
        <v>3172</v>
      </c>
      <c r="F77" s="91">
        <f t="shared" si="1"/>
        <v>0</v>
      </c>
    </row>
    <row r="78" spans="1:6" x14ac:dyDescent="0.2">
      <c r="A78" s="70" t="s">
        <v>402</v>
      </c>
      <c r="B78" s="70" t="s">
        <v>20</v>
      </c>
      <c r="C78" s="70" t="s">
        <v>265</v>
      </c>
      <c r="D78" s="71">
        <f>'060101'!F45</f>
        <v>0</v>
      </c>
      <c r="E78" s="73"/>
      <c r="F78" s="91">
        <f t="shared" si="1"/>
        <v>0</v>
      </c>
    </row>
    <row r="79" spans="1:6" x14ac:dyDescent="0.2">
      <c r="A79" s="70" t="s">
        <v>403</v>
      </c>
      <c r="B79" s="70" t="s">
        <v>19</v>
      </c>
      <c r="C79" s="70" t="s">
        <v>265</v>
      </c>
      <c r="D79" s="71">
        <f>'060201'!F45</f>
        <v>0</v>
      </c>
      <c r="E79" s="73"/>
      <c r="F79" s="91">
        <f t="shared" si="1"/>
        <v>0</v>
      </c>
    </row>
    <row r="80" spans="1:6" x14ac:dyDescent="0.2">
      <c r="A80" s="70" t="s">
        <v>404</v>
      </c>
      <c r="B80" s="70" t="s">
        <v>16</v>
      </c>
      <c r="C80" s="70" t="s">
        <v>265</v>
      </c>
      <c r="D80" s="71">
        <f>'060301'!F45</f>
        <v>0</v>
      </c>
      <c r="E80" s="73"/>
      <c r="F80" s="91">
        <f t="shared" si="1"/>
        <v>0</v>
      </c>
    </row>
    <row r="81" spans="1:6" x14ac:dyDescent="0.2">
      <c r="A81" s="70" t="s">
        <v>405</v>
      </c>
      <c r="B81" s="70" t="s">
        <v>17</v>
      </c>
      <c r="C81" s="70" t="s">
        <v>106</v>
      </c>
      <c r="D81" s="71">
        <f>'060401'!F45</f>
        <v>0</v>
      </c>
      <c r="E81" s="72">
        <v>484</v>
      </c>
      <c r="F81" s="91">
        <f t="shared" si="1"/>
        <v>0</v>
      </c>
    </row>
    <row r="82" spans="1:6" x14ac:dyDescent="0.2">
      <c r="A82" s="70" t="s">
        <v>406</v>
      </c>
      <c r="B82" s="70" t="s">
        <v>18</v>
      </c>
      <c r="C82" s="70" t="s">
        <v>136</v>
      </c>
      <c r="D82" s="71">
        <f>'060501'!F45</f>
        <v>0</v>
      </c>
      <c r="E82" s="72">
        <v>81</v>
      </c>
      <c r="F82" s="91">
        <f t="shared" si="1"/>
        <v>0</v>
      </c>
    </row>
    <row r="83" spans="1:6" x14ac:dyDescent="0.2">
      <c r="A83" s="70" t="s">
        <v>407</v>
      </c>
      <c r="B83" s="70" t="s">
        <v>408</v>
      </c>
      <c r="C83" s="70" t="s">
        <v>108</v>
      </c>
      <c r="D83" s="71">
        <f>'070101'!F45</f>
        <v>0</v>
      </c>
      <c r="E83" s="72">
        <v>67</v>
      </c>
      <c r="F83" s="91">
        <f t="shared" si="1"/>
        <v>0</v>
      </c>
    </row>
    <row r="84" spans="1:6" x14ac:dyDescent="0.2">
      <c r="A84" s="70" t="s">
        <v>409</v>
      </c>
      <c r="B84" s="70" t="s">
        <v>5</v>
      </c>
      <c r="C84" s="70" t="s">
        <v>108</v>
      </c>
      <c r="D84" s="71">
        <f>'070201'!F45</f>
        <v>0</v>
      </c>
      <c r="E84" s="72">
        <v>8000</v>
      </c>
      <c r="F84" s="91">
        <f t="shared" si="1"/>
        <v>0</v>
      </c>
    </row>
    <row r="85" spans="1:6" x14ac:dyDescent="0.2">
      <c r="A85" s="70" t="s">
        <v>410</v>
      </c>
      <c r="B85" s="70" t="s">
        <v>4</v>
      </c>
      <c r="C85" s="70" t="s">
        <v>108</v>
      </c>
      <c r="D85" s="71">
        <f>'070202'!F45</f>
        <v>0</v>
      </c>
      <c r="E85" s="72">
        <v>1000</v>
      </c>
      <c r="F85" s="91">
        <f t="shared" si="1"/>
        <v>0</v>
      </c>
    </row>
    <row r="86" spans="1:6" x14ac:dyDescent="0.2">
      <c r="A86" s="70" t="s">
        <v>411</v>
      </c>
      <c r="B86" s="70" t="s">
        <v>6</v>
      </c>
      <c r="C86" s="70" t="s">
        <v>108</v>
      </c>
      <c r="D86" s="71">
        <f>'070203'!F45</f>
        <v>0</v>
      </c>
      <c r="E86" s="72">
        <v>2233</v>
      </c>
      <c r="F86" s="91">
        <f t="shared" si="1"/>
        <v>0</v>
      </c>
    </row>
    <row r="87" spans="1:6" x14ac:dyDescent="0.2">
      <c r="A87" s="70" t="s">
        <v>412</v>
      </c>
      <c r="B87" s="70" t="s">
        <v>7</v>
      </c>
      <c r="C87" s="70" t="s">
        <v>108</v>
      </c>
      <c r="D87" s="71">
        <f>'070204'!F45</f>
        <v>0</v>
      </c>
      <c r="E87" s="72">
        <v>1000</v>
      </c>
      <c r="F87" s="91">
        <f t="shared" si="1"/>
        <v>0</v>
      </c>
    </row>
    <row r="88" spans="1:6" x14ac:dyDescent="0.2">
      <c r="A88" s="70" t="s">
        <v>413</v>
      </c>
      <c r="B88" s="70" t="s">
        <v>8</v>
      </c>
      <c r="C88" s="70" t="s">
        <v>108</v>
      </c>
      <c r="D88" s="71">
        <f>'070205'!F45</f>
        <v>0</v>
      </c>
      <c r="E88" s="72">
        <v>4000</v>
      </c>
      <c r="F88" s="91">
        <f t="shared" si="1"/>
        <v>0</v>
      </c>
    </row>
    <row r="89" spans="1:6" x14ac:dyDescent="0.2">
      <c r="A89" s="70" t="s">
        <v>414</v>
      </c>
      <c r="B89" s="70" t="s">
        <v>9</v>
      </c>
      <c r="C89" s="70" t="s">
        <v>108</v>
      </c>
      <c r="D89" s="71">
        <f>'070206'!F45</f>
        <v>0</v>
      </c>
      <c r="E89" s="72">
        <v>300</v>
      </c>
      <c r="F89" s="91">
        <f t="shared" si="1"/>
        <v>0</v>
      </c>
    </row>
    <row r="90" spans="1:6" x14ac:dyDescent="0.2">
      <c r="A90" s="70" t="s">
        <v>415</v>
      </c>
      <c r="B90" s="70" t="s">
        <v>10</v>
      </c>
      <c r="C90" s="70" t="s">
        <v>108</v>
      </c>
      <c r="D90" s="71">
        <f>'070207'!F45</f>
        <v>0</v>
      </c>
      <c r="E90" s="72">
        <v>68</v>
      </c>
      <c r="F90" s="91">
        <f t="shared" si="1"/>
        <v>0</v>
      </c>
    </row>
    <row r="91" spans="1:6" x14ac:dyDescent="0.2">
      <c r="A91" s="70" t="s">
        <v>416</v>
      </c>
      <c r="B91" s="70" t="s">
        <v>417</v>
      </c>
      <c r="C91" s="70" t="s">
        <v>108</v>
      </c>
      <c r="D91" s="71">
        <f>'070208'!F45</f>
        <v>0</v>
      </c>
      <c r="E91" s="72">
        <v>50</v>
      </c>
      <c r="F91" s="91">
        <f t="shared" si="1"/>
        <v>0</v>
      </c>
    </row>
    <row r="92" spans="1:6" x14ac:dyDescent="0.2">
      <c r="A92" s="70" t="s">
        <v>418</v>
      </c>
      <c r="B92" s="70" t="s">
        <v>419</v>
      </c>
      <c r="C92" s="70" t="s">
        <v>108</v>
      </c>
      <c r="D92" s="71">
        <f>'070301'!F45</f>
        <v>0</v>
      </c>
      <c r="E92" s="72">
        <v>91</v>
      </c>
      <c r="F92" s="91">
        <f t="shared" si="1"/>
        <v>0</v>
      </c>
    </row>
    <row r="93" spans="1:6" x14ac:dyDescent="0.2">
      <c r="A93" s="70" t="s">
        <v>420</v>
      </c>
      <c r="B93" s="70" t="s">
        <v>421</v>
      </c>
      <c r="C93" s="70" t="s">
        <v>108</v>
      </c>
      <c r="D93" s="71">
        <f>'070302'!F45</f>
        <v>0</v>
      </c>
      <c r="E93" s="72">
        <v>173</v>
      </c>
      <c r="F93" s="91">
        <f t="shared" si="1"/>
        <v>0</v>
      </c>
    </row>
    <row r="94" spans="1:6" x14ac:dyDescent="0.2">
      <c r="A94" s="70" t="s">
        <v>422</v>
      </c>
      <c r="B94" s="70" t="s">
        <v>423</v>
      </c>
      <c r="C94" s="70" t="s">
        <v>108</v>
      </c>
      <c r="D94" s="71">
        <f>'070303'!F45</f>
        <v>0</v>
      </c>
      <c r="E94" s="72">
        <v>21</v>
      </c>
      <c r="F94" s="91">
        <f t="shared" si="1"/>
        <v>0</v>
      </c>
    </row>
    <row r="95" spans="1:6" x14ac:dyDescent="0.2">
      <c r="A95" s="70" t="s">
        <v>424</v>
      </c>
      <c r="B95" s="70" t="s">
        <v>425</v>
      </c>
      <c r="C95" s="70" t="s">
        <v>108</v>
      </c>
      <c r="D95" s="71">
        <f>'070304'!F45</f>
        <v>0</v>
      </c>
      <c r="E95" s="72">
        <v>10</v>
      </c>
      <c r="F95" s="91">
        <f t="shared" si="1"/>
        <v>0</v>
      </c>
    </row>
    <row r="96" spans="1:6" x14ac:dyDescent="0.2">
      <c r="A96" s="70" t="s">
        <v>426</v>
      </c>
      <c r="B96" s="70" t="s">
        <v>427</v>
      </c>
      <c r="C96" s="70" t="s">
        <v>108</v>
      </c>
      <c r="D96" s="71">
        <f>'070305'!F45</f>
        <v>0</v>
      </c>
      <c r="E96" s="72">
        <v>10</v>
      </c>
      <c r="F96" s="91">
        <f t="shared" si="1"/>
        <v>0</v>
      </c>
    </row>
    <row r="97" spans="1:6" x14ac:dyDescent="0.2">
      <c r="A97" s="70" t="s">
        <v>428</v>
      </c>
      <c r="B97" s="70" t="s">
        <v>429</v>
      </c>
      <c r="C97" s="70" t="s">
        <v>108</v>
      </c>
      <c r="D97" s="71">
        <f>'070306'!F45</f>
        <v>0</v>
      </c>
      <c r="E97" s="72">
        <v>10</v>
      </c>
      <c r="F97" s="91">
        <f t="shared" si="1"/>
        <v>0</v>
      </c>
    </row>
    <row r="98" spans="1:6" x14ac:dyDescent="0.2">
      <c r="A98" s="70" t="s">
        <v>430</v>
      </c>
      <c r="B98" s="70" t="s">
        <v>431</v>
      </c>
      <c r="C98" s="70" t="s">
        <v>108</v>
      </c>
      <c r="D98" s="71">
        <f>'070307'!F45</f>
        <v>0</v>
      </c>
      <c r="E98" s="72">
        <v>10</v>
      </c>
      <c r="F98" s="91">
        <f t="shared" si="1"/>
        <v>0</v>
      </c>
    </row>
    <row r="99" spans="1:6" x14ac:dyDescent="0.2">
      <c r="A99" s="70" t="s">
        <v>432</v>
      </c>
      <c r="B99" s="70" t="s">
        <v>433</v>
      </c>
      <c r="C99" s="70" t="s">
        <v>108</v>
      </c>
      <c r="D99" s="71">
        <f>'070401'!F45</f>
        <v>0</v>
      </c>
      <c r="E99" s="72">
        <v>60</v>
      </c>
      <c r="F99" s="91">
        <f t="shared" si="1"/>
        <v>0</v>
      </c>
    </row>
    <row r="100" spans="1:6" x14ac:dyDescent="0.2">
      <c r="A100" s="70" t="s">
        <v>434</v>
      </c>
      <c r="B100" s="70" t="s">
        <v>435</v>
      </c>
      <c r="C100" s="70" t="s">
        <v>108</v>
      </c>
      <c r="D100" s="71">
        <f>'070402'!F45</f>
        <v>0</v>
      </c>
      <c r="E100" s="72">
        <v>10</v>
      </c>
      <c r="F100" s="91">
        <f t="shared" si="1"/>
        <v>0</v>
      </c>
    </row>
    <row r="101" spans="1:6" x14ac:dyDescent="0.2">
      <c r="A101" s="70" t="s">
        <v>436</v>
      </c>
      <c r="B101" s="70" t="s">
        <v>437</v>
      </c>
      <c r="C101" s="70" t="s">
        <v>108</v>
      </c>
      <c r="D101" s="71">
        <f>'070403'!F45</f>
        <v>0</v>
      </c>
      <c r="E101" s="72">
        <v>100</v>
      </c>
      <c r="F101" s="91">
        <f t="shared" si="1"/>
        <v>0</v>
      </c>
    </row>
    <row r="102" spans="1:6" x14ac:dyDescent="0.2">
      <c r="A102" s="70" t="s">
        <v>438</v>
      </c>
      <c r="B102" s="70" t="s">
        <v>439</v>
      </c>
      <c r="C102" s="70" t="s">
        <v>108</v>
      </c>
      <c r="D102" s="71">
        <f>'070404'!F45</f>
        <v>0</v>
      </c>
      <c r="E102" s="72">
        <v>10</v>
      </c>
      <c r="F102" s="91">
        <f t="shared" si="1"/>
        <v>0</v>
      </c>
    </row>
    <row r="103" spans="1:6" x14ac:dyDescent="0.2">
      <c r="A103" s="70" t="s">
        <v>440</v>
      </c>
      <c r="B103" s="70" t="s">
        <v>441</v>
      </c>
      <c r="C103" s="70" t="s">
        <v>108</v>
      </c>
      <c r="D103" s="71">
        <f>'070405'!F45</f>
        <v>0</v>
      </c>
      <c r="E103" s="72">
        <v>10</v>
      </c>
      <c r="F103" s="91">
        <f t="shared" si="1"/>
        <v>0</v>
      </c>
    </row>
    <row r="104" spans="1:6" x14ac:dyDescent="0.2">
      <c r="A104" s="70" t="s">
        <v>442</v>
      </c>
      <c r="B104" s="70" t="s">
        <v>443</v>
      </c>
      <c r="C104" s="70" t="s">
        <v>108</v>
      </c>
      <c r="D104" s="71">
        <f>'070406'!F45</f>
        <v>0</v>
      </c>
      <c r="E104" s="72">
        <v>10</v>
      </c>
      <c r="F104" s="91">
        <f t="shared" si="1"/>
        <v>0</v>
      </c>
    </row>
    <row r="105" spans="1:6" x14ac:dyDescent="0.2">
      <c r="A105" s="70" t="s">
        <v>444</v>
      </c>
      <c r="B105" s="70" t="s">
        <v>445</v>
      </c>
      <c r="C105" s="70" t="s">
        <v>108</v>
      </c>
      <c r="D105" s="71">
        <f>'070501'!F45</f>
        <v>0</v>
      </c>
      <c r="E105" s="72">
        <v>400</v>
      </c>
      <c r="F105" s="91">
        <f t="shared" si="1"/>
        <v>0</v>
      </c>
    </row>
    <row r="106" spans="1:6" x14ac:dyDescent="0.2">
      <c r="A106" s="70" t="s">
        <v>446</v>
      </c>
      <c r="B106" s="70" t="s">
        <v>447</v>
      </c>
      <c r="C106" s="70" t="s">
        <v>108</v>
      </c>
      <c r="D106" s="71">
        <f>'070502'!F45</f>
        <v>0</v>
      </c>
      <c r="E106" s="72">
        <v>30</v>
      </c>
      <c r="F106" s="91">
        <f t="shared" si="1"/>
        <v>0</v>
      </c>
    </row>
    <row r="107" spans="1:6" x14ac:dyDescent="0.2">
      <c r="A107" s="70" t="s">
        <v>448</v>
      </c>
      <c r="B107" s="70" t="s">
        <v>449</v>
      </c>
      <c r="C107" s="70" t="s">
        <v>108</v>
      </c>
      <c r="D107" s="71">
        <f>'070503'!F45</f>
        <v>0</v>
      </c>
      <c r="E107" s="72">
        <v>10</v>
      </c>
      <c r="F107" s="91">
        <f t="shared" si="1"/>
        <v>0</v>
      </c>
    </row>
    <row r="108" spans="1:6" x14ac:dyDescent="0.2">
      <c r="A108" s="70" t="s">
        <v>450</v>
      </c>
      <c r="B108" s="70" t="s">
        <v>451</v>
      </c>
      <c r="C108" s="70" t="s">
        <v>108</v>
      </c>
      <c r="D108" s="71">
        <f>'070504'!F45</f>
        <v>0</v>
      </c>
      <c r="E108" s="72">
        <v>10</v>
      </c>
      <c r="F108" s="91">
        <f t="shared" si="1"/>
        <v>0</v>
      </c>
    </row>
    <row r="109" spans="1:6" x14ac:dyDescent="0.2">
      <c r="A109" s="70" t="s">
        <v>452</v>
      </c>
      <c r="B109" s="70" t="s">
        <v>453</v>
      </c>
      <c r="C109" s="70" t="s">
        <v>108</v>
      </c>
      <c r="D109" s="71">
        <f>'070505'!F45</f>
        <v>0</v>
      </c>
      <c r="E109" s="72">
        <v>10</v>
      </c>
      <c r="F109" s="91">
        <f t="shared" si="1"/>
        <v>0</v>
      </c>
    </row>
    <row r="110" spans="1:6" x14ac:dyDescent="0.2">
      <c r="A110" s="70" t="s">
        <v>454</v>
      </c>
      <c r="B110" s="70" t="s">
        <v>455</v>
      </c>
      <c r="C110" s="70" t="s">
        <v>108</v>
      </c>
      <c r="D110" s="71">
        <f>'070506'!F45</f>
        <v>0</v>
      </c>
      <c r="E110" s="72">
        <v>10</v>
      </c>
      <c r="F110" s="91">
        <f t="shared" si="1"/>
        <v>0</v>
      </c>
    </row>
    <row r="111" spans="1:6" x14ac:dyDescent="0.2">
      <c r="A111" s="70" t="s">
        <v>456</v>
      </c>
      <c r="B111" s="70" t="s">
        <v>457</v>
      </c>
      <c r="C111" s="70" t="s">
        <v>108</v>
      </c>
      <c r="D111" s="71">
        <f>'070507'!F45</f>
        <v>0</v>
      </c>
      <c r="E111" s="72">
        <v>112</v>
      </c>
      <c r="F111" s="91">
        <f t="shared" si="1"/>
        <v>0</v>
      </c>
    </row>
    <row r="112" spans="1:6" x14ac:dyDescent="0.2">
      <c r="A112" s="70" t="s">
        <v>458</v>
      </c>
      <c r="B112" s="70" t="s">
        <v>459</v>
      </c>
      <c r="C112" s="70" t="s">
        <v>108</v>
      </c>
      <c r="D112" s="71">
        <f>'070508'!F45</f>
        <v>0</v>
      </c>
      <c r="E112" s="72">
        <v>20</v>
      </c>
      <c r="F112" s="91">
        <f t="shared" si="1"/>
        <v>0</v>
      </c>
    </row>
    <row r="113" spans="1:6" x14ac:dyDescent="0.2">
      <c r="A113" s="70" t="s">
        <v>460</v>
      </c>
      <c r="B113" s="70" t="s">
        <v>461</v>
      </c>
      <c r="C113" s="70" t="s">
        <v>108</v>
      </c>
      <c r="D113" s="71">
        <f>'070509'!F45</f>
        <v>0</v>
      </c>
      <c r="E113" s="72">
        <v>40</v>
      </c>
      <c r="F113" s="91">
        <f t="shared" si="1"/>
        <v>0</v>
      </c>
    </row>
    <row r="114" spans="1:6" x14ac:dyDescent="0.2">
      <c r="A114" s="70" t="s">
        <v>462</v>
      </c>
      <c r="B114" s="70" t="s">
        <v>463</v>
      </c>
      <c r="C114" s="70" t="s">
        <v>108</v>
      </c>
      <c r="D114" s="71">
        <f>'070510'!F45</f>
        <v>0</v>
      </c>
      <c r="E114" s="72">
        <v>10</v>
      </c>
      <c r="F114" s="91">
        <f t="shared" si="1"/>
        <v>0</v>
      </c>
    </row>
    <row r="115" spans="1:6" x14ac:dyDescent="0.2">
      <c r="A115" s="70" t="s">
        <v>464</v>
      </c>
      <c r="B115" s="70" t="s">
        <v>465</v>
      </c>
      <c r="C115" s="70" t="s">
        <v>108</v>
      </c>
      <c r="D115" s="71">
        <f>'070511'!F45</f>
        <v>0</v>
      </c>
      <c r="E115" s="72">
        <v>10</v>
      </c>
      <c r="F115" s="91">
        <f t="shared" si="1"/>
        <v>0</v>
      </c>
    </row>
    <row r="116" spans="1:6" x14ac:dyDescent="0.2">
      <c r="A116" s="70" t="s">
        <v>466</v>
      </c>
      <c r="B116" s="70" t="s">
        <v>467</v>
      </c>
      <c r="C116" s="70" t="s">
        <v>108</v>
      </c>
      <c r="D116" s="71">
        <f>'070512'!F45</f>
        <v>0</v>
      </c>
      <c r="E116" s="72">
        <v>10</v>
      </c>
      <c r="F116" s="91">
        <f t="shared" si="1"/>
        <v>0</v>
      </c>
    </row>
    <row r="117" spans="1:6" x14ac:dyDescent="0.2">
      <c r="A117" s="70" t="s">
        <v>468</v>
      </c>
      <c r="B117" s="70" t="s">
        <v>469</v>
      </c>
      <c r="C117" s="70" t="s">
        <v>108</v>
      </c>
      <c r="D117" s="71">
        <f>'070601'!F45</f>
        <v>0</v>
      </c>
      <c r="E117" s="72">
        <v>10</v>
      </c>
      <c r="F117" s="91">
        <f t="shared" si="1"/>
        <v>0</v>
      </c>
    </row>
    <row r="118" spans="1:6" x14ac:dyDescent="0.2">
      <c r="A118" s="70" t="s">
        <v>470</v>
      </c>
      <c r="B118" s="70" t="s">
        <v>471</v>
      </c>
      <c r="C118" s="70" t="s">
        <v>108</v>
      </c>
      <c r="D118" s="71">
        <f>'070602'!F45</f>
        <v>0</v>
      </c>
      <c r="E118" s="72">
        <v>10</v>
      </c>
      <c r="F118" s="91">
        <f t="shared" si="1"/>
        <v>0</v>
      </c>
    </row>
    <row r="119" spans="1:6" x14ac:dyDescent="0.2">
      <c r="A119" s="70" t="s">
        <v>472</v>
      </c>
      <c r="B119" s="70" t="s">
        <v>473</v>
      </c>
      <c r="C119" s="70" t="s">
        <v>108</v>
      </c>
      <c r="D119" s="71">
        <f>'070603'!F45</f>
        <v>0</v>
      </c>
      <c r="E119" s="72">
        <v>10</v>
      </c>
      <c r="F119" s="91">
        <f t="shared" si="1"/>
        <v>0</v>
      </c>
    </row>
    <row r="120" spans="1:6" x14ac:dyDescent="0.2">
      <c r="A120" s="70" t="s">
        <v>474</v>
      </c>
      <c r="B120" s="70" t="s">
        <v>475</v>
      </c>
      <c r="C120" s="70" t="s">
        <v>108</v>
      </c>
      <c r="D120" s="71">
        <f>'070604'!F45</f>
        <v>0</v>
      </c>
      <c r="E120" s="72">
        <v>10</v>
      </c>
      <c r="F120" s="91">
        <f t="shared" si="1"/>
        <v>0</v>
      </c>
    </row>
    <row r="121" spans="1:6" x14ac:dyDescent="0.2">
      <c r="A121" s="70" t="s">
        <v>476</v>
      </c>
      <c r="B121" s="70" t="s">
        <v>477</v>
      </c>
      <c r="C121" s="70" t="s">
        <v>108</v>
      </c>
      <c r="D121" s="71">
        <f>'070701'!F45</f>
        <v>0</v>
      </c>
      <c r="E121" s="72">
        <v>10</v>
      </c>
      <c r="F121" s="91">
        <f t="shared" si="1"/>
        <v>0</v>
      </c>
    </row>
    <row r="122" spans="1:6" x14ac:dyDescent="0.2">
      <c r="A122" s="70" t="s">
        <v>478</v>
      </c>
      <c r="B122" s="70" t="s">
        <v>479</v>
      </c>
      <c r="C122" s="70" t="s">
        <v>108</v>
      </c>
      <c r="D122" s="71">
        <f>'070702'!F45</f>
        <v>0</v>
      </c>
      <c r="E122" s="72">
        <v>10</v>
      </c>
      <c r="F122" s="91">
        <f t="shared" si="1"/>
        <v>0</v>
      </c>
    </row>
    <row r="123" spans="1:6" x14ac:dyDescent="0.2">
      <c r="A123" s="70" t="s">
        <v>480</v>
      </c>
      <c r="B123" s="70" t="s">
        <v>481</v>
      </c>
      <c r="C123" s="70" t="s">
        <v>108</v>
      </c>
      <c r="D123" s="71">
        <f>'071001'!F45</f>
        <v>0</v>
      </c>
      <c r="E123" s="72">
        <v>1000</v>
      </c>
      <c r="F123" s="91">
        <f t="shared" si="1"/>
        <v>0</v>
      </c>
    </row>
    <row r="124" spans="1:6" x14ac:dyDescent="0.2">
      <c r="A124" s="70" t="s">
        <v>482</v>
      </c>
      <c r="B124" s="70" t="s">
        <v>483</v>
      </c>
      <c r="C124" s="70" t="s">
        <v>163</v>
      </c>
      <c r="D124" s="71">
        <f>'071101'!F45</f>
        <v>0</v>
      </c>
      <c r="E124" s="72">
        <v>400</v>
      </c>
      <c r="F124" s="91">
        <f t="shared" si="1"/>
        <v>0</v>
      </c>
    </row>
    <row r="125" spans="1:6" x14ac:dyDescent="0.2">
      <c r="A125" s="70" t="s">
        <v>484</v>
      </c>
      <c r="B125" s="70" t="s">
        <v>485</v>
      </c>
      <c r="C125" s="70" t="s">
        <v>163</v>
      </c>
      <c r="D125" s="71">
        <f>'071102'!F45</f>
        <v>0</v>
      </c>
      <c r="E125" s="72">
        <v>20</v>
      </c>
      <c r="F125" s="91">
        <f t="shared" si="1"/>
        <v>0</v>
      </c>
    </row>
    <row r="126" spans="1:6" x14ac:dyDescent="0.2">
      <c r="A126" s="70" t="s">
        <v>486</v>
      </c>
      <c r="B126" s="70" t="s">
        <v>487</v>
      </c>
      <c r="C126" s="70" t="s">
        <v>163</v>
      </c>
      <c r="D126" s="71">
        <f>'071103'!F45</f>
        <v>0</v>
      </c>
      <c r="E126" s="72">
        <v>10</v>
      </c>
      <c r="F126" s="91">
        <f t="shared" si="1"/>
        <v>0</v>
      </c>
    </row>
    <row r="127" spans="1:6" x14ac:dyDescent="0.2">
      <c r="A127" s="70" t="s">
        <v>488</v>
      </c>
      <c r="B127" s="70" t="s">
        <v>489</v>
      </c>
      <c r="C127" s="70" t="s">
        <v>163</v>
      </c>
      <c r="D127" s="71">
        <f>'071104'!F45</f>
        <v>0</v>
      </c>
      <c r="E127" s="72">
        <v>108</v>
      </c>
      <c r="F127" s="91">
        <f t="shared" si="1"/>
        <v>0</v>
      </c>
    </row>
    <row r="128" spans="1:6" x14ac:dyDescent="0.2">
      <c r="A128" s="70" t="s">
        <v>490</v>
      </c>
      <c r="B128" s="70" t="s">
        <v>491</v>
      </c>
      <c r="C128" s="70" t="s">
        <v>163</v>
      </c>
      <c r="D128" s="71">
        <f>'071105'!F45</f>
        <v>0</v>
      </c>
      <c r="E128" s="72">
        <v>20</v>
      </c>
      <c r="F128" s="91">
        <f t="shared" si="1"/>
        <v>0</v>
      </c>
    </row>
    <row r="129" spans="1:6" x14ac:dyDescent="0.2">
      <c r="A129" s="70" t="s">
        <v>492</v>
      </c>
      <c r="B129" s="70" t="s">
        <v>493</v>
      </c>
      <c r="C129" s="70" t="s">
        <v>163</v>
      </c>
      <c r="D129" s="71">
        <f>'071106'!F45</f>
        <v>0</v>
      </c>
      <c r="E129" s="72">
        <v>33</v>
      </c>
      <c r="F129" s="91">
        <f t="shared" si="1"/>
        <v>0</v>
      </c>
    </row>
    <row r="130" spans="1:6" x14ac:dyDescent="0.2">
      <c r="A130" s="70" t="s">
        <v>494</v>
      </c>
      <c r="B130" s="70" t="s">
        <v>495</v>
      </c>
      <c r="C130" s="70" t="s">
        <v>163</v>
      </c>
      <c r="D130" s="71">
        <f>'071107'!F45</f>
        <v>0</v>
      </c>
      <c r="E130" s="72">
        <v>40</v>
      </c>
      <c r="F130" s="91">
        <f t="shared" ref="F130:F193" si="2">+D130*E130</f>
        <v>0</v>
      </c>
    </row>
    <row r="131" spans="1:6" x14ac:dyDescent="0.2">
      <c r="A131" s="70" t="s">
        <v>496</v>
      </c>
      <c r="B131" s="70" t="s">
        <v>497</v>
      </c>
      <c r="C131" s="70" t="s">
        <v>163</v>
      </c>
      <c r="D131" s="71">
        <f>'071108'!F45</f>
        <v>0</v>
      </c>
      <c r="E131" s="72">
        <v>22</v>
      </c>
      <c r="F131" s="91">
        <f t="shared" si="2"/>
        <v>0</v>
      </c>
    </row>
    <row r="132" spans="1:6" x14ac:dyDescent="0.2">
      <c r="A132" s="70" t="s">
        <v>498</v>
      </c>
      <c r="B132" s="70" t="s">
        <v>499</v>
      </c>
      <c r="C132" s="70" t="s">
        <v>163</v>
      </c>
      <c r="D132" s="71">
        <f>'071109'!F45</f>
        <v>0</v>
      </c>
      <c r="E132" s="72">
        <v>10</v>
      </c>
      <c r="F132" s="91">
        <f t="shared" si="2"/>
        <v>0</v>
      </c>
    </row>
    <row r="133" spans="1:6" x14ac:dyDescent="0.2">
      <c r="A133" s="70" t="s">
        <v>500</v>
      </c>
      <c r="B133" s="70" t="s">
        <v>501</v>
      </c>
      <c r="C133" s="70" t="s">
        <v>163</v>
      </c>
      <c r="D133" s="71">
        <f>'071110'!F45</f>
        <v>0</v>
      </c>
      <c r="E133" s="72">
        <v>10</v>
      </c>
      <c r="F133" s="91">
        <f t="shared" si="2"/>
        <v>0</v>
      </c>
    </row>
    <row r="134" spans="1:6" x14ac:dyDescent="0.2">
      <c r="A134" s="70" t="s">
        <v>502</v>
      </c>
      <c r="B134" s="70" t="s">
        <v>503</v>
      </c>
      <c r="C134" s="70" t="s">
        <v>163</v>
      </c>
      <c r="D134" s="71">
        <f>'071201'!F45</f>
        <v>0</v>
      </c>
      <c r="E134" s="72">
        <v>2400</v>
      </c>
      <c r="F134" s="91">
        <f t="shared" si="2"/>
        <v>0</v>
      </c>
    </row>
    <row r="135" spans="1:6" x14ac:dyDescent="0.2">
      <c r="A135" s="70" t="s">
        <v>504</v>
      </c>
      <c r="B135" s="70" t="s">
        <v>505</v>
      </c>
      <c r="C135" s="70" t="s">
        <v>163</v>
      </c>
      <c r="D135" s="71">
        <f>'071202'!F45</f>
        <v>0</v>
      </c>
      <c r="E135" s="72">
        <v>11</v>
      </c>
      <c r="F135" s="91">
        <f t="shared" si="2"/>
        <v>0</v>
      </c>
    </row>
    <row r="136" spans="1:6" x14ac:dyDescent="0.2">
      <c r="A136" s="70" t="s">
        <v>506</v>
      </c>
      <c r="B136" s="70" t="s">
        <v>507</v>
      </c>
      <c r="C136" s="70" t="s">
        <v>163</v>
      </c>
      <c r="D136" s="71">
        <f>'071203'!F45</f>
        <v>0</v>
      </c>
      <c r="E136" s="72">
        <v>10</v>
      </c>
      <c r="F136" s="91">
        <f t="shared" si="2"/>
        <v>0</v>
      </c>
    </row>
    <row r="137" spans="1:6" x14ac:dyDescent="0.2">
      <c r="A137" s="70" t="s">
        <v>508</v>
      </c>
      <c r="B137" s="70" t="s">
        <v>509</v>
      </c>
      <c r="C137" s="70" t="s">
        <v>163</v>
      </c>
      <c r="D137" s="71">
        <f>'071204'!F45</f>
        <v>0</v>
      </c>
      <c r="E137" s="72">
        <v>1000</v>
      </c>
      <c r="F137" s="91">
        <f t="shared" si="2"/>
        <v>0</v>
      </c>
    </row>
    <row r="138" spans="1:6" x14ac:dyDescent="0.2">
      <c r="A138" s="70" t="s">
        <v>510</v>
      </c>
      <c r="B138" s="70" t="s">
        <v>511</v>
      </c>
      <c r="C138" s="70" t="s">
        <v>163</v>
      </c>
      <c r="D138" s="71">
        <f>'071205'!F45</f>
        <v>0</v>
      </c>
      <c r="E138" s="72">
        <v>42</v>
      </c>
      <c r="F138" s="91">
        <f t="shared" si="2"/>
        <v>0</v>
      </c>
    </row>
    <row r="139" spans="1:6" x14ac:dyDescent="0.2">
      <c r="A139" s="70" t="s">
        <v>512</v>
      </c>
      <c r="B139" s="70" t="s">
        <v>513</v>
      </c>
      <c r="C139" s="70" t="s">
        <v>163</v>
      </c>
      <c r="D139" s="71">
        <f>'071206'!F45</f>
        <v>0</v>
      </c>
      <c r="E139" s="72">
        <v>10</v>
      </c>
      <c r="F139" s="91">
        <f t="shared" si="2"/>
        <v>0</v>
      </c>
    </row>
    <row r="140" spans="1:6" x14ac:dyDescent="0.2">
      <c r="A140" s="70" t="s">
        <v>514</v>
      </c>
      <c r="B140" s="70" t="s">
        <v>15</v>
      </c>
      <c r="C140" s="70" t="s">
        <v>163</v>
      </c>
      <c r="D140" s="71">
        <f>'071207'!F45</f>
        <v>0</v>
      </c>
      <c r="E140" s="72">
        <v>120</v>
      </c>
      <c r="F140" s="91">
        <f t="shared" si="2"/>
        <v>0</v>
      </c>
    </row>
    <row r="141" spans="1:6" x14ac:dyDescent="0.2">
      <c r="A141" s="70" t="s">
        <v>515</v>
      </c>
      <c r="B141" s="70" t="s">
        <v>516</v>
      </c>
      <c r="C141" s="70" t="s">
        <v>163</v>
      </c>
      <c r="D141" s="71">
        <f>'071211'!F45</f>
        <v>0</v>
      </c>
      <c r="E141" s="72">
        <v>200</v>
      </c>
      <c r="F141" s="91">
        <f t="shared" si="2"/>
        <v>0</v>
      </c>
    </row>
    <row r="142" spans="1:6" x14ac:dyDescent="0.2">
      <c r="A142" s="70" t="s">
        <v>517</v>
      </c>
      <c r="B142" s="70" t="s">
        <v>518</v>
      </c>
      <c r="C142" s="70" t="s">
        <v>163</v>
      </c>
      <c r="D142" s="71">
        <f>'071212'!F45</f>
        <v>0</v>
      </c>
      <c r="E142" s="72">
        <v>10</v>
      </c>
      <c r="F142" s="91">
        <f t="shared" si="2"/>
        <v>0</v>
      </c>
    </row>
    <row r="143" spans="1:6" x14ac:dyDescent="0.2">
      <c r="A143" s="70" t="s">
        <v>519</v>
      </c>
      <c r="B143" s="70" t="s">
        <v>520</v>
      </c>
      <c r="C143" s="70" t="s">
        <v>163</v>
      </c>
      <c r="D143" s="71">
        <f>'071213'!F45</f>
        <v>0</v>
      </c>
      <c r="E143" s="72">
        <v>10</v>
      </c>
      <c r="F143" s="91">
        <f t="shared" si="2"/>
        <v>0</v>
      </c>
    </row>
    <row r="144" spans="1:6" x14ac:dyDescent="0.2">
      <c r="A144" s="70" t="s">
        <v>521</v>
      </c>
      <c r="B144" s="70" t="s">
        <v>522</v>
      </c>
      <c r="C144" s="70" t="s">
        <v>163</v>
      </c>
      <c r="D144" s="71">
        <f>'071214'!F45</f>
        <v>0</v>
      </c>
      <c r="E144" s="72">
        <v>10</v>
      </c>
      <c r="F144" s="91">
        <f t="shared" si="2"/>
        <v>0</v>
      </c>
    </row>
    <row r="145" spans="1:6" x14ac:dyDescent="0.2">
      <c r="A145" s="70" t="s">
        <v>523</v>
      </c>
      <c r="B145" s="70" t="s">
        <v>524</v>
      </c>
      <c r="C145" s="70" t="s">
        <v>163</v>
      </c>
      <c r="D145" s="71">
        <f>'071215'!F45</f>
        <v>0</v>
      </c>
      <c r="E145" s="72">
        <v>100</v>
      </c>
      <c r="F145" s="91">
        <f t="shared" si="2"/>
        <v>0</v>
      </c>
    </row>
    <row r="146" spans="1:6" x14ac:dyDescent="0.2">
      <c r="A146" s="70" t="s">
        <v>525</v>
      </c>
      <c r="B146" s="70" t="s">
        <v>14</v>
      </c>
      <c r="C146" s="70" t="s">
        <v>163</v>
      </c>
      <c r="D146" s="71">
        <f>'071216'!F45</f>
        <v>0</v>
      </c>
      <c r="E146" s="72">
        <v>80</v>
      </c>
      <c r="F146" s="91">
        <f t="shared" si="2"/>
        <v>0</v>
      </c>
    </row>
    <row r="147" spans="1:6" x14ac:dyDescent="0.2">
      <c r="A147" s="70" t="s">
        <v>526</v>
      </c>
      <c r="B147" s="70" t="s">
        <v>13</v>
      </c>
      <c r="C147" s="70" t="s">
        <v>163</v>
      </c>
      <c r="D147" s="71">
        <f>'071301'!F45</f>
        <v>0</v>
      </c>
      <c r="E147" s="72">
        <v>200</v>
      </c>
      <c r="F147" s="91">
        <f t="shared" si="2"/>
        <v>0</v>
      </c>
    </row>
    <row r="148" spans="1:6" x14ac:dyDescent="0.2">
      <c r="A148" s="70" t="s">
        <v>527</v>
      </c>
      <c r="B148" s="70" t="s">
        <v>528</v>
      </c>
      <c r="C148" s="70" t="s">
        <v>108</v>
      </c>
      <c r="D148" s="71">
        <f>'071401'!F45</f>
        <v>0</v>
      </c>
      <c r="E148" s="72">
        <v>10</v>
      </c>
      <c r="F148" s="91">
        <f t="shared" si="2"/>
        <v>0</v>
      </c>
    </row>
    <row r="149" spans="1:6" x14ac:dyDescent="0.2">
      <c r="A149" s="70" t="s">
        <v>529</v>
      </c>
      <c r="B149" s="70" t="s">
        <v>530</v>
      </c>
      <c r="C149" s="70" t="s">
        <v>108</v>
      </c>
      <c r="D149" s="71">
        <f>'071402'!F45</f>
        <v>0</v>
      </c>
      <c r="E149" s="72">
        <v>10</v>
      </c>
      <c r="F149" s="91">
        <f t="shared" si="2"/>
        <v>0</v>
      </c>
    </row>
    <row r="150" spans="1:6" x14ac:dyDescent="0.2">
      <c r="A150" s="70" t="s">
        <v>531</v>
      </c>
      <c r="B150" s="70" t="s">
        <v>532</v>
      </c>
      <c r="C150" s="70" t="s">
        <v>108</v>
      </c>
      <c r="D150" s="71">
        <f>'071403'!F45</f>
        <v>0</v>
      </c>
      <c r="E150" s="72">
        <v>10</v>
      </c>
      <c r="F150" s="91">
        <f t="shared" si="2"/>
        <v>0</v>
      </c>
    </row>
    <row r="151" spans="1:6" x14ac:dyDescent="0.2">
      <c r="A151" s="70" t="s">
        <v>533</v>
      </c>
      <c r="B151" s="70" t="s">
        <v>534</v>
      </c>
      <c r="C151" s="70" t="s">
        <v>108</v>
      </c>
      <c r="D151" s="71">
        <f>'071404'!F45</f>
        <v>0</v>
      </c>
      <c r="E151" s="72">
        <v>10</v>
      </c>
      <c r="F151" s="91">
        <f t="shared" si="2"/>
        <v>0</v>
      </c>
    </row>
    <row r="152" spans="1:6" x14ac:dyDescent="0.2">
      <c r="A152" s="70" t="s">
        <v>535</v>
      </c>
      <c r="B152" s="70" t="s">
        <v>536</v>
      </c>
      <c r="C152" s="70" t="s">
        <v>108</v>
      </c>
      <c r="D152" s="71">
        <f>'071405'!F45</f>
        <v>0</v>
      </c>
      <c r="E152" s="72">
        <v>10</v>
      </c>
      <c r="F152" s="91">
        <f t="shared" si="2"/>
        <v>0</v>
      </c>
    </row>
    <row r="153" spans="1:6" x14ac:dyDescent="0.2">
      <c r="A153" s="70" t="s">
        <v>537</v>
      </c>
      <c r="B153" s="70" t="s">
        <v>538</v>
      </c>
      <c r="C153" s="70" t="s">
        <v>163</v>
      </c>
      <c r="D153" s="71">
        <f>'072101'!F45</f>
        <v>0</v>
      </c>
      <c r="E153" s="72">
        <v>146413</v>
      </c>
      <c r="F153" s="91">
        <f t="shared" si="2"/>
        <v>0</v>
      </c>
    </row>
    <row r="154" spans="1:6" x14ac:dyDescent="0.2">
      <c r="A154" s="70" t="s">
        <v>539</v>
      </c>
      <c r="B154" s="70" t="s">
        <v>540</v>
      </c>
      <c r="C154" s="70" t="s">
        <v>163</v>
      </c>
      <c r="D154" s="71">
        <f>'072102'!F45</f>
        <v>0</v>
      </c>
      <c r="E154" s="72">
        <v>80000</v>
      </c>
      <c r="F154" s="91">
        <f t="shared" si="2"/>
        <v>0</v>
      </c>
    </row>
    <row r="155" spans="1:6" x14ac:dyDescent="0.2">
      <c r="A155" s="70" t="s">
        <v>541</v>
      </c>
      <c r="B155" s="70" t="s">
        <v>542</v>
      </c>
      <c r="C155" s="70" t="s">
        <v>163</v>
      </c>
      <c r="D155" s="71">
        <f>'072103'!F45</f>
        <v>0</v>
      </c>
      <c r="E155" s="72">
        <v>30</v>
      </c>
      <c r="F155" s="91">
        <f t="shared" si="2"/>
        <v>0</v>
      </c>
    </row>
    <row r="156" spans="1:6" x14ac:dyDescent="0.2">
      <c r="A156" s="70" t="s">
        <v>543</v>
      </c>
      <c r="B156" s="70" t="s">
        <v>544</v>
      </c>
      <c r="C156" s="70" t="s">
        <v>163</v>
      </c>
      <c r="D156" s="71">
        <f>'072104'!F45</f>
        <v>0</v>
      </c>
      <c r="E156" s="72">
        <v>89035</v>
      </c>
      <c r="F156" s="91">
        <f t="shared" si="2"/>
        <v>0</v>
      </c>
    </row>
    <row r="157" spans="1:6" x14ac:dyDescent="0.2">
      <c r="A157" s="70" t="s">
        <v>545</v>
      </c>
      <c r="B157" s="70" t="s">
        <v>546</v>
      </c>
      <c r="C157" s="70" t="s">
        <v>163</v>
      </c>
      <c r="D157" s="71">
        <f>'072105'!F45</f>
        <v>0</v>
      </c>
      <c r="E157" s="72">
        <v>56510</v>
      </c>
      <c r="F157" s="91">
        <f t="shared" si="2"/>
        <v>0</v>
      </c>
    </row>
    <row r="158" spans="1:6" x14ac:dyDescent="0.2">
      <c r="A158" s="70" t="s">
        <v>547</v>
      </c>
      <c r="B158" s="70" t="s">
        <v>548</v>
      </c>
      <c r="C158" s="70" t="s">
        <v>163</v>
      </c>
      <c r="D158" s="71">
        <f>'072106'!F45</f>
        <v>0</v>
      </c>
      <c r="E158" s="72">
        <v>119</v>
      </c>
      <c r="F158" s="91">
        <f t="shared" si="2"/>
        <v>0</v>
      </c>
    </row>
    <row r="159" spans="1:6" x14ac:dyDescent="0.2">
      <c r="A159" s="70" t="s">
        <v>549</v>
      </c>
      <c r="B159" s="70" t="s">
        <v>550</v>
      </c>
      <c r="C159" s="70" t="s">
        <v>163</v>
      </c>
      <c r="D159" s="71">
        <f>'072107'!F45</f>
        <v>0</v>
      </c>
      <c r="E159" s="72">
        <v>30</v>
      </c>
      <c r="F159" s="91">
        <f t="shared" si="2"/>
        <v>0</v>
      </c>
    </row>
    <row r="160" spans="1:6" x14ac:dyDescent="0.2">
      <c r="A160" s="70" t="s">
        <v>551</v>
      </c>
      <c r="B160" s="70" t="s">
        <v>552</v>
      </c>
      <c r="C160" s="70" t="s">
        <v>136</v>
      </c>
      <c r="D160" s="71">
        <f>'072108'!F45</f>
        <v>0</v>
      </c>
      <c r="E160" s="72">
        <v>134</v>
      </c>
      <c r="F160" s="91">
        <f t="shared" si="2"/>
        <v>0</v>
      </c>
    </row>
    <row r="161" spans="1:6" x14ac:dyDescent="0.2">
      <c r="A161" s="70" t="s">
        <v>553</v>
      </c>
      <c r="B161" s="70" t="s">
        <v>554</v>
      </c>
      <c r="C161" s="70" t="s">
        <v>136</v>
      </c>
      <c r="D161" s="71">
        <f>'072109'!F45</f>
        <v>0</v>
      </c>
      <c r="E161" s="72">
        <v>2816</v>
      </c>
      <c r="F161" s="91">
        <f t="shared" si="2"/>
        <v>0</v>
      </c>
    </row>
    <row r="162" spans="1:6" x14ac:dyDescent="0.2">
      <c r="A162" s="70" t="s">
        <v>555</v>
      </c>
      <c r="B162" s="70" t="s">
        <v>556</v>
      </c>
      <c r="C162" s="70" t="s">
        <v>136</v>
      </c>
      <c r="D162" s="71">
        <f>'072110'!F45</f>
        <v>0</v>
      </c>
      <c r="E162" s="72">
        <v>10</v>
      </c>
      <c r="F162" s="91">
        <f t="shared" si="2"/>
        <v>0</v>
      </c>
    </row>
    <row r="163" spans="1:6" x14ac:dyDescent="0.2">
      <c r="A163" s="70" t="s">
        <v>557</v>
      </c>
      <c r="B163" s="70" t="s">
        <v>558</v>
      </c>
      <c r="C163" s="70" t="s">
        <v>136</v>
      </c>
      <c r="D163" s="71">
        <f>'072111'!F45</f>
        <v>0</v>
      </c>
      <c r="E163" s="72">
        <v>2343</v>
      </c>
      <c r="F163" s="91">
        <f t="shared" si="2"/>
        <v>0</v>
      </c>
    </row>
    <row r="164" spans="1:6" x14ac:dyDescent="0.2">
      <c r="A164" s="70" t="s">
        <v>559</v>
      </c>
      <c r="B164" s="70" t="s">
        <v>560</v>
      </c>
      <c r="C164" s="70" t="s">
        <v>136</v>
      </c>
      <c r="D164" s="71">
        <f>'072112'!F45</f>
        <v>0</v>
      </c>
      <c r="E164" s="72">
        <v>90</v>
      </c>
      <c r="F164" s="91">
        <f t="shared" si="2"/>
        <v>0</v>
      </c>
    </row>
    <row r="165" spans="1:6" x14ac:dyDescent="0.2">
      <c r="A165" s="70" t="s">
        <v>561</v>
      </c>
      <c r="B165" s="70" t="s">
        <v>562</v>
      </c>
      <c r="C165" s="70" t="s">
        <v>136</v>
      </c>
      <c r="D165" s="71">
        <f>'072113'!F45</f>
        <v>0</v>
      </c>
      <c r="E165" s="72">
        <v>737</v>
      </c>
      <c r="F165" s="91">
        <f t="shared" si="2"/>
        <v>0</v>
      </c>
    </row>
    <row r="166" spans="1:6" x14ac:dyDescent="0.2">
      <c r="A166" s="70" t="s">
        <v>563</v>
      </c>
      <c r="B166" s="70" t="s">
        <v>564</v>
      </c>
      <c r="C166" s="70" t="s">
        <v>136</v>
      </c>
      <c r="D166" s="71">
        <f>'072114'!F45</f>
        <v>0</v>
      </c>
      <c r="E166" s="72">
        <v>734</v>
      </c>
      <c r="F166" s="91">
        <f t="shared" si="2"/>
        <v>0</v>
      </c>
    </row>
    <row r="167" spans="1:6" x14ac:dyDescent="0.2">
      <c r="A167" s="70" t="s">
        <v>565</v>
      </c>
      <c r="B167" s="70" t="s">
        <v>566</v>
      </c>
      <c r="C167" s="70" t="s">
        <v>136</v>
      </c>
      <c r="D167" s="71">
        <f>'072115'!F45</f>
        <v>0</v>
      </c>
      <c r="E167" s="72">
        <v>927</v>
      </c>
      <c r="F167" s="91">
        <f t="shared" si="2"/>
        <v>0</v>
      </c>
    </row>
    <row r="168" spans="1:6" x14ac:dyDescent="0.2">
      <c r="A168" s="70" t="s">
        <v>567</v>
      </c>
      <c r="B168" s="70" t="s">
        <v>568</v>
      </c>
      <c r="C168" s="70" t="s">
        <v>163</v>
      </c>
      <c r="D168" s="71">
        <f>'072116'!F45</f>
        <v>0</v>
      </c>
      <c r="E168" s="72">
        <v>20</v>
      </c>
      <c r="F168" s="91">
        <f t="shared" si="2"/>
        <v>0</v>
      </c>
    </row>
    <row r="169" spans="1:6" x14ac:dyDescent="0.2">
      <c r="A169" s="70" t="s">
        <v>569</v>
      </c>
      <c r="B169" s="70" t="s">
        <v>570</v>
      </c>
      <c r="C169" s="70" t="s">
        <v>136</v>
      </c>
      <c r="D169" s="71">
        <f>'072117'!F45</f>
        <v>0</v>
      </c>
      <c r="E169" s="72">
        <v>10</v>
      </c>
      <c r="F169" s="91">
        <f t="shared" si="2"/>
        <v>0</v>
      </c>
    </row>
    <row r="170" spans="1:6" x14ac:dyDescent="0.2">
      <c r="A170" s="70" t="s">
        <v>571</v>
      </c>
      <c r="B170" s="70" t="s">
        <v>572</v>
      </c>
      <c r="C170" s="70" t="s">
        <v>163</v>
      </c>
      <c r="D170" s="71">
        <f>'072201'!F45</f>
        <v>0</v>
      </c>
      <c r="E170" s="72">
        <v>200</v>
      </c>
      <c r="F170" s="91">
        <f t="shared" si="2"/>
        <v>0</v>
      </c>
    </row>
    <row r="171" spans="1:6" x14ac:dyDescent="0.2">
      <c r="A171" s="70" t="s">
        <v>573</v>
      </c>
      <c r="B171" s="70" t="s">
        <v>574</v>
      </c>
      <c r="C171" s="70" t="s">
        <v>163</v>
      </c>
      <c r="D171" s="71">
        <f>'072202'!F45</f>
        <v>0</v>
      </c>
      <c r="E171" s="72">
        <v>200</v>
      </c>
      <c r="F171" s="91">
        <f t="shared" si="2"/>
        <v>0</v>
      </c>
    </row>
    <row r="172" spans="1:6" x14ac:dyDescent="0.2">
      <c r="A172" s="70" t="s">
        <v>575</v>
      </c>
      <c r="B172" s="70" t="s">
        <v>576</v>
      </c>
      <c r="C172" s="70" t="s">
        <v>163</v>
      </c>
      <c r="D172" s="71">
        <f>'072203'!F45</f>
        <v>0</v>
      </c>
      <c r="E172" s="72">
        <v>10</v>
      </c>
      <c r="F172" s="91">
        <f t="shared" si="2"/>
        <v>0</v>
      </c>
    </row>
    <row r="173" spans="1:6" x14ac:dyDescent="0.2">
      <c r="A173" s="70" t="s">
        <v>577</v>
      </c>
      <c r="B173" s="70" t="s">
        <v>578</v>
      </c>
      <c r="C173" s="70" t="s">
        <v>163</v>
      </c>
      <c r="D173" s="71">
        <f>'072204'!F45</f>
        <v>0</v>
      </c>
      <c r="E173" s="72">
        <v>200</v>
      </c>
      <c r="F173" s="91">
        <f t="shared" si="2"/>
        <v>0</v>
      </c>
    </row>
    <row r="174" spans="1:6" x14ac:dyDescent="0.2">
      <c r="A174" s="70" t="s">
        <v>579</v>
      </c>
      <c r="B174" s="70" t="s">
        <v>580</v>
      </c>
      <c r="C174" s="70" t="s">
        <v>163</v>
      </c>
      <c r="D174" s="71">
        <f>'072205'!F45</f>
        <v>0</v>
      </c>
      <c r="E174" s="72">
        <v>200</v>
      </c>
      <c r="F174" s="91">
        <f t="shared" si="2"/>
        <v>0</v>
      </c>
    </row>
    <row r="175" spans="1:6" x14ac:dyDescent="0.2">
      <c r="A175" s="70" t="s">
        <v>581</v>
      </c>
      <c r="B175" s="70" t="s">
        <v>582</v>
      </c>
      <c r="C175" s="70" t="s">
        <v>163</v>
      </c>
      <c r="D175" s="71">
        <f>'072206'!F45</f>
        <v>0</v>
      </c>
      <c r="E175" s="72">
        <v>10</v>
      </c>
      <c r="F175" s="91">
        <f t="shared" si="2"/>
        <v>0</v>
      </c>
    </row>
    <row r="176" spans="1:6" x14ac:dyDescent="0.2">
      <c r="A176" s="70" t="s">
        <v>583</v>
      </c>
      <c r="B176" s="70" t="s">
        <v>584</v>
      </c>
      <c r="C176" s="70" t="s">
        <v>163</v>
      </c>
      <c r="D176" s="71">
        <f>'072207'!F45</f>
        <v>0</v>
      </c>
      <c r="E176" s="72">
        <v>10</v>
      </c>
      <c r="F176" s="91">
        <f t="shared" si="2"/>
        <v>0</v>
      </c>
    </row>
    <row r="177" spans="1:6" x14ac:dyDescent="0.2">
      <c r="A177" s="70" t="s">
        <v>585</v>
      </c>
      <c r="B177" s="70" t="s">
        <v>586</v>
      </c>
      <c r="C177" s="70" t="s">
        <v>163</v>
      </c>
      <c r="D177" s="71">
        <f>'072208'!F45</f>
        <v>0</v>
      </c>
      <c r="E177" s="72">
        <v>10</v>
      </c>
      <c r="F177" s="91">
        <f t="shared" si="2"/>
        <v>0</v>
      </c>
    </row>
    <row r="178" spans="1:6" x14ac:dyDescent="0.2">
      <c r="A178" s="70" t="s">
        <v>587</v>
      </c>
      <c r="B178" s="70" t="s">
        <v>588</v>
      </c>
      <c r="C178" s="70" t="s">
        <v>163</v>
      </c>
      <c r="D178" s="71">
        <f>'072301'!F45</f>
        <v>0</v>
      </c>
      <c r="E178" s="72">
        <v>200</v>
      </c>
      <c r="F178" s="91">
        <f t="shared" si="2"/>
        <v>0</v>
      </c>
    </row>
    <row r="179" spans="1:6" x14ac:dyDescent="0.2">
      <c r="A179" s="70" t="s">
        <v>589</v>
      </c>
      <c r="B179" s="70" t="s">
        <v>590</v>
      </c>
      <c r="C179" s="70" t="s">
        <v>163</v>
      </c>
      <c r="D179" s="71">
        <f>'072302'!F45</f>
        <v>0</v>
      </c>
      <c r="E179" s="72">
        <v>200</v>
      </c>
      <c r="F179" s="91">
        <f t="shared" si="2"/>
        <v>0</v>
      </c>
    </row>
    <row r="180" spans="1:6" x14ac:dyDescent="0.2">
      <c r="A180" s="70" t="s">
        <v>591</v>
      </c>
      <c r="B180" s="70" t="s">
        <v>592</v>
      </c>
      <c r="C180" s="70" t="s">
        <v>163</v>
      </c>
      <c r="D180" s="71">
        <f>'072303'!F45</f>
        <v>0</v>
      </c>
      <c r="E180" s="72">
        <v>10</v>
      </c>
      <c r="F180" s="91">
        <f t="shared" si="2"/>
        <v>0</v>
      </c>
    </row>
    <row r="181" spans="1:6" x14ac:dyDescent="0.2">
      <c r="A181" s="70" t="s">
        <v>593</v>
      </c>
      <c r="B181" s="70" t="s">
        <v>594</v>
      </c>
      <c r="C181" s="70" t="s">
        <v>163</v>
      </c>
      <c r="D181" s="71">
        <f>'072304'!F45</f>
        <v>0</v>
      </c>
      <c r="E181" s="72">
        <v>200</v>
      </c>
      <c r="F181" s="91">
        <f t="shared" si="2"/>
        <v>0</v>
      </c>
    </row>
    <row r="182" spans="1:6" x14ac:dyDescent="0.2">
      <c r="A182" s="70" t="s">
        <v>595</v>
      </c>
      <c r="B182" s="70" t="s">
        <v>596</v>
      </c>
      <c r="C182" s="70" t="s">
        <v>163</v>
      </c>
      <c r="D182" s="71">
        <f>'072305'!F45</f>
        <v>0</v>
      </c>
      <c r="E182" s="72">
        <v>10</v>
      </c>
      <c r="F182" s="91">
        <f t="shared" si="2"/>
        <v>0</v>
      </c>
    </row>
    <row r="183" spans="1:6" x14ac:dyDescent="0.2">
      <c r="A183" s="70" t="s">
        <v>597</v>
      </c>
      <c r="B183" s="70" t="s">
        <v>598</v>
      </c>
      <c r="C183" s="70" t="s">
        <v>163</v>
      </c>
      <c r="D183" s="71">
        <f>'072306'!F45</f>
        <v>0</v>
      </c>
      <c r="E183" s="72">
        <v>10</v>
      </c>
      <c r="F183" s="91">
        <f t="shared" si="2"/>
        <v>0</v>
      </c>
    </row>
    <row r="184" spans="1:6" x14ac:dyDescent="0.2">
      <c r="A184" s="70" t="s">
        <v>599</v>
      </c>
      <c r="B184" s="70" t="s">
        <v>600</v>
      </c>
      <c r="C184" s="70" t="s">
        <v>163</v>
      </c>
      <c r="D184" s="71">
        <f>'072307'!F45</f>
        <v>0</v>
      </c>
      <c r="E184" s="72">
        <v>10</v>
      </c>
      <c r="F184" s="91">
        <f t="shared" si="2"/>
        <v>0</v>
      </c>
    </row>
    <row r="185" spans="1:6" x14ac:dyDescent="0.2">
      <c r="A185" s="70" t="s">
        <v>601</v>
      </c>
      <c r="B185" s="70" t="s">
        <v>602</v>
      </c>
      <c r="C185" s="70" t="s">
        <v>163</v>
      </c>
      <c r="D185" s="71">
        <f>'072401'!F45</f>
        <v>0</v>
      </c>
      <c r="E185" s="72">
        <v>200</v>
      </c>
      <c r="F185" s="91">
        <f t="shared" si="2"/>
        <v>0</v>
      </c>
    </row>
    <row r="186" spans="1:6" x14ac:dyDescent="0.2">
      <c r="A186" s="70" t="s">
        <v>603</v>
      </c>
      <c r="B186" s="70" t="s">
        <v>604</v>
      </c>
      <c r="C186" s="70" t="s">
        <v>163</v>
      </c>
      <c r="D186" s="71">
        <f>'072402'!F45</f>
        <v>0</v>
      </c>
      <c r="E186" s="72">
        <v>200</v>
      </c>
      <c r="F186" s="91">
        <f t="shared" si="2"/>
        <v>0</v>
      </c>
    </row>
    <row r="187" spans="1:6" x14ac:dyDescent="0.2">
      <c r="A187" s="70" t="s">
        <v>605</v>
      </c>
      <c r="B187" s="70" t="s">
        <v>606</v>
      </c>
      <c r="C187" s="70" t="s">
        <v>163</v>
      </c>
      <c r="D187" s="71">
        <f>'072403'!F45</f>
        <v>0</v>
      </c>
      <c r="E187" s="72">
        <v>10</v>
      </c>
      <c r="F187" s="91">
        <f t="shared" si="2"/>
        <v>0</v>
      </c>
    </row>
    <row r="188" spans="1:6" x14ac:dyDescent="0.2">
      <c r="A188" s="70" t="s">
        <v>607</v>
      </c>
      <c r="B188" s="70" t="s">
        <v>608</v>
      </c>
      <c r="C188" s="70" t="s">
        <v>163</v>
      </c>
      <c r="D188" s="71">
        <f>'072404'!F45</f>
        <v>0</v>
      </c>
      <c r="E188" s="72">
        <v>200</v>
      </c>
      <c r="F188" s="91">
        <f t="shared" si="2"/>
        <v>0</v>
      </c>
    </row>
    <row r="189" spans="1:6" x14ac:dyDescent="0.2">
      <c r="A189" s="70" t="s">
        <v>609</v>
      </c>
      <c r="B189" s="70" t="s">
        <v>610</v>
      </c>
      <c r="C189" s="70" t="s">
        <v>163</v>
      </c>
      <c r="D189" s="71">
        <f>'072405'!F45</f>
        <v>0</v>
      </c>
      <c r="E189" s="72">
        <v>200</v>
      </c>
      <c r="F189" s="91">
        <f t="shared" si="2"/>
        <v>0</v>
      </c>
    </row>
    <row r="190" spans="1:6" x14ac:dyDescent="0.2">
      <c r="A190" s="70" t="s">
        <v>611</v>
      </c>
      <c r="B190" s="70" t="s">
        <v>612</v>
      </c>
      <c r="C190" s="70" t="s">
        <v>163</v>
      </c>
      <c r="D190" s="71">
        <f>'072406'!F45</f>
        <v>0</v>
      </c>
      <c r="E190" s="72">
        <v>10</v>
      </c>
      <c r="F190" s="91">
        <f t="shared" si="2"/>
        <v>0</v>
      </c>
    </row>
    <row r="191" spans="1:6" x14ac:dyDescent="0.2">
      <c r="A191" s="70" t="s">
        <v>613</v>
      </c>
      <c r="B191" s="70" t="s">
        <v>614</v>
      </c>
      <c r="C191" s="70" t="s">
        <v>163</v>
      </c>
      <c r="D191" s="71">
        <f>'072407'!F45</f>
        <v>0</v>
      </c>
      <c r="E191" s="72">
        <v>10</v>
      </c>
      <c r="F191" s="91">
        <f t="shared" si="2"/>
        <v>0</v>
      </c>
    </row>
    <row r="192" spans="1:6" x14ac:dyDescent="0.2">
      <c r="A192" s="70" t="s">
        <v>615</v>
      </c>
      <c r="B192" s="70" t="s">
        <v>616</v>
      </c>
      <c r="C192" s="70" t="s">
        <v>136</v>
      </c>
      <c r="D192" s="71">
        <f>'072408'!F45</f>
        <v>0</v>
      </c>
      <c r="E192" s="72">
        <v>10</v>
      </c>
      <c r="F192" s="91">
        <f t="shared" si="2"/>
        <v>0</v>
      </c>
    </row>
    <row r="193" spans="1:6" x14ac:dyDescent="0.2">
      <c r="A193" s="70" t="s">
        <v>617</v>
      </c>
      <c r="B193" s="70" t="s">
        <v>618</v>
      </c>
      <c r="C193" s="70" t="s">
        <v>136</v>
      </c>
      <c r="D193" s="71">
        <f>'072409'!F45</f>
        <v>0</v>
      </c>
      <c r="E193" s="72">
        <v>10</v>
      </c>
      <c r="F193" s="91">
        <f t="shared" si="2"/>
        <v>0</v>
      </c>
    </row>
    <row r="194" spans="1:6" x14ac:dyDescent="0.2">
      <c r="A194" s="70" t="s">
        <v>619</v>
      </c>
      <c r="B194" s="70" t="s">
        <v>620</v>
      </c>
      <c r="C194" s="70" t="s">
        <v>136</v>
      </c>
      <c r="D194" s="71">
        <f>'072410'!F45</f>
        <v>0</v>
      </c>
      <c r="E194" s="72">
        <v>10</v>
      </c>
      <c r="F194" s="91">
        <f t="shared" ref="F194:F257" si="3">+D194*E194</f>
        <v>0</v>
      </c>
    </row>
    <row r="195" spans="1:6" x14ac:dyDescent="0.2">
      <c r="A195" s="70" t="s">
        <v>621</v>
      </c>
      <c r="B195" s="70" t="s">
        <v>622</v>
      </c>
      <c r="C195" s="70" t="s">
        <v>136</v>
      </c>
      <c r="D195" s="71">
        <f>'072411'!F45</f>
        <v>0</v>
      </c>
      <c r="E195" s="72">
        <v>10</v>
      </c>
      <c r="F195" s="91">
        <f t="shared" si="3"/>
        <v>0</v>
      </c>
    </row>
    <row r="196" spans="1:6" x14ac:dyDescent="0.2">
      <c r="A196" s="70" t="s">
        <v>623</v>
      </c>
      <c r="B196" s="70" t="s">
        <v>624</v>
      </c>
      <c r="C196" s="70" t="s">
        <v>136</v>
      </c>
      <c r="D196" s="71">
        <f>'072412'!F45</f>
        <v>0</v>
      </c>
      <c r="E196" s="72">
        <v>10</v>
      </c>
      <c r="F196" s="91">
        <f t="shared" si="3"/>
        <v>0</v>
      </c>
    </row>
    <row r="197" spans="1:6" x14ac:dyDescent="0.2">
      <c r="A197" s="70" t="s">
        <v>625</v>
      </c>
      <c r="B197" s="70" t="s">
        <v>626</v>
      </c>
      <c r="C197" s="70" t="s">
        <v>136</v>
      </c>
      <c r="D197" s="71">
        <f>'072413'!F45</f>
        <v>0</v>
      </c>
      <c r="E197" s="72">
        <v>10</v>
      </c>
      <c r="F197" s="91">
        <f t="shared" si="3"/>
        <v>0</v>
      </c>
    </row>
    <row r="198" spans="1:6" x14ac:dyDescent="0.2">
      <c r="A198" s="70" t="s">
        <v>627</v>
      </c>
      <c r="B198" s="70" t="s">
        <v>628</v>
      </c>
      <c r="C198" s="70" t="s">
        <v>136</v>
      </c>
      <c r="D198" s="71">
        <f>'072414'!F45</f>
        <v>0</v>
      </c>
      <c r="E198" s="72">
        <v>10</v>
      </c>
      <c r="F198" s="91">
        <f t="shared" si="3"/>
        <v>0</v>
      </c>
    </row>
    <row r="199" spans="1:6" x14ac:dyDescent="0.2">
      <c r="A199" s="70" t="s">
        <v>629</v>
      </c>
      <c r="B199" s="70" t="s">
        <v>630</v>
      </c>
      <c r="C199" s="70" t="s">
        <v>136</v>
      </c>
      <c r="D199" s="71">
        <f>'072415'!F45</f>
        <v>0</v>
      </c>
      <c r="E199" s="72">
        <v>10</v>
      </c>
      <c r="F199" s="91">
        <f t="shared" si="3"/>
        <v>0</v>
      </c>
    </row>
    <row r="200" spans="1:6" x14ac:dyDescent="0.2">
      <c r="A200" s="70" t="s">
        <v>631</v>
      </c>
      <c r="B200" s="70" t="s">
        <v>632</v>
      </c>
      <c r="C200" s="70" t="s">
        <v>163</v>
      </c>
      <c r="D200" s="71">
        <f>'072416'!F45</f>
        <v>0</v>
      </c>
      <c r="E200" s="72">
        <v>10</v>
      </c>
      <c r="F200" s="91">
        <f t="shared" si="3"/>
        <v>0</v>
      </c>
    </row>
    <row r="201" spans="1:6" x14ac:dyDescent="0.2">
      <c r="A201" s="70" t="s">
        <v>633</v>
      </c>
      <c r="B201" s="70" t="s">
        <v>634</v>
      </c>
      <c r="C201" s="70" t="s">
        <v>136</v>
      </c>
      <c r="D201" s="71">
        <f>'072417'!F45</f>
        <v>0</v>
      </c>
      <c r="E201" s="72">
        <v>300</v>
      </c>
      <c r="F201" s="91">
        <f t="shared" si="3"/>
        <v>0</v>
      </c>
    </row>
    <row r="202" spans="1:6" x14ac:dyDescent="0.2">
      <c r="A202" s="70" t="s">
        <v>635</v>
      </c>
      <c r="B202" s="70" t="s">
        <v>636</v>
      </c>
      <c r="C202" s="70" t="s">
        <v>136</v>
      </c>
      <c r="D202" s="71">
        <f>'072418'!F45</f>
        <v>0</v>
      </c>
      <c r="E202" s="72">
        <v>10</v>
      </c>
      <c r="F202" s="91">
        <f t="shared" si="3"/>
        <v>0</v>
      </c>
    </row>
    <row r="203" spans="1:6" x14ac:dyDescent="0.2">
      <c r="A203" s="70" t="s">
        <v>637</v>
      </c>
      <c r="B203" s="70" t="s">
        <v>638</v>
      </c>
      <c r="C203" s="70" t="s">
        <v>163</v>
      </c>
      <c r="D203" s="71">
        <f>'072501'!F45</f>
        <v>0</v>
      </c>
      <c r="E203" s="72">
        <v>400</v>
      </c>
      <c r="F203" s="91">
        <f t="shared" si="3"/>
        <v>0</v>
      </c>
    </row>
    <row r="204" spans="1:6" x14ac:dyDescent="0.2">
      <c r="A204" s="70" t="s">
        <v>639</v>
      </c>
      <c r="B204" s="70" t="s">
        <v>640</v>
      </c>
      <c r="C204" s="70" t="s">
        <v>163</v>
      </c>
      <c r="D204" s="71">
        <f>'072502'!F45</f>
        <v>0</v>
      </c>
      <c r="E204" s="72">
        <v>10</v>
      </c>
      <c r="F204" s="91">
        <f t="shared" si="3"/>
        <v>0</v>
      </c>
    </row>
    <row r="205" spans="1:6" x14ac:dyDescent="0.2">
      <c r="A205" s="70" t="s">
        <v>641</v>
      </c>
      <c r="B205" s="70" t="s">
        <v>642</v>
      </c>
      <c r="C205" s="70" t="s">
        <v>163</v>
      </c>
      <c r="D205" s="71">
        <f>'072503'!F45</f>
        <v>0</v>
      </c>
      <c r="E205" s="72">
        <v>1000</v>
      </c>
      <c r="F205" s="91">
        <f t="shared" si="3"/>
        <v>0</v>
      </c>
    </row>
    <row r="206" spans="1:6" x14ac:dyDescent="0.2">
      <c r="A206" s="70" t="s">
        <v>643</v>
      </c>
      <c r="B206" s="70" t="s">
        <v>644</v>
      </c>
      <c r="C206" s="70" t="s">
        <v>163</v>
      </c>
      <c r="D206" s="71">
        <f>'072504'!F45</f>
        <v>0</v>
      </c>
      <c r="E206" s="72">
        <v>20</v>
      </c>
      <c r="F206" s="91">
        <f t="shared" si="3"/>
        <v>0</v>
      </c>
    </row>
    <row r="207" spans="1:6" x14ac:dyDescent="0.2">
      <c r="A207" s="70" t="s">
        <v>645</v>
      </c>
      <c r="B207" s="70" t="s">
        <v>646</v>
      </c>
      <c r="C207" s="70" t="s">
        <v>136</v>
      </c>
      <c r="D207" s="71">
        <f>'072505'!F45</f>
        <v>0</v>
      </c>
      <c r="E207" s="72">
        <v>20</v>
      </c>
      <c r="F207" s="91">
        <f t="shared" si="3"/>
        <v>0</v>
      </c>
    </row>
    <row r="208" spans="1:6" x14ac:dyDescent="0.2">
      <c r="A208" s="70" t="s">
        <v>647</v>
      </c>
      <c r="B208" s="70" t="s">
        <v>648</v>
      </c>
      <c r="C208" s="70" t="s">
        <v>136</v>
      </c>
      <c r="D208" s="71">
        <f>'072506'!F45</f>
        <v>0</v>
      </c>
      <c r="E208" s="72">
        <v>10</v>
      </c>
      <c r="F208" s="91">
        <f t="shared" si="3"/>
        <v>0</v>
      </c>
    </row>
    <row r="209" spans="1:6" x14ac:dyDescent="0.2">
      <c r="A209" s="70" t="s">
        <v>649</v>
      </c>
      <c r="B209" s="70" t="s">
        <v>650</v>
      </c>
      <c r="C209" s="70" t="s">
        <v>136</v>
      </c>
      <c r="D209" s="71">
        <f>'072507'!F45</f>
        <v>0</v>
      </c>
      <c r="E209" s="72">
        <v>26</v>
      </c>
      <c r="F209" s="91">
        <f t="shared" si="3"/>
        <v>0</v>
      </c>
    </row>
    <row r="210" spans="1:6" x14ac:dyDescent="0.2">
      <c r="A210" s="70" t="s">
        <v>651</v>
      </c>
      <c r="B210" s="70" t="s">
        <v>652</v>
      </c>
      <c r="C210" s="70" t="s">
        <v>136</v>
      </c>
      <c r="D210" s="71">
        <f>'072508'!F45</f>
        <v>0</v>
      </c>
      <c r="E210" s="72">
        <v>10</v>
      </c>
      <c r="F210" s="91">
        <f t="shared" si="3"/>
        <v>0</v>
      </c>
    </row>
    <row r="211" spans="1:6" x14ac:dyDescent="0.2">
      <c r="A211" s="70" t="s">
        <v>653</v>
      </c>
      <c r="B211" s="70" t="s">
        <v>29</v>
      </c>
      <c r="C211" s="70" t="s">
        <v>163</v>
      </c>
      <c r="D211" s="71">
        <f>'072601'!F45</f>
        <v>0</v>
      </c>
      <c r="E211" s="72">
        <v>200</v>
      </c>
      <c r="F211" s="91">
        <f t="shared" si="3"/>
        <v>0</v>
      </c>
    </row>
    <row r="212" spans="1:6" x14ac:dyDescent="0.2">
      <c r="A212" s="70" t="s">
        <v>654</v>
      </c>
      <c r="B212" s="70" t="s">
        <v>30</v>
      </c>
      <c r="C212" s="70" t="s">
        <v>163</v>
      </c>
      <c r="D212" s="71">
        <f>'072602'!F45</f>
        <v>0</v>
      </c>
      <c r="E212" s="72">
        <v>33431</v>
      </c>
      <c r="F212" s="91">
        <f t="shared" si="3"/>
        <v>0</v>
      </c>
    </row>
    <row r="213" spans="1:6" x14ac:dyDescent="0.2">
      <c r="A213" s="70" t="s">
        <v>655</v>
      </c>
      <c r="B213" s="70" t="s">
        <v>31</v>
      </c>
      <c r="C213" s="70" t="s">
        <v>136</v>
      </c>
      <c r="D213" s="71">
        <f>'072603'!F45</f>
        <v>0</v>
      </c>
      <c r="E213" s="72">
        <v>20</v>
      </c>
      <c r="F213" s="91">
        <f t="shared" si="3"/>
        <v>0</v>
      </c>
    </row>
    <row r="214" spans="1:6" x14ac:dyDescent="0.2">
      <c r="A214" s="70" t="s">
        <v>656</v>
      </c>
      <c r="B214" s="70" t="s">
        <v>32</v>
      </c>
      <c r="C214" s="70" t="s">
        <v>136</v>
      </c>
      <c r="D214" s="71">
        <f>'072604'!F45</f>
        <v>0</v>
      </c>
      <c r="E214" s="72">
        <v>50</v>
      </c>
      <c r="F214" s="91">
        <f t="shared" si="3"/>
        <v>0</v>
      </c>
    </row>
    <row r="215" spans="1:6" x14ac:dyDescent="0.2">
      <c r="A215" s="70" t="s">
        <v>657</v>
      </c>
      <c r="B215" s="70" t="s">
        <v>658</v>
      </c>
      <c r="C215" s="70" t="s">
        <v>163</v>
      </c>
      <c r="D215" s="71">
        <f>'072701'!F45</f>
        <v>0</v>
      </c>
      <c r="E215" s="72">
        <v>160</v>
      </c>
      <c r="F215" s="91">
        <f t="shared" si="3"/>
        <v>0</v>
      </c>
    </row>
    <row r="216" spans="1:6" x14ac:dyDescent="0.2">
      <c r="A216" s="70" t="s">
        <v>659</v>
      </c>
      <c r="B216" s="70" t="s">
        <v>660</v>
      </c>
      <c r="C216" s="70" t="s">
        <v>163</v>
      </c>
      <c r="D216" s="71">
        <f>'072702'!F45</f>
        <v>0</v>
      </c>
      <c r="E216" s="72">
        <v>300</v>
      </c>
      <c r="F216" s="91">
        <f t="shared" si="3"/>
        <v>0</v>
      </c>
    </row>
    <row r="217" spans="1:6" x14ac:dyDescent="0.2">
      <c r="A217" s="70" t="s">
        <v>661</v>
      </c>
      <c r="B217" s="70" t="s">
        <v>662</v>
      </c>
      <c r="C217" s="70" t="s">
        <v>136</v>
      </c>
      <c r="D217" s="71">
        <f>'072703'!F45</f>
        <v>0</v>
      </c>
      <c r="E217" s="72">
        <v>10</v>
      </c>
      <c r="F217" s="91">
        <f t="shared" si="3"/>
        <v>0</v>
      </c>
    </row>
    <row r="218" spans="1:6" x14ac:dyDescent="0.2">
      <c r="A218" s="70" t="s">
        <v>663</v>
      </c>
      <c r="B218" s="70" t="s">
        <v>664</v>
      </c>
      <c r="C218" s="70" t="s">
        <v>136</v>
      </c>
      <c r="D218" s="71">
        <f>'072704'!F45</f>
        <v>0</v>
      </c>
      <c r="E218" s="72">
        <v>10</v>
      </c>
      <c r="F218" s="91">
        <f t="shared" si="3"/>
        <v>0</v>
      </c>
    </row>
    <row r="219" spans="1:6" x14ac:dyDescent="0.2">
      <c r="A219" s="70" t="s">
        <v>665</v>
      </c>
      <c r="B219" s="70" t="s">
        <v>666</v>
      </c>
      <c r="C219" s="70" t="s">
        <v>163</v>
      </c>
      <c r="D219" s="71">
        <f>'072705'!F45</f>
        <v>0</v>
      </c>
      <c r="E219" s="72">
        <v>160</v>
      </c>
      <c r="F219" s="91">
        <f t="shared" si="3"/>
        <v>0</v>
      </c>
    </row>
    <row r="220" spans="1:6" x14ac:dyDescent="0.2">
      <c r="A220" s="70" t="s">
        <v>667</v>
      </c>
      <c r="B220" s="70" t="s">
        <v>668</v>
      </c>
      <c r="C220" s="70" t="s">
        <v>163</v>
      </c>
      <c r="D220" s="71">
        <f>'072706'!F45</f>
        <v>0</v>
      </c>
      <c r="E220" s="72">
        <v>320</v>
      </c>
      <c r="F220" s="91">
        <f t="shared" si="3"/>
        <v>0</v>
      </c>
    </row>
    <row r="221" spans="1:6" x14ac:dyDescent="0.2">
      <c r="A221" s="70" t="s">
        <v>669</v>
      </c>
      <c r="B221" s="70" t="s">
        <v>670</v>
      </c>
      <c r="C221" s="70" t="s">
        <v>163</v>
      </c>
      <c r="D221" s="71">
        <f>'072707'!F45</f>
        <v>0</v>
      </c>
      <c r="E221" s="72">
        <v>160</v>
      </c>
      <c r="F221" s="91">
        <f t="shared" si="3"/>
        <v>0</v>
      </c>
    </row>
    <row r="222" spans="1:6" x14ac:dyDescent="0.2">
      <c r="A222" s="70" t="s">
        <v>671</v>
      </c>
      <c r="B222" s="70" t="s">
        <v>672</v>
      </c>
      <c r="C222" s="70" t="s">
        <v>163</v>
      </c>
      <c r="D222" s="71">
        <f>'072708'!F45</f>
        <v>0</v>
      </c>
      <c r="E222" s="72">
        <v>320</v>
      </c>
      <c r="F222" s="91">
        <f t="shared" si="3"/>
        <v>0</v>
      </c>
    </row>
    <row r="223" spans="1:6" x14ac:dyDescent="0.2">
      <c r="A223" s="70" t="s">
        <v>673</v>
      </c>
      <c r="B223" s="70" t="s">
        <v>674</v>
      </c>
      <c r="C223" s="70" t="s">
        <v>163</v>
      </c>
      <c r="D223" s="71">
        <f>'072709'!F45</f>
        <v>0</v>
      </c>
      <c r="E223" s="72">
        <v>160</v>
      </c>
      <c r="F223" s="91">
        <f t="shared" si="3"/>
        <v>0</v>
      </c>
    </row>
    <row r="224" spans="1:6" x14ac:dyDescent="0.2">
      <c r="A224" s="70" t="s">
        <v>675</v>
      </c>
      <c r="B224" s="70" t="s">
        <v>676</v>
      </c>
      <c r="C224" s="70" t="s">
        <v>163</v>
      </c>
      <c r="D224" s="71">
        <f>'072710'!F45</f>
        <v>0</v>
      </c>
      <c r="E224" s="72">
        <v>320</v>
      </c>
      <c r="F224" s="91">
        <f t="shared" si="3"/>
        <v>0</v>
      </c>
    </row>
    <row r="225" spans="1:6" x14ac:dyDescent="0.2">
      <c r="A225" s="70" t="s">
        <v>677</v>
      </c>
      <c r="B225" s="70" t="s">
        <v>678</v>
      </c>
      <c r="C225" s="70" t="s">
        <v>136</v>
      </c>
      <c r="D225" s="71">
        <f>'072711'!F45</f>
        <v>0</v>
      </c>
      <c r="E225" s="72">
        <v>10</v>
      </c>
      <c r="F225" s="91">
        <f t="shared" si="3"/>
        <v>0</v>
      </c>
    </row>
    <row r="226" spans="1:6" x14ac:dyDescent="0.2">
      <c r="A226" s="70" t="s">
        <v>679</v>
      </c>
      <c r="B226" s="70" t="s">
        <v>680</v>
      </c>
      <c r="C226" s="70" t="s">
        <v>136</v>
      </c>
      <c r="D226" s="71">
        <f>'072712'!F45</f>
        <v>0</v>
      </c>
      <c r="E226" s="72">
        <v>10</v>
      </c>
      <c r="F226" s="91">
        <f t="shared" si="3"/>
        <v>0</v>
      </c>
    </row>
    <row r="227" spans="1:6" x14ac:dyDescent="0.2">
      <c r="A227" s="70" t="s">
        <v>681</v>
      </c>
      <c r="B227" s="70" t="s">
        <v>682</v>
      </c>
      <c r="C227" s="70" t="s">
        <v>136</v>
      </c>
      <c r="D227" s="71">
        <f>'090101'!F45</f>
        <v>0</v>
      </c>
      <c r="E227" s="72">
        <v>542636</v>
      </c>
      <c r="F227" s="91">
        <f t="shared" si="3"/>
        <v>0</v>
      </c>
    </row>
    <row r="228" spans="1:6" x14ac:dyDescent="0.2">
      <c r="A228" s="70" t="s">
        <v>683</v>
      </c>
      <c r="B228" s="70" t="s">
        <v>251</v>
      </c>
      <c r="C228" s="70" t="s">
        <v>136</v>
      </c>
      <c r="D228" s="71">
        <f>'090102'!F45</f>
        <v>0</v>
      </c>
      <c r="E228" s="72">
        <v>4397989</v>
      </c>
      <c r="F228" s="91">
        <f t="shared" si="3"/>
        <v>0</v>
      </c>
    </row>
    <row r="229" spans="1:6" x14ac:dyDescent="0.2">
      <c r="A229" s="70" t="s">
        <v>684</v>
      </c>
      <c r="B229" s="70" t="s">
        <v>685</v>
      </c>
      <c r="C229" s="70" t="s">
        <v>163</v>
      </c>
      <c r="D229" s="71">
        <f>'090201'!F45</f>
        <v>0</v>
      </c>
      <c r="E229" s="72">
        <v>41794</v>
      </c>
      <c r="F229" s="91">
        <f t="shared" si="3"/>
        <v>0</v>
      </c>
    </row>
    <row r="230" spans="1:6" x14ac:dyDescent="0.2">
      <c r="A230" s="70" t="s">
        <v>686</v>
      </c>
      <c r="B230" s="70" t="s">
        <v>252</v>
      </c>
      <c r="C230" s="70" t="s">
        <v>136</v>
      </c>
      <c r="D230" s="71">
        <f>'090301'!F45</f>
        <v>0</v>
      </c>
      <c r="E230" s="72">
        <v>81661</v>
      </c>
      <c r="F230" s="91">
        <f t="shared" si="3"/>
        <v>0</v>
      </c>
    </row>
    <row r="231" spans="1:6" x14ac:dyDescent="0.2">
      <c r="A231" s="70" t="s">
        <v>687</v>
      </c>
      <c r="B231" s="70" t="s">
        <v>253</v>
      </c>
      <c r="C231" s="70" t="s">
        <v>108</v>
      </c>
      <c r="D231" s="71">
        <f>'120101'!F45</f>
        <v>0</v>
      </c>
      <c r="E231" s="72">
        <v>10</v>
      </c>
      <c r="F231" s="91">
        <f t="shared" si="3"/>
        <v>0</v>
      </c>
    </row>
    <row r="232" spans="1:6" x14ac:dyDescent="0.2">
      <c r="A232" s="70" t="s">
        <v>688</v>
      </c>
      <c r="B232" s="70" t="s">
        <v>689</v>
      </c>
      <c r="C232" s="70" t="s">
        <v>108</v>
      </c>
      <c r="D232" s="71">
        <f>'160101'!F45</f>
        <v>0</v>
      </c>
      <c r="E232" s="72">
        <v>18000</v>
      </c>
      <c r="F232" s="91">
        <f t="shared" si="3"/>
        <v>0</v>
      </c>
    </row>
    <row r="233" spans="1:6" x14ac:dyDescent="0.2">
      <c r="A233" s="70" t="s">
        <v>690</v>
      </c>
      <c r="B233" s="70" t="s">
        <v>691</v>
      </c>
      <c r="C233" s="70" t="s">
        <v>108</v>
      </c>
      <c r="D233" s="71">
        <f>'160102'!F45</f>
        <v>0</v>
      </c>
      <c r="E233" s="72">
        <v>500</v>
      </c>
      <c r="F233" s="91">
        <f t="shared" si="3"/>
        <v>0</v>
      </c>
    </row>
    <row r="234" spans="1:6" x14ac:dyDescent="0.2">
      <c r="A234" s="70" t="s">
        <v>692</v>
      </c>
      <c r="B234" s="70" t="s">
        <v>3</v>
      </c>
      <c r="C234" s="70" t="s">
        <v>108</v>
      </c>
      <c r="D234" s="71">
        <f>'160103'!F45</f>
        <v>0</v>
      </c>
      <c r="E234" s="72">
        <v>16769</v>
      </c>
      <c r="F234" s="91">
        <f t="shared" si="3"/>
        <v>0</v>
      </c>
    </row>
    <row r="235" spans="1:6" x14ac:dyDescent="0.2">
      <c r="A235" s="70" t="s">
        <v>693</v>
      </c>
      <c r="B235" s="70" t="s">
        <v>694</v>
      </c>
      <c r="C235" s="70" t="s">
        <v>108</v>
      </c>
      <c r="D235" s="71">
        <f>'160104'!F45</f>
        <v>0</v>
      </c>
      <c r="E235" s="72">
        <v>2000</v>
      </c>
      <c r="F235" s="91">
        <f t="shared" si="3"/>
        <v>0</v>
      </c>
    </row>
    <row r="236" spans="1:6" x14ac:dyDescent="0.2">
      <c r="A236" s="70" t="s">
        <v>695</v>
      </c>
      <c r="B236" s="70" t="s">
        <v>696</v>
      </c>
      <c r="C236" s="70" t="s">
        <v>265</v>
      </c>
      <c r="D236" s="71">
        <f>'160201'!F45</f>
        <v>0</v>
      </c>
      <c r="E236" s="73"/>
      <c r="F236" s="91">
        <f t="shared" si="3"/>
        <v>0</v>
      </c>
    </row>
    <row r="237" spans="1:6" x14ac:dyDescent="0.2">
      <c r="A237" s="70" t="s">
        <v>697</v>
      </c>
      <c r="B237" s="70" t="s">
        <v>2</v>
      </c>
      <c r="C237" s="70" t="s">
        <v>108</v>
      </c>
      <c r="D237" s="71">
        <f>'160301'!F45</f>
        <v>0</v>
      </c>
      <c r="E237" s="72">
        <v>11</v>
      </c>
      <c r="F237" s="91">
        <f t="shared" si="3"/>
        <v>0</v>
      </c>
    </row>
    <row r="238" spans="1:6" x14ac:dyDescent="0.2">
      <c r="A238" s="70" t="s">
        <v>698</v>
      </c>
      <c r="B238" s="70" t="s">
        <v>699</v>
      </c>
      <c r="C238" s="70" t="s">
        <v>108</v>
      </c>
      <c r="D238" s="71">
        <f>'160302'!F45</f>
        <v>0</v>
      </c>
      <c r="E238" s="72">
        <v>300</v>
      </c>
      <c r="F238" s="91">
        <f t="shared" si="3"/>
        <v>0</v>
      </c>
    </row>
    <row r="239" spans="1:6" x14ac:dyDescent="0.2">
      <c r="A239" s="70" t="s">
        <v>700</v>
      </c>
      <c r="B239" s="70" t="s">
        <v>701</v>
      </c>
      <c r="C239" s="70" t="s">
        <v>265</v>
      </c>
      <c r="D239" s="71">
        <f>'160501'!F45</f>
        <v>0</v>
      </c>
      <c r="E239" s="73"/>
      <c r="F239" s="91">
        <f t="shared" si="3"/>
        <v>0</v>
      </c>
    </row>
    <row r="240" spans="1:6" x14ac:dyDescent="0.2">
      <c r="A240" s="70" t="s">
        <v>702</v>
      </c>
      <c r="B240" s="70" t="s">
        <v>703</v>
      </c>
      <c r="C240" s="70" t="s">
        <v>265</v>
      </c>
      <c r="D240" s="71">
        <f>'160502'!F45</f>
        <v>0</v>
      </c>
      <c r="E240" s="73"/>
      <c r="F240" s="91">
        <f t="shared" si="3"/>
        <v>0</v>
      </c>
    </row>
    <row r="241" spans="1:6" x14ac:dyDescent="0.2">
      <c r="A241" s="70" t="s">
        <v>704</v>
      </c>
      <c r="B241" s="70" t="s">
        <v>705</v>
      </c>
      <c r="C241" s="70" t="s">
        <v>265</v>
      </c>
      <c r="D241" s="71">
        <f>'160503'!F45</f>
        <v>0</v>
      </c>
      <c r="E241" s="73"/>
      <c r="F241" s="91">
        <f t="shared" si="3"/>
        <v>0</v>
      </c>
    </row>
    <row r="242" spans="1:6" x14ac:dyDescent="0.2">
      <c r="A242" s="70" t="s">
        <v>706</v>
      </c>
      <c r="B242" s="70" t="s">
        <v>707</v>
      </c>
      <c r="C242" s="70" t="s">
        <v>265</v>
      </c>
      <c r="D242" s="71">
        <f>'160504'!F45</f>
        <v>0</v>
      </c>
      <c r="E242" s="73"/>
      <c r="F242" s="91">
        <f t="shared" si="3"/>
        <v>0</v>
      </c>
    </row>
    <row r="243" spans="1:6" x14ac:dyDescent="0.2">
      <c r="A243" s="70" t="s">
        <v>708</v>
      </c>
      <c r="B243" s="70" t="s">
        <v>709</v>
      </c>
      <c r="C243" s="70" t="s">
        <v>265</v>
      </c>
      <c r="D243" s="71">
        <f>'160601'!F45</f>
        <v>0</v>
      </c>
      <c r="E243" s="73"/>
      <c r="F243" s="91">
        <f t="shared" si="3"/>
        <v>0</v>
      </c>
    </row>
    <row r="244" spans="1:6" x14ac:dyDescent="0.2">
      <c r="A244" s="70" t="s">
        <v>710</v>
      </c>
      <c r="B244" s="70" t="s">
        <v>711</v>
      </c>
      <c r="C244" s="70" t="s">
        <v>265</v>
      </c>
      <c r="D244" s="71">
        <f>'160602'!F45</f>
        <v>0</v>
      </c>
      <c r="E244" s="73"/>
      <c r="F244" s="91">
        <f t="shared" si="3"/>
        <v>0</v>
      </c>
    </row>
    <row r="245" spans="1:6" x14ac:dyDescent="0.2">
      <c r="A245" s="70" t="s">
        <v>712</v>
      </c>
      <c r="B245" s="70" t="s">
        <v>713</v>
      </c>
      <c r="C245" s="70" t="s">
        <v>265</v>
      </c>
      <c r="D245" s="71">
        <f>'160603'!F45</f>
        <v>0</v>
      </c>
      <c r="E245" s="73"/>
      <c r="F245" s="91">
        <f t="shared" si="3"/>
        <v>0</v>
      </c>
    </row>
    <row r="246" spans="1:6" x14ac:dyDescent="0.2">
      <c r="A246" s="70" t="s">
        <v>714</v>
      </c>
      <c r="B246" s="70" t="s">
        <v>715</v>
      </c>
      <c r="C246" s="70" t="s">
        <v>265</v>
      </c>
      <c r="D246" s="71">
        <f>'160604'!F45</f>
        <v>0</v>
      </c>
      <c r="E246" s="73"/>
      <c r="F246" s="91">
        <f t="shared" si="3"/>
        <v>0</v>
      </c>
    </row>
    <row r="247" spans="1:6" x14ac:dyDescent="0.2">
      <c r="A247" s="70" t="s">
        <v>716</v>
      </c>
      <c r="B247" s="70" t="s">
        <v>717</v>
      </c>
      <c r="C247" s="70" t="s">
        <v>265</v>
      </c>
      <c r="D247" s="71">
        <f>'160605'!F45</f>
        <v>0</v>
      </c>
      <c r="E247" s="73"/>
      <c r="F247" s="91">
        <f t="shared" si="3"/>
        <v>0</v>
      </c>
    </row>
    <row r="248" spans="1:6" x14ac:dyDescent="0.2">
      <c r="A248" s="70" t="s">
        <v>718</v>
      </c>
      <c r="B248" s="70" t="s">
        <v>719</v>
      </c>
      <c r="C248" s="70" t="s">
        <v>265</v>
      </c>
      <c r="D248" s="71">
        <f>'160606'!F45</f>
        <v>0</v>
      </c>
      <c r="E248" s="73"/>
      <c r="F248" s="91">
        <f t="shared" si="3"/>
        <v>0</v>
      </c>
    </row>
    <row r="249" spans="1:6" x14ac:dyDescent="0.2">
      <c r="A249" s="70" t="s">
        <v>720</v>
      </c>
      <c r="B249" s="70" t="s">
        <v>721</v>
      </c>
      <c r="C249" s="70" t="s">
        <v>265</v>
      </c>
      <c r="D249" s="71">
        <f>'160607'!F45</f>
        <v>0</v>
      </c>
      <c r="E249" s="73"/>
      <c r="F249" s="91">
        <f t="shared" si="3"/>
        <v>0</v>
      </c>
    </row>
    <row r="250" spans="1:6" x14ac:dyDescent="0.2">
      <c r="A250" s="70" t="s">
        <v>722</v>
      </c>
      <c r="B250" s="70" t="s">
        <v>723</v>
      </c>
      <c r="C250" s="70" t="s">
        <v>265</v>
      </c>
      <c r="D250" s="71">
        <f>'160608'!F45</f>
        <v>0</v>
      </c>
      <c r="E250" s="73"/>
      <c r="F250" s="91">
        <f t="shared" si="3"/>
        <v>0</v>
      </c>
    </row>
    <row r="251" spans="1:6" x14ac:dyDescent="0.2">
      <c r="A251" s="70" t="s">
        <v>724</v>
      </c>
      <c r="B251" s="70" t="s">
        <v>725</v>
      </c>
      <c r="C251" s="70" t="s">
        <v>149</v>
      </c>
      <c r="D251" s="71">
        <f>'170101'!F45</f>
        <v>0</v>
      </c>
      <c r="E251" s="72">
        <v>18</v>
      </c>
      <c r="F251" s="91">
        <f t="shared" si="3"/>
        <v>0</v>
      </c>
    </row>
    <row r="252" spans="1:6" x14ac:dyDescent="0.2">
      <c r="A252" s="70" t="s">
        <v>726</v>
      </c>
      <c r="B252" s="70" t="s">
        <v>727</v>
      </c>
      <c r="C252" s="70" t="s">
        <v>149</v>
      </c>
      <c r="D252" s="71">
        <f>'170102'!F45</f>
        <v>0</v>
      </c>
      <c r="E252" s="72">
        <v>9</v>
      </c>
      <c r="F252" s="91">
        <f t="shared" si="3"/>
        <v>0</v>
      </c>
    </row>
    <row r="253" spans="1:6" x14ac:dyDescent="0.2">
      <c r="A253" s="70" t="s">
        <v>728</v>
      </c>
      <c r="B253" s="70" t="s">
        <v>729</v>
      </c>
      <c r="C253" s="70" t="s">
        <v>265</v>
      </c>
      <c r="D253" s="71">
        <f>'170103'!F45</f>
        <v>0</v>
      </c>
      <c r="E253" s="73"/>
      <c r="F253" s="91">
        <f t="shared" si="3"/>
        <v>0</v>
      </c>
    </row>
    <row r="254" spans="1:6" x14ac:dyDescent="0.2">
      <c r="A254" s="70" t="s">
        <v>730</v>
      </c>
      <c r="B254" s="70" t="s">
        <v>731</v>
      </c>
      <c r="C254" s="70" t="s">
        <v>149</v>
      </c>
      <c r="D254" s="71">
        <f>'170201'!F45</f>
        <v>0</v>
      </c>
      <c r="E254" s="72">
        <v>27</v>
      </c>
      <c r="F254" s="91">
        <f t="shared" si="3"/>
        <v>0</v>
      </c>
    </row>
    <row r="255" spans="1:6" x14ac:dyDescent="0.2">
      <c r="A255" s="70" t="s">
        <v>732</v>
      </c>
      <c r="B255" s="70" t="s">
        <v>733</v>
      </c>
      <c r="C255" s="70" t="s">
        <v>149</v>
      </c>
      <c r="D255" s="71">
        <f>'170202'!F45</f>
        <v>0</v>
      </c>
      <c r="E255" s="72">
        <v>27</v>
      </c>
      <c r="F255" s="91">
        <f t="shared" si="3"/>
        <v>0</v>
      </c>
    </row>
    <row r="256" spans="1:6" x14ac:dyDescent="0.2">
      <c r="A256" s="70" t="s">
        <v>734</v>
      </c>
      <c r="B256" s="70" t="s">
        <v>735</v>
      </c>
      <c r="C256" s="70" t="s">
        <v>149</v>
      </c>
      <c r="D256" s="71">
        <f>'170203'!F45</f>
        <v>0</v>
      </c>
      <c r="E256" s="72">
        <v>27</v>
      </c>
      <c r="F256" s="91">
        <f t="shared" si="3"/>
        <v>0</v>
      </c>
    </row>
    <row r="257" spans="1:6" x14ac:dyDescent="0.2">
      <c r="A257" s="70" t="s">
        <v>736</v>
      </c>
      <c r="B257" s="70" t="s">
        <v>737</v>
      </c>
      <c r="C257" s="70" t="s">
        <v>149</v>
      </c>
      <c r="D257" s="71">
        <f>'170204'!F45</f>
        <v>0</v>
      </c>
      <c r="E257" s="72">
        <v>9</v>
      </c>
      <c r="F257" s="91">
        <f t="shared" si="3"/>
        <v>0</v>
      </c>
    </row>
    <row r="258" spans="1:6" x14ac:dyDescent="0.2">
      <c r="A258" s="70" t="s">
        <v>738</v>
      </c>
      <c r="B258" s="70" t="s">
        <v>739</v>
      </c>
      <c r="C258" s="70" t="s">
        <v>265</v>
      </c>
      <c r="D258" s="71">
        <f>'170205'!F45</f>
        <v>0</v>
      </c>
      <c r="E258" s="73"/>
      <c r="F258" s="91">
        <f t="shared" ref="F258:F309" si="4">+D258*E258</f>
        <v>0</v>
      </c>
    </row>
    <row r="259" spans="1:6" x14ac:dyDescent="0.2">
      <c r="A259" s="70" t="s">
        <v>740</v>
      </c>
      <c r="B259" s="70" t="s">
        <v>741</v>
      </c>
      <c r="C259" s="70" t="s">
        <v>149</v>
      </c>
      <c r="D259" s="71">
        <f>'170206'!F45</f>
        <v>0</v>
      </c>
      <c r="E259" s="72">
        <v>27</v>
      </c>
      <c r="F259" s="91">
        <f t="shared" si="4"/>
        <v>0</v>
      </c>
    </row>
    <row r="260" spans="1:6" x14ac:dyDescent="0.2">
      <c r="A260" s="70" t="s">
        <v>742</v>
      </c>
      <c r="B260" s="70" t="s">
        <v>743</v>
      </c>
      <c r="C260" s="70" t="s">
        <v>149</v>
      </c>
      <c r="D260" s="71">
        <f>'170207'!F45</f>
        <v>0</v>
      </c>
      <c r="E260" s="72">
        <v>27</v>
      </c>
      <c r="F260" s="91">
        <f t="shared" si="4"/>
        <v>0</v>
      </c>
    </row>
    <row r="261" spans="1:6" x14ac:dyDescent="0.2">
      <c r="A261" s="70" t="s">
        <v>744</v>
      </c>
      <c r="B261" s="70" t="s">
        <v>745</v>
      </c>
      <c r="C261" s="70" t="s">
        <v>149</v>
      </c>
      <c r="D261" s="71">
        <f>'170301'!F45</f>
        <v>0</v>
      </c>
      <c r="E261" s="72">
        <v>9</v>
      </c>
      <c r="F261" s="91">
        <f t="shared" si="4"/>
        <v>0</v>
      </c>
    </row>
    <row r="262" spans="1:6" x14ac:dyDescent="0.2">
      <c r="A262" s="70" t="s">
        <v>746</v>
      </c>
      <c r="B262" s="70" t="s">
        <v>747</v>
      </c>
      <c r="C262" s="70" t="s">
        <v>149</v>
      </c>
      <c r="D262" s="71">
        <f>'170302'!F45</f>
        <v>0</v>
      </c>
      <c r="E262" s="72">
        <v>9</v>
      </c>
      <c r="F262" s="91">
        <f t="shared" si="4"/>
        <v>0</v>
      </c>
    </row>
    <row r="263" spans="1:6" x14ac:dyDescent="0.2">
      <c r="A263" s="70" t="s">
        <v>748</v>
      </c>
      <c r="B263" s="70" t="s">
        <v>749</v>
      </c>
      <c r="C263" s="70" t="s">
        <v>149</v>
      </c>
      <c r="D263" s="71">
        <f>'170303'!F45</f>
        <v>0</v>
      </c>
      <c r="E263" s="72">
        <v>9</v>
      </c>
      <c r="F263" s="91">
        <f t="shared" si="4"/>
        <v>0</v>
      </c>
    </row>
    <row r="264" spans="1:6" x14ac:dyDescent="0.2">
      <c r="A264" s="70" t="s">
        <v>750</v>
      </c>
      <c r="B264" s="70" t="s">
        <v>751</v>
      </c>
      <c r="C264" s="70" t="s">
        <v>149</v>
      </c>
      <c r="D264" s="71">
        <f>'170304'!F45</f>
        <v>0</v>
      </c>
      <c r="E264" s="72">
        <v>9</v>
      </c>
      <c r="F264" s="91">
        <f t="shared" si="4"/>
        <v>0</v>
      </c>
    </row>
    <row r="265" spans="1:6" x14ac:dyDescent="0.2">
      <c r="A265" s="70" t="s">
        <v>752</v>
      </c>
      <c r="B265" s="70" t="s">
        <v>753</v>
      </c>
      <c r="C265" s="70" t="s">
        <v>149</v>
      </c>
      <c r="D265" s="71">
        <f>'170305'!F45</f>
        <v>0</v>
      </c>
      <c r="E265" s="72">
        <v>9</v>
      </c>
      <c r="F265" s="91">
        <f t="shared" si="4"/>
        <v>0</v>
      </c>
    </row>
    <row r="266" spans="1:6" x14ac:dyDescent="0.2">
      <c r="A266" s="70" t="s">
        <v>754</v>
      </c>
      <c r="B266" s="70" t="s">
        <v>755</v>
      </c>
      <c r="C266" s="70" t="s">
        <v>149</v>
      </c>
      <c r="D266" s="71">
        <f>'170306'!F45</f>
        <v>0</v>
      </c>
      <c r="E266" s="72">
        <v>9</v>
      </c>
      <c r="F266" s="91">
        <f t="shared" si="4"/>
        <v>0</v>
      </c>
    </row>
    <row r="267" spans="1:6" x14ac:dyDescent="0.2">
      <c r="A267" s="70" t="s">
        <v>756</v>
      </c>
      <c r="B267" s="70" t="s">
        <v>757</v>
      </c>
      <c r="C267" s="70" t="s">
        <v>149</v>
      </c>
      <c r="D267" s="71">
        <f>'170307'!F45</f>
        <v>0</v>
      </c>
      <c r="E267" s="72">
        <v>9</v>
      </c>
      <c r="F267" s="91">
        <f t="shared" si="4"/>
        <v>0</v>
      </c>
    </row>
    <row r="268" spans="1:6" x14ac:dyDescent="0.2">
      <c r="A268" s="70" t="s">
        <v>758</v>
      </c>
      <c r="B268" s="70" t="s">
        <v>759</v>
      </c>
      <c r="C268" s="70" t="s">
        <v>149</v>
      </c>
      <c r="D268" s="71">
        <f>'170308'!F45</f>
        <v>0</v>
      </c>
      <c r="E268" s="72">
        <v>9</v>
      </c>
      <c r="F268" s="91">
        <f t="shared" si="4"/>
        <v>0</v>
      </c>
    </row>
    <row r="269" spans="1:6" x14ac:dyDescent="0.2">
      <c r="A269" s="70" t="s">
        <v>760</v>
      </c>
      <c r="B269" s="70" t="s">
        <v>761</v>
      </c>
      <c r="C269" s="70" t="s">
        <v>149</v>
      </c>
      <c r="D269" s="71">
        <f>'170309'!F45</f>
        <v>0</v>
      </c>
      <c r="E269" s="72">
        <v>18</v>
      </c>
      <c r="F269" s="91">
        <f t="shared" si="4"/>
        <v>0</v>
      </c>
    </row>
    <row r="270" spans="1:6" x14ac:dyDescent="0.2">
      <c r="A270" s="70" t="s">
        <v>762</v>
      </c>
      <c r="B270" s="70" t="s">
        <v>763</v>
      </c>
      <c r="C270" s="70" t="s">
        <v>265</v>
      </c>
      <c r="D270" s="71">
        <f>'170310'!F45</f>
        <v>0</v>
      </c>
      <c r="E270" s="73"/>
      <c r="F270" s="91">
        <f t="shared" si="4"/>
        <v>0</v>
      </c>
    </row>
    <row r="271" spans="1:6" x14ac:dyDescent="0.2">
      <c r="A271" s="70" t="s">
        <v>764</v>
      </c>
      <c r="B271" s="70" t="s">
        <v>765</v>
      </c>
      <c r="C271" s="70" t="s">
        <v>149</v>
      </c>
      <c r="D271" s="71">
        <f>'170311'!F45</f>
        <v>0</v>
      </c>
      <c r="E271" s="72">
        <v>9</v>
      </c>
      <c r="F271" s="91">
        <f t="shared" si="4"/>
        <v>0</v>
      </c>
    </row>
    <row r="272" spans="1:6" x14ac:dyDescent="0.2">
      <c r="A272" s="70" t="s">
        <v>766</v>
      </c>
      <c r="B272" s="70" t="s">
        <v>767</v>
      </c>
      <c r="C272" s="70" t="s">
        <v>149</v>
      </c>
      <c r="D272" s="71">
        <f>'170312'!F45</f>
        <v>0</v>
      </c>
      <c r="E272" s="72">
        <v>9</v>
      </c>
      <c r="F272" s="91">
        <f t="shared" si="4"/>
        <v>0</v>
      </c>
    </row>
    <row r="273" spans="1:6" x14ac:dyDescent="0.2">
      <c r="A273" s="70" t="s">
        <v>768</v>
      </c>
      <c r="B273" s="70" t="s">
        <v>769</v>
      </c>
      <c r="C273" s="70" t="s">
        <v>149</v>
      </c>
      <c r="D273" s="71">
        <f>'170313'!F45</f>
        <v>0</v>
      </c>
      <c r="E273" s="72">
        <v>9</v>
      </c>
      <c r="F273" s="91">
        <f t="shared" si="4"/>
        <v>0</v>
      </c>
    </row>
    <row r="274" spans="1:6" x14ac:dyDescent="0.2">
      <c r="A274" s="70" t="s">
        <v>770</v>
      </c>
      <c r="B274" s="70" t="s">
        <v>771</v>
      </c>
      <c r="C274" s="70" t="s">
        <v>149</v>
      </c>
      <c r="D274" s="71">
        <f>'170314'!F45</f>
        <v>0</v>
      </c>
      <c r="E274" s="72">
        <v>9</v>
      </c>
      <c r="F274" s="91">
        <f t="shared" si="4"/>
        <v>0</v>
      </c>
    </row>
    <row r="275" spans="1:6" x14ac:dyDescent="0.2">
      <c r="A275" s="70" t="s">
        <v>772</v>
      </c>
      <c r="B275" s="70" t="s">
        <v>773</v>
      </c>
      <c r="C275" s="70" t="s">
        <v>149</v>
      </c>
      <c r="D275" s="71">
        <f>'170315'!F45</f>
        <v>0</v>
      </c>
      <c r="E275" s="72">
        <v>9</v>
      </c>
      <c r="F275" s="91">
        <f t="shared" si="4"/>
        <v>0</v>
      </c>
    </row>
    <row r="276" spans="1:6" x14ac:dyDescent="0.2">
      <c r="A276" s="70" t="s">
        <v>774</v>
      </c>
      <c r="B276" s="70" t="s">
        <v>775</v>
      </c>
      <c r="C276" s="70" t="s">
        <v>149</v>
      </c>
      <c r="D276" s="71">
        <f>'170316'!F45</f>
        <v>0</v>
      </c>
      <c r="E276" s="72">
        <v>9</v>
      </c>
      <c r="F276" s="91">
        <f t="shared" si="4"/>
        <v>0</v>
      </c>
    </row>
    <row r="277" spans="1:6" x14ac:dyDescent="0.2">
      <c r="A277" s="70" t="s">
        <v>776</v>
      </c>
      <c r="B277" s="70" t="s">
        <v>777</v>
      </c>
      <c r="C277" s="70" t="s">
        <v>149</v>
      </c>
      <c r="D277" s="71">
        <f>'170317'!F45</f>
        <v>0</v>
      </c>
      <c r="E277" s="72">
        <v>9</v>
      </c>
      <c r="F277" s="91">
        <f t="shared" si="4"/>
        <v>0</v>
      </c>
    </row>
    <row r="278" spans="1:6" x14ac:dyDescent="0.2">
      <c r="A278" s="70" t="s">
        <v>778</v>
      </c>
      <c r="B278" s="70" t="s">
        <v>779</v>
      </c>
      <c r="C278" s="70" t="s">
        <v>149</v>
      </c>
      <c r="D278" s="71">
        <f>'170318'!F45</f>
        <v>0</v>
      </c>
      <c r="E278" s="72">
        <v>9</v>
      </c>
      <c r="F278" s="91">
        <f t="shared" si="4"/>
        <v>0</v>
      </c>
    </row>
    <row r="279" spans="1:6" x14ac:dyDescent="0.2">
      <c r="A279" s="70" t="s">
        <v>780</v>
      </c>
      <c r="B279" s="70" t="s">
        <v>781</v>
      </c>
      <c r="C279" s="70" t="s">
        <v>149</v>
      </c>
      <c r="D279" s="71">
        <f>'170319'!F45</f>
        <v>0</v>
      </c>
      <c r="E279" s="72">
        <v>9</v>
      </c>
      <c r="F279" s="91">
        <f t="shared" si="4"/>
        <v>0</v>
      </c>
    </row>
    <row r="280" spans="1:6" x14ac:dyDescent="0.2">
      <c r="A280" s="70" t="s">
        <v>782</v>
      </c>
      <c r="B280" s="70" t="s">
        <v>783</v>
      </c>
      <c r="C280" s="70" t="s">
        <v>149</v>
      </c>
      <c r="D280" s="71">
        <f>'170320'!F45</f>
        <v>0</v>
      </c>
      <c r="E280" s="72">
        <v>9</v>
      </c>
      <c r="F280" s="91">
        <f t="shared" si="4"/>
        <v>0</v>
      </c>
    </row>
    <row r="281" spans="1:6" x14ac:dyDescent="0.2">
      <c r="A281" s="70" t="s">
        <v>784</v>
      </c>
      <c r="B281" s="70" t="s">
        <v>785</v>
      </c>
      <c r="C281" s="70" t="s">
        <v>265</v>
      </c>
      <c r="D281" s="71">
        <f>'170321'!F45</f>
        <v>0</v>
      </c>
      <c r="E281" s="73"/>
      <c r="F281" s="91">
        <f t="shared" si="4"/>
        <v>0</v>
      </c>
    </row>
    <row r="282" spans="1:6" x14ac:dyDescent="0.2">
      <c r="A282" s="70" t="s">
        <v>786</v>
      </c>
      <c r="B282" s="70" t="s">
        <v>787</v>
      </c>
      <c r="C282" s="70" t="s">
        <v>149</v>
      </c>
      <c r="D282" s="71">
        <f>'170401'!F45</f>
        <v>0</v>
      </c>
      <c r="E282" s="72">
        <v>27</v>
      </c>
      <c r="F282" s="91">
        <f t="shared" si="4"/>
        <v>0</v>
      </c>
    </row>
    <row r="283" spans="1:6" x14ac:dyDescent="0.2">
      <c r="A283" s="70" t="s">
        <v>788</v>
      </c>
      <c r="B283" s="70" t="s">
        <v>789</v>
      </c>
      <c r="C283" s="70" t="s">
        <v>149</v>
      </c>
      <c r="D283" s="71">
        <f>'170402'!F45</f>
        <v>0</v>
      </c>
      <c r="E283" s="72">
        <v>27</v>
      </c>
      <c r="F283" s="91">
        <f t="shared" si="4"/>
        <v>0</v>
      </c>
    </row>
    <row r="284" spans="1:6" x14ac:dyDescent="0.2">
      <c r="A284" s="70" t="s">
        <v>790</v>
      </c>
      <c r="B284" s="70" t="s">
        <v>791</v>
      </c>
      <c r="C284" s="70" t="s">
        <v>149</v>
      </c>
      <c r="D284" s="71">
        <f>'170501'!F45</f>
        <v>0</v>
      </c>
      <c r="E284" s="72">
        <v>9</v>
      </c>
      <c r="F284" s="91">
        <f t="shared" si="4"/>
        <v>0</v>
      </c>
    </row>
    <row r="285" spans="1:6" x14ac:dyDescent="0.2">
      <c r="A285" s="70" t="s">
        <v>792</v>
      </c>
      <c r="B285" s="70" t="s">
        <v>793</v>
      </c>
      <c r="C285" s="70" t="s">
        <v>149</v>
      </c>
      <c r="D285" s="71">
        <f>'170601'!F45</f>
        <v>0</v>
      </c>
      <c r="E285" s="72">
        <v>54</v>
      </c>
      <c r="F285" s="91">
        <f t="shared" si="4"/>
        <v>0</v>
      </c>
    </row>
    <row r="286" spans="1:6" x14ac:dyDescent="0.2">
      <c r="A286" s="70" t="s">
        <v>794</v>
      </c>
      <c r="B286" s="70" t="s">
        <v>795</v>
      </c>
      <c r="C286" s="70" t="s">
        <v>149</v>
      </c>
      <c r="D286" s="71">
        <f>'170602'!F45</f>
        <v>0</v>
      </c>
      <c r="E286" s="72">
        <v>54</v>
      </c>
      <c r="F286" s="91">
        <f t="shared" si="4"/>
        <v>0</v>
      </c>
    </row>
    <row r="287" spans="1:6" x14ac:dyDescent="0.2">
      <c r="A287" s="70" t="s">
        <v>796</v>
      </c>
      <c r="B287" s="70" t="s">
        <v>797</v>
      </c>
      <c r="C287" s="70" t="s">
        <v>149</v>
      </c>
      <c r="D287" s="71">
        <f>'170603'!F45</f>
        <v>0</v>
      </c>
      <c r="E287" s="72">
        <v>18</v>
      </c>
      <c r="F287" s="91">
        <f t="shared" si="4"/>
        <v>0</v>
      </c>
    </row>
    <row r="288" spans="1:6" x14ac:dyDescent="0.2">
      <c r="A288" s="70" t="s">
        <v>798</v>
      </c>
      <c r="B288" s="70" t="s">
        <v>799</v>
      </c>
      <c r="C288" s="70" t="s">
        <v>149</v>
      </c>
      <c r="D288" s="71">
        <f>'170604'!F45</f>
        <v>0</v>
      </c>
      <c r="E288" s="72">
        <v>18</v>
      </c>
      <c r="F288" s="91">
        <f t="shared" si="4"/>
        <v>0</v>
      </c>
    </row>
    <row r="289" spans="1:6" x14ac:dyDescent="0.2">
      <c r="A289" s="70" t="s">
        <v>800</v>
      </c>
      <c r="B289" s="70" t="s">
        <v>801</v>
      </c>
      <c r="C289" s="70" t="s">
        <v>149</v>
      </c>
      <c r="D289" s="71">
        <f>'170605'!F45</f>
        <v>0</v>
      </c>
      <c r="E289" s="72">
        <v>18</v>
      </c>
      <c r="F289" s="91">
        <f t="shared" si="4"/>
        <v>0</v>
      </c>
    </row>
    <row r="290" spans="1:6" x14ac:dyDescent="0.2">
      <c r="A290" s="70" t="s">
        <v>802</v>
      </c>
      <c r="B290" s="70" t="s">
        <v>803</v>
      </c>
      <c r="C290" s="70" t="s">
        <v>149</v>
      </c>
      <c r="D290" s="71">
        <f>'170606'!F45</f>
        <v>0</v>
      </c>
      <c r="E290" s="72">
        <v>18</v>
      </c>
      <c r="F290" s="91">
        <f t="shared" si="4"/>
        <v>0</v>
      </c>
    </row>
    <row r="291" spans="1:6" x14ac:dyDescent="0.2">
      <c r="A291" s="70" t="s">
        <v>804</v>
      </c>
      <c r="B291" s="70" t="s">
        <v>805</v>
      </c>
      <c r="C291" s="70" t="s">
        <v>149</v>
      </c>
      <c r="D291" s="71">
        <f>'170607'!F45</f>
        <v>0</v>
      </c>
      <c r="E291" s="72">
        <v>342</v>
      </c>
      <c r="F291" s="91">
        <f t="shared" si="4"/>
        <v>0</v>
      </c>
    </row>
    <row r="292" spans="1:6" x14ac:dyDescent="0.2">
      <c r="A292" s="70" t="s">
        <v>806</v>
      </c>
      <c r="B292" s="70" t="s">
        <v>807</v>
      </c>
      <c r="C292" s="70" t="s">
        <v>149</v>
      </c>
      <c r="D292" s="71">
        <f>'170608'!F45</f>
        <v>0</v>
      </c>
      <c r="E292" s="72">
        <v>27</v>
      </c>
      <c r="F292" s="91">
        <f t="shared" si="4"/>
        <v>0</v>
      </c>
    </row>
    <row r="293" spans="1:6" x14ac:dyDescent="0.2">
      <c r="A293" s="70" t="s">
        <v>808</v>
      </c>
      <c r="B293" s="70" t="s">
        <v>809</v>
      </c>
      <c r="C293" s="70" t="s">
        <v>149</v>
      </c>
      <c r="D293" s="71">
        <f>'170609'!F45</f>
        <v>0</v>
      </c>
      <c r="E293" s="72">
        <v>27</v>
      </c>
      <c r="F293" s="91">
        <f t="shared" si="4"/>
        <v>0</v>
      </c>
    </row>
    <row r="294" spans="1:6" x14ac:dyDescent="0.2">
      <c r="A294" s="70" t="s">
        <v>810</v>
      </c>
      <c r="B294" s="70" t="s">
        <v>811</v>
      </c>
      <c r="C294" s="70" t="s">
        <v>149</v>
      </c>
      <c r="D294" s="71">
        <f>'170701'!F45</f>
        <v>0</v>
      </c>
      <c r="E294" s="72">
        <v>9</v>
      </c>
      <c r="F294" s="91">
        <f t="shared" si="4"/>
        <v>0</v>
      </c>
    </row>
    <row r="295" spans="1:6" x14ac:dyDescent="0.2">
      <c r="A295" s="70" t="s">
        <v>812</v>
      </c>
      <c r="B295" s="70" t="s">
        <v>813</v>
      </c>
      <c r="C295" s="70" t="s">
        <v>149</v>
      </c>
      <c r="D295" s="71">
        <f>'170702'!F45</f>
        <v>0</v>
      </c>
      <c r="E295" s="72">
        <v>54</v>
      </c>
      <c r="F295" s="91">
        <f t="shared" si="4"/>
        <v>0</v>
      </c>
    </row>
    <row r="296" spans="1:6" x14ac:dyDescent="0.2">
      <c r="A296" s="70" t="s">
        <v>814</v>
      </c>
      <c r="B296" s="70" t="s">
        <v>815</v>
      </c>
      <c r="C296" s="70" t="s">
        <v>149</v>
      </c>
      <c r="D296" s="71">
        <f>'170703'!F45</f>
        <v>0</v>
      </c>
      <c r="E296" s="72">
        <v>54</v>
      </c>
      <c r="F296" s="91">
        <f t="shared" si="4"/>
        <v>0</v>
      </c>
    </row>
    <row r="297" spans="1:6" x14ac:dyDescent="0.2">
      <c r="A297" s="70" t="s">
        <v>816</v>
      </c>
      <c r="B297" s="70" t="s">
        <v>817</v>
      </c>
      <c r="C297" s="70" t="s">
        <v>149</v>
      </c>
      <c r="D297" s="71">
        <f>'170704'!F45</f>
        <v>0</v>
      </c>
      <c r="E297" s="72">
        <v>9</v>
      </c>
      <c r="F297" s="91">
        <f t="shared" si="4"/>
        <v>0</v>
      </c>
    </row>
    <row r="298" spans="1:6" x14ac:dyDescent="0.2">
      <c r="A298" s="70" t="s">
        <v>818</v>
      </c>
      <c r="B298" s="70" t="s">
        <v>819</v>
      </c>
      <c r="C298" s="70" t="s">
        <v>108</v>
      </c>
      <c r="D298" s="71">
        <f>'170801'!F45</f>
        <v>0</v>
      </c>
      <c r="E298" s="72">
        <v>369</v>
      </c>
      <c r="F298" s="91">
        <f t="shared" si="4"/>
        <v>0</v>
      </c>
    </row>
    <row r="299" spans="1:6" x14ac:dyDescent="0.2">
      <c r="A299" s="70" t="s">
        <v>820</v>
      </c>
      <c r="B299" s="70" t="s">
        <v>821</v>
      </c>
      <c r="C299" s="70" t="s">
        <v>108</v>
      </c>
      <c r="D299" s="71">
        <f>'170802'!F45</f>
        <v>0</v>
      </c>
      <c r="E299" s="72">
        <v>369</v>
      </c>
      <c r="F299" s="91">
        <f t="shared" si="4"/>
        <v>0</v>
      </c>
    </row>
    <row r="300" spans="1:6" x14ac:dyDescent="0.2">
      <c r="A300" s="70" t="s">
        <v>822</v>
      </c>
      <c r="B300" s="70" t="s">
        <v>823</v>
      </c>
      <c r="C300" s="70" t="s">
        <v>265</v>
      </c>
      <c r="D300" s="71">
        <f>'180101'!F45</f>
        <v>0</v>
      </c>
      <c r="E300" s="73"/>
      <c r="F300" s="91">
        <f t="shared" si="4"/>
        <v>0</v>
      </c>
    </row>
    <row r="301" spans="1:6" x14ac:dyDescent="0.2">
      <c r="A301" s="70" t="s">
        <v>824</v>
      </c>
      <c r="B301" s="70" t="s">
        <v>825</v>
      </c>
      <c r="C301" s="70" t="s">
        <v>265</v>
      </c>
      <c r="D301" s="71">
        <f>'180102'!F45</f>
        <v>0</v>
      </c>
      <c r="E301" s="73"/>
      <c r="F301" s="91">
        <f t="shared" si="4"/>
        <v>0</v>
      </c>
    </row>
    <row r="302" spans="1:6" x14ac:dyDescent="0.2">
      <c r="A302" s="70" t="s">
        <v>826</v>
      </c>
      <c r="B302" s="70" t="s">
        <v>22</v>
      </c>
      <c r="C302" s="70" t="s">
        <v>265</v>
      </c>
      <c r="D302" s="71">
        <f>'180201'!F45</f>
        <v>0</v>
      </c>
      <c r="E302" s="73"/>
      <c r="F302" s="91">
        <f t="shared" si="4"/>
        <v>0</v>
      </c>
    </row>
    <row r="303" spans="1:6" x14ac:dyDescent="0.2">
      <c r="A303" s="70" t="s">
        <v>827</v>
      </c>
      <c r="B303" s="70" t="s">
        <v>23</v>
      </c>
      <c r="C303" s="70" t="s">
        <v>265</v>
      </c>
      <c r="D303" s="71">
        <f>'180202'!F45</f>
        <v>0</v>
      </c>
      <c r="E303" s="73"/>
      <c r="F303" s="91">
        <f t="shared" si="4"/>
        <v>0</v>
      </c>
    </row>
    <row r="304" spans="1:6" x14ac:dyDescent="0.2">
      <c r="A304" s="70" t="s">
        <v>828</v>
      </c>
      <c r="B304" s="70" t="s">
        <v>24</v>
      </c>
      <c r="C304" s="70" t="s">
        <v>265</v>
      </c>
      <c r="D304" s="71">
        <f>'180203'!F45</f>
        <v>0</v>
      </c>
      <c r="E304" s="73"/>
      <c r="F304" s="91">
        <f t="shared" si="4"/>
        <v>0</v>
      </c>
    </row>
    <row r="305" spans="1:6" x14ac:dyDescent="0.2">
      <c r="A305" s="70" t="s">
        <v>829</v>
      </c>
      <c r="B305" s="70" t="s">
        <v>25</v>
      </c>
      <c r="C305" s="70" t="s">
        <v>265</v>
      </c>
      <c r="D305" s="71">
        <f>'180204'!F45</f>
        <v>0</v>
      </c>
      <c r="E305" s="73"/>
      <c r="F305" s="91">
        <f t="shared" si="4"/>
        <v>0</v>
      </c>
    </row>
    <row r="306" spans="1:6" x14ac:dyDescent="0.2">
      <c r="A306" s="70" t="s">
        <v>830</v>
      </c>
      <c r="B306" s="70" t="s">
        <v>26</v>
      </c>
      <c r="C306" s="70" t="s">
        <v>265</v>
      </c>
      <c r="D306" s="71">
        <f>'180205'!F45</f>
        <v>0</v>
      </c>
      <c r="E306" s="73"/>
      <c r="F306" s="91">
        <f t="shared" si="4"/>
        <v>0</v>
      </c>
    </row>
    <row r="307" spans="1:6" x14ac:dyDescent="0.2">
      <c r="A307" s="70" t="s">
        <v>831</v>
      </c>
      <c r="B307" s="70" t="s">
        <v>27</v>
      </c>
      <c r="C307" s="70" t="s">
        <v>265</v>
      </c>
      <c r="D307" s="71">
        <f>'180206'!F45</f>
        <v>0</v>
      </c>
      <c r="E307" s="73"/>
      <c r="F307" s="91">
        <f t="shared" si="4"/>
        <v>0</v>
      </c>
    </row>
    <row r="308" spans="1:6" x14ac:dyDescent="0.2">
      <c r="A308" s="70" t="s">
        <v>832</v>
      </c>
      <c r="B308" s="70" t="s">
        <v>28</v>
      </c>
      <c r="C308" s="70" t="s">
        <v>265</v>
      </c>
      <c r="D308" s="71">
        <f>'180207'!F45</f>
        <v>0</v>
      </c>
      <c r="E308" s="73"/>
      <c r="F308" s="91">
        <f t="shared" si="4"/>
        <v>0</v>
      </c>
    </row>
    <row r="309" spans="1:6" x14ac:dyDescent="0.2">
      <c r="A309" s="70" t="s">
        <v>833</v>
      </c>
      <c r="B309" s="70" t="s">
        <v>834</v>
      </c>
      <c r="C309" s="70" t="s">
        <v>265</v>
      </c>
      <c r="D309" s="71">
        <f>'180208'!F45</f>
        <v>0</v>
      </c>
      <c r="E309" s="73"/>
      <c r="F309" s="91">
        <f t="shared" si="4"/>
        <v>0</v>
      </c>
    </row>
    <row r="311" spans="1:6" x14ac:dyDescent="0.2">
      <c r="A311" s="88"/>
      <c r="B311" s="76" t="s">
        <v>1575</v>
      </c>
    </row>
    <row r="312" spans="1:6" x14ac:dyDescent="0.2">
      <c r="A312" s="89" t="s">
        <v>1580</v>
      </c>
      <c r="B312" s="90">
        <f>+ROUND(SUM(F2:F309),2)</f>
        <v>0</v>
      </c>
    </row>
  </sheetData>
  <sheetProtection password="A7CB" sheet="1" objects="1" scenarios="1" autoFilter="0"/>
  <pageMargins left="0.74803149606299213" right="0.74803149606299213" top="0.55118110236220474" bottom="0.51181102362204722" header="0.51181102362204722" footer="0.51181102362204722"/>
  <pageSetup paperSize="9" scale="56" fitToHeight="0" orientation="portrait" r:id="rId1"/>
  <headerFooter alignWithMargins="0">
    <oddHeader>&amp;L&amp;A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IF(B5="",0,VLOOKUP('021002'!B5,Cenik!$C$3:$E$873,2,FALSE))</f>
        <v>0</v>
      </c>
      <c r="D5" s="12">
        <f>IF(B5="",0,VLOOKUP('021002'!B5,Cenik!$C$3:$E$873,3,FALSE))</f>
        <v>0</v>
      </c>
      <c r="E5" s="13"/>
      <c r="F5" s="14">
        <f t="shared" ref="F5:F14" si="0">D5*E5</f>
        <v>0</v>
      </c>
      <c r="G5" s="104" t="str">
        <f>IF(E5="","",IF(ISNUMBER(E5),IF(E5=ROUND(E5,6),"","Napaka - poraba mora biti zaokrožena na 6 decimalk!"),"Napaka!"))</f>
        <v/>
      </c>
    </row>
    <row r="6" spans="1:7" x14ac:dyDescent="0.2">
      <c r="A6" s="15"/>
      <c r="B6" s="16"/>
      <c r="C6" s="12">
        <f>IF(B6="",0,VLOOKUP('021002'!B6,Cenik!$C$3:$E$873,2,FALSE))</f>
        <v>0</v>
      </c>
      <c r="D6" s="12">
        <f>IF(B6="",0,VLOOKUP('021002'!B6,Cenik!$C$3:$E$873,3,FALSE))</f>
        <v>0</v>
      </c>
      <c r="E6" s="17"/>
      <c r="F6" s="14">
        <f t="shared" si="0"/>
        <v>0</v>
      </c>
      <c r="G6" s="104" t="str">
        <f t="shared" ref="G6:G14" si="1">IF(E6="","",IF(ISNUMBER(E6),IF(E6=ROUND(E6,6),"","Napaka - poraba mora biti zaokrožena na 6 decimalk!"),"Napaka!"))</f>
        <v/>
      </c>
    </row>
    <row r="7" spans="1:7" x14ac:dyDescent="0.2">
      <c r="A7" s="15"/>
      <c r="B7" s="16"/>
      <c r="C7" s="12">
        <f>IF(B7="",0,VLOOKUP('021002'!B7,Cenik!$C$3:$E$873,2,FALSE))</f>
        <v>0</v>
      </c>
      <c r="D7" s="12">
        <f>IF(B7="",0,VLOOKUP('021002'!B7,Cenik!$C$3:$E$873,3,FALSE))</f>
        <v>0</v>
      </c>
      <c r="E7" s="17"/>
      <c r="F7" s="14">
        <f t="shared" si="0"/>
        <v>0</v>
      </c>
      <c r="G7" s="104" t="str">
        <f t="shared" si="1"/>
        <v/>
      </c>
    </row>
    <row r="8" spans="1:7" x14ac:dyDescent="0.2">
      <c r="A8" s="15"/>
      <c r="B8" s="16"/>
      <c r="C8" s="12">
        <f>IF(B8="",0,VLOOKUP('021002'!B8,Cenik!$C$3:$E$873,2,FALSE))</f>
        <v>0</v>
      </c>
      <c r="D8" s="12">
        <f>IF(B8="",0,VLOOKUP('021002'!B8,Cenik!$C$3:$E$873,3,FALSE))</f>
        <v>0</v>
      </c>
      <c r="E8" s="17"/>
      <c r="F8" s="14">
        <f t="shared" si="0"/>
        <v>0</v>
      </c>
      <c r="G8" s="104" t="str">
        <f t="shared" si="1"/>
        <v/>
      </c>
    </row>
    <row r="9" spans="1:7" x14ac:dyDescent="0.2">
      <c r="A9" s="15"/>
      <c r="B9" s="16"/>
      <c r="C9" s="12">
        <f>IF(B9="",0,VLOOKUP('021002'!B9,Cenik!$C$3:$E$873,2,FALSE))</f>
        <v>0</v>
      </c>
      <c r="D9" s="12">
        <f>IF(B9="",0,VLOOKUP('021002'!B9,Cenik!$C$3:$E$873,3,FALSE))</f>
        <v>0</v>
      </c>
      <c r="E9" s="17"/>
      <c r="F9" s="14">
        <f t="shared" si="0"/>
        <v>0</v>
      </c>
      <c r="G9" s="104" t="str">
        <f t="shared" si="1"/>
        <v/>
      </c>
    </row>
    <row r="10" spans="1:7" x14ac:dyDescent="0.2">
      <c r="A10" s="15"/>
      <c r="B10" s="16"/>
      <c r="C10" s="12">
        <f>IF(B10="",0,VLOOKUP('021002'!B10,Cenik!$C$3:$E$873,2,FALSE))</f>
        <v>0</v>
      </c>
      <c r="D10" s="12">
        <f>IF(B10="",0,VLOOKUP('021002'!B10,Cenik!$C$3:$E$873,3,FALSE))</f>
        <v>0</v>
      </c>
      <c r="E10" s="17"/>
      <c r="F10" s="14">
        <f t="shared" si="0"/>
        <v>0</v>
      </c>
      <c r="G10" s="104" t="str">
        <f t="shared" si="1"/>
        <v/>
      </c>
    </row>
    <row r="11" spans="1:7" x14ac:dyDescent="0.2">
      <c r="A11" s="15"/>
      <c r="B11" s="16"/>
      <c r="C11" s="12">
        <f>IF(B11="",0,VLOOKUP('021002'!B11,Cenik!$C$3:$E$873,2,FALSE))</f>
        <v>0</v>
      </c>
      <c r="D11" s="12">
        <f>IF(B11="",0,VLOOKUP('021002'!B11,Cenik!$C$3:$E$873,3,FALSE))</f>
        <v>0</v>
      </c>
      <c r="E11" s="17"/>
      <c r="F11" s="14">
        <f t="shared" si="0"/>
        <v>0</v>
      </c>
      <c r="G11" s="104" t="str">
        <f t="shared" si="1"/>
        <v/>
      </c>
    </row>
    <row r="12" spans="1:7" x14ac:dyDescent="0.2">
      <c r="A12" s="15"/>
      <c r="B12" s="16"/>
      <c r="C12" s="12">
        <f>IF(B12="",0,VLOOKUP('021002'!B12,Cenik!$C$3:$E$873,2,FALSE))</f>
        <v>0</v>
      </c>
      <c r="D12" s="12">
        <f>IF(B12="",0,VLOOKUP('021002'!B12,Cenik!$C$3:$E$873,3,FALSE))</f>
        <v>0</v>
      </c>
      <c r="E12" s="17"/>
      <c r="F12" s="14">
        <f t="shared" si="0"/>
        <v>0</v>
      </c>
      <c r="G12" s="104" t="str">
        <f t="shared" si="1"/>
        <v/>
      </c>
    </row>
    <row r="13" spans="1:7" x14ac:dyDescent="0.2">
      <c r="A13" s="15"/>
      <c r="B13" s="16"/>
      <c r="C13" s="12">
        <f>IF(B13="",0,VLOOKUP('021002'!B13,Cenik!$C$3:$E$873,2,FALSE))</f>
        <v>0</v>
      </c>
      <c r="D13" s="12">
        <f>IF(B13="",0,VLOOKUP('021002'!B13,Cenik!$C$3:$E$873,3,FALSE))</f>
        <v>0</v>
      </c>
      <c r="E13" s="17"/>
      <c r="F13" s="14">
        <f t="shared" si="0"/>
        <v>0</v>
      </c>
      <c r="G13" s="104" t="str">
        <f t="shared" si="1"/>
        <v/>
      </c>
    </row>
    <row r="14" spans="1:7" ht="13.5" thickBot="1" x14ac:dyDescent="0.25">
      <c r="A14" s="15"/>
      <c r="B14" s="16"/>
      <c r="C14" s="12">
        <f>IF(B14="",0,VLOOKUP('021002'!B14,Cenik!$C$3:$E$873,2,FALSE))</f>
        <v>0</v>
      </c>
      <c r="D14" s="12">
        <f>IF(B14="",0,VLOOKUP('021002'!B14,Cenik!$C$3:$E$873,3,FALSE))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IF(B16="",0,VLOOKUP('021002'!B16,Cenik!$C$3:$E$873,2,FALSE))</f>
        <v>0</v>
      </c>
      <c r="D16" s="12">
        <f>IF(B16="",0,VLOOKUP('021002'!B16,Cenik!$C$3:$E$873,3,FALSE))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IF(B17="",0,VLOOKUP('021002'!B17,Cenik!$C$3:$E$873,2,FALSE))</f>
        <v>0</v>
      </c>
      <c r="D17" s="12">
        <f>IF(B17="",0,VLOOKUP('021002'!B17,Cenik!$C$3:$E$873,3,FALSE))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IF(B18="",0,VLOOKUP('021002'!B18,Cenik!$C$3:$E$873,2,FALSE))</f>
        <v>0</v>
      </c>
      <c r="D18" s="12">
        <f>IF(B18="",0,VLOOKUP('021002'!B18,Cenik!$C$3:$E$873,3,FALSE))</f>
        <v>0</v>
      </c>
      <c r="E18" s="22"/>
      <c r="F18" s="20">
        <f t="shared" si="2"/>
        <v>0</v>
      </c>
      <c r="G18" s="104" t="str">
        <f t="shared" si="3"/>
        <v/>
      </c>
    </row>
    <row r="19" spans="1:9" x14ac:dyDescent="0.2">
      <c r="A19" s="15"/>
      <c r="B19" s="21"/>
      <c r="C19" s="12">
        <f>IF(B19="",0,VLOOKUP('021002'!B19,Cenik!$C$3:$E$873,2,FALSE))</f>
        <v>0</v>
      </c>
      <c r="D19" s="12">
        <f>IF(B19="",0,VLOOKUP('021002'!B19,Cenik!$C$3:$E$873,3,FALSE))</f>
        <v>0</v>
      </c>
      <c r="E19" s="22"/>
      <c r="F19" s="20">
        <f t="shared" si="2"/>
        <v>0</v>
      </c>
      <c r="G19" s="104" t="str">
        <f t="shared" si="3"/>
        <v/>
      </c>
    </row>
    <row r="20" spans="1:9" x14ac:dyDescent="0.2">
      <c r="A20" s="15"/>
      <c r="B20" s="21"/>
      <c r="C20" s="12">
        <f>IF(B20="",0,VLOOKUP('021002'!B20,Cenik!$C$3:$E$873,2,FALSE))</f>
        <v>0</v>
      </c>
      <c r="D20" s="12">
        <f>IF(B20="",0,VLOOKUP('021002'!B20,Cenik!$C$3:$E$873,3,FALSE))</f>
        <v>0</v>
      </c>
      <c r="E20" s="22"/>
      <c r="F20" s="20">
        <f t="shared" si="2"/>
        <v>0</v>
      </c>
      <c r="G20" s="104" t="str">
        <f t="shared" si="3"/>
        <v/>
      </c>
    </row>
    <row r="21" spans="1:9" x14ac:dyDescent="0.2">
      <c r="A21" s="15"/>
      <c r="B21" s="21"/>
      <c r="C21" s="12">
        <f>IF(B21="",0,VLOOKUP('021002'!B21,Cenik!$C$3:$E$873,2,FALSE))</f>
        <v>0</v>
      </c>
      <c r="D21" s="12">
        <f>IF(B21="",0,VLOOKUP('021002'!B21,Cenik!$C$3:$E$873,3,FALSE))</f>
        <v>0</v>
      </c>
      <c r="E21" s="22"/>
      <c r="F21" s="20">
        <f t="shared" si="2"/>
        <v>0</v>
      </c>
      <c r="G21" s="104" t="str">
        <f t="shared" si="3"/>
        <v/>
      </c>
    </row>
    <row r="22" spans="1:9" x14ac:dyDescent="0.2">
      <c r="A22" s="15"/>
      <c r="B22" s="21"/>
      <c r="C22" s="12">
        <f>IF(B22="",0,VLOOKUP('021002'!B22,Cenik!$C$3:$E$873,2,FALSE))</f>
        <v>0</v>
      </c>
      <c r="D22" s="12">
        <f>IF(B22="",0,VLOOKUP('021002'!B22,Cenik!$C$3:$E$873,3,FALSE))</f>
        <v>0</v>
      </c>
      <c r="E22" s="22"/>
      <c r="F22" s="20">
        <f t="shared" si="2"/>
        <v>0</v>
      </c>
      <c r="G22" s="104" t="str">
        <f t="shared" si="3"/>
        <v/>
      </c>
    </row>
    <row r="23" spans="1:9" x14ac:dyDescent="0.2">
      <c r="A23" s="15"/>
      <c r="B23" s="21"/>
      <c r="C23" s="12">
        <f>IF(B23="",0,VLOOKUP('021002'!B23,Cenik!$C$3:$E$873,2,FALSE))</f>
        <v>0</v>
      </c>
      <c r="D23" s="12">
        <f>IF(B23="",0,VLOOKUP('021002'!B23,Cenik!$C$3:$E$873,3,FALSE))</f>
        <v>0</v>
      </c>
      <c r="E23" s="22"/>
      <c r="F23" s="20">
        <f t="shared" si="2"/>
        <v>0</v>
      </c>
      <c r="G23" s="104" t="str">
        <f t="shared" si="3"/>
        <v/>
      </c>
    </row>
    <row r="24" spans="1:9" x14ac:dyDescent="0.2">
      <c r="A24" s="15"/>
      <c r="B24" s="21"/>
      <c r="C24" s="12">
        <f>IF(B24="",0,VLOOKUP('021002'!B24,Cenik!$C$3:$E$873,2,FALSE))</f>
        <v>0</v>
      </c>
      <c r="D24" s="12">
        <f>IF(B24="",0,VLOOKUP('021002'!B24,Cenik!$C$3:$E$873,3,FALSE))</f>
        <v>0</v>
      </c>
      <c r="E24" s="22"/>
      <c r="F24" s="20">
        <f t="shared" si="2"/>
        <v>0</v>
      </c>
      <c r="G24" s="104" t="str">
        <f t="shared" si="3"/>
        <v/>
      </c>
    </row>
    <row r="25" spans="1:9" x14ac:dyDescent="0.2">
      <c r="A25" s="15"/>
      <c r="B25" s="21"/>
      <c r="C25" s="12">
        <f>IF(B25="",0,VLOOKUP('021002'!B25,Cenik!$C$3:$E$873,2,FALSE))</f>
        <v>0</v>
      </c>
      <c r="D25" s="12">
        <f>IF(B25="",0,VLOOKUP('021002'!B25,Cenik!$C$3:$E$873,3,FALSE))</f>
        <v>0</v>
      </c>
      <c r="E25" s="22"/>
      <c r="F25" s="20">
        <f t="shared" si="2"/>
        <v>0</v>
      </c>
      <c r="G25" s="104" t="str">
        <f t="shared" si="3"/>
        <v/>
      </c>
    </row>
    <row r="26" spans="1:9" x14ac:dyDescent="0.2">
      <c r="A26" s="15"/>
      <c r="B26" s="21"/>
      <c r="C26" s="12">
        <f>IF(B26="",0,VLOOKUP('021002'!B26,Cenik!$C$3:$E$873,2,FALSE))</f>
        <v>0</v>
      </c>
      <c r="D26" s="12">
        <f>IF(B26="",0,VLOOKUP('021002'!B26,Cenik!$C$3:$E$873,3,FALSE))</f>
        <v>0</v>
      </c>
      <c r="E26" s="22"/>
      <c r="F26" s="20">
        <f t="shared" si="2"/>
        <v>0</v>
      </c>
      <c r="G26" s="104" t="str">
        <f t="shared" si="3"/>
        <v/>
      </c>
    </row>
    <row r="27" spans="1:9" x14ac:dyDescent="0.2">
      <c r="A27" s="15"/>
      <c r="B27" s="21"/>
      <c r="C27" s="12">
        <f>IF(B27="",0,VLOOKUP('021002'!B27,Cenik!$C$3:$E$873,2,FALSE))</f>
        <v>0</v>
      </c>
      <c r="D27" s="12">
        <f>IF(B27="",0,VLOOKUP('021002'!B27,Cenik!$C$3:$E$873,3,FALSE))</f>
        <v>0</v>
      </c>
      <c r="E27" s="22"/>
      <c r="F27" s="20">
        <f t="shared" si="2"/>
        <v>0</v>
      </c>
      <c r="G27" s="104" t="str">
        <f t="shared" si="3"/>
        <v/>
      </c>
    </row>
    <row r="28" spans="1:9" x14ac:dyDescent="0.2">
      <c r="A28" s="15"/>
      <c r="B28" s="21"/>
      <c r="C28" s="12">
        <f>IF(B28="",0,VLOOKUP('021002'!B28,Cenik!$C$3:$E$873,2,FALSE))</f>
        <v>0</v>
      </c>
      <c r="D28" s="12">
        <f>IF(B28="",0,VLOOKUP('021002'!B28,Cenik!$C$3:$E$873,3,FALSE))</f>
        <v>0</v>
      </c>
      <c r="E28" s="22"/>
      <c r="F28" s="20">
        <f t="shared" si="2"/>
        <v>0</v>
      </c>
      <c r="G28" s="104" t="str">
        <f t="shared" si="3"/>
        <v/>
      </c>
    </row>
    <row r="29" spans="1:9" ht="13.5" thickBot="1" x14ac:dyDescent="0.25">
      <c r="A29" s="15"/>
      <c r="B29" s="21"/>
      <c r="C29" s="12">
        <f>IF(B29="",0,VLOOKUP('021002'!B29,Cenik!$C$3:$E$873,2,FALSE))</f>
        <v>0</v>
      </c>
      <c r="D29" s="12">
        <f>IF(B29="",0,VLOOKUP('021002'!B29,Cenik!$C$3:$E$873,3,FALSE))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IF(B31="",0,VLOOKUP('021002'!B31,Cenik!$C$3:$E$873,2,FALSE))</f>
        <v>0</v>
      </c>
      <c r="D31" s="24">
        <f>IF(B31="",0,VLOOKUP('021002'!B31,Cenik!$C$3:$E$873,3,FALSE))</f>
        <v>0</v>
      </c>
      <c r="E31" s="19"/>
      <c r="F31" s="25">
        <f t="shared" ref="F31:F44" si="4">D31*E31</f>
        <v>0</v>
      </c>
      <c r="G31" s="104" t="str">
        <f t="shared" si="3"/>
        <v/>
      </c>
      <c r="I31" s="2"/>
    </row>
    <row r="32" spans="1:9" x14ac:dyDescent="0.2">
      <c r="A32" s="15"/>
      <c r="B32" s="21"/>
      <c r="C32" s="12">
        <f>IF(B32="",0,VLOOKUP('021002'!B32,Cenik!$C$3:$E$873,2,FALSE))</f>
        <v>0</v>
      </c>
      <c r="D32" s="12">
        <f>IF(B32="",0,VLOOKUP('021002'!B32,Cenik!$C$3:$E$873,3,FALSE))</f>
        <v>0</v>
      </c>
      <c r="E32" s="22"/>
      <c r="F32" s="20">
        <f t="shared" si="4"/>
        <v>0</v>
      </c>
      <c r="G32" s="104" t="str">
        <f t="shared" si="3"/>
        <v/>
      </c>
      <c r="I32" s="2"/>
    </row>
    <row r="33" spans="1:7" x14ac:dyDescent="0.2">
      <c r="A33" s="15"/>
      <c r="B33" s="21"/>
      <c r="C33" s="12">
        <f>IF(B33="",0,VLOOKUP('021002'!B33,Cenik!$C$3:$E$873,2,FALSE))</f>
        <v>0</v>
      </c>
      <c r="D33" s="12">
        <f>IF(B33="",0,VLOOKUP('021002'!B33,Cenik!$C$3:$E$873,3,FALSE))</f>
        <v>0</v>
      </c>
      <c r="E33" s="22"/>
      <c r="F33" s="20">
        <f t="shared" si="4"/>
        <v>0</v>
      </c>
      <c r="G33" s="104" t="str">
        <f t="shared" si="3"/>
        <v/>
      </c>
    </row>
    <row r="34" spans="1:7" x14ac:dyDescent="0.2">
      <c r="A34" s="15"/>
      <c r="B34" s="21"/>
      <c r="C34" s="12">
        <f>IF(B34="",0,VLOOKUP('021002'!B34,Cenik!$C$3:$E$873,2,FALSE))</f>
        <v>0</v>
      </c>
      <c r="D34" s="12">
        <f>IF(B34="",0,VLOOKUP('021002'!B34,Cenik!$C$3:$E$873,3,FALSE))</f>
        <v>0</v>
      </c>
      <c r="E34" s="22"/>
      <c r="F34" s="20">
        <f t="shared" si="4"/>
        <v>0</v>
      </c>
      <c r="G34" s="104" t="str">
        <f t="shared" si="3"/>
        <v/>
      </c>
    </row>
    <row r="35" spans="1:7" x14ac:dyDescent="0.2">
      <c r="A35" s="15"/>
      <c r="B35" s="21"/>
      <c r="C35" s="12">
        <f>IF(B35="",0,VLOOKUP('021002'!B35,Cenik!$C$3:$E$873,2,FALSE))</f>
        <v>0</v>
      </c>
      <c r="D35" s="12">
        <f>IF(B35="",0,VLOOKUP('021002'!B35,Cenik!$C$3:$E$873,3,FALSE))</f>
        <v>0</v>
      </c>
      <c r="E35" s="22"/>
      <c r="F35" s="20">
        <f t="shared" si="4"/>
        <v>0</v>
      </c>
      <c r="G35" s="104" t="str">
        <f t="shared" si="3"/>
        <v/>
      </c>
    </row>
    <row r="36" spans="1:7" x14ac:dyDescent="0.2">
      <c r="A36" s="15"/>
      <c r="B36" s="21"/>
      <c r="C36" s="12">
        <f>IF(B36="",0,VLOOKUP('021002'!B36,Cenik!$C$3:$E$873,2,FALSE))</f>
        <v>0</v>
      </c>
      <c r="D36" s="12">
        <f>IF(B36="",0,VLOOKUP('021002'!B36,Cenik!$C$3:$E$873,3,FALSE))</f>
        <v>0</v>
      </c>
      <c r="E36" s="22"/>
      <c r="F36" s="20">
        <f t="shared" si="4"/>
        <v>0</v>
      </c>
      <c r="G36" s="104" t="str">
        <f t="shared" si="3"/>
        <v/>
      </c>
    </row>
    <row r="37" spans="1:7" x14ac:dyDescent="0.2">
      <c r="A37" s="15"/>
      <c r="B37" s="21"/>
      <c r="C37" s="12">
        <f>IF(B37="",0,VLOOKUP('021002'!B37,Cenik!$C$3:$E$873,2,FALSE))</f>
        <v>0</v>
      </c>
      <c r="D37" s="12">
        <f>IF(B37="",0,VLOOKUP('021002'!B37,Cenik!$C$3:$E$873,3,FALSE))</f>
        <v>0</v>
      </c>
      <c r="E37" s="22"/>
      <c r="F37" s="20">
        <f t="shared" si="4"/>
        <v>0</v>
      </c>
      <c r="G37" s="104" t="str">
        <f t="shared" si="3"/>
        <v/>
      </c>
    </row>
    <row r="38" spans="1:7" x14ac:dyDescent="0.2">
      <c r="A38" s="15"/>
      <c r="B38" s="21"/>
      <c r="C38" s="12">
        <f>IF(B38="",0,VLOOKUP('021002'!B38,Cenik!$C$3:$E$873,2,FALSE))</f>
        <v>0</v>
      </c>
      <c r="D38" s="12">
        <f>IF(B38="",0,VLOOKUP('021002'!B38,Cenik!$C$3:$E$873,3,FALSE))</f>
        <v>0</v>
      </c>
      <c r="E38" s="22"/>
      <c r="F38" s="20">
        <f t="shared" si="4"/>
        <v>0</v>
      </c>
      <c r="G38" s="104" t="str">
        <f t="shared" si="3"/>
        <v/>
      </c>
    </row>
    <row r="39" spans="1:7" x14ac:dyDescent="0.2">
      <c r="A39" s="15"/>
      <c r="B39" s="21"/>
      <c r="C39" s="12">
        <f>IF(B39="",0,VLOOKUP('021002'!B39,Cenik!$C$3:$E$873,2,FALSE))</f>
        <v>0</v>
      </c>
      <c r="D39" s="12">
        <f>IF(B39="",0,VLOOKUP('021002'!B39,Cenik!$C$3:$E$873,3,FALSE))</f>
        <v>0</v>
      </c>
      <c r="E39" s="22"/>
      <c r="F39" s="20">
        <f t="shared" si="4"/>
        <v>0</v>
      </c>
      <c r="G39" s="104" t="str">
        <f>IF(E39="","",IF(ISNUMBER(E39),IF(E39=ROUND(E39,6),"","Napaka - poraba mora biti zaokrožena na 6 decimalk!"),"Napaka!"))</f>
        <v/>
      </c>
    </row>
    <row r="40" spans="1:7" x14ac:dyDescent="0.2">
      <c r="A40" s="15"/>
      <c r="B40" s="21"/>
      <c r="C40" s="12">
        <f>IF(B40="",0,VLOOKUP('021002'!B40,Cenik!$C$3:$E$873,2,FALSE))</f>
        <v>0</v>
      </c>
      <c r="D40" s="12">
        <f>IF(B40="",0,VLOOKUP('021002'!B40,Cenik!$C$3:$E$873,3,FALSE))</f>
        <v>0</v>
      </c>
      <c r="E40" s="22"/>
      <c r="F40" s="20">
        <f t="shared" si="4"/>
        <v>0</v>
      </c>
      <c r="G40" s="104" t="str">
        <f t="shared" si="3"/>
        <v/>
      </c>
    </row>
    <row r="41" spans="1:7" x14ac:dyDescent="0.2">
      <c r="A41" s="15"/>
      <c r="B41" s="21"/>
      <c r="C41" s="12">
        <f>IF(B41="",0,VLOOKUP('021002'!B41,Cenik!$C$3:$E$873,2,FALSE))</f>
        <v>0</v>
      </c>
      <c r="D41" s="12">
        <f>IF(B41="",0,VLOOKUP('021002'!B41,Cenik!$C$3:$E$873,3,FALSE))</f>
        <v>0</v>
      </c>
      <c r="E41" s="22"/>
      <c r="F41" s="20">
        <f t="shared" si="4"/>
        <v>0</v>
      </c>
      <c r="G41" s="104" t="str">
        <f t="shared" si="3"/>
        <v/>
      </c>
    </row>
    <row r="42" spans="1:7" x14ac:dyDescent="0.2">
      <c r="A42" s="15"/>
      <c r="B42" s="21"/>
      <c r="C42" s="12">
        <f>IF(B42="",0,VLOOKUP('021002'!B42,Cenik!$C$3:$E$873,2,FALSE))</f>
        <v>0</v>
      </c>
      <c r="D42" s="12">
        <f>IF(B42="",0,VLOOKUP('021002'!B42,Cenik!$C$3:$E$873,3,FALSE))</f>
        <v>0</v>
      </c>
      <c r="E42" s="22"/>
      <c r="F42" s="20">
        <f t="shared" si="4"/>
        <v>0</v>
      </c>
      <c r="G42" s="104" t="str">
        <f t="shared" si="3"/>
        <v/>
      </c>
    </row>
    <row r="43" spans="1:7" x14ac:dyDescent="0.2">
      <c r="A43" s="15"/>
      <c r="B43" s="21"/>
      <c r="C43" s="12">
        <f>IF(B43="",0,VLOOKUP('021002'!B43,Cenik!$C$3:$E$873,2,FALSE))</f>
        <v>0</v>
      </c>
      <c r="D43" s="12">
        <f>IF(B43="",0,VLOOKUP('021002'!B43,Cenik!$C$3:$E$873,3,FALSE))</f>
        <v>0</v>
      </c>
      <c r="E43" s="22"/>
      <c r="F43" s="20">
        <f t="shared" si="4"/>
        <v>0</v>
      </c>
      <c r="G43" s="104" t="str">
        <f t="shared" si="3"/>
        <v/>
      </c>
    </row>
    <row r="44" spans="1:7" ht="13.5" thickBot="1" x14ac:dyDescent="0.25">
      <c r="A44" s="26"/>
      <c r="B44" s="27"/>
      <c r="C44" s="28">
        <f>IF(B44="",0,VLOOKUP('021002'!B44,Cenik!$C$3:$E$873,2,FALSE))</f>
        <v>0</v>
      </c>
      <c r="D44" s="28">
        <f>IF(B44="",0,VLOOKUP('021002'!B44,Cenik!$C$3:$E$873,3,FALSE))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IF(B5="",0,VLOOKUP('072413'!B5,Cenik!$C$3:$E$873,2,FALSE))</f>
        <v>0</v>
      </c>
      <c r="D5" s="12">
        <f>IF(B5="",0,VLOOKUP('072413'!B5,Cenik!$C$3:$E$873,3,FALSE))</f>
        <v>0</v>
      </c>
      <c r="E5" s="13"/>
      <c r="F5" s="14">
        <f t="shared" ref="F5:F14" si="0">D5*E5</f>
        <v>0</v>
      </c>
      <c r="G5" s="104" t="str">
        <f>IF(E5="","",IF(ISNUMBER(E5),IF(E5=ROUND(E5,6),"","Napaka - poraba mora biti zaokrožena na 6 decimalk!"),"Napaka!"))</f>
        <v/>
      </c>
    </row>
    <row r="6" spans="1:7" x14ac:dyDescent="0.2">
      <c r="A6" s="15"/>
      <c r="B6" s="16"/>
      <c r="C6" s="12">
        <f>IF(B6="",0,VLOOKUP('072413'!B6,Cenik!$C$3:$E$873,2,FALSE))</f>
        <v>0</v>
      </c>
      <c r="D6" s="12">
        <f>IF(B6="",0,VLOOKUP('072413'!B6,Cenik!$C$3:$E$873,3,FALSE))</f>
        <v>0</v>
      </c>
      <c r="E6" s="17"/>
      <c r="F6" s="14">
        <f t="shared" si="0"/>
        <v>0</v>
      </c>
      <c r="G6" s="104" t="str">
        <f t="shared" ref="G6:G14" si="1">IF(E6="","",IF(ISNUMBER(E6),IF(E6=ROUND(E6,6),"","Napaka - poraba mora biti zaokrožena na 6 decimalk!"),"Napaka!"))</f>
        <v/>
      </c>
    </row>
    <row r="7" spans="1:7" x14ac:dyDescent="0.2">
      <c r="A7" s="15"/>
      <c r="B7" s="16"/>
      <c r="C7" s="12">
        <f>IF(B7="",0,VLOOKUP('072413'!B7,Cenik!$C$3:$E$873,2,FALSE))</f>
        <v>0</v>
      </c>
      <c r="D7" s="12">
        <f>IF(B7="",0,VLOOKUP('072413'!B7,Cenik!$C$3:$E$873,3,FALSE))</f>
        <v>0</v>
      </c>
      <c r="E7" s="17"/>
      <c r="F7" s="14">
        <f t="shared" si="0"/>
        <v>0</v>
      </c>
      <c r="G7" s="104" t="str">
        <f t="shared" si="1"/>
        <v/>
      </c>
    </row>
    <row r="8" spans="1:7" x14ac:dyDescent="0.2">
      <c r="A8" s="15"/>
      <c r="B8" s="16"/>
      <c r="C8" s="12">
        <f>IF(B8="",0,VLOOKUP('072413'!B8,Cenik!$C$3:$E$873,2,FALSE))</f>
        <v>0</v>
      </c>
      <c r="D8" s="12">
        <f>IF(B8="",0,VLOOKUP('072413'!B8,Cenik!$C$3:$E$873,3,FALSE))</f>
        <v>0</v>
      </c>
      <c r="E8" s="17"/>
      <c r="F8" s="14">
        <f t="shared" si="0"/>
        <v>0</v>
      </c>
      <c r="G8" s="104" t="str">
        <f t="shared" si="1"/>
        <v/>
      </c>
    </row>
    <row r="9" spans="1:7" x14ac:dyDescent="0.2">
      <c r="A9" s="15"/>
      <c r="B9" s="16"/>
      <c r="C9" s="12">
        <f>IF(B9="",0,VLOOKUP('072413'!B9,Cenik!$C$3:$E$873,2,FALSE))</f>
        <v>0</v>
      </c>
      <c r="D9" s="12">
        <f>IF(B9="",0,VLOOKUP('072413'!B9,Cenik!$C$3:$E$873,3,FALSE))</f>
        <v>0</v>
      </c>
      <c r="E9" s="17"/>
      <c r="F9" s="14">
        <f t="shared" si="0"/>
        <v>0</v>
      </c>
      <c r="G9" s="104" t="str">
        <f t="shared" si="1"/>
        <v/>
      </c>
    </row>
    <row r="10" spans="1:7" x14ac:dyDescent="0.2">
      <c r="A10" s="15"/>
      <c r="B10" s="16"/>
      <c r="C10" s="12">
        <f>IF(B10="",0,VLOOKUP('072413'!B10,Cenik!$C$3:$E$873,2,FALSE))</f>
        <v>0</v>
      </c>
      <c r="D10" s="12">
        <f>IF(B10="",0,VLOOKUP('072413'!B10,Cenik!$C$3:$E$873,3,FALSE))</f>
        <v>0</v>
      </c>
      <c r="E10" s="17"/>
      <c r="F10" s="14">
        <f t="shared" si="0"/>
        <v>0</v>
      </c>
      <c r="G10" s="104" t="str">
        <f t="shared" si="1"/>
        <v/>
      </c>
    </row>
    <row r="11" spans="1:7" x14ac:dyDescent="0.2">
      <c r="A11" s="15"/>
      <c r="B11" s="16"/>
      <c r="C11" s="12">
        <f>IF(B11="",0,VLOOKUP('072413'!B11,Cenik!$C$3:$E$873,2,FALSE))</f>
        <v>0</v>
      </c>
      <c r="D11" s="12">
        <f>IF(B11="",0,VLOOKUP('072413'!B11,Cenik!$C$3:$E$873,3,FALSE))</f>
        <v>0</v>
      </c>
      <c r="E11" s="17"/>
      <c r="F11" s="14">
        <f t="shared" si="0"/>
        <v>0</v>
      </c>
      <c r="G11" s="104" t="str">
        <f t="shared" si="1"/>
        <v/>
      </c>
    </row>
    <row r="12" spans="1:7" x14ac:dyDescent="0.2">
      <c r="A12" s="15"/>
      <c r="B12" s="16"/>
      <c r="C12" s="12">
        <f>IF(B12="",0,VLOOKUP('072413'!B12,Cenik!$C$3:$E$873,2,FALSE))</f>
        <v>0</v>
      </c>
      <c r="D12" s="12">
        <f>IF(B12="",0,VLOOKUP('072413'!B12,Cenik!$C$3:$E$873,3,FALSE))</f>
        <v>0</v>
      </c>
      <c r="E12" s="17"/>
      <c r="F12" s="14">
        <f t="shared" si="0"/>
        <v>0</v>
      </c>
      <c r="G12" s="104" t="str">
        <f t="shared" si="1"/>
        <v/>
      </c>
    </row>
    <row r="13" spans="1:7" x14ac:dyDescent="0.2">
      <c r="A13" s="15"/>
      <c r="B13" s="16"/>
      <c r="C13" s="12">
        <f>IF(B13="",0,VLOOKUP('072413'!B13,Cenik!$C$3:$E$873,2,FALSE))</f>
        <v>0</v>
      </c>
      <c r="D13" s="12">
        <f>IF(B13="",0,VLOOKUP('072413'!B13,Cenik!$C$3:$E$873,3,FALSE))</f>
        <v>0</v>
      </c>
      <c r="E13" s="17"/>
      <c r="F13" s="14">
        <f t="shared" si="0"/>
        <v>0</v>
      </c>
      <c r="G13" s="104" t="str">
        <f t="shared" si="1"/>
        <v/>
      </c>
    </row>
    <row r="14" spans="1:7" ht="13.5" thickBot="1" x14ac:dyDescent="0.25">
      <c r="A14" s="15"/>
      <c r="B14" s="16"/>
      <c r="C14" s="12">
        <f>IF(B14="",0,VLOOKUP('072413'!B14,Cenik!$C$3:$E$873,2,FALSE))</f>
        <v>0</v>
      </c>
      <c r="D14" s="12">
        <f>IF(B14="",0,VLOOKUP('072413'!B14,Cenik!$C$3:$E$873,3,FALSE))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IF(B16="",0,VLOOKUP('072413'!B16,Cenik!$C$3:$E$873,2,FALSE))</f>
        <v>0</v>
      </c>
      <c r="D16" s="12">
        <f>IF(B16="",0,VLOOKUP('072413'!B16,Cenik!$C$3:$E$873,3,FALSE))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IF(B17="",0,VLOOKUP('072413'!B17,Cenik!$C$3:$E$873,2,FALSE))</f>
        <v>0</v>
      </c>
      <c r="D17" s="12">
        <f>IF(B17="",0,VLOOKUP('072413'!B17,Cenik!$C$3:$E$873,3,FALSE))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IF(B18="",0,VLOOKUP('072413'!B18,Cenik!$C$3:$E$873,2,FALSE))</f>
        <v>0</v>
      </c>
      <c r="D18" s="12">
        <f>IF(B18="",0,VLOOKUP('072413'!B18,Cenik!$C$3:$E$873,3,FALSE))</f>
        <v>0</v>
      </c>
      <c r="E18" s="22"/>
      <c r="F18" s="20">
        <f t="shared" si="2"/>
        <v>0</v>
      </c>
      <c r="G18" s="104" t="str">
        <f t="shared" si="3"/>
        <v/>
      </c>
    </row>
    <row r="19" spans="1:9" x14ac:dyDescent="0.2">
      <c r="A19" s="15"/>
      <c r="B19" s="21"/>
      <c r="C19" s="12">
        <f>IF(B19="",0,VLOOKUP('072413'!B19,Cenik!$C$3:$E$873,2,FALSE))</f>
        <v>0</v>
      </c>
      <c r="D19" s="12">
        <f>IF(B19="",0,VLOOKUP('072413'!B19,Cenik!$C$3:$E$873,3,FALSE))</f>
        <v>0</v>
      </c>
      <c r="E19" s="22"/>
      <c r="F19" s="20">
        <f t="shared" si="2"/>
        <v>0</v>
      </c>
      <c r="G19" s="104" t="str">
        <f t="shared" si="3"/>
        <v/>
      </c>
    </row>
    <row r="20" spans="1:9" x14ac:dyDescent="0.2">
      <c r="A20" s="15"/>
      <c r="B20" s="21"/>
      <c r="C20" s="12">
        <f>IF(B20="",0,VLOOKUP('072413'!B20,Cenik!$C$3:$E$873,2,FALSE))</f>
        <v>0</v>
      </c>
      <c r="D20" s="12">
        <f>IF(B20="",0,VLOOKUP('072413'!B20,Cenik!$C$3:$E$873,3,FALSE))</f>
        <v>0</v>
      </c>
      <c r="E20" s="22"/>
      <c r="F20" s="20">
        <f t="shared" si="2"/>
        <v>0</v>
      </c>
      <c r="G20" s="104" t="str">
        <f t="shared" si="3"/>
        <v/>
      </c>
    </row>
    <row r="21" spans="1:9" x14ac:dyDescent="0.2">
      <c r="A21" s="15"/>
      <c r="B21" s="21"/>
      <c r="C21" s="12">
        <f>IF(B21="",0,VLOOKUP('072413'!B21,Cenik!$C$3:$E$873,2,FALSE))</f>
        <v>0</v>
      </c>
      <c r="D21" s="12">
        <f>IF(B21="",0,VLOOKUP('072413'!B21,Cenik!$C$3:$E$873,3,FALSE))</f>
        <v>0</v>
      </c>
      <c r="E21" s="22"/>
      <c r="F21" s="20">
        <f t="shared" si="2"/>
        <v>0</v>
      </c>
      <c r="G21" s="104" t="str">
        <f t="shared" si="3"/>
        <v/>
      </c>
    </row>
    <row r="22" spans="1:9" x14ac:dyDescent="0.2">
      <c r="A22" s="15"/>
      <c r="B22" s="21"/>
      <c r="C22" s="12">
        <f>IF(B22="",0,VLOOKUP('072413'!B22,Cenik!$C$3:$E$873,2,FALSE))</f>
        <v>0</v>
      </c>
      <c r="D22" s="12">
        <f>IF(B22="",0,VLOOKUP('072413'!B22,Cenik!$C$3:$E$873,3,FALSE))</f>
        <v>0</v>
      </c>
      <c r="E22" s="22"/>
      <c r="F22" s="20">
        <f t="shared" si="2"/>
        <v>0</v>
      </c>
      <c r="G22" s="104" t="str">
        <f t="shared" si="3"/>
        <v/>
      </c>
    </row>
    <row r="23" spans="1:9" x14ac:dyDescent="0.2">
      <c r="A23" s="15"/>
      <c r="B23" s="21"/>
      <c r="C23" s="12">
        <f>IF(B23="",0,VLOOKUP('072413'!B23,Cenik!$C$3:$E$873,2,FALSE))</f>
        <v>0</v>
      </c>
      <c r="D23" s="12">
        <f>IF(B23="",0,VLOOKUP('072413'!B23,Cenik!$C$3:$E$873,3,FALSE))</f>
        <v>0</v>
      </c>
      <c r="E23" s="22"/>
      <c r="F23" s="20">
        <f t="shared" si="2"/>
        <v>0</v>
      </c>
      <c r="G23" s="104" t="str">
        <f t="shared" si="3"/>
        <v/>
      </c>
    </row>
    <row r="24" spans="1:9" x14ac:dyDescent="0.2">
      <c r="A24" s="15"/>
      <c r="B24" s="21"/>
      <c r="C24" s="12">
        <f>IF(B24="",0,VLOOKUP('072413'!B24,Cenik!$C$3:$E$873,2,FALSE))</f>
        <v>0</v>
      </c>
      <c r="D24" s="12">
        <f>IF(B24="",0,VLOOKUP('072413'!B24,Cenik!$C$3:$E$873,3,FALSE))</f>
        <v>0</v>
      </c>
      <c r="E24" s="22"/>
      <c r="F24" s="20">
        <f t="shared" si="2"/>
        <v>0</v>
      </c>
      <c r="G24" s="104" t="str">
        <f t="shared" si="3"/>
        <v/>
      </c>
    </row>
    <row r="25" spans="1:9" x14ac:dyDescent="0.2">
      <c r="A25" s="15"/>
      <c r="B25" s="21"/>
      <c r="C25" s="12">
        <f>IF(B25="",0,VLOOKUP('072413'!B25,Cenik!$C$3:$E$873,2,FALSE))</f>
        <v>0</v>
      </c>
      <c r="D25" s="12">
        <f>IF(B25="",0,VLOOKUP('072413'!B25,Cenik!$C$3:$E$873,3,FALSE))</f>
        <v>0</v>
      </c>
      <c r="E25" s="22"/>
      <c r="F25" s="20">
        <f t="shared" si="2"/>
        <v>0</v>
      </c>
      <c r="G25" s="104" t="str">
        <f t="shared" si="3"/>
        <v/>
      </c>
    </row>
    <row r="26" spans="1:9" x14ac:dyDescent="0.2">
      <c r="A26" s="15"/>
      <c r="B26" s="21"/>
      <c r="C26" s="12">
        <f>IF(B26="",0,VLOOKUP('072413'!B26,Cenik!$C$3:$E$873,2,FALSE))</f>
        <v>0</v>
      </c>
      <c r="D26" s="12">
        <f>IF(B26="",0,VLOOKUP('072413'!B26,Cenik!$C$3:$E$873,3,FALSE))</f>
        <v>0</v>
      </c>
      <c r="E26" s="22"/>
      <c r="F26" s="20">
        <f t="shared" si="2"/>
        <v>0</v>
      </c>
      <c r="G26" s="104" t="str">
        <f t="shared" si="3"/>
        <v/>
      </c>
    </row>
    <row r="27" spans="1:9" x14ac:dyDescent="0.2">
      <c r="A27" s="15"/>
      <c r="B27" s="21"/>
      <c r="C27" s="12">
        <f>IF(B27="",0,VLOOKUP('072413'!B27,Cenik!$C$3:$E$873,2,FALSE))</f>
        <v>0</v>
      </c>
      <c r="D27" s="12">
        <f>IF(B27="",0,VLOOKUP('072413'!B27,Cenik!$C$3:$E$873,3,FALSE))</f>
        <v>0</v>
      </c>
      <c r="E27" s="22"/>
      <c r="F27" s="20">
        <f t="shared" si="2"/>
        <v>0</v>
      </c>
      <c r="G27" s="104" t="str">
        <f t="shared" si="3"/>
        <v/>
      </c>
    </row>
    <row r="28" spans="1:9" x14ac:dyDescent="0.2">
      <c r="A28" s="15"/>
      <c r="B28" s="21"/>
      <c r="C28" s="12">
        <f>IF(B28="",0,VLOOKUP('072413'!B28,Cenik!$C$3:$E$873,2,FALSE))</f>
        <v>0</v>
      </c>
      <c r="D28" s="12">
        <f>IF(B28="",0,VLOOKUP('072413'!B28,Cenik!$C$3:$E$873,3,FALSE))</f>
        <v>0</v>
      </c>
      <c r="E28" s="22"/>
      <c r="F28" s="20">
        <f t="shared" si="2"/>
        <v>0</v>
      </c>
      <c r="G28" s="104" t="str">
        <f t="shared" si="3"/>
        <v/>
      </c>
    </row>
    <row r="29" spans="1:9" ht="13.5" thickBot="1" x14ac:dyDescent="0.25">
      <c r="A29" s="15"/>
      <c r="B29" s="21"/>
      <c r="C29" s="12">
        <f>IF(B29="",0,VLOOKUP('072413'!B29,Cenik!$C$3:$E$873,2,FALSE))</f>
        <v>0</v>
      </c>
      <c r="D29" s="12">
        <f>IF(B29="",0,VLOOKUP('072413'!B29,Cenik!$C$3:$E$873,3,FALSE))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IF(B31="",0,VLOOKUP('072413'!B31,Cenik!$C$3:$E$873,2,FALSE))</f>
        <v>0</v>
      </c>
      <c r="D31" s="24">
        <f>IF(B31="",0,VLOOKUP('072413'!B31,Cenik!$C$3:$E$873,3,FALSE))</f>
        <v>0</v>
      </c>
      <c r="E31" s="19"/>
      <c r="F31" s="25">
        <f t="shared" ref="F31:F44" si="4">D31*E31</f>
        <v>0</v>
      </c>
      <c r="G31" s="104" t="str">
        <f t="shared" si="3"/>
        <v/>
      </c>
      <c r="I31" s="2"/>
    </row>
    <row r="32" spans="1:9" x14ac:dyDescent="0.2">
      <c r="A32" s="15"/>
      <c r="B32" s="21"/>
      <c r="C32" s="12">
        <f>IF(B32="",0,VLOOKUP('072413'!B32,Cenik!$C$3:$E$873,2,FALSE))</f>
        <v>0</v>
      </c>
      <c r="D32" s="12">
        <f>IF(B32="",0,VLOOKUP('072413'!B32,Cenik!$C$3:$E$873,3,FALSE))</f>
        <v>0</v>
      </c>
      <c r="E32" s="22"/>
      <c r="F32" s="20">
        <f t="shared" si="4"/>
        <v>0</v>
      </c>
      <c r="G32" s="104" t="str">
        <f t="shared" si="3"/>
        <v/>
      </c>
      <c r="I32" s="2"/>
    </row>
    <row r="33" spans="1:7" x14ac:dyDescent="0.2">
      <c r="A33" s="15"/>
      <c r="B33" s="21"/>
      <c r="C33" s="12">
        <f>IF(B33="",0,VLOOKUP('072413'!B33,Cenik!$C$3:$E$873,2,FALSE))</f>
        <v>0</v>
      </c>
      <c r="D33" s="12">
        <f>IF(B33="",0,VLOOKUP('072413'!B33,Cenik!$C$3:$E$873,3,FALSE))</f>
        <v>0</v>
      </c>
      <c r="E33" s="22"/>
      <c r="F33" s="20">
        <f t="shared" si="4"/>
        <v>0</v>
      </c>
      <c r="G33" s="104" t="str">
        <f t="shared" si="3"/>
        <v/>
      </c>
    </row>
    <row r="34" spans="1:7" x14ac:dyDescent="0.2">
      <c r="A34" s="15"/>
      <c r="B34" s="21"/>
      <c r="C34" s="12">
        <f>IF(B34="",0,VLOOKUP('072413'!B34,Cenik!$C$3:$E$873,2,FALSE))</f>
        <v>0</v>
      </c>
      <c r="D34" s="12">
        <f>IF(B34="",0,VLOOKUP('072413'!B34,Cenik!$C$3:$E$873,3,FALSE))</f>
        <v>0</v>
      </c>
      <c r="E34" s="22"/>
      <c r="F34" s="20">
        <f t="shared" si="4"/>
        <v>0</v>
      </c>
      <c r="G34" s="104" t="str">
        <f t="shared" si="3"/>
        <v/>
      </c>
    </row>
    <row r="35" spans="1:7" x14ac:dyDescent="0.2">
      <c r="A35" s="15"/>
      <c r="B35" s="21"/>
      <c r="C35" s="12">
        <f>IF(B35="",0,VLOOKUP('072413'!B35,Cenik!$C$3:$E$873,2,FALSE))</f>
        <v>0</v>
      </c>
      <c r="D35" s="12">
        <f>IF(B35="",0,VLOOKUP('072413'!B35,Cenik!$C$3:$E$873,3,FALSE))</f>
        <v>0</v>
      </c>
      <c r="E35" s="22"/>
      <c r="F35" s="20">
        <f t="shared" si="4"/>
        <v>0</v>
      </c>
      <c r="G35" s="104" t="str">
        <f t="shared" si="3"/>
        <v/>
      </c>
    </row>
    <row r="36" spans="1:7" x14ac:dyDescent="0.2">
      <c r="A36" s="15"/>
      <c r="B36" s="21"/>
      <c r="C36" s="12">
        <f>IF(B36="",0,VLOOKUP('072413'!B36,Cenik!$C$3:$E$873,2,FALSE))</f>
        <v>0</v>
      </c>
      <c r="D36" s="12">
        <f>IF(B36="",0,VLOOKUP('072413'!B36,Cenik!$C$3:$E$873,3,FALSE))</f>
        <v>0</v>
      </c>
      <c r="E36" s="22"/>
      <c r="F36" s="20">
        <f t="shared" si="4"/>
        <v>0</v>
      </c>
      <c r="G36" s="104" t="str">
        <f t="shared" si="3"/>
        <v/>
      </c>
    </row>
    <row r="37" spans="1:7" x14ac:dyDescent="0.2">
      <c r="A37" s="15"/>
      <c r="B37" s="21"/>
      <c r="C37" s="12">
        <f>IF(B37="",0,VLOOKUP('072413'!B37,Cenik!$C$3:$E$873,2,FALSE))</f>
        <v>0</v>
      </c>
      <c r="D37" s="12">
        <f>IF(B37="",0,VLOOKUP('072413'!B37,Cenik!$C$3:$E$873,3,FALSE))</f>
        <v>0</v>
      </c>
      <c r="E37" s="22"/>
      <c r="F37" s="20">
        <f t="shared" si="4"/>
        <v>0</v>
      </c>
      <c r="G37" s="104" t="str">
        <f t="shared" si="3"/>
        <v/>
      </c>
    </row>
    <row r="38" spans="1:7" x14ac:dyDescent="0.2">
      <c r="A38" s="15"/>
      <c r="B38" s="21"/>
      <c r="C38" s="12">
        <f>IF(B38="",0,VLOOKUP('072413'!B38,Cenik!$C$3:$E$873,2,FALSE))</f>
        <v>0</v>
      </c>
      <c r="D38" s="12">
        <f>IF(B38="",0,VLOOKUP('072413'!B38,Cenik!$C$3:$E$873,3,FALSE))</f>
        <v>0</v>
      </c>
      <c r="E38" s="22"/>
      <c r="F38" s="20">
        <f t="shared" si="4"/>
        <v>0</v>
      </c>
      <c r="G38" s="104" t="str">
        <f t="shared" si="3"/>
        <v/>
      </c>
    </row>
    <row r="39" spans="1:7" x14ac:dyDescent="0.2">
      <c r="A39" s="15"/>
      <c r="B39" s="21"/>
      <c r="C39" s="12">
        <f>IF(B39="",0,VLOOKUP('072413'!B39,Cenik!$C$3:$E$873,2,FALSE))</f>
        <v>0</v>
      </c>
      <c r="D39" s="12">
        <f>IF(B39="",0,VLOOKUP('072413'!B39,Cenik!$C$3:$E$873,3,FALSE))</f>
        <v>0</v>
      </c>
      <c r="E39" s="22"/>
      <c r="F39" s="20">
        <f t="shared" si="4"/>
        <v>0</v>
      </c>
      <c r="G39" s="104" t="str">
        <f>IF(E39="","",IF(ISNUMBER(E39),IF(E39=ROUND(E39,6),"","Napaka - poraba mora biti zaokrožena na 6 decimalk!"),"Napaka!"))</f>
        <v/>
      </c>
    </row>
    <row r="40" spans="1:7" x14ac:dyDescent="0.2">
      <c r="A40" s="15"/>
      <c r="B40" s="21"/>
      <c r="C40" s="12">
        <f>IF(B40="",0,VLOOKUP('072413'!B40,Cenik!$C$3:$E$873,2,FALSE))</f>
        <v>0</v>
      </c>
      <c r="D40" s="12">
        <f>IF(B40="",0,VLOOKUP('072413'!B40,Cenik!$C$3:$E$873,3,FALSE))</f>
        <v>0</v>
      </c>
      <c r="E40" s="22"/>
      <c r="F40" s="20">
        <f t="shared" si="4"/>
        <v>0</v>
      </c>
      <c r="G40" s="104" t="str">
        <f t="shared" si="3"/>
        <v/>
      </c>
    </row>
    <row r="41" spans="1:7" x14ac:dyDescent="0.2">
      <c r="A41" s="15"/>
      <c r="B41" s="21"/>
      <c r="C41" s="12">
        <f>IF(B41="",0,VLOOKUP('072413'!B41,Cenik!$C$3:$E$873,2,FALSE))</f>
        <v>0</v>
      </c>
      <c r="D41" s="12">
        <f>IF(B41="",0,VLOOKUP('072413'!B41,Cenik!$C$3:$E$873,3,FALSE))</f>
        <v>0</v>
      </c>
      <c r="E41" s="22"/>
      <c r="F41" s="20">
        <f t="shared" si="4"/>
        <v>0</v>
      </c>
      <c r="G41" s="104" t="str">
        <f t="shared" si="3"/>
        <v/>
      </c>
    </row>
    <row r="42" spans="1:7" x14ac:dyDescent="0.2">
      <c r="A42" s="15"/>
      <c r="B42" s="21"/>
      <c r="C42" s="12">
        <f>IF(B42="",0,VLOOKUP('072413'!B42,Cenik!$C$3:$E$873,2,FALSE))</f>
        <v>0</v>
      </c>
      <c r="D42" s="12">
        <f>IF(B42="",0,VLOOKUP('072413'!B42,Cenik!$C$3:$E$873,3,FALSE))</f>
        <v>0</v>
      </c>
      <c r="E42" s="22"/>
      <c r="F42" s="20">
        <f t="shared" si="4"/>
        <v>0</v>
      </c>
      <c r="G42" s="104" t="str">
        <f t="shared" si="3"/>
        <v/>
      </c>
    </row>
    <row r="43" spans="1:7" x14ac:dyDescent="0.2">
      <c r="A43" s="15"/>
      <c r="B43" s="21"/>
      <c r="C43" s="12">
        <f>IF(B43="",0,VLOOKUP('072413'!B43,Cenik!$C$3:$E$873,2,FALSE))</f>
        <v>0</v>
      </c>
      <c r="D43" s="12">
        <f>IF(B43="",0,VLOOKUP('072413'!B43,Cenik!$C$3:$E$873,3,FALSE))</f>
        <v>0</v>
      </c>
      <c r="E43" s="22"/>
      <c r="F43" s="20">
        <f t="shared" si="4"/>
        <v>0</v>
      </c>
      <c r="G43" s="104" t="str">
        <f t="shared" si="3"/>
        <v/>
      </c>
    </row>
    <row r="44" spans="1:7" ht="13.5" thickBot="1" x14ac:dyDescent="0.25">
      <c r="A44" s="26"/>
      <c r="B44" s="27"/>
      <c r="C44" s="28">
        <f>IF(B44="",0,VLOOKUP('072413'!B44,Cenik!$C$3:$E$873,2,FALSE))</f>
        <v>0</v>
      </c>
      <c r="D44" s="28">
        <f>IF(B44="",0,VLOOKUP('072413'!B44,Cenik!$C$3:$E$873,3,FALSE))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IF(B5="",0,VLOOKUP('072414'!B5,Cenik!$C$3:$E$873,2,FALSE))</f>
        <v>0</v>
      </c>
      <c r="D5" s="12">
        <f>IF(B5="",0,VLOOKUP('072414'!B5,Cenik!$C$3:$E$873,3,FALSE))</f>
        <v>0</v>
      </c>
      <c r="E5" s="13"/>
      <c r="F5" s="14">
        <f t="shared" ref="F5:F14" si="0">D5*E5</f>
        <v>0</v>
      </c>
      <c r="G5" s="104" t="str">
        <f>IF(E5="","",IF(ISNUMBER(E5),IF(E5=ROUND(E5,6),"","Napaka - poraba mora biti zaokrožena na 6 decimalk!"),"Napaka!"))</f>
        <v/>
      </c>
    </row>
    <row r="6" spans="1:7" x14ac:dyDescent="0.2">
      <c r="A6" s="15"/>
      <c r="B6" s="16"/>
      <c r="C6" s="12">
        <f>IF(B6="",0,VLOOKUP('072414'!B6,Cenik!$C$3:$E$873,2,FALSE))</f>
        <v>0</v>
      </c>
      <c r="D6" s="12">
        <f>IF(B6="",0,VLOOKUP('072414'!B6,Cenik!$C$3:$E$873,3,FALSE))</f>
        <v>0</v>
      </c>
      <c r="E6" s="17"/>
      <c r="F6" s="14">
        <f t="shared" si="0"/>
        <v>0</v>
      </c>
      <c r="G6" s="104" t="str">
        <f t="shared" ref="G6:G14" si="1">IF(E6="","",IF(ISNUMBER(E6),IF(E6=ROUND(E6,6),"","Napaka - poraba mora biti zaokrožena na 6 decimalk!"),"Napaka!"))</f>
        <v/>
      </c>
    </row>
    <row r="7" spans="1:7" x14ac:dyDescent="0.2">
      <c r="A7" s="15"/>
      <c r="B7" s="16"/>
      <c r="C7" s="12">
        <f>IF(B7="",0,VLOOKUP('072414'!B7,Cenik!$C$3:$E$873,2,FALSE))</f>
        <v>0</v>
      </c>
      <c r="D7" s="12">
        <f>IF(B7="",0,VLOOKUP('072414'!B7,Cenik!$C$3:$E$873,3,FALSE))</f>
        <v>0</v>
      </c>
      <c r="E7" s="17"/>
      <c r="F7" s="14">
        <f t="shared" si="0"/>
        <v>0</v>
      </c>
      <c r="G7" s="104" t="str">
        <f t="shared" si="1"/>
        <v/>
      </c>
    </row>
    <row r="8" spans="1:7" x14ac:dyDescent="0.2">
      <c r="A8" s="15"/>
      <c r="B8" s="16"/>
      <c r="C8" s="12">
        <f>IF(B8="",0,VLOOKUP('072414'!B8,Cenik!$C$3:$E$873,2,FALSE))</f>
        <v>0</v>
      </c>
      <c r="D8" s="12">
        <f>IF(B8="",0,VLOOKUP('072414'!B8,Cenik!$C$3:$E$873,3,FALSE))</f>
        <v>0</v>
      </c>
      <c r="E8" s="17"/>
      <c r="F8" s="14">
        <f t="shared" si="0"/>
        <v>0</v>
      </c>
      <c r="G8" s="104" t="str">
        <f t="shared" si="1"/>
        <v/>
      </c>
    </row>
    <row r="9" spans="1:7" x14ac:dyDescent="0.2">
      <c r="A9" s="15"/>
      <c r="B9" s="16"/>
      <c r="C9" s="12">
        <f>IF(B9="",0,VLOOKUP('072414'!B9,Cenik!$C$3:$E$873,2,FALSE))</f>
        <v>0</v>
      </c>
      <c r="D9" s="12">
        <f>IF(B9="",0,VLOOKUP('072414'!B9,Cenik!$C$3:$E$873,3,FALSE))</f>
        <v>0</v>
      </c>
      <c r="E9" s="17"/>
      <c r="F9" s="14">
        <f t="shared" si="0"/>
        <v>0</v>
      </c>
      <c r="G9" s="104" t="str">
        <f t="shared" si="1"/>
        <v/>
      </c>
    </row>
    <row r="10" spans="1:7" x14ac:dyDescent="0.2">
      <c r="A10" s="15"/>
      <c r="B10" s="16"/>
      <c r="C10" s="12">
        <f>IF(B10="",0,VLOOKUP('072414'!B10,Cenik!$C$3:$E$873,2,FALSE))</f>
        <v>0</v>
      </c>
      <c r="D10" s="12">
        <f>IF(B10="",0,VLOOKUP('072414'!B10,Cenik!$C$3:$E$873,3,FALSE))</f>
        <v>0</v>
      </c>
      <c r="E10" s="17"/>
      <c r="F10" s="14">
        <f t="shared" si="0"/>
        <v>0</v>
      </c>
      <c r="G10" s="104" t="str">
        <f t="shared" si="1"/>
        <v/>
      </c>
    </row>
    <row r="11" spans="1:7" x14ac:dyDescent="0.2">
      <c r="A11" s="15"/>
      <c r="B11" s="16"/>
      <c r="C11" s="12">
        <f>IF(B11="",0,VLOOKUP('072414'!B11,Cenik!$C$3:$E$873,2,FALSE))</f>
        <v>0</v>
      </c>
      <c r="D11" s="12">
        <f>IF(B11="",0,VLOOKUP('072414'!B11,Cenik!$C$3:$E$873,3,FALSE))</f>
        <v>0</v>
      </c>
      <c r="E11" s="17"/>
      <c r="F11" s="14">
        <f t="shared" si="0"/>
        <v>0</v>
      </c>
      <c r="G11" s="104" t="str">
        <f t="shared" si="1"/>
        <v/>
      </c>
    </row>
    <row r="12" spans="1:7" x14ac:dyDescent="0.2">
      <c r="A12" s="15"/>
      <c r="B12" s="16"/>
      <c r="C12" s="12">
        <f>IF(B12="",0,VLOOKUP('072414'!B12,Cenik!$C$3:$E$873,2,FALSE))</f>
        <v>0</v>
      </c>
      <c r="D12" s="12">
        <f>IF(B12="",0,VLOOKUP('072414'!B12,Cenik!$C$3:$E$873,3,FALSE))</f>
        <v>0</v>
      </c>
      <c r="E12" s="17"/>
      <c r="F12" s="14">
        <f t="shared" si="0"/>
        <v>0</v>
      </c>
      <c r="G12" s="104" t="str">
        <f t="shared" si="1"/>
        <v/>
      </c>
    </row>
    <row r="13" spans="1:7" x14ac:dyDescent="0.2">
      <c r="A13" s="15"/>
      <c r="B13" s="16"/>
      <c r="C13" s="12">
        <f>IF(B13="",0,VLOOKUP('072414'!B13,Cenik!$C$3:$E$873,2,FALSE))</f>
        <v>0</v>
      </c>
      <c r="D13" s="12">
        <f>IF(B13="",0,VLOOKUP('072414'!B13,Cenik!$C$3:$E$873,3,FALSE))</f>
        <v>0</v>
      </c>
      <c r="E13" s="17"/>
      <c r="F13" s="14">
        <f t="shared" si="0"/>
        <v>0</v>
      </c>
      <c r="G13" s="104" t="str">
        <f t="shared" si="1"/>
        <v/>
      </c>
    </row>
    <row r="14" spans="1:7" ht="13.5" thickBot="1" x14ac:dyDescent="0.25">
      <c r="A14" s="15"/>
      <c r="B14" s="16"/>
      <c r="C14" s="12">
        <f>IF(B14="",0,VLOOKUP('072414'!B14,Cenik!$C$3:$E$873,2,FALSE))</f>
        <v>0</v>
      </c>
      <c r="D14" s="12">
        <f>IF(B14="",0,VLOOKUP('072414'!B14,Cenik!$C$3:$E$873,3,FALSE))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IF(B16="",0,VLOOKUP('072414'!B16,Cenik!$C$3:$E$873,2,FALSE))</f>
        <v>0</v>
      </c>
      <c r="D16" s="12">
        <f>IF(B16="",0,VLOOKUP('072414'!B16,Cenik!$C$3:$E$873,3,FALSE))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IF(B17="",0,VLOOKUP('072414'!B17,Cenik!$C$3:$E$873,2,FALSE))</f>
        <v>0</v>
      </c>
      <c r="D17" s="12">
        <f>IF(B17="",0,VLOOKUP('072414'!B17,Cenik!$C$3:$E$873,3,FALSE))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IF(B18="",0,VLOOKUP('072414'!B18,Cenik!$C$3:$E$873,2,FALSE))</f>
        <v>0</v>
      </c>
      <c r="D18" s="12">
        <f>IF(B18="",0,VLOOKUP('072414'!B18,Cenik!$C$3:$E$873,3,FALSE))</f>
        <v>0</v>
      </c>
      <c r="E18" s="22"/>
      <c r="F18" s="20">
        <f t="shared" si="2"/>
        <v>0</v>
      </c>
      <c r="G18" s="104" t="str">
        <f t="shared" si="3"/>
        <v/>
      </c>
    </row>
    <row r="19" spans="1:9" x14ac:dyDescent="0.2">
      <c r="A19" s="15"/>
      <c r="B19" s="21"/>
      <c r="C19" s="12">
        <f>IF(B19="",0,VLOOKUP('072414'!B19,Cenik!$C$3:$E$873,2,FALSE))</f>
        <v>0</v>
      </c>
      <c r="D19" s="12">
        <f>IF(B19="",0,VLOOKUP('072414'!B19,Cenik!$C$3:$E$873,3,FALSE))</f>
        <v>0</v>
      </c>
      <c r="E19" s="22"/>
      <c r="F19" s="20">
        <f t="shared" si="2"/>
        <v>0</v>
      </c>
      <c r="G19" s="104" t="str">
        <f t="shared" si="3"/>
        <v/>
      </c>
    </row>
    <row r="20" spans="1:9" x14ac:dyDescent="0.2">
      <c r="A20" s="15"/>
      <c r="B20" s="21"/>
      <c r="C20" s="12">
        <f>IF(B20="",0,VLOOKUP('072414'!B20,Cenik!$C$3:$E$873,2,FALSE))</f>
        <v>0</v>
      </c>
      <c r="D20" s="12">
        <f>IF(B20="",0,VLOOKUP('072414'!B20,Cenik!$C$3:$E$873,3,FALSE))</f>
        <v>0</v>
      </c>
      <c r="E20" s="22"/>
      <c r="F20" s="20">
        <f t="shared" si="2"/>
        <v>0</v>
      </c>
      <c r="G20" s="104" t="str">
        <f t="shared" si="3"/>
        <v/>
      </c>
    </row>
    <row r="21" spans="1:9" x14ac:dyDescent="0.2">
      <c r="A21" s="15"/>
      <c r="B21" s="21"/>
      <c r="C21" s="12">
        <f>IF(B21="",0,VLOOKUP('072414'!B21,Cenik!$C$3:$E$873,2,FALSE))</f>
        <v>0</v>
      </c>
      <c r="D21" s="12">
        <f>IF(B21="",0,VLOOKUP('072414'!B21,Cenik!$C$3:$E$873,3,FALSE))</f>
        <v>0</v>
      </c>
      <c r="E21" s="22"/>
      <c r="F21" s="20">
        <f t="shared" si="2"/>
        <v>0</v>
      </c>
      <c r="G21" s="104" t="str">
        <f t="shared" si="3"/>
        <v/>
      </c>
    </row>
    <row r="22" spans="1:9" x14ac:dyDescent="0.2">
      <c r="A22" s="15"/>
      <c r="B22" s="21"/>
      <c r="C22" s="12">
        <f>IF(B22="",0,VLOOKUP('072414'!B22,Cenik!$C$3:$E$873,2,FALSE))</f>
        <v>0</v>
      </c>
      <c r="D22" s="12">
        <f>IF(B22="",0,VLOOKUP('072414'!B22,Cenik!$C$3:$E$873,3,FALSE))</f>
        <v>0</v>
      </c>
      <c r="E22" s="22"/>
      <c r="F22" s="20">
        <f t="shared" si="2"/>
        <v>0</v>
      </c>
      <c r="G22" s="104" t="str">
        <f t="shared" si="3"/>
        <v/>
      </c>
    </row>
    <row r="23" spans="1:9" x14ac:dyDescent="0.2">
      <c r="A23" s="15"/>
      <c r="B23" s="21"/>
      <c r="C23" s="12">
        <f>IF(B23="",0,VLOOKUP('072414'!B23,Cenik!$C$3:$E$873,2,FALSE))</f>
        <v>0</v>
      </c>
      <c r="D23" s="12">
        <f>IF(B23="",0,VLOOKUP('072414'!B23,Cenik!$C$3:$E$873,3,FALSE))</f>
        <v>0</v>
      </c>
      <c r="E23" s="22"/>
      <c r="F23" s="20">
        <f t="shared" si="2"/>
        <v>0</v>
      </c>
      <c r="G23" s="104" t="str">
        <f t="shared" si="3"/>
        <v/>
      </c>
    </row>
    <row r="24" spans="1:9" x14ac:dyDescent="0.2">
      <c r="A24" s="15"/>
      <c r="B24" s="21"/>
      <c r="C24" s="12">
        <f>IF(B24="",0,VLOOKUP('072414'!B24,Cenik!$C$3:$E$873,2,FALSE))</f>
        <v>0</v>
      </c>
      <c r="D24" s="12">
        <f>IF(B24="",0,VLOOKUP('072414'!B24,Cenik!$C$3:$E$873,3,FALSE))</f>
        <v>0</v>
      </c>
      <c r="E24" s="22"/>
      <c r="F24" s="20">
        <f t="shared" si="2"/>
        <v>0</v>
      </c>
      <c r="G24" s="104" t="str">
        <f t="shared" si="3"/>
        <v/>
      </c>
    </row>
    <row r="25" spans="1:9" x14ac:dyDescent="0.2">
      <c r="A25" s="15"/>
      <c r="B25" s="21"/>
      <c r="C25" s="12">
        <f>IF(B25="",0,VLOOKUP('072414'!B25,Cenik!$C$3:$E$873,2,FALSE))</f>
        <v>0</v>
      </c>
      <c r="D25" s="12">
        <f>IF(B25="",0,VLOOKUP('072414'!B25,Cenik!$C$3:$E$873,3,FALSE))</f>
        <v>0</v>
      </c>
      <c r="E25" s="22"/>
      <c r="F25" s="20">
        <f t="shared" si="2"/>
        <v>0</v>
      </c>
      <c r="G25" s="104" t="str">
        <f t="shared" si="3"/>
        <v/>
      </c>
    </row>
    <row r="26" spans="1:9" x14ac:dyDescent="0.2">
      <c r="A26" s="15"/>
      <c r="B26" s="21"/>
      <c r="C26" s="12">
        <f>IF(B26="",0,VLOOKUP('072414'!B26,Cenik!$C$3:$E$873,2,FALSE))</f>
        <v>0</v>
      </c>
      <c r="D26" s="12">
        <f>IF(B26="",0,VLOOKUP('072414'!B26,Cenik!$C$3:$E$873,3,FALSE))</f>
        <v>0</v>
      </c>
      <c r="E26" s="22"/>
      <c r="F26" s="20">
        <f t="shared" si="2"/>
        <v>0</v>
      </c>
      <c r="G26" s="104" t="str">
        <f t="shared" si="3"/>
        <v/>
      </c>
    </row>
    <row r="27" spans="1:9" x14ac:dyDescent="0.2">
      <c r="A27" s="15"/>
      <c r="B27" s="21"/>
      <c r="C27" s="12">
        <f>IF(B27="",0,VLOOKUP('072414'!B27,Cenik!$C$3:$E$873,2,FALSE))</f>
        <v>0</v>
      </c>
      <c r="D27" s="12">
        <f>IF(B27="",0,VLOOKUP('072414'!B27,Cenik!$C$3:$E$873,3,FALSE))</f>
        <v>0</v>
      </c>
      <c r="E27" s="22"/>
      <c r="F27" s="20">
        <f t="shared" si="2"/>
        <v>0</v>
      </c>
      <c r="G27" s="104" t="str">
        <f t="shared" si="3"/>
        <v/>
      </c>
    </row>
    <row r="28" spans="1:9" x14ac:dyDescent="0.2">
      <c r="A28" s="15"/>
      <c r="B28" s="21"/>
      <c r="C28" s="12">
        <f>IF(B28="",0,VLOOKUP('072414'!B28,Cenik!$C$3:$E$873,2,FALSE))</f>
        <v>0</v>
      </c>
      <c r="D28" s="12">
        <f>IF(B28="",0,VLOOKUP('072414'!B28,Cenik!$C$3:$E$873,3,FALSE))</f>
        <v>0</v>
      </c>
      <c r="E28" s="22"/>
      <c r="F28" s="20">
        <f t="shared" si="2"/>
        <v>0</v>
      </c>
      <c r="G28" s="104" t="str">
        <f t="shared" si="3"/>
        <v/>
      </c>
    </row>
    <row r="29" spans="1:9" ht="13.5" thickBot="1" x14ac:dyDescent="0.25">
      <c r="A29" s="15"/>
      <c r="B29" s="21"/>
      <c r="C29" s="12">
        <f>IF(B29="",0,VLOOKUP('072414'!B29,Cenik!$C$3:$E$873,2,FALSE))</f>
        <v>0</v>
      </c>
      <c r="D29" s="12">
        <f>IF(B29="",0,VLOOKUP('072414'!B29,Cenik!$C$3:$E$873,3,FALSE))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IF(B31="",0,VLOOKUP('072414'!B31,Cenik!$C$3:$E$873,2,FALSE))</f>
        <v>0</v>
      </c>
      <c r="D31" s="24">
        <f>IF(B31="",0,VLOOKUP('072414'!B31,Cenik!$C$3:$E$873,3,FALSE))</f>
        <v>0</v>
      </c>
      <c r="E31" s="19"/>
      <c r="F31" s="25">
        <f t="shared" ref="F31:F44" si="4">D31*E31</f>
        <v>0</v>
      </c>
      <c r="G31" s="104" t="str">
        <f t="shared" si="3"/>
        <v/>
      </c>
      <c r="I31" s="2"/>
    </row>
    <row r="32" spans="1:9" x14ac:dyDescent="0.2">
      <c r="A32" s="15"/>
      <c r="B32" s="21"/>
      <c r="C32" s="12">
        <f>IF(B32="",0,VLOOKUP('072414'!B32,Cenik!$C$3:$E$873,2,FALSE))</f>
        <v>0</v>
      </c>
      <c r="D32" s="12">
        <f>IF(B32="",0,VLOOKUP('072414'!B32,Cenik!$C$3:$E$873,3,FALSE))</f>
        <v>0</v>
      </c>
      <c r="E32" s="22"/>
      <c r="F32" s="20">
        <f t="shared" si="4"/>
        <v>0</v>
      </c>
      <c r="G32" s="104" t="str">
        <f t="shared" si="3"/>
        <v/>
      </c>
      <c r="I32" s="2"/>
    </row>
    <row r="33" spans="1:7" x14ac:dyDescent="0.2">
      <c r="A33" s="15"/>
      <c r="B33" s="21"/>
      <c r="C33" s="12">
        <f>IF(B33="",0,VLOOKUP('072414'!B33,Cenik!$C$3:$E$873,2,FALSE))</f>
        <v>0</v>
      </c>
      <c r="D33" s="12">
        <f>IF(B33="",0,VLOOKUP('072414'!B33,Cenik!$C$3:$E$873,3,FALSE))</f>
        <v>0</v>
      </c>
      <c r="E33" s="22"/>
      <c r="F33" s="20">
        <f t="shared" si="4"/>
        <v>0</v>
      </c>
      <c r="G33" s="104" t="str">
        <f t="shared" si="3"/>
        <v/>
      </c>
    </row>
    <row r="34" spans="1:7" x14ac:dyDescent="0.2">
      <c r="A34" s="15"/>
      <c r="B34" s="21"/>
      <c r="C34" s="12">
        <f>IF(B34="",0,VLOOKUP('072414'!B34,Cenik!$C$3:$E$873,2,FALSE))</f>
        <v>0</v>
      </c>
      <c r="D34" s="12">
        <f>IF(B34="",0,VLOOKUP('072414'!B34,Cenik!$C$3:$E$873,3,FALSE))</f>
        <v>0</v>
      </c>
      <c r="E34" s="22"/>
      <c r="F34" s="20">
        <f t="shared" si="4"/>
        <v>0</v>
      </c>
      <c r="G34" s="104" t="str">
        <f t="shared" si="3"/>
        <v/>
      </c>
    </row>
    <row r="35" spans="1:7" x14ac:dyDescent="0.2">
      <c r="A35" s="15"/>
      <c r="B35" s="21"/>
      <c r="C35" s="12">
        <f>IF(B35="",0,VLOOKUP('072414'!B35,Cenik!$C$3:$E$873,2,FALSE))</f>
        <v>0</v>
      </c>
      <c r="D35" s="12">
        <f>IF(B35="",0,VLOOKUP('072414'!B35,Cenik!$C$3:$E$873,3,FALSE))</f>
        <v>0</v>
      </c>
      <c r="E35" s="22"/>
      <c r="F35" s="20">
        <f t="shared" si="4"/>
        <v>0</v>
      </c>
      <c r="G35" s="104" t="str">
        <f t="shared" si="3"/>
        <v/>
      </c>
    </row>
    <row r="36" spans="1:7" x14ac:dyDescent="0.2">
      <c r="A36" s="15"/>
      <c r="B36" s="21"/>
      <c r="C36" s="12">
        <f>IF(B36="",0,VLOOKUP('072414'!B36,Cenik!$C$3:$E$873,2,FALSE))</f>
        <v>0</v>
      </c>
      <c r="D36" s="12">
        <f>IF(B36="",0,VLOOKUP('072414'!B36,Cenik!$C$3:$E$873,3,FALSE))</f>
        <v>0</v>
      </c>
      <c r="E36" s="22"/>
      <c r="F36" s="20">
        <f t="shared" si="4"/>
        <v>0</v>
      </c>
      <c r="G36" s="104" t="str">
        <f t="shared" si="3"/>
        <v/>
      </c>
    </row>
    <row r="37" spans="1:7" x14ac:dyDescent="0.2">
      <c r="A37" s="15"/>
      <c r="B37" s="21"/>
      <c r="C37" s="12">
        <f>IF(B37="",0,VLOOKUP('072414'!B37,Cenik!$C$3:$E$873,2,FALSE))</f>
        <v>0</v>
      </c>
      <c r="D37" s="12">
        <f>IF(B37="",0,VLOOKUP('072414'!B37,Cenik!$C$3:$E$873,3,FALSE))</f>
        <v>0</v>
      </c>
      <c r="E37" s="22"/>
      <c r="F37" s="20">
        <f t="shared" si="4"/>
        <v>0</v>
      </c>
      <c r="G37" s="104" t="str">
        <f t="shared" si="3"/>
        <v/>
      </c>
    </row>
    <row r="38" spans="1:7" x14ac:dyDescent="0.2">
      <c r="A38" s="15"/>
      <c r="B38" s="21"/>
      <c r="C38" s="12">
        <f>IF(B38="",0,VLOOKUP('072414'!B38,Cenik!$C$3:$E$873,2,FALSE))</f>
        <v>0</v>
      </c>
      <c r="D38" s="12">
        <f>IF(B38="",0,VLOOKUP('072414'!B38,Cenik!$C$3:$E$873,3,FALSE))</f>
        <v>0</v>
      </c>
      <c r="E38" s="22"/>
      <c r="F38" s="20">
        <f t="shared" si="4"/>
        <v>0</v>
      </c>
      <c r="G38" s="104" t="str">
        <f t="shared" si="3"/>
        <v/>
      </c>
    </row>
    <row r="39" spans="1:7" x14ac:dyDescent="0.2">
      <c r="A39" s="15"/>
      <c r="B39" s="21"/>
      <c r="C39" s="12">
        <f>IF(B39="",0,VLOOKUP('072414'!B39,Cenik!$C$3:$E$873,2,FALSE))</f>
        <v>0</v>
      </c>
      <c r="D39" s="12">
        <f>IF(B39="",0,VLOOKUP('072414'!B39,Cenik!$C$3:$E$873,3,FALSE))</f>
        <v>0</v>
      </c>
      <c r="E39" s="22"/>
      <c r="F39" s="20">
        <f t="shared" si="4"/>
        <v>0</v>
      </c>
      <c r="G39" s="104" t="str">
        <f>IF(E39="","",IF(ISNUMBER(E39),IF(E39=ROUND(E39,6),"","Napaka - poraba mora biti zaokrožena na 6 decimalk!"),"Napaka!"))</f>
        <v/>
      </c>
    </row>
    <row r="40" spans="1:7" x14ac:dyDescent="0.2">
      <c r="A40" s="15"/>
      <c r="B40" s="21"/>
      <c r="C40" s="12">
        <f>IF(B40="",0,VLOOKUP('072414'!B40,Cenik!$C$3:$E$873,2,FALSE))</f>
        <v>0</v>
      </c>
      <c r="D40" s="12">
        <f>IF(B40="",0,VLOOKUP('072414'!B40,Cenik!$C$3:$E$873,3,FALSE))</f>
        <v>0</v>
      </c>
      <c r="E40" s="22"/>
      <c r="F40" s="20">
        <f t="shared" si="4"/>
        <v>0</v>
      </c>
      <c r="G40" s="104" t="str">
        <f t="shared" si="3"/>
        <v/>
      </c>
    </row>
    <row r="41" spans="1:7" x14ac:dyDescent="0.2">
      <c r="A41" s="15"/>
      <c r="B41" s="21"/>
      <c r="C41" s="12">
        <f>IF(B41="",0,VLOOKUP('072414'!B41,Cenik!$C$3:$E$873,2,FALSE))</f>
        <v>0</v>
      </c>
      <c r="D41" s="12">
        <f>IF(B41="",0,VLOOKUP('072414'!B41,Cenik!$C$3:$E$873,3,FALSE))</f>
        <v>0</v>
      </c>
      <c r="E41" s="22"/>
      <c r="F41" s="20">
        <f t="shared" si="4"/>
        <v>0</v>
      </c>
      <c r="G41" s="104" t="str">
        <f t="shared" si="3"/>
        <v/>
      </c>
    </row>
    <row r="42" spans="1:7" x14ac:dyDescent="0.2">
      <c r="A42" s="15"/>
      <c r="B42" s="21"/>
      <c r="C42" s="12">
        <f>IF(B42="",0,VLOOKUP('072414'!B42,Cenik!$C$3:$E$873,2,FALSE))</f>
        <v>0</v>
      </c>
      <c r="D42" s="12">
        <f>IF(B42="",0,VLOOKUP('072414'!B42,Cenik!$C$3:$E$873,3,FALSE))</f>
        <v>0</v>
      </c>
      <c r="E42" s="22"/>
      <c r="F42" s="20">
        <f t="shared" si="4"/>
        <v>0</v>
      </c>
      <c r="G42" s="104" t="str">
        <f t="shared" si="3"/>
        <v/>
      </c>
    </row>
    <row r="43" spans="1:7" x14ac:dyDescent="0.2">
      <c r="A43" s="15"/>
      <c r="B43" s="21"/>
      <c r="C43" s="12">
        <f>IF(B43="",0,VLOOKUP('072414'!B43,Cenik!$C$3:$E$873,2,FALSE))</f>
        <v>0</v>
      </c>
      <c r="D43" s="12">
        <f>IF(B43="",0,VLOOKUP('072414'!B43,Cenik!$C$3:$E$873,3,FALSE))</f>
        <v>0</v>
      </c>
      <c r="E43" s="22"/>
      <c r="F43" s="20">
        <f t="shared" si="4"/>
        <v>0</v>
      </c>
      <c r="G43" s="104" t="str">
        <f t="shared" si="3"/>
        <v/>
      </c>
    </row>
    <row r="44" spans="1:7" ht="13.5" thickBot="1" x14ac:dyDescent="0.25">
      <c r="A44" s="26"/>
      <c r="B44" s="27"/>
      <c r="C44" s="28">
        <f>IF(B44="",0,VLOOKUP('072414'!B44,Cenik!$C$3:$E$873,2,FALSE))</f>
        <v>0</v>
      </c>
      <c r="D44" s="28">
        <f>IF(B44="",0,VLOOKUP('072414'!B44,Cenik!$C$3:$E$873,3,FALSE))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IF(B5="",0,VLOOKUP('072415'!B5,Cenik!$C$3:$E$873,2,FALSE))</f>
        <v>0</v>
      </c>
      <c r="D5" s="12">
        <f>IF(B5="",0,VLOOKUP('072415'!B5,Cenik!$C$3:$E$873,3,FALSE))</f>
        <v>0</v>
      </c>
      <c r="E5" s="13"/>
      <c r="F5" s="14">
        <f t="shared" ref="F5:F14" si="0">D5*E5</f>
        <v>0</v>
      </c>
      <c r="G5" s="104" t="str">
        <f>IF(E5="","",IF(ISNUMBER(E5),IF(E5=ROUND(E5,6),"","Napaka - poraba mora biti zaokrožena na 6 decimalk!"),"Napaka!"))</f>
        <v/>
      </c>
    </row>
    <row r="6" spans="1:7" x14ac:dyDescent="0.2">
      <c r="A6" s="15"/>
      <c r="B6" s="16"/>
      <c r="C6" s="12">
        <f>IF(B6="",0,VLOOKUP('072415'!B6,Cenik!$C$3:$E$873,2,FALSE))</f>
        <v>0</v>
      </c>
      <c r="D6" s="12">
        <f>IF(B6="",0,VLOOKUP('072415'!B6,Cenik!$C$3:$E$873,3,FALSE))</f>
        <v>0</v>
      </c>
      <c r="E6" s="17"/>
      <c r="F6" s="14">
        <f t="shared" si="0"/>
        <v>0</v>
      </c>
      <c r="G6" s="104" t="str">
        <f t="shared" ref="G6:G14" si="1">IF(E6="","",IF(ISNUMBER(E6),IF(E6=ROUND(E6,6),"","Napaka - poraba mora biti zaokrožena na 6 decimalk!"),"Napaka!"))</f>
        <v/>
      </c>
    </row>
    <row r="7" spans="1:7" x14ac:dyDescent="0.2">
      <c r="A7" s="15"/>
      <c r="B7" s="16"/>
      <c r="C7" s="12">
        <f>IF(B7="",0,VLOOKUP('072415'!B7,Cenik!$C$3:$E$873,2,FALSE))</f>
        <v>0</v>
      </c>
      <c r="D7" s="12">
        <f>IF(B7="",0,VLOOKUP('072415'!B7,Cenik!$C$3:$E$873,3,FALSE))</f>
        <v>0</v>
      </c>
      <c r="E7" s="17"/>
      <c r="F7" s="14">
        <f t="shared" si="0"/>
        <v>0</v>
      </c>
      <c r="G7" s="104" t="str">
        <f t="shared" si="1"/>
        <v/>
      </c>
    </row>
    <row r="8" spans="1:7" x14ac:dyDescent="0.2">
      <c r="A8" s="15"/>
      <c r="B8" s="16"/>
      <c r="C8" s="12">
        <f>IF(B8="",0,VLOOKUP('072415'!B8,Cenik!$C$3:$E$873,2,FALSE))</f>
        <v>0</v>
      </c>
      <c r="D8" s="12">
        <f>IF(B8="",0,VLOOKUP('072415'!B8,Cenik!$C$3:$E$873,3,FALSE))</f>
        <v>0</v>
      </c>
      <c r="E8" s="17"/>
      <c r="F8" s="14">
        <f t="shared" si="0"/>
        <v>0</v>
      </c>
      <c r="G8" s="104" t="str">
        <f t="shared" si="1"/>
        <v/>
      </c>
    </row>
    <row r="9" spans="1:7" x14ac:dyDescent="0.2">
      <c r="A9" s="15"/>
      <c r="B9" s="16"/>
      <c r="C9" s="12">
        <f>IF(B9="",0,VLOOKUP('072415'!B9,Cenik!$C$3:$E$873,2,FALSE))</f>
        <v>0</v>
      </c>
      <c r="D9" s="12">
        <f>IF(B9="",0,VLOOKUP('072415'!B9,Cenik!$C$3:$E$873,3,FALSE))</f>
        <v>0</v>
      </c>
      <c r="E9" s="17"/>
      <c r="F9" s="14">
        <f t="shared" si="0"/>
        <v>0</v>
      </c>
      <c r="G9" s="104" t="str">
        <f t="shared" si="1"/>
        <v/>
      </c>
    </row>
    <row r="10" spans="1:7" x14ac:dyDescent="0.2">
      <c r="A10" s="15"/>
      <c r="B10" s="16"/>
      <c r="C10" s="12">
        <f>IF(B10="",0,VLOOKUP('072415'!B10,Cenik!$C$3:$E$873,2,FALSE))</f>
        <v>0</v>
      </c>
      <c r="D10" s="12">
        <f>IF(B10="",0,VLOOKUP('072415'!B10,Cenik!$C$3:$E$873,3,FALSE))</f>
        <v>0</v>
      </c>
      <c r="E10" s="17"/>
      <c r="F10" s="14">
        <f t="shared" si="0"/>
        <v>0</v>
      </c>
      <c r="G10" s="104" t="str">
        <f t="shared" si="1"/>
        <v/>
      </c>
    </row>
    <row r="11" spans="1:7" x14ac:dyDescent="0.2">
      <c r="A11" s="15"/>
      <c r="B11" s="16"/>
      <c r="C11" s="12">
        <f>IF(B11="",0,VLOOKUP('072415'!B11,Cenik!$C$3:$E$873,2,FALSE))</f>
        <v>0</v>
      </c>
      <c r="D11" s="12">
        <f>IF(B11="",0,VLOOKUP('072415'!B11,Cenik!$C$3:$E$873,3,FALSE))</f>
        <v>0</v>
      </c>
      <c r="E11" s="17"/>
      <c r="F11" s="14">
        <f t="shared" si="0"/>
        <v>0</v>
      </c>
      <c r="G11" s="104" t="str">
        <f t="shared" si="1"/>
        <v/>
      </c>
    </row>
    <row r="12" spans="1:7" x14ac:dyDescent="0.2">
      <c r="A12" s="15"/>
      <c r="B12" s="16"/>
      <c r="C12" s="12">
        <f>IF(B12="",0,VLOOKUP('072415'!B12,Cenik!$C$3:$E$873,2,FALSE))</f>
        <v>0</v>
      </c>
      <c r="D12" s="12">
        <f>IF(B12="",0,VLOOKUP('072415'!B12,Cenik!$C$3:$E$873,3,FALSE))</f>
        <v>0</v>
      </c>
      <c r="E12" s="17"/>
      <c r="F12" s="14">
        <f t="shared" si="0"/>
        <v>0</v>
      </c>
      <c r="G12" s="104" t="str">
        <f t="shared" si="1"/>
        <v/>
      </c>
    </row>
    <row r="13" spans="1:7" x14ac:dyDescent="0.2">
      <c r="A13" s="15"/>
      <c r="B13" s="16"/>
      <c r="C13" s="12">
        <f>IF(B13="",0,VLOOKUP('072415'!B13,Cenik!$C$3:$E$873,2,FALSE))</f>
        <v>0</v>
      </c>
      <c r="D13" s="12">
        <f>IF(B13="",0,VLOOKUP('072415'!B13,Cenik!$C$3:$E$873,3,FALSE))</f>
        <v>0</v>
      </c>
      <c r="E13" s="17"/>
      <c r="F13" s="14">
        <f t="shared" si="0"/>
        <v>0</v>
      </c>
      <c r="G13" s="104" t="str">
        <f t="shared" si="1"/>
        <v/>
      </c>
    </row>
    <row r="14" spans="1:7" ht="13.5" thickBot="1" x14ac:dyDescent="0.25">
      <c r="A14" s="15"/>
      <c r="B14" s="16"/>
      <c r="C14" s="12">
        <f>IF(B14="",0,VLOOKUP('072415'!B14,Cenik!$C$3:$E$873,2,FALSE))</f>
        <v>0</v>
      </c>
      <c r="D14" s="12">
        <f>IF(B14="",0,VLOOKUP('072415'!B14,Cenik!$C$3:$E$873,3,FALSE))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IF(B16="",0,VLOOKUP('072415'!B16,Cenik!$C$3:$E$873,2,FALSE))</f>
        <v>0</v>
      </c>
      <c r="D16" s="12">
        <f>IF(B16="",0,VLOOKUP('072415'!B16,Cenik!$C$3:$E$873,3,FALSE))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IF(B17="",0,VLOOKUP('072415'!B17,Cenik!$C$3:$E$873,2,FALSE))</f>
        <v>0</v>
      </c>
      <c r="D17" s="12">
        <f>IF(B17="",0,VLOOKUP('072415'!B17,Cenik!$C$3:$E$873,3,FALSE))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IF(B18="",0,VLOOKUP('072415'!B18,Cenik!$C$3:$E$873,2,FALSE))</f>
        <v>0</v>
      </c>
      <c r="D18" s="12">
        <f>IF(B18="",0,VLOOKUP('072415'!B18,Cenik!$C$3:$E$873,3,FALSE))</f>
        <v>0</v>
      </c>
      <c r="E18" s="22"/>
      <c r="F18" s="20">
        <f t="shared" si="2"/>
        <v>0</v>
      </c>
      <c r="G18" s="104" t="str">
        <f t="shared" si="3"/>
        <v/>
      </c>
    </row>
    <row r="19" spans="1:9" x14ac:dyDescent="0.2">
      <c r="A19" s="15"/>
      <c r="B19" s="21"/>
      <c r="C19" s="12">
        <f>IF(B19="",0,VLOOKUP('072415'!B19,Cenik!$C$3:$E$873,2,FALSE))</f>
        <v>0</v>
      </c>
      <c r="D19" s="12">
        <f>IF(B19="",0,VLOOKUP('072415'!B19,Cenik!$C$3:$E$873,3,FALSE))</f>
        <v>0</v>
      </c>
      <c r="E19" s="22"/>
      <c r="F19" s="20">
        <f t="shared" si="2"/>
        <v>0</v>
      </c>
      <c r="G19" s="104" t="str">
        <f t="shared" si="3"/>
        <v/>
      </c>
    </row>
    <row r="20" spans="1:9" x14ac:dyDescent="0.2">
      <c r="A20" s="15"/>
      <c r="B20" s="21"/>
      <c r="C20" s="12">
        <f>IF(B20="",0,VLOOKUP('072415'!B20,Cenik!$C$3:$E$873,2,FALSE))</f>
        <v>0</v>
      </c>
      <c r="D20" s="12">
        <f>IF(B20="",0,VLOOKUP('072415'!B20,Cenik!$C$3:$E$873,3,FALSE))</f>
        <v>0</v>
      </c>
      <c r="E20" s="22"/>
      <c r="F20" s="20">
        <f t="shared" si="2"/>
        <v>0</v>
      </c>
      <c r="G20" s="104" t="str">
        <f t="shared" si="3"/>
        <v/>
      </c>
    </row>
    <row r="21" spans="1:9" x14ac:dyDescent="0.2">
      <c r="A21" s="15"/>
      <c r="B21" s="21"/>
      <c r="C21" s="12">
        <f>IF(B21="",0,VLOOKUP('072415'!B21,Cenik!$C$3:$E$873,2,FALSE))</f>
        <v>0</v>
      </c>
      <c r="D21" s="12">
        <f>IF(B21="",0,VLOOKUP('072415'!B21,Cenik!$C$3:$E$873,3,FALSE))</f>
        <v>0</v>
      </c>
      <c r="E21" s="22"/>
      <c r="F21" s="20">
        <f t="shared" si="2"/>
        <v>0</v>
      </c>
      <c r="G21" s="104" t="str">
        <f t="shared" si="3"/>
        <v/>
      </c>
    </row>
    <row r="22" spans="1:9" x14ac:dyDescent="0.2">
      <c r="A22" s="15"/>
      <c r="B22" s="21"/>
      <c r="C22" s="12">
        <f>IF(B22="",0,VLOOKUP('072415'!B22,Cenik!$C$3:$E$873,2,FALSE))</f>
        <v>0</v>
      </c>
      <c r="D22" s="12">
        <f>IF(B22="",0,VLOOKUP('072415'!B22,Cenik!$C$3:$E$873,3,FALSE))</f>
        <v>0</v>
      </c>
      <c r="E22" s="22"/>
      <c r="F22" s="20">
        <f t="shared" si="2"/>
        <v>0</v>
      </c>
      <c r="G22" s="104" t="str">
        <f t="shared" si="3"/>
        <v/>
      </c>
    </row>
    <row r="23" spans="1:9" x14ac:dyDescent="0.2">
      <c r="A23" s="15"/>
      <c r="B23" s="21"/>
      <c r="C23" s="12">
        <f>IF(B23="",0,VLOOKUP('072415'!B23,Cenik!$C$3:$E$873,2,FALSE))</f>
        <v>0</v>
      </c>
      <c r="D23" s="12">
        <f>IF(B23="",0,VLOOKUP('072415'!B23,Cenik!$C$3:$E$873,3,FALSE))</f>
        <v>0</v>
      </c>
      <c r="E23" s="22"/>
      <c r="F23" s="20">
        <f t="shared" si="2"/>
        <v>0</v>
      </c>
      <c r="G23" s="104" t="str">
        <f t="shared" si="3"/>
        <v/>
      </c>
    </row>
    <row r="24" spans="1:9" x14ac:dyDescent="0.2">
      <c r="A24" s="15"/>
      <c r="B24" s="21"/>
      <c r="C24" s="12">
        <f>IF(B24="",0,VLOOKUP('072415'!B24,Cenik!$C$3:$E$873,2,FALSE))</f>
        <v>0</v>
      </c>
      <c r="D24" s="12">
        <f>IF(B24="",0,VLOOKUP('072415'!B24,Cenik!$C$3:$E$873,3,FALSE))</f>
        <v>0</v>
      </c>
      <c r="E24" s="22"/>
      <c r="F24" s="20">
        <f t="shared" si="2"/>
        <v>0</v>
      </c>
      <c r="G24" s="104" t="str">
        <f t="shared" si="3"/>
        <v/>
      </c>
    </row>
    <row r="25" spans="1:9" x14ac:dyDescent="0.2">
      <c r="A25" s="15"/>
      <c r="B25" s="21"/>
      <c r="C25" s="12">
        <f>IF(B25="",0,VLOOKUP('072415'!B25,Cenik!$C$3:$E$873,2,FALSE))</f>
        <v>0</v>
      </c>
      <c r="D25" s="12">
        <f>IF(B25="",0,VLOOKUP('072415'!B25,Cenik!$C$3:$E$873,3,FALSE))</f>
        <v>0</v>
      </c>
      <c r="E25" s="22"/>
      <c r="F25" s="20">
        <f t="shared" si="2"/>
        <v>0</v>
      </c>
      <c r="G25" s="104" t="str">
        <f t="shared" si="3"/>
        <v/>
      </c>
    </row>
    <row r="26" spans="1:9" x14ac:dyDescent="0.2">
      <c r="A26" s="15"/>
      <c r="B26" s="21"/>
      <c r="C26" s="12">
        <f>IF(B26="",0,VLOOKUP('072415'!B26,Cenik!$C$3:$E$873,2,FALSE))</f>
        <v>0</v>
      </c>
      <c r="D26" s="12">
        <f>IF(B26="",0,VLOOKUP('072415'!B26,Cenik!$C$3:$E$873,3,FALSE))</f>
        <v>0</v>
      </c>
      <c r="E26" s="22"/>
      <c r="F26" s="20">
        <f t="shared" si="2"/>
        <v>0</v>
      </c>
      <c r="G26" s="104" t="str">
        <f t="shared" si="3"/>
        <v/>
      </c>
    </row>
    <row r="27" spans="1:9" x14ac:dyDescent="0.2">
      <c r="A27" s="15"/>
      <c r="B27" s="21"/>
      <c r="C27" s="12">
        <f>IF(B27="",0,VLOOKUP('072415'!B27,Cenik!$C$3:$E$873,2,FALSE))</f>
        <v>0</v>
      </c>
      <c r="D27" s="12">
        <f>IF(B27="",0,VLOOKUP('072415'!B27,Cenik!$C$3:$E$873,3,FALSE))</f>
        <v>0</v>
      </c>
      <c r="E27" s="22"/>
      <c r="F27" s="20">
        <f t="shared" si="2"/>
        <v>0</v>
      </c>
      <c r="G27" s="104" t="str">
        <f t="shared" si="3"/>
        <v/>
      </c>
    </row>
    <row r="28" spans="1:9" x14ac:dyDescent="0.2">
      <c r="A28" s="15"/>
      <c r="B28" s="21"/>
      <c r="C28" s="12">
        <f>IF(B28="",0,VLOOKUP('072415'!B28,Cenik!$C$3:$E$873,2,FALSE))</f>
        <v>0</v>
      </c>
      <c r="D28" s="12">
        <f>IF(B28="",0,VLOOKUP('072415'!B28,Cenik!$C$3:$E$873,3,FALSE))</f>
        <v>0</v>
      </c>
      <c r="E28" s="22"/>
      <c r="F28" s="20">
        <f t="shared" si="2"/>
        <v>0</v>
      </c>
      <c r="G28" s="104" t="str">
        <f t="shared" si="3"/>
        <v/>
      </c>
    </row>
    <row r="29" spans="1:9" ht="13.5" thickBot="1" x14ac:dyDescent="0.25">
      <c r="A29" s="15"/>
      <c r="B29" s="21"/>
      <c r="C29" s="12">
        <f>IF(B29="",0,VLOOKUP('072415'!B29,Cenik!$C$3:$E$873,2,FALSE))</f>
        <v>0</v>
      </c>
      <c r="D29" s="12">
        <f>IF(B29="",0,VLOOKUP('072415'!B29,Cenik!$C$3:$E$873,3,FALSE))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IF(B31="",0,VLOOKUP('072415'!B31,Cenik!$C$3:$E$873,2,FALSE))</f>
        <v>0</v>
      </c>
      <c r="D31" s="24">
        <f>IF(B31="",0,VLOOKUP('072415'!B31,Cenik!$C$3:$E$873,3,FALSE))</f>
        <v>0</v>
      </c>
      <c r="E31" s="19"/>
      <c r="F31" s="25">
        <f t="shared" ref="F31:F44" si="4">D31*E31</f>
        <v>0</v>
      </c>
      <c r="G31" s="104" t="str">
        <f t="shared" si="3"/>
        <v/>
      </c>
      <c r="I31" s="2"/>
    </row>
    <row r="32" spans="1:9" x14ac:dyDescent="0.2">
      <c r="A32" s="15"/>
      <c r="B32" s="21"/>
      <c r="C32" s="12">
        <f>IF(B32="",0,VLOOKUP('072415'!B32,Cenik!$C$3:$E$873,2,FALSE))</f>
        <v>0</v>
      </c>
      <c r="D32" s="12">
        <f>IF(B32="",0,VLOOKUP('072415'!B32,Cenik!$C$3:$E$873,3,FALSE))</f>
        <v>0</v>
      </c>
      <c r="E32" s="22"/>
      <c r="F32" s="20">
        <f t="shared" si="4"/>
        <v>0</v>
      </c>
      <c r="G32" s="104" t="str">
        <f t="shared" si="3"/>
        <v/>
      </c>
      <c r="I32" s="2"/>
    </row>
    <row r="33" spans="1:7" x14ac:dyDescent="0.2">
      <c r="A33" s="15"/>
      <c r="B33" s="21"/>
      <c r="C33" s="12">
        <f>IF(B33="",0,VLOOKUP('072415'!B33,Cenik!$C$3:$E$873,2,FALSE))</f>
        <v>0</v>
      </c>
      <c r="D33" s="12">
        <f>IF(B33="",0,VLOOKUP('072415'!B33,Cenik!$C$3:$E$873,3,FALSE))</f>
        <v>0</v>
      </c>
      <c r="E33" s="22"/>
      <c r="F33" s="20">
        <f t="shared" si="4"/>
        <v>0</v>
      </c>
      <c r="G33" s="104" t="str">
        <f t="shared" si="3"/>
        <v/>
      </c>
    </row>
    <row r="34" spans="1:7" x14ac:dyDescent="0.2">
      <c r="A34" s="15"/>
      <c r="B34" s="21"/>
      <c r="C34" s="12">
        <f>IF(B34="",0,VLOOKUP('072415'!B34,Cenik!$C$3:$E$873,2,FALSE))</f>
        <v>0</v>
      </c>
      <c r="D34" s="12">
        <f>IF(B34="",0,VLOOKUP('072415'!B34,Cenik!$C$3:$E$873,3,FALSE))</f>
        <v>0</v>
      </c>
      <c r="E34" s="22"/>
      <c r="F34" s="20">
        <f t="shared" si="4"/>
        <v>0</v>
      </c>
      <c r="G34" s="104" t="str">
        <f t="shared" si="3"/>
        <v/>
      </c>
    </row>
    <row r="35" spans="1:7" x14ac:dyDescent="0.2">
      <c r="A35" s="15"/>
      <c r="B35" s="21"/>
      <c r="C35" s="12">
        <f>IF(B35="",0,VLOOKUP('072415'!B35,Cenik!$C$3:$E$873,2,FALSE))</f>
        <v>0</v>
      </c>
      <c r="D35" s="12">
        <f>IF(B35="",0,VLOOKUP('072415'!B35,Cenik!$C$3:$E$873,3,FALSE))</f>
        <v>0</v>
      </c>
      <c r="E35" s="22"/>
      <c r="F35" s="20">
        <f t="shared" si="4"/>
        <v>0</v>
      </c>
      <c r="G35" s="104" t="str">
        <f t="shared" si="3"/>
        <v/>
      </c>
    </row>
    <row r="36" spans="1:7" x14ac:dyDescent="0.2">
      <c r="A36" s="15"/>
      <c r="B36" s="21"/>
      <c r="C36" s="12">
        <f>IF(B36="",0,VLOOKUP('072415'!B36,Cenik!$C$3:$E$873,2,FALSE))</f>
        <v>0</v>
      </c>
      <c r="D36" s="12">
        <f>IF(B36="",0,VLOOKUP('072415'!B36,Cenik!$C$3:$E$873,3,FALSE))</f>
        <v>0</v>
      </c>
      <c r="E36" s="22"/>
      <c r="F36" s="20">
        <f t="shared" si="4"/>
        <v>0</v>
      </c>
      <c r="G36" s="104" t="str">
        <f t="shared" si="3"/>
        <v/>
      </c>
    </row>
    <row r="37" spans="1:7" x14ac:dyDescent="0.2">
      <c r="A37" s="15"/>
      <c r="B37" s="21"/>
      <c r="C37" s="12">
        <f>IF(B37="",0,VLOOKUP('072415'!B37,Cenik!$C$3:$E$873,2,FALSE))</f>
        <v>0</v>
      </c>
      <c r="D37" s="12">
        <f>IF(B37="",0,VLOOKUP('072415'!B37,Cenik!$C$3:$E$873,3,FALSE))</f>
        <v>0</v>
      </c>
      <c r="E37" s="22"/>
      <c r="F37" s="20">
        <f t="shared" si="4"/>
        <v>0</v>
      </c>
      <c r="G37" s="104" t="str">
        <f t="shared" si="3"/>
        <v/>
      </c>
    </row>
    <row r="38" spans="1:7" x14ac:dyDescent="0.2">
      <c r="A38" s="15"/>
      <c r="B38" s="21"/>
      <c r="C38" s="12">
        <f>IF(B38="",0,VLOOKUP('072415'!B38,Cenik!$C$3:$E$873,2,FALSE))</f>
        <v>0</v>
      </c>
      <c r="D38" s="12">
        <f>IF(B38="",0,VLOOKUP('072415'!B38,Cenik!$C$3:$E$873,3,FALSE))</f>
        <v>0</v>
      </c>
      <c r="E38" s="22"/>
      <c r="F38" s="20">
        <f t="shared" si="4"/>
        <v>0</v>
      </c>
      <c r="G38" s="104" t="str">
        <f t="shared" si="3"/>
        <v/>
      </c>
    </row>
    <row r="39" spans="1:7" x14ac:dyDescent="0.2">
      <c r="A39" s="15"/>
      <c r="B39" s="21"/>
      <c r="C39" s="12">
        <f>IF(B39="",0,VLOOKUP('072415'!B39,Cenik!$C$3:$E$873,2,FALSE))</f>
        <v>0</v>
      </c>
      <c r="D39" s="12">
        <f>IF(B39="",0,VLOOKUP('072415'!B39,Cenik!$C$3:$E$873,3,FALSE))</f>
        <v>0</v>
      </c>
      <c r="E39" s="22"/>
      <c r="F39" s="20">
        <f t="shared" si="4"/>
        <v>0</v>
      </c>
      <c r="G39" s="104" t="str">
        <f>IF(E39="","",IF(ISNUMBER(E39),IF(E39=ROUND(E39,6),"","Napaka - poraba mora biti zaokrožena na 6 decimalk!"),"Napaka!"))</f>
        <v/>
      </c>
    </row>
    <row r="40" spans="1:7" x14ac:dyDescent="0.2">
      <c r="A40" s="15"/>
      <c r="B40" s="21"/>
      <c r="C40" s="12">
        <f>IF(B40="",0,VLOOKUP('072415'!B40,Cenik!$C$3:$E$873,2,FALSE))</f>
        <v>0</v>
      </c>
      <c r="D40" s="12">
        <f>IF(B40="",0,VLOOKUP('072415'!B40,Cenik!$C$3:$E$873,3,FALSE))</f>
        <v>0</v>
      </c>
      <c r="E40" s="22"/>
      <c r="F40" s="20">
        <f t="shared" si="4"/>
        <v>0</v>
      </c>
      <c r="G40" s="104" t="str">
        <f t="shared" si="3"/>
        <v/>
      </c>
    </row>
    <row r="41" spans="1:7" x14ac:dyDescent="0.2">
      <c r="A41" s="15"/>
      <c r="B41" s="21"/>
      <c r="C41" s="12">
        <f>IF(B41="",0,VLOOKUP('072415'!B41,Cenik!$C$3:$E$873,2,FALSE))</f>
        <v>0</v>
      </c>
      <c r="D41" s="12">
        <f>IF(B41="",0,VLOOKUP('072415'!B41,Cenik!$C$3:$E$873,3,FALSE))</f>
        <v>0</v>
      </c>
      <c r="E41" s="22"/>
      <c r="F41" s="20">
        <f t="shared" si="4"/>
        <v>0</v>
      </c>
      <c r="G41" s="104" t="str">
        <f t="shared" si="3"/>
        <v/>
      </c>
    </row>
    <row r="42" spans="1:7" x14ac:dyDescent="0.2">
      <c r="A42" s="15"/>
      <c r="B42" s="21"/>
      <c r="C42" s="12">
        <f>IF(B42="",0,VLOOKUP('072415'!B42,Cenik!$C$3:$E$873,2,FALSE))</f>
        <v>0</v>
      </c>
      <c r="D42" s="12">
        <f>IF(B42="",0,VLOOKUP('072415'!B42,Cenik!$C$3:$E$873,3,FALSE))</f>
        <v>0</v>
      </c>
      <c r="E42" s="22"/>
      <c r="F42" s="20">
        <f t="shared" si="4"/>
        <v>0</v>
      </c>
      <c r="G42" s="104" t="str">
        <f t="shared" si="3"/>
        <v/>
      </c>
    </row>
    <row r="43" spans="1:7" x14ac:dyDescent="0.2">
      <c r="A43" s="15"/>
      <c r="B43" s="21"/>
      <c r="C43" s="12">
        <f>IF(B43="",0,VLOOKUP('072415'!B43,Cenik!$C$3:$E$873,2,FALSE))</f>
        <v>0</v>
      </c>
      <c r="D43" s="12">
        <f>IF(B43="",0,VLOOKUP('072415'!B43,Cenik!$C$3:$E$873,3,FALSE))</f>
        <v>0</v>
      </c>
      <c r="E43" s="22"/>
      <c r="F43" s="20">
        <f t="shared" si="4"/>
        <v>0</v>
      </c>
      <c r="G43" s="104" t="str">
        <f t="shared" si="3"/>
        <v/>
      </c>
    </row>
    <row r="44" spans="1:7" ht="13.5" thickBot="1" x14ac:dyDescent="0.25">
      <c r="A44" s="26"/>
      <c r="B44" s="27"/>
      <c r="C44" s="28">
        <f>IF(B44="",0,VLOOKUP('072415'!B44,Cenik!$C$3:$E$873,2,FALSE))</f>
        <v>0</v>
      </c>
      <c r="D44" s="28">
        <f>IF(B44="",0,VLOOKUP('072415'!B44,Cenik!$C$3:$E$873,3,FALSE))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IF(B5="",0,VLOOKUP('072416'!B5,Cenik!$C$3:$E$873,2,FALSE))</f>
        <v>0</v>
      </c>
      <c r="D5" s="12">
        <f>IF(B5="",0,VLOOKUP('072416'!B5,Cenik!$C$3:$E$873,3,FALSE))</f>
        <v>0</v>
      </c>
      <c r="E5" s="13"/>
      <c r="F5" s="14">
        <f t="shared" ref="F5:F14" si="0">D5*E5</f>
        <v>0</v>
      </c>
      <c r="G5" s="104" t="str">
        <f>IF(E5="","",IF(ISNUMBER(E5),IF(E5=ROUND(E5,6),"","Napaka - poraba mora biti zaokrožena na 6 decimalk!"),"Napaka!"))</f>
        <v/>
      </c>
    </row>
    <row r="6" spans="1:7" x14ac:dyDescent="0.2">
      <c r="A6" s="15"/>
      <c r="B6" s="16"/>
      <c r="C6" s="12">
        <f>IF(B6="",0,VLOOKUP('072416'!B6,Cenik!$C$3:$E$873,2,FALSE))</f>
        <v>0</v>
      </c>
      <c r="D6" s="12">
        <f>IF(B6="",0,VLOOKUP('072416'!B6,Cenik!$C$3:$E$873,3,FALSE))</f>
        <v>0</v>
      </c>
      <c r="E6" s="17"/>
      <c r="F6" s="14">
        <f t="shared" si="0"/>
        <v>0</v>
      </c>
      <c r="G6" s="104" t="str">
        <f t="shared" ref="G6:G14" si="1">IF(E6="","",IF(ISNUMBER(E6),IF(E6=ROUND(E6,6),"","Napaka - poraba mora biti zaokrožena na 6 decimalk!"),"Napaka!"))</f>
        <v/>
      </c>
    </row>
    <row r="7" spans="1:7" x14ac:dyDescent="0.2">
      <c r="A7" s="15"/>
      <c r="B7" s="16"/>
      <c r="C7" s="12">
        <f>IF(B7="",0,VLOOKUP('072416'!B7,Cenik!$C$3:$E$873,2,FALSE))</f>
        <v>0</v>
      </c>
      <c r="D7" s="12">
        <f>IF(B7="",0,VLOOKUP('072416'!B7,Cenik!$C$3:$E$873,3,FALSE))</f>
        <v>0</v>
      </c>
      <c r="E7" s="17"/>
      <c r="F7" s="14">
        <f t="shared" si="0"/>
        <v>0</v>
      </c>
      <c r="G7" s="104" t="str">
        <f t="shared" si="1"/>
        <v/>
      </c>
    </row>
    <row r="8" spans="1:7" x14ac:dyDescent="0.2">
      <c r="A8" s="15"/>
      <c r="B8" s="16"/>
      <c r="C8" s="12">
        <f>IF(B8="",0,VLOOKUP('072416'!B8,Cenik!$C$3:$E$873,2,FALSE))</f>
        <v>0</v>
      </c>
      <c r="D8" s="12">
        <f>IF(B8="",0,VLOOKUP('072416'!B8,Cenik!$C$3:$E$873,3,FALSE))</f>
        <v>0</v>
      </c>
      <c r="E8" s="17"/>
      <c r="F8" s="14">
        <f t="shared" si="0"/>
        <v>0</v>
      </c>
      <c r="G8" s="104" t="str">
        <f t="shared" si="1"/>
        <v/>
      </c>
    </row>
    <row r="9" spans="1:7" x14ac:dyDescent="0.2">
      <c r="A9" s="15"/>
      <c r="B9" s="16"/>
      <c r="C9" s="12">
        <f>IF(B9="",0,VLOOKUP('072416'!B9,Cenik!$C$3:$E$873,2,FALSE))</f>
        <v>0</v>
      </c>
      <c r="D9" s="12">
        <f>IF(B9="",0,VLOOKUP('072416'!B9,Cenik!$C$3:$E$873,3,FALSE))</f>
        <v>0</v>
      </c>
      <c r="E9" s="17"/>
      <c r="F9" s="14">
        <f t="shared" si="0"/>
        <v>0</v>
      </c>
      <c r="G9" s="104" t="str">
        <f t="shared" si="1"/>
        <v/>
      </c>
    </row>
    <row r="10" spans="1:7" x14ac:dyDescent="0.2">
      <c r="A10" s="15"/>
      <c r="B10" s="16"/>
      <c r="C10" s="12">
        <f>IF(B10="",0,VLOOKUP('072416'!B10,Cenik!$C$3:$E$873,2,FALSE))</f>
        <v>0</v>
      </c>
      <c r="D10" s="12">
        <f>IF(B10="",0,VLOOKUP('072416'!B10,Cenik!$C$3:$E$873,3,FALSE))</f>
        <v>0</v>
      </c>
      <c r="E10" s="17"/>
      <c r="F10" s="14">
        <f t="shared" si="0"/>
        <v>0</v>
      </c>
      <c r="G10" s="104" t="str">
        <f t="shared" si="1"/>
        <v/>
      </c>
    </row>
    <row r="11" spans="1:7" x14ac:dyDescent="0.2">
      <c r="A11" s="15"/>
      <c r="B11" s="16"/>
      <c r="C11" s="12">
        <f>IF(B11="",0,VLOOKUP('072416'!B11,Cenik!$C$3:$E$873,2,FALSE))</f>
        <v>0</v>
      </c>
      <c r="D11" s="12">
        <f>IF(B11="",0,VLOOKUP('072416'!B11,Cenik!$C$3:$E$873,3,FALSE))</f>
        <v>0</v>
      </c>
      <c r="E11" s="17"/>
      <c r="F11" s="14">
        <f t="shared" si="0"/>
        <v>0</v>
      </c>
      <c r="G11" s="104" t="str">
        <f t="shared" si="1"/>
        <v/>
      </c>
    </row>
    <row r="12" spans="1:7" x14ac:dyDescent="0.2">
      <c r="A12" s="15"/>
      <c r="B12" s="16"/>
      <c r="C12" s="12">
        <f>IF(B12="",0,VLOOKUP('072416'!B12,Cenik!$C$3:$E$873,2,FALSE))</f>
        <v>0</v>
      </c>
      <c r="D12" s="12">
        <f>IF(B12="",0,VLOOKUP('072416'!B12,Cenik!$C$3:$E$873,3,FALSE))</f>
        <v>0</v>
      </c>
      <c r="E12" s="17"/>
      <c r="F12" s="14">
        <f t="shared" si="0"/>
        <v>0</v>
      </c>
      <c r="G12" s="104" t="str">
        <f t="shared" si="1"/>
        <v/>
      </c>
    </row>
    <row r="13" spans="1:7" x14ac:dyDescent="0.2">
      <c r="A13" s="15"/>
      <c r="B13" s="16"/>
      <c r="C13" s="12">
        <f>IF(B13="",0,VLOOKUP('072416'!B13,Cenik!$C$3:$E$873,2,FALSE))</f>
        <v>0</v>
      </c>
      <c r="D13" s="12">
        <f>IF(B13="",0,VLOOKUP('072416'!B13,Cenik!$C$3:$E$873,3,FALSE))</f>
        <v>0</v>
      </c>
      <c r="E13" s="17"/>
      <c r="F13" s="14">
        <f t="shared" si="0"/>
        <v>0</v>
      </c>
      <c r="G13" s="104" t="str">
        <f t="shared" si="1"/>
        <v/>
      </c>
    </row>
    <row r="14" spans="1:7" ht="13.5" thickBot="1" x14ac:dyDescent="0.25">
      <c r="A14" s="15"/>
      <c r="B14" s="16"/>
      <c r="C14" s="12">
        <f>IF(B14="",0,VLOOKUP('072416'!B14,Cenik!$C$3:$E$873,2,FALSE))</f>
        <v>0</v>
      </c>
      <c r="D14" s="12">
        <f>IF(B14="",0,VLOOKUP('072416'!B14,Cenik!$C$3:$E$873,3,FALSE))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IF(B16="",0,VLOOKUP('072416'!B16,Cenik!$C$3:$E$873,2,FALSE))</f>
        <v>0</v>
      </c>
      <c r="D16" s="12">
        <f>IF(B16="",0,VLOOKUP('072416'!B16,Cenik!$C$3:$E$873,3,FALSE))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IF(B17="",0,VLOOKUP('072416'!B17,Cenik!$C$3:$E$873,2,FALSE))</f>
        <v>0</v>
      </c>
      <c r="D17" s="12">
        <f>IF(B17="",0,VLOOKUP('072416'!B17,Cenik!$C$3:$E$873,3,FALSE))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IF(B18="",0,VLOOKUP('072416'!B18,Cenik!$C$3:$E$873,2,FALSE))</f>
        <v>0</v>
      </c>
      <c r="D18" s="12">
        <f>IF(B18="",0,VLOOKUP('072416'!B18,Cenik!$C$3:$E$873,3,FALSE))</f>
        <v>0</v>
      </c>
      <c r="E18" s="22"/>
      <c r="F18" s="20">
        <f t="shared" si="2"/>
        <v>0</v>
      </c>
      <c r="G18" s="104" t="str">
        <f t="shared" si="3"/>
        <v/>
      </c>
    </row>
    <row r="19" spans="1:9" x14ac:dyDescent="0.2">
      <c r="A19" s="15"/>
      <c r="B19" s="21"/>
      <c r="C19" s="12">
        <f>IF(B19="",0,VLOOKUP('072416'!B19,Cenik!$C$3:$E$873,2,FALSE))</f>
        <v>0</v>
      </c>
      <c r="D19" s="12">
        <f>IF(B19="",0,VLOOKUP('072416'!B19,Cenik!$C$3:$E$873,3,FALSE))</f>
        <v>0</v>
      </c>
      <c r="E19" s="22"/>
      <c r="F19" s="20">
        <f t="shared" si="2"/>
        <v>0</v>
      </c>
      <c r="G19" s="104" t="str">
        <f t="shared" si="3"/>
        <v/>
      </c>
    </row>
    <row r="20" spans="1:9" x14ac:dyDescent="0.2">
      <c r="A20" s="15"/>
      <c r="B20" s="21"/>
      <c r="C20" s="12">
        <f>IF(B20="",0,VLOOKUP('072416'!B20,Cenik!$C$3:$E$873,2,FALSE))</f>
        <v>0</v>
      </c>
      <c r="D20" s="12">
        <f>IF(B20="",0,VLOOKUP('072416'!B20,Cenik!$C$3:$E$873,3,FALSE))</f>
        <v>0</v>
      </c>
      <c r="E20" s="22"/>
      <c r="F20" s="20">
        <f t="shared" si="2"/>
        <v>0</v>
      </c>
      <c r="G20" s="104" t="str">
        <f t="shared" si="3"/>
        <v/>
      </c>
    </row>
    <row r="21" spans="1:9" x14ac:dyDescent="0.2">
      <c r="A21" s="15"/>
      <c r="B21" s="21"/>
      <c r="C21" s="12">
        <f>IF(B21="",0,VLOOKUP('072416'!B21,Cenik!$C$3:$E$873,2,FALSE))</f>
        <v>0</v>
      </c>
      <c r="D21" s="12">
        <f>IF(B21="",0,VLOOKUP('072416'!B21,Cenik!$C$3:$E$873,3,FALSE))</f>
        <v>0</v>
      </c>
      <c r="E21" s="22"/>
      <c r="F21" s="20">
        <f t="shared" si="2"/>
        <v>0</v>
      </c>
      <c r="G21" s="104" t="str">
        <f t="shared" si="3"/>
        <v/>
      </c>
    </row>
    <row r="22" spans="1:9" x14ac:dyDescent="0.2">
      <c r="A22" s="15"/>
      <c r="B22" s="21"/>
      <c r="C22" s="12">
        <f>IF(B22="",0,VLOOKUP('072416'!B22,Cenik!$C$3:$E$873,2,FALSE))</f>
        <v>0</v>
      </c>
      <c r="D22" s="12">
        <f>IF(B22="",0,VLOOKUP('072416'!B22,Cenik!$C$3:$E$873,3,FALSE))</f>
        <v>0</v>
      </c>
      <c r="E22" s="22"/>
      <c r="F22" s="20">
        <f t="shared" si="2"/>
        <v>0</v>
      </c>
      <c r="G22" s="104" t="str">
        <f t="shared" si="3"/>
        <v/>
      </c>
    </row>
    <row r="23" spans="1:9" x14ac:dyDescent="0.2">
      <c r="A23" s="15"/>
      <c r="B23" s="21"/>
      <c r="C23" s="12">
        <f>IF(B23="",0,VLOOKUP('072416'!B23,Cenik!$C$3:$E$873,2,FALSE))</f>
        <v>0</v>
      </c>
      <c r="D23" s="12">
        <f>IF(B23="",0,VLOOKUP('072416'!B23,Cenik!$C$3:$E$873,3,FALSE))</f>
        <v>0</v>
      </c>
      <c r="E23" s="22"/>
      <c r="F23" s="20">
        <f t="shared" si="2"/>
        <v>0</v>
      </c>
      <c r="G23" s="104" t="str">
        <f t="shared" si="3"/>
        <v/>
      </c>
    </row>
    <row r="24" spans="1:9" x14ac:dyDescent="0.2">
      <c r="A24" s="15"/>
      <c r="B24" s="21"/>
      <c r="C24" s="12">
        <f>IF(B24="",0,VLOOKUP('072416'!B24,Cenik!$C$3:$E$873,2,FALSE))</f>
        <v>0</v>
      </c>
      <c r="D24" s="12">
        <f>IF(B24="",0,VLOOKUP('072416'!B24,Cenik!$C$3:$E$873,3,FALSE))</f>
        <v>0</v>
      </c>
      <c r="E24" s="22"/>
      <c r="F24" s="20">
        <f t="shared" si="2"/>
        <v>0</v>
      </c>
      <c r="G24" s="104" t="str">
        <f t="shared" si="3"/>
        <v/>
      </c>
    </row>
    <row r="25" spans="1:9" x14ac:dyDescent="0.2">
      <c r="A25" s="15"/>
      <c r="B25" s="21"/>
      <c r="C25" s="12">
        <f>IF(B25="",0,VLOOKUP('072416'!B25,Cenik!$C$3:$E$873,2,FALSE))</f>
        <v>0</v>
      </c>
      <c r="D25" s="12">
        <f>IF(B25="",0,VLOOKUP('072416'!B25,Cenik!$C$3:$E$873,3,FALSE))</f>
        <v>0</v>
      </c>
      <c r="E25" s="22"/>
      <c r="F25" s="20">
        <f t="shared" si="2"/>
        <v>0</v>
      </c>
      <c r="G25" s="104" t="str">
        <f t="shared" si="3"/>
        <v/>
      </c>
    </row>
    <row r="26" spans="1:9" x14ac:dyDescent="0.2">
      <c r="A26" s="15"/>
      <c r="B26" s="21"/>
      <c r="C26" s="12">
        <f>IF(B26="",0,VLOOKUP('072416'!B26,Cenik!$C$3:$E$873,2,FALSE))</f>
        <v>0</v>
      </c>
      <c r="D26" s="12">
        <f>IF(B26="",0,VLOOKUP('072416'!B26,Cenik!$C$3:$E$873,3,FALSE))</f>
        <v>0</v>
      </c>
      <c r="E26" s="22"/>
      <c r="F26" s="20">
        <f t="shared" si="2"/>
        <v>0</v>
      </c>
      <c r="G26" s="104" t="str">
        <f t="shared" si="3"/>
        <v/>
      </c>
    </row>
    <row r="27" spans="1:9" x14ac:dyDescent="0.2">
      <c r="A27" s="15"/>
      <c r="B27" s="21"/>
      <c r="C27" s="12">
        <f>IF(B27="",0,VLOOKUP('072416'!B27,Cenik!$C$3:$E$873,2,FALSE))</f>
        <v>0</v>
      </c>
      <c r="D27" s="12">
        <f>IF(B27="",0,VLOOKUP('072416'!B27,Cenik!$C$3:$E$873,3,FALSE))</f>
        <v>0</v>
      </c>
      <c r="E27" s="22"/>
      <c r="F27" s="20">
        <f t="shared" si="2"/>
        <v>0</v>
      </c>
      <c r="G27" s="104" t="str">
        <f t="shared" si="3"/>
        <v/>
      </c>
    </row>
    <row r="28" spans="1:9" x14ac:dyDescent="0.2">
      <c r="A28" s="15"/>
      <c r="B28" s="21"/>
      <c r="C28" s="12">
        <f>IF(B28="",0,VLOOKUP('072416'!B28,Cenik!$C$3:$E$873,2,FALSE))</f>
        <v>0</v>
      </c>
      <c r="D28" s="12">
        <f>IF(B28="",0,VLOOKUP('072416'!B28,Cenik!$C$3:$E$873,3,FALSE))</f>
        <v>0</v>
      </c>
      <c r="E28" s="22"/>
      <c r="F28" s="20">
        <f t="shared" si="2"/>
        <v>0</v>
      </c>
      <c r="G28" s="104" t="str">
        <f t="shared" si="3"/>
        <v/>
      </c>
    </row>
    <row r="29" spans="1:9" ht="13.5" thickBot="1" x14ac:dyDescent="0.25">
      <c r="A29" s="15"/>
      <c r="B29" s="21"/>
      <c r="C29" s="12">
        <f>IF(B29="",0,VLOOKUP('072416'!B29,Cenik!$C$3:$E$873,2,FALSE))</f>
        <v>0</v>
      </c>
      <c r="D29" s="12">
        <f>IF(B29="",0,VLOOKUP('072416'!B29,Cenik!$C$3:$E$873,3,FALSE))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IF(B31="",0,VLOOKUP('072416'!B31,Cenik!$C$3:$E$873,2,FALSE))</f>
        <v>0</v>
      </c>
      <c r="D31" s="24">
        <f>IF(B31="",0,VLOOKUP('072416'!B31,Cenik!$C$3:$E$873,3,FALSE))</f>
        <v>0</v>
      </c>
      <c r="E31" s="19"/>
      <c r="F31" s="25">
        <f t="shared" ref="F31:F44" si="4">D31*E31</f>
        <v>0</v>
      </c>
      <c r="G31" s="104" t="str">
        <f t="shared" si="3"/>
        <v/>
      </c>
      <c r="I31" s="2"/>
    </row>
    <row r="32" spans="1:9" x14ac:dyDescent="0.2">
      <c r="A32" s="15"/>
      <c r="B32" s="21"/>
      <c r="C32" s="12">
        <f>IF(B32="",0,VLOOKUP('072416'!B32,Cenik!$C$3:$E$873,2,FALSE))</f>
        <v>0</v>
      </c>
      <c r="D32" s="12">
        <f>IF(B32="",0,VLOOKUP('072416'!B32,Cenik!$C$3:$E$873,3,FALSE))</f>
        <v>0</v>
      </c>
      <c r="E32" s="22"/>
      <c r="F32" s="20">
        <f t="shared" si="4"/>
        <v>0</v>
      </c>
      <c r="G32" s="104" t="str">
        <f t="shared" si="3"/>
        <v/>
      </c>
      <c r="I32" s="2"/>
    </row>
    <row r="33" spans="1:7" x14ac:dyDescent="0.2">
      <c r="A33" s="15"/>
      <c r="B33" s="21"/>
      <c r="C33" s="12">
        <f>IF(B33="",0,VLOOKUP('072416'!B33,Cenik!$C$3:$E$873,2,FALSE))</f>
        <v>0</v>
      </c>
      <c r="D33" s="12">
        <f>IF(B33="",0,VLOOKUP('072416'!B33,Cenik!$C$3:$E$873,3,FALSE))</f>
        <v>0</v>
      </c>
      <c r="E33" s="22"/>
      <c r="F33" s="20">
        <f t="shared" si="4"/>
        <v>0</v>
      </c>
      <c r="G33" s="104" t="str">
        <f t="shared" si="3"/>
        <v/>
      </c>
    </row>
    <row r="34" spans="1:7" x14ac:dyDescent="0.2">
      <c r="A34" s="15"/>
      <c r="B34" s="21"/>
      <c r="C34" s="12">
        <f>IF(B34="",0,VLOOKUP('072416'!B34,Cenik!$C$3:$E$873,2,FALSE))</f>
        <v>0</v>
      </c>
      <c r="D34" s="12">
        <f>IF(B34="",0,VLOOKUP('072416'!B34,Cenik!$C$3:$E$873,3,FALSE))</f>
        <v>0</v>
      </c>
      <c r="E34" s="22"/>
      <c r="F34" s="20">
        <f t="shared" si="4"/>
        <v>0</v>
      </c>
      <c r="G34" s="104" t="str">
        <f t="shared" si="3"/>
        <v/>
      </c>
    </row>
    <row r="35" spans="1:7" x14ac:dyDescent="0.2">
      <c r="A35" s="15"/>
      <c r="B35" s="21"/>
      <c r="C35" s="12">
        <f>IF(B35="",0,VLOOKUP('072416'!B35,Cenik!$C$3:$E$873,2,FALSE))</f>
        <v>0</v>
      </c>
      <c r="D35" s="12">
        <f>IF(B35="",0,VLOOKUP('072416'!B35,Cenik!$C$3:$E$873,3,FALSE))</f>
        <v>0</v>
      </c>
      <c r="E35" s="22"/>
      <c r="F35" s="20">
        <f t="shared" si="4"/>
        <v>0</v>
      </c>
      <c r="G35" s="104" t="str">
        <f t="shared" si="3"/>
        <v/>
      </c>
    </row>
    <row r="36" spans="1:7" x14ac:dyDescent="0.2">
      <c r="A36" s="15"/>
      <c r="B36" s="21"/>
      <c r="C36" s="12">
        <f>IF(B36="",0,VLOOKUP('072416'!B36,Cenik!$C$3:$E$873,2,FALSE))</f>
        <v>0</v>
      </c>
      <c r="D36" s="12">
        <f>IF(B36="",0,VLOOKUP('072416'!B36,Cenik!$C$3:$E$873,3,FALSE))</f>
        <v>0</v>
      </c>
      <c r="E36" s="22"/>
      <c r="F36" s="20">
        <f t="shared" si="4"/>
        <v>0</v>
      </c>
      <c r="G36" s="104" t="str">
        <f t="shared" si="3"/>
        <v/>
      </c>
    </row>
    <row r="37" spans="1:7" x14ac:dyDescent="0.2">
      <c r="A37" s="15"/>
      <c r="B37" s="21"/>
      <c r="C37" s="12">
        <f>IF(B37="",0,VLOOKUP('072416'!B37,Cenik!$C$3:$E$873,2,FALSE))</f>
        <v>0</v>
      </c>
      <c r="D37" s="12">
        <f>IF(B37="",0,VLOOKUP('072416'!B37,Cenik!$C$3:$E$873,3,FALSE))</f>
        <v>0</v>
      </c>
      <c r="E37" s="22"/>
      <c r="F37" s="20">
        <f t="shared" si="4"/>
        <v>0</v>
      </c>
      <c r="G37" s="104" t="str">
        <f t="shared" si="3"/>
        <v/>
      </c>
    </row>
    <row r="38" spans="1:7" x14ac:dyDescent="0.2">
      <c r="A38" s="15"/>
      <c r="B38" s="21"/>
      <c r="C38" s="12">
        <f>IF(B38="",0,VLOOKUP('072416'!B38,Cenik!$C$3:$E$873,2,FALSE))</f>
        <v>0</v>
      </c>
      <c r="D38" s="12">
        <f>IF(B38="",0,VLOOKUP('072416'!B38,Cenik!$C$3:$E$873,3,FALSE))</f>
        <v>0</v>
      </c>
      <c r="E38" s="22"/>
      <c r="F38" s="20">
        <f t="shared" si="4"/>
        <v>0</v>
      </c>
      <c r="G38" s="104" t="str">
        <f t="shared" si="3"/>
        <v/>
      </c>
    </row>
    <row r="39" spans="1:7" x14ac:dyDescent="0.2">
      <c r="A39" s="15"/>
      <c r="B39" s="21"/>
      <c r="C39" s="12">
        <f>IF(B39="",0,VLOOKUP('072416'!B39,Cenik!$C$3:$E$873,2,FALSE))</f>
        <v>0</v>
      </c>
      <c r="D39" s="12">
        <f>IF(B39="",0,VLOOKUP('072416'!B39,Cenik!$C$3:$E$873,3,FALSE))</f>
        <v>0</v>
      </c>
      <c r="E39" s="22"/>
      <c r="F39" s="20">
        <f t="shared" si="4"/>
        <v>0</v>
      </c>
      <c r="G39" s="104" t="str">
        <f>IF(E39="","",IF(ISNUMBER(E39),IF(E39=ROUND(E39,6),"","Napaka - poraba mora biti zaokrožena na 6 decimalk!"),"Napaka!"))</f>
        <v/>
      </c>
    </row>
    <row r="40" spans="1:7" x14ac:dyDescent="0.2">
      <c r="A40" s="15"/>
      <c r="B40" s="21"/>
      <c r="C40" s="12">
        <f>IF(B40="",0,VLOOKUP('072416'!B40,Cenik!$C$3:$E$873,2,FALSE))</f>
        <v>0</v>
      </c>
      <c r="D40" s="12">
        <f>IF(B40="",0,VLOOKUP('072416'!B40,Cenik!$C$3:$E$873,3,FALSE))</f>
        <v>0</v>
      </c>
      <c r="E40" s="22"/>
      <c r="F40" s="20">
        <f t="shared" si="4"/>
        <v>0</v>
      </c>
      <c r="G40" s="104" t="str">
        <f t="shared" si="3"/>
        <v/>
      </c>
    </row>
    <row r="41" spans="1:7" x14ac:dyDescent="0.2">
      <c r="A41" s="15"/>
      <c r="B41" s="21"/>
      <c r="C41" s="12">
        <f>IF(B41="",0,VLOOKUP('072416'!B41,Cenik!$C$3:$E$873,2,FALSE))</f>
        <v>0</v>
      </c>
      <c r="D41" s="12">
        <f>IF(B41="",0,VLOOKUP('072416'!B41,Cenik!$C$3:$E$873,3,FALSE))</f>
        <v>0</v>
      </c>
      <c r="E41" s="22"/>
      <c r="F41" s="20">
        <f t="shared" si="4"/>
        <v>0</v>
      </c>
      <c r="G41" s="104" t="str">
        <f t="shared" si="3"/>
        <v/>
      </c>
    </row>
    <row r="42" spans="1:7" x14ac:dyDescent="0.2">
      <c r="A42" s="15"/>
      <c r="B42" s="21"/>
      <c r="C42" s="12">
        <f>IF(B42="",0,VLOOKUP('072416'!B42,Cenik!$C$3:$E$873,2,FALSE))</f>
        <v>0</v>
      </c>
      <c r="D42" s="12">
        <f>IF(B42="",0,VLOOKUP('072416'!B42,Cenik!$C$3:$E$873,3,FALSE))</f>
        <v>0</v>
      </c>
      <c r="E42" s="22"/>
      <c r="F42" s="20">
        <f t="shared" si="4"/>
        <v>0</v>
      </c>
      <c r="G42" s="104" t="str">
        <f t="shared" si="3"/>
        <v/>
      </c>
    </row>
    <row r="43" spans="1:7" x14ac:dyDescent="0.2">
      <c r="A43" s="15"/>
      <c r="B43" s="21"/>
      <c r="C43" s="12">
        <f>IF(B43="",0,VLOOKUP('072416'!B43,Cenik!$C$3:$E$873,2,FALSE))</f>
        <v>0</v>
      </c>
      <c r="D43" s="12">
        <f>IF(B43="",0,VLOOKUP('072416'!B43,Cenik!$C$3:$E$873,3,FALSE))</f>
        <v>0</v>
      </c>
      <c r="E43" s="22"/>
      <c r="F43" s="20">
        <f t="shared" si="4"/>
        <v>0</v>
      </c>
      <c r="G43" s="104" t="str">
        <f t="shared" si="3"/>
        <v/>
      </c>
    </row>
    <row r="44" spans="1:7" ht="13.5" thickBot="1" x14ac:dyDescent="0.25">
      <c r="A44" s="26"/>
      <c r="B44" s="27"/>
      <c r="C44" s="28">
        <f>IF(B44="",0,VLOOKUP('072416'!B44,Cenik!$C$3:$E$873,2,FALSE))</f>
        <v>0</v>
      </c>
      <c r="D44" s="28">
        <f>IF(B44="",0,VLOOKUP('072416'!B44,Cenik!$C$3:$E$873,3,FALSE))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IF(B5="",0,VLOOKUP('072417'!B5,Cenik!$C$3:$E$873,2,FALSE))</f>
        <v>0</v>
      </c>
      <c r="D5" s="12">
        <f>IF(B5="",0,VLOOKUP('072417'!B5,Cenik!$C$3:$E$873,3,FALSE))</f>
        <v>0</v>
      </c>
      <c r="E5" s="13"/>
      <c r="F5" s="14">
        <f t="shared" ref="F5:F14" si="0">D5*E5</f>
        <v>0</v>
      </c>
      <c r="G5" s="104" t="str">
        <f>IF(E5="","",IF(ISNUMBER(E5),IF(E5=ROUND(E5,6),"","Napaka - poraba mora biti zaokrožena na 6 decimalk!"),"Napaka!"))</f>
        <v/>
      </c>
    </row>
    <row r="6" spans="1:7" x14ac:dyDescent="0.2">
      <c r="A6" s="15"/>
      <c r="B6" s="16"/>
      <c r="C6" s="12">
        <f>IF(B6="",0,VLOOKUP('072417'!B6,Cenik!$C$3:$E$873,2,FALSE))</f>
        <v>0</v>
      </c>
      <c r="D6" s="12">
        <f>IF(B6="",0,VLOOKUP('072417'!B6,Cenik!$C$3:$E$873,3,FALSE))</f>
        <v>0</v>
      </c>
      <c r="E6" s="17"/>
      <c r="F6" s="14">
        <f t="shared" si="0"/>
        <v>0</v>
      </c>
      <c r="G6" s="104" t="str">
        <f t="shared" ref="G6:G14" si="1">IF(E6="","",IF(ISNUMBER(E6),IF(E6=ROUND(E6,6),"","Napaka - poraba mora biti zaokrožena na 6 decimalk!"),"Napaka!"))</f>
        <v/>
      </c>
    </row>
    <row r="7" spans="1:7" x14ac:dyDescent="0.2">
      <c r="A7" s="15"/>
      <c r="B7" s="16"/>
      <c r="C7" s="12">
        <f>IF(B7="",0,VLOOKUP('072417'!B7,Cenik!$C$3:$E$873,2,FALSE))</f>
        <v>0</v>
      </c>
      <c r="D7" s="12">
        <f>IF(B7="",0,VLOOKUP('072417'!B7,Cenik!$C$3:$E$873,3,FALSE))</f>
        <v>0</v>
      </c>
      <c r="E7" s="17"/>
      <c r="F7" s="14">
        <f t="shared" si="0"/>
        <v>0</v>
      </c>
      <c r="G7" s="104" t="str">
        <f t="shared" si="1"/>
        <v/>
      </c>
    </row>
    <row r="8" spans="1:7" x14ac:dyDescent="0.2">
      <c r="A8" s="15"/>
      <c r="B8" s="16"/>
      <c r="C8" s="12">
        <f>IF(B8="",0,VLOOKUP('072417'!B8,Cenik!$C$3:$E$873,2,FALSE))</f>
        <v>0</v>
      </c>
      <c r="D8" s="12">
        <f>IF(B8="",0,VLOOKUP('072417'!B8,Cenik!$C$3:$E$873,3,FALSE))</f>
        <v>0</v>
      </c>
      <c r="E8" s="17"/>
      <c r="F8" s="14">
        <f t="shared" si="0"/>
        <v>0</v>
      </c>
      <c r="G8" s="104" t="str">
        <f t="shared" si="1"/>
        <v/>
      </c>
    </row>
    <row r="9" spans="1:7" x14ac:dyDescent="0.2">
      <c r="A9" s="15"/>
      <c r="B9" s="16"/>
      <c r="C9" s="12">
        <f>IF(B9="",0,VLOOKUP('072417'!B9,Cenik!$C$3:$E$873,2,FALSE))</f>
        <v>0</v>
      </c>
      <c r="D9" s="12">
        <f>IF(B9="",0,VLOOKUP('072417'!B9,Cenik!$C$3:$E$873,3,FALSE))</f>
        <v>0</v>
      </c>
      <c r="E9" s="17"/>
      <c r="F9" s="14">
        <f t="shared" si="0"/>
        <v>0</v>
      </c>
      <c r="G9" s="104" t="str">
        <f t="shared" si="1"/>
        <v/>
      </c>
    </row>
    <row r="10" spans="1:7" x14ac:dyDescent="0.2">
      <c r="A10" s="15"/>
      <c r="B10" s="16"/>
      <c r="C10" s="12">
        <f>IF(B10="",0,VLOOKUP('072417'!B10,Cenik!$C$3:$E$873,2,FALSE))</f>
        <v>0</v>
      </c>
      <c r="D10" s="12">
        <f>IF(B10="",0,VLOOKUP('072417'!B10,Cenik!$C$3:$E$873,3,FALSE))</f>
        <v>0</v>
      </c>
      <c r="E10" s="17"/>
      <c r="F10" s="14">
        <f t="shared" si="0"/>
        <v>0</v>
      </c>
      <c r="G10" s="104" t="str">
        <f t="shared" si="1"/>
        <v/>
      </c>
    </row>
    <row r="11" spans="1:7" x14ac:dyDescent="0.2">
      <c r="A11" s="15"/>
      <c r="B11" s="16"/>
      <c r="C11" s="12">
        <f>IF(B11="",0,VLOOKUP('072417'!B11,Cenik!$C$3:$E$873,2,FALSE))</f>
        <v>0</v>
      </c>
      <c r="D11" s="12">
        <f>IF(B11="",0,VLOOKUP('072417'!B11,Cenik!$C$3:$E$873,3,FALSE))</f>
        <v>0</v>
      </c>
      <c r="E11" s="17"/>
      <c r="F11" s="14">
        <f t="shared" si="0"/>
        <v>0</v>
      </c>
      <c r="G11" s="104" t="str">
        <f t="shared" si="1"/>
        <v/>
      </c>
    </row>
    <row r="12" spans="1:7" x14ac:dyDescent="0.2">
      <c r="A12" s="15"/>
      <c r="B12" s="16"/>
      <c r="C12" s="12">
        <f>IF(B12="",0,VLOOKUP('072417'!B12,Cenik!$C$3:$E$873,2,FALSE))</f>
        <v>0</v>
      </c>
      <c r="D12" s="12">
        <f>IF(B12="",0,VLOOKUP('072417'!B12,Cenik!$C$3:$E$873,3,FALSE))</f>
        <v>0</v>
      </c>
      <c r="E12" s="17"/>
      <c r="F12" s="14">
        <f t="shared" si="0"/>
        <v>0</v>
      </c>
      <c r="G12" s="104" t="str">
        <f t="shared" si="1"/>
        <v/>
      </c>
    </row>
    <row r="13" spans="1:7" x14ac:dyDescent="0.2">
      <c r="A13" s="15"/>
      <c r="B13" s="16"/>
      <c r="C13" s="12">
        <f>IF(B13="",0,VLOOKUP('072417'!B13,Cenik!$C$3:$E$873,2,FALSE))</f>
        <v>0</v>
      </c>
      <c r="D13" s="12">
        <f>IF(B13="",0,VLOOKUP('072417'!B13,Cenik!$C$3:$E$873,3,FALSE))</f>
        <v>0</v>
      </c>
      <c r="E13" s="17"/>
      <c r="F13" s="14">
        <f t="shared" si="0"/>
        <v>0</v>
      </c>
      <c r="G13" s="104" t="str">
        <f t="shared" si="1"/>
        <v/>
      </c>
    </row>
    <row r="14" spans="1:7" ht="13.5" thickBot="1" x14ac:dyDescent="0.25">
      <c r="A14" s="15"/>
      <c r="B14" s="16"/>
      <c r="C14" s="12">
        <f>IF(B14="",0,VLOOKUP('072417'!B14,Cenik!$C$3:$E$873,2,FALSE))</f>
        <v>0</v>
      </c>
      <c r="D14" s="12">
        <f>IF(B14="",0,VLOOKUP('072417'!B14,Cenik!$C$3:$E$873,3,FALSE))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IF(B16="",0,VLOOKUP('072417'!B16,Cenik!$C$3:$E$873,2,FALSE))</f>
        <v>0</v>
      </c>
      <c r="D16" s="12">
        <f>IF(B16="",0,VLOOKUP('072417'!B16,Cenik!$C$3:$E$873,3,FALSE))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IF(B17="",0,VLOOKUP('072417'!B17,Cenik!$C$3:$E$873,2,FALSE))</f>
        <v>0</v>
      </c>
      <c r="D17" s="12">
        <f>IF(B17="",0,VLOOKUP('072417'!B17,Cenik!$C$3:$E$873,3,FALSE))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IF(B18="",0,VLOOKUP('072417'!B18,Cenik!$C$3:$E$873,2,FALSE))</f>
        <v>0</v>
      </c>
      <c r="D18" s="12">
        <f>IF(B18="",0,VLOOKUP('072417'!B18,Cenik!$C$3:$E$873,3,FALSE))</f>
        <v>0</v>
      </c>
      <c r="E18" s="22"/>
      <c r="F18" s="20">
        <f t="shared" si="2"/>
        <v>0</v>
      </c>
      <c r="G18" s="104" t="str">
        <f t="shared" si="3"/>
        <v/>
      </c>
    </row>
    <row r="19" spans="1:9" x14ac:dyDescent="0.2">
      <c r="A19" s="15"/>
      <c r="B19" s="21"/>
      <c r="C19" s="12">
        <f>IF(B19="",0,VLOOKUP('072417'!B19,Cenik!$C$3:$E$873,2,FALSE))</f>
        <v>0</v>
      </c>
      <c r="D19" s="12">
        <f>IF(B19="",0,VLOOKUP('072417'!B19,Cenik!$C$3:$E$873,3,FALSE))</f>
        <v>0</v>
      </c>
      <c r="E19" s="22"/>
      <c r="F19" s="20">
        <f t="shared" si="2"/>
        <v>0</v>
      </c>
      <c r="G19" s="104" t="str">
        <f t="shared" si="3"/>
        <v/>
      </c>
    </row>
    <row r="20" spans="1:9" x14ac:dyDescent="0.2">
      <c r="A20" s="15"/>
      <c r="B20" s="21"/>
      <c r="C20" s="12">
        <f>IF(B20="",0,VLOOKUP('072417'!B20,Cenik!$C$3:$E$873,2,FALSE))</f>
        <v>0</v>
      </c>
      <c r="D20" s="12">
        <f>IF(B20="",0,VLOOKUP('072417'!B20,Cenik!$C$3:$E$873,3,FALSE))</f>
        <v>0</v>
      </c>
      <c r="E20" s="22"/>
      <c r="F20" s="20">
        <f t="shared" si="2"/>
        <v>0</v>
      </c>
      <c r="G20" s="104" t="str">
        <f t="shared" si="3"/>
        <v/>
      </c>
    </row>
    <row r="21" spans="1:9" x14ac:dyDescent="0.2">
      <c r="A21" s="15"/>
      <c r="B21" s="21"/>
      <c r="C21" s="12">
        <f>IF(B21="",0,VLOOKUP('072417'!B21,Cenik!$C$3:$E$873,2,FALSE))</f>
        <v>0</v>
      </c>
      <c r="D21" s="12">
        <f>IF(B21="",0,VLOOKUP('072417'!B21,Cenik!$C$3:$E$873,3,FALSE))</f>
        <v>0</v>
      </c>
      <c r="E21" s="22"/>
      <c r="F21" s="20">
        <f t="shared" si="2"/>
        <v>0</v>
      </c>
      <c r="G21" s="104" t="str">
        <f t="shared" si="3"/>
        <v/>
      </c>
    </row>
    <row r="22" spans="1:9" x14ac:dyDescent="0.2">
      <c r="A22" s="15"/>
      <c r="B22" s="21"/>
      <c r="C22" s="12">
        <f>IF(B22="",0,VLOOKUP('072417'!B22,Cenik!$C$3:$E$873,2,FALSE))</f>
        <v>0</v>
      </c>
      <c r="D22" s="12">
        <f>IF(B22="",0,VLOOKUP('072417'!B22,Cenik!$C$3:$E$873,3,FALSE))</f>
        <v>0</v>
      </c>
      <c r="E22" s="22"/>
      <c r="F22" s="20">
        <f t="shared" si="2"/>
        <v>0</v>
      </c>
      <c r="G22" s="104" t="str">
        <f t="shared" si="3"/>
        <v/>
      </c>
    </row>
    <row r="23" spans="1:9" x14ac:dyDescent="0.2">
      <c r="A23" s="15"/>
      <c r="B23" s="21"/>
      <c r="C23" s="12">
        <f>IF(B23="",0,VLOOKUP('072417'!B23,Cenik!$C$3:$E$873,2,FALSE))</f>
        <v>0</v>
      </c>
      <c r="D23" s="12">
        <f>IF(B23="",0,VLOOKUP('072417'!B23,Cenik!$C$3:$E$873,3,FALSE))</f>
        <v>0</v>
      </c>
      <c r="E23" s="22"/>
      <c r="F23" s="20">
        <f t="shared" si="2"/>
        <v>0</v>
      </c>
      <c r="G23" s="104" t="str">
        <f t="shared" si="3"/>
        <v/>
      </c>
    </row>
    <row r="24" spans="1:9" x14ac:dyDescent="0.2">
      <c r="A24" s="15"/>
      <c r="B24" s="21"/>
      <c r="C24" s="12">
        <f>IF(B24="",0,VLOOKUP('072417'!B24,Cenik!$C$3:$E$873,2,FALSE))</f>
        <v>0</v>
      </c>
      <c r="D24" s="12">
        <f>IF(B24="",0,VLOOKUP('072417'!B24,Cenik!$C$3:$E$873,3,FALSE))</f>
        <v>0</v>
      </c>
      <c r="E24" s="22"/>
      <c r="F24" s="20">
        <f t="shared" si="2"/>
        <v>0</v>
      </c>
      <c r="G24" s="104" t="str">
        <f t="shared" si="3"/>
        <v/>
      </c>
    </row>
    <row r="25" spans="1:9" x14ac:dyDescent="0.2">
      <c r="A25" s="15"/>
      <c r="B25" s="21"/>
      <c r="C25" s="12">
        <f>IF(B25="",0,VLOOKUP('072417'!B25,Cenik!$C$3:$E$873,2,FALSE))</f>
        <v>0</v>
      </c>
      <c r="D25" s="12">
        <f>IF(B25="",0,VLOOKUP('072417'!B25,Cenik!$C$3:$E$873,3,FALSE))</f>
        <v>0</v>
      </c>
      <c r="E25" s="22"/>
      <c r="F25" s="20">
        <f t="shared" si="2"/>
        <v>0</v>
      </c>
      <c r="G25" s="104" t="str">
        <f t="shared" si="3"/>
        <v/>
      </c>
    </row>
    <row r="26" spans="1:9" x14ac:dyDescent="0.2">
      <c r="A26" s="15"/>
      <c r="B26" s="21"/>
      <c r="C26" s="12">
        <f>IF(B26="",0,VLOOKUP('072417'!B26,Cenik!$C$3:$E$873,2,FALSE))</f>
        <v>0</v>
      </c>
      <c r="D26" s="12">
        <f>IF(B26="",0,VLOOKUP('072417'!B26,Cenik!$C$3:$E$873,3,FALSE))</f>
        <v>0</v>
      </c>
      <c r="E26" s="22"/>
      <c r="F26" s="20">
        <f t="shared" si="2"/>
        <v>0</v>
      </c>
      <c r="G26" s="104" t="str">
        <f t="shared" si="3"/>
        <v/>
      </c>
    </row>
    <row r="27" spans="1:9" x14ac:dyDescent="0.2">
      <c r="A27" s="15"/>
      <c r="B27" s="21"/>
      <c r="C27" s="12">
        <f>IF(B27="",0,VLOOKUP('072417'!B27,Cenik!$C$3:$E$873,2,FALSE))</f>
        <v>0</v>
      </c>
      <c r="D27" s="12">
        <f>IF(B27="",0,VLOOKUP('072417'!B27,Cenik!$C$3:$E$873,3,FALSE))</f>
        <v>0</v>
      </c>
      <c r="E27" s="22"/>
      <c r="F27" s="20">
        <f t="shared" si="2"/>
        <v>0</v>
      </c>
      <c r="G27" s="104" t="str">
        <f t="shared" si="3"/>
        <v/>
      </c>
    </row>
    <row r="28" spans="1:9" x14ac:dyDescent="0.2">
      <c r="A28" s="15"/>
      <c r="B28" s="21"/>
      <c r="C28" s="12">
        <f>IF(B28="",0,VLOOKUP('072417'!B28,Cenik!$C$3:$E$873,2,FALSE))</f>
        <v>0</v>
      </c>
      <c r="D28" s="12">
        <f>IF(B28="",0,VLOOKUP('072417'!B28,Cenik!$C$3:$E$873,3,FALSE))</f>
        <v>0</v>
      </c>
      <c r="E28" s="22"/>
      <c r="F28" s="20">
        <f t="shared" si="2"/>
        <v>0</v>
      </c>
      <c r="G28" s="104" t="str">
        <f t="shared" si="3"/>
        <v/>
      </c>
    </row>
    <row r="29" spans="1:9" ht="13.5" thickBot="1" x14ac:dyDescent="0.25">
      <c r="A29" s="15"/>
      <c r="B29" s="21"/>
      <c r="C29" s="12">
        <f>IF(B29="",0,VLOOKUP('072417'!B29,Cenik!$C$3:$E$873,2,FALSE))</f>
        <v>0</v>
      </c>
      <c r="D29" s="12">
        <f>IF(B29="",0,VLOOKUP('072417'!B29,Cenik!$C$3:$E$873,3,FALSE))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IF(B31="",0,VLOOKUP('072417'!B31,Cenik!$C$3:$E$873,2,FALSE))</f>
        <v>0</v>
      </c>
      <c r="D31" s="24">
        <f>IF(B31="",0,VLOOKUP('072417'!B31,Cenik!$C$3:$E$873,3,FALSE))</f>
        <v>0</v>
      </c>
      <c r="E31" s="19"/>
      <c r="F31" s="25">
        <f t="shared" ref="F31:F44" si="4">D31*E31</f>
        <v>0</v>
      </c>
      <c r="G31" s="104" t="str">
        <f t="shared" si="3"/>
        <v/>
      </c>
      <c r="I31" s="2"/>
    </row>
    <row r="32" spans="1:9" x14ac:dyDescent="0.2">
      <c r="A32" s="15"/>
      <c r="B32" s="21"/>
      <c r="C32" s="12">
        <f>IF(B32="",0,VLOOKUP('072417'!B32,Cenik!$C$3:$E$873,2,FALSE))</f>
        <v>0</v>
      </c>
      <c r="D32" s="12">
        <f>IF(B32="",0,VLOOKUP('072417'!B32,Cenik!$C$3:$E$873,3,FALSE))</f>
        <v>0</v>
      </c>
      <c r="E32" s="22"/>
      <c r="F32" s="20">
        <f t="shared" si="4"/>
        <v>0</v>
      </c>
      <c r="G32" s="104" t="str">
        <f t="shared" si="3"/>
        <v/>
      </c>
      <c r="I32" s="2"/>
    </row>
    <row r="33" spans="1:7" x14ac:dyDescent="0.2">
      <c r="A33" s="15"/>
      <c r="B33" s="21"/>
      <c r="C33" s="12">
        <f>IF(B33="",0,VLOOKUP('072417'!B33,Cenik!$C$3:$E$873,2,FALSE))</f>
        <v>0</v>
      </c>
      <c r="D33" s="12">
        <f>IF(B33="",0,VLOOKUP('072417'!B33,Cenik!$C$3:$E$873,3,FALSE))</f>
        <v>0</v>
      </c>
      <c r="E33" s="22"/>
      <c r="F33" s="20">
        <f t="shared" si="4"/>
        <v>0</v>
      </c>
      <c r="G33" s="104" t="str">
        <f t="shared" si="3"/>
        <v/>
      </c>
    </row>
    <row r="34" spans="1:7" x14ac:dyDescent="0.2">
      <c r="A34" s="15"/>
      <c r="B34" s="21"/>
      <c r="C34" s="12">
        <f>IF(B34="",0,VLOOKUP('072417'!B34,Cenik!$C$3:$E$873,2,FALSE))</f>
        <v>0</v>
      </c>
      <c r="D34" s="12">
        <f>IF(B34="",0,VLOOKUP('072417'!B34,Cenik!$C$3:$E$873,3,FALSE))</f>
        <v>0</v>
      </c>
      <c r="E34" s="22"/>
      <c r="F34" s="20">
        <f t="shared" si="4"/>
        <v>0</v>
      </c>
      <c r="G34" s="104" t="str">
        <f t="shared" si="3"/>
        <v/>
      </c>
    </row>
    <row r="35" spans="1:7" x14ac:dyDescent="0.2">
      <c r="A35" s="15"/>
      <c r="B35" s="21"/>
      <c r="C35" s="12">
        <f>IF(B35="",0,VLOOKUP('072417'!B35,Cenik!$C$3:$E$873,2,FALSE))</f>
        <v>0</v>
      </c>
      <c r="D35" s="12">
        <f>IF(B35="",0,VLOOKUP('072417'!B35,Cenik!$C$3:$E$873,3,FALSE))</f>
        <v>0</v>
      </c>
      <c r="E35" s="22"/>
      <c r="F35" s="20">
        <f t="shared" si="4"/>
        <v>0</v>
      </c>
      <c r="G35" s="104" t="str">
        <f t="shared" si="3"/>
        <v/>
      </c>
    </row>
    <row r="36" spans="1:7" x14ac:dyDescent="0.2">
      <c r="A36" s="15"/>
      <c r="B36" s="21"/>
      <c r="C36" s="12">
        <f>IF(B36="",0,VLOOKUP('072417'!B36,Cenik!$C$3:$E$873,2,FALSE))</f>
        <v>0</v>
      </c>
      <c r="D36" s="12">
        <f>IF(B36="",0,VLOOKUP('072417'!B36,Cenik!$C$3:$E$873,3,FALSE))</f>
        <v>0</v>
      </c>
      <c r="E36" s="22"/>
      <c r="F36" s="20">
        <f t="shared" si="4"/>
        <v>0</v>
      </c>
      <c r="G36" s="104" t="str">
        <f t="shared" si="3"/>
        <v/>
      </c>
    </row>
    <row r="37" spans="1:7" x14ac:dyDescent="0.2">
      <c r="A37" s="15"/>
      <c r="B37" s="21"/>
      <c r="C37" s="12">
        <f>IF(B37="",0,VLOOKUP('072417'!B37,Cenik!$C$3:$E$873,2,FALSE))</f>
        <v>0</v>
      </c>
      <c r="D37" s="12">
        <f>IF(B37="",0,VLOOKUP('072417'!B37,Cenik!$C$3:$E$873,3,FALSE))</f>
        <v>0</v>
      </c>
      <c r="E37" s="22"/>
      <c r="F37" s="20">
        <f t="shared" si="4"/>
        <v>0</v>
      </c>
      <c r="G37" s="104" t="str">
        <f t="shared" si="3"/>
        <v/>
      </c>
    </row>
    <row r="38" spans="1:7" x14ac:dyDescent="0.2">
      <c r="A38" s="15"/>
      <c r="B38" s="21"/>
      <c r="C38" s="12">
        <f>IF(B38="",0,VLOOKUP('072417'!B38,Cenik!$C$3:$E$873,2,FALSE))</f>
        <v>0</v>
      </c>
      <c r="D38" s="12">
        <f>IF(B38="",0,VLOOKUP('072417'!B38,Cenik!$C$3:$E$873,3,FALSE))</f>
        <v>0</v>
      </c>
      <c r="E38" s="22"/>
      <c r="F38" s="20">
        <f t="shared" si="4"/>
        <v>0</v>
      </c>
      <c r="G38" s="104" t="str">
        <f t="shared" si="3"/>
        <v/>
      </c>
    </row>
    <row r="39" spans="1:7" x14ac:dyDescent="0.2">
      <c r="A39" s="15"/>
      <c r="B39" s="21"/>
      <c r="C39" s="12">
        <f>IF(B39="",0,VLOOKUP('072417'!B39,Cenik!$C$3:$E$873,2,FALSE))</f>
        <v>0</v>
      </c>
      <c r="D39" s="12">
        <f>IF(B39="",0,VLOOKUP('072417'!B39,Cenik!$C$3:$E$873,3,FALSE))</f>
        <v>0</v>
      </c>
      <c r="E39" s="22"/>
      <c r="F39" s="20">
        <f t="shared" si="4"/>
        <v>0</v>
      </c>
      <c r="G39" s="104" t="str">
        <f>IF(E39="","",IF(ISNUMBER(E39),IF(E39=ROUND(E39,6),"","Napaka - poraba mora biti zaokrožena na 6 decimalk!"),"Napaka!"))</f>
        <v/>
      </c>
    </row>
    <row r="40" spans="1:7" x14ac:dyDescent="0.2">
      <c r="A40" s="15"/>
      <c r="B40" s="21"/>
      <c r="C40" s="12">
        <f>IF(B40="",0,VLOOKUP('072417'!B40,Cenik!$C$3:$E$873,2,FALSE))</f>
        <v>0</v>
      </c>
      <c r="D40" s="12">
        <f>IF(B40="",0,VLOOKUP('072417'!B40,Cenik!$C$3:$E$873,3,FALSE))</f>
        <v>0</v>
      </c>
      <c r="E40" s="22"/>
      <c r="F40" s="20">
        <f t="shared" si="4"/>
        <v>0</v>
      </c>
      <c r="G40" s="104" t="str">
        <f t="shared" si="3"/>
        <v/>
      </c>
    </row>
    <row r="41" spans="1:7" x14ac:dyDescent="0.2">
      <c r="A41" s="15"/>
      <c r="B41" s="21"/>
      <c r="C41" s="12">
        <f>IF(B41="",0,VLOOKUP('072417'!B41,Cenik!$C$3:$E$873,2,FALSE))</f>
        <v>0</v>
      </c>
      <c r="D41" s="12">
        <f>IF(B41="",0,VLOOKUP('072417'!B41,Cenik!$C$3:$E$873,3,FALSE))</f>
        <v>0</v>
      </c>
      <c r="E41" s="22"/>
      <c r="F41" s="20">
        <f t="shared" si="4"/>
        <v>0</v>
      </c>
      <c r="G41" s="104" t="str">
        <f t="shared" si="3"/>
        <v/>
      </c>
    </row>
    <row r="42" spans="1:7" x14ac:dyDescent="0.2">
      <c r="A42" s="15"/>
      <c r="B42" s="21"/>
      <c r="C42" s="12">
        <f>IF(B42="",0,VLOOKUP('072417'!B42,Cenik!$C$3:$E$873,2,FALSE))</f>
        <v>0</v>
      </c>
      <c r="D42" s="12">
        <f>IF(B42="",0,VLOOKUP('072417'!B42,Cenik!$C$3:$E$873,3,FALSE))</f>
        <v>0</v>
      </c>
      <c r="E42" s="22"/>
      <c r="F42" s="20">
        <f t="shared" si="4"/>
        <v>0</v>
      </c>
      <c r="G42" s="104" t="str">
        <f t="shared" si="3"/>
        <v/>
      </c>
    </row>
    <row r="43" spans="1:7" x14ac:dyDescent="0.2">
      <c r="A43" s="15"/>
      <c r="B43" s="21"/>
      <c r="C43" s="12">
        <f>IF(B43="",0,VLOOKUP('072417'!B43,Cenik!$C$3:$E$873,2,FALSE))</f>
        <v>0</v>
      </c>
      <c r="D43" s="12">
        <f>IF(B43="",0,VLOOKUP('072417'!B43,Cenik!$C$3:$E$873,3,FALSE))</f>
        <v>0</v>
      </c>
      <c r="E43" s="22"/>
      <c r="F43" s="20">
        <f t="shared" si="4"/>
        <v>0</v>
      </c>
      <c r="G43" s="104" t="str">
        <f t="shared" si="3"/>
        <v/>
      </c>
    </row>
    <row r="44" spans="1:7" ht="13.5" thickBot="1" x14ac:dyDescent="0.25">
      <c r="A44" s="26"/>
      <c r="B44" s="27"/>
      <c r="C44" s="28">
        <f>IF(B44="",0,VLOOKUP('072417'!B44,Cenik!$C$3:$E$873,2,FALSE))</f>
        <v>0</v>
      </c>
      <c r="D44" s="28">
        <f>IF(B44="",0,VLOOKUP('072417'!B44,Cenik!$C$3:$E$873,3,FALSE))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IF(B5="",0,VLOOKUP('072418'!B5,Cenik!$C$3:$E$873,2,FALSE))</f>
        <v>0</v>
      </c>
      <c r="D5" s="12">
        <f>IF(B5="",0,VLOOKUP('072418'!B5,Cenik!$C$3:$E$873,3,FALSE))</f>
        <v>0</v>
      </c>
      <c r="E5" s="13"/>
      <c r="F5" s="14">
        <f t="shared" ref="F5:F14" si="0">D5*E5</f>
        <v>0</v>
      </c>
      <c r="G5" s="104" t="str">
        <f>IF(E5="","",IF(ISNUMBER(E5),IF(E5=ROUND(E5,6),"","Napaka - poraba mora biti zaokrožena na 6 decimalk!"),"Napaka!"))</f>
        <v/>
      </c>
    </row>
    <row r="6" spans="1:7" x14ac:dyDescent="0.2">
      <c r="A6" s="15"/>
      <c r="B6" s="16"/>
      <c r="C6" s="12">
        <f>IF(B6="",0,VLOOKUP('072418'!B6,Cenik!$C$3:$E$873,2,FALSE))</f>
        <v>0</v>
      </c>
      <c r="D6" s="12">
        <f>IF(B6="",0,VLOOKUP('072418'!B6,Cenik!$C$3:$E$873,3,FALSE))</f>
        <v>0</v>
      </c>
      <c r="E6" s="17"/>
      <c r="F6" s="14">
        <f t="shared" si="0"/>
        <v>0</v>
      </c>
      <c r="G6" s="104" t="str">
        <f t="shared" ref="G6:G14" si="1">IF(E6="","",IF(ISNUMBER(E6),IF(E6=ROUND(E6,6),"","Napaka - poraba mora biti zaokrožena na 6 decimalk!"),"Napaka!"))</f>
        <v/>
      </c>
    </row>
    <row r="7" spans="1:7" x14ac:dyDescent="0.2">
      <c r="A7" s="15"/>
      <c r="B7" s="16"/>
      <c r="C7" s="12">
        <f>IF(B7="",0,VLOOKUP('072418'!B7,Cenik!$C$3:$E$873,2,FALSE))</f>
        <v>0</v>
      </c>
      <c r="D7" s="12">
        <f>IF(B7="",0,VLOOKUP('072418'!B7,Cenik!$C$3:$E$873,3,FALSE))</f>
        <v>0</v>
      </c>
      <c r="E7" s="17"/>
      <c r="F7" s="14">
        <f t="shared" si="0"/>
        <v>0</v>
      </c>
      <c r="G7" s="104" t="str">
        <f t="shared" si="1"/>
        <v/>
      </c>
    </row>
    <row r="8" spans="1:7" x14ac:dyDescent="0.2">
      <c r="A8" s="15"/>
      <c r="B8" s="16"/>
      <c r="C8" s="12">
        <f>IF(B8="",0,VLOOKUP('072418'!B8,Cenik!$C$3:$E$873,2,FALSE))</f>
        <v>0</v>
      </c>
      <c r="D8" s="12">
        <f>IF(B8="",0,VLOOKUP('072418'!B8,Cenik!$C$3:$E$873,3,FALSE))</f>
        <v>0</v>
      </c>
      <c r="E8" s="17"/>
      <c r="F8" s="14">
        <f t="shared" si="0"/>
        <v>0</v>
      </c>
      <c r="G8" s="104" t="str">
        <f t="shared" si="1"/>
        <v/>
      </c>
    </row>
    <row r="9" spans="1:7" x14ac:dyDescent="0.2">
      <c r="A9" s="15"/>
      <c r="B9" s="16"/>
      <c r="C9" s="12">
        <f>IF(B9="",0,VLOOKUP('072418'!B9,Cenik!$C$3:$E$873,2,FALSE))</f>
        <v>0</v>
      </c>
      <c r="D9" s="12">
        <f>IF(B9="",0,VLOOKUP('072418'!B9,Cenik!$C$3:$E$873,3,FALSE))</f>
        <v>0</v>
      </c>
      <c r="E9" s="17"/>
      <c r="F9" s="14">
        <f t="shared" si="0"/>
        <v>0</v>
      </c>
      <c r="G9" s="104" t="str">
        <f t="shared" si="1"/>
        <v/>
      </c>
    </row>
    <row r="10" spans="1:7" x14ac:dyDescent="0.2">
      <c r="A10" s="15"/>
      <c r="B10" s="16"/>
      <c r="C10" s="12">
        <f>IF(B10="",0,VLOOKUP('072418'!B10,Cenik!$C$3:$E$873,2,FALSE))</f>
        <v>0</v>
      </c>
      <c r="D10" s="12">
        <f>IF(B10="",0,VLOOKUP('072418'!B10,Cenik!$C$3:$E$873,3,FALSE))</f>
        <v>0</v>
      </c>
      <c r="E10" s="17"/>
      <c r="F10" s="14">
        <f t="shared" si="0"/>
        <v>0</v>
      </c>
      <c r="G10" s="104" t="str">
        <f t="shared" si="1"/>
        <v/>
      </c>
    </row>
    <row r="11" spans="1:7" x14ac:dyDescent="0.2">
      <c r="A11" s="15"/>
      <c r="B11" s="16"/>
      <c r="C11" s="12">
        <f>IF(B11="",0,VLOOKUP('072418'!B11,Cenik!$C$3:$E$873,2,FALSE))</f>
        <v>0</v>
      </c>
      <c r="D11" s="12">
        <f>IF(B11="",0,VLOOKUP('072418'!B11,Cenik!$C$3:$E$873,3,FALSE))</f>
        <v>0</v>
      </c>
      <c r="E11" s="17"/>
      <c r="F11" s="14">
        <f t="shared" si="0"/>
        <v>0</v>
      </c>
      <c r="G11" s="104" t="str">
        <f t="shared" si="1"/>
        <v/>
      </c>
    </row>
    <row r="12" spans="1:7" x14ac:dyDescent="0.2">
      <c r="A12" s="15"/>
      <c r="B12" s="16"/>
      <c r="C12" s="12">
        <f>IF(B12="",0,VLOOKUP('072418'!B12,Cenik!$C$3:$E$873,2,FALSE))</f>
        <v>0</v>
      </c>
      <c r="D12" s="12">
        <f>IF(B12="",0,VLOOKUP('072418'!B12,Cenik!$C$3:$E$873,3,FALSE))</f>
        <v>0</v>
      </c>
      <c r="E12" s="17"/>
      <c r="F12" s="14">
        <f t="shared" si="0"/>
        <v>0</v>
      </c>
      <c r="G12" s="104" t="str">
        <f t="shared" si="1"/>
        <v/>
      </c>
    </row>
    <row r="13" spans="1:7" x14ac:dyDescent="0.2">
      <c r="A13" s="15"/>
      <c r="B13" s="16"/>
      <c r="C13" s="12">
        <f>IF(B13="",0,VLOOKUP('072418'!B13,Cenik!$C$3:$E$873,2,FALSE))</f>
        <v>0</v>
      </c>
      <c r="D13" s="12">
        <f>IF(B13="",0,VLOOKUP('072418'!B13,Cenik!$C$3:$E$873,3,FALSE))</f>
        <v>0</v>
      </c>
      <c r="E13" s="17"/>
      <c r="F13" s="14">
        <f t="shared" si="0"/>
        <v>0</v>
      </c>
      <c r="G13" s="104" t="str">
        <f t="shared" si="1"/>
        <v/>
      </c>
    </row>
    <row r="14" spans="1:7" ht="13.5" thickBot="1" x14ac:dyDescent="0.25">
      <c r="A14" s="15"/>
      <c r="B14" s="16"/>
      <c r="C14" s="12">
        <f>IF(B14="",0,VLOOKUP('072418'!B14,Cenik!$C$3:$E$873,2,FALSE))</f>
        <v>0</v>
      </c>
      <c r="D14" s="12">
        <f>IF(B14="",0,VLOOKUP('072418'!B14,Cenik!$C$3:$E$873,3,FALSE))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IF(B16="",0,VLOOKUP('072418'!B16,Cenik!$C$3:$E$873,2,FALSE))</f>
        <v>0</v>
      </c>
      <c r="D16" s="12">
        <f>IF(B16="",0,VLOOKUP('072418'!B16,Cenik!$C$3:$E$873,3,FALSE))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IF(B17="",0,VLOOKUP('072418'!B17,Cenik!$C$3:$E$873,2,FALSE))</f>
        <v>0</v>
      </c>
      <c r="D17" s="12">
        <f>IF(B17="",0,VLOOKUP('072418'!B17,Cenik!$C$3:$E$873,3,FALSE))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IF(B18="",0,VLOOKUP('072418'!B18,Cenik!$C$3:$E$873,2,FALSE))</f>
        <v>0</v>
      </c>
      <c r="D18" s="12">
        <f>IF(B18="",0,VLOOKUP('072418'!B18,Cenik!$C$3:$E$873,3,FALSE))</f>
        <v>0</v>
      </c>
      <c r="E18" s="22"/>
      <c r="F18" s="20">
        <f t="shared" si="2"/>
        <v>0</v>
      </c>
      <c r="G18" s="104" t="str">
        <f t="shared" si="3"/>
        <v/>
      </c>
    </row>
    <row r="19" spans="1:9" x14ac:dyDescent="0.2">
      <c r="A19" s="15"/>
      <c r="B19" s="21"/>
      <c r="C19" s="12">
        <f>IF(B19="",0,VLOOKUP('072418'!B19,Cenik!$C$3:$E$873,2,FALSE))</f>
        <v>0</v>
      </c>
      <c r="D19" s="12">
        <f>IF(B19="",0,VLOOKUP('072418'!B19,Cenik!$C$3:$E$873,3,FALSE))</f>
        <v>0</v>
      </c>
      <c r="E19" s="22"/>
      <c r="F19" s="20">
        <f t="shared" si="2"/>
        <v>0</v>
      </c>
      <c r="G19" s="104" t="str">
        <f t="shared" si="3"/>
        <v/>
      </c>
    </row>
    <row r="20" spans="1:9" x14ac:dyDescent="0.2">
      <c r="A20" s="15"/>
      <c r="B20" s="21"/>
      <c r="C20" s="12">
        <f>IF(B20="",0,VLOOKUP('072418'!B20,Cenik!$C$3:$E$873,2,FALSE))</f>
        <v>0</v>
      </c>
      <c r="D20" s="12">
        <f>IF(B20="",0,VLOOKUP('072418'!B20,Cenik!$C$3:$E$873,3,FALSE))</f>
        <v>0</v>
      </c>
      <c r="E20" s="22"/>
      <c r="F20" s="20">
        <f t="shared" si="2"/>
        <v>0</v>
      </c>
      <c r="G20" s="104" t="str">
        <f t="shared" si="3"/>
        <v/>
      </c>
    </row>
    <row r="21" spans="1:9" x14ac:dyDescent="0.2">
      <c r="A21" s="15"/>
      <c r="B21" s="21"/>
      <c r="C21" s="12">
        <f>IF(B21="",0,VLOOKUP('072418'!B21,Cenik!$C$3:$E$873,2,FALSE))</f>
        <v>0</v>
      </c>
      <c r="D21" s="12">
        <f>IF(B21="",0,VLOOKUP('072418'!B21,Cenik!$C$3:$E$873,3,FALSE))</f>
        <v>0</v>
      </c>
      <c r="E21" s="22"/>
      <c r="F21" s="20">
        <f t="shared" si="2"/>
        <v>0</v>
      </c>
      <c r="G21" s="104" t="str">
        <f t="shared" si="3"/>
        <v/>
      </c>
    </row>
    <row r="22" spans="1:9" x14ac:dyDescent="0.2">
      <c r="A22" s="15"/>
      <c r="B22" s="21"/>
      <c r="C22" s="12">
        <f>IF(B22="",0,VLOOKUP('072418'!B22,Cenik!$C$3:$E$873,2,FALSE))</f>
        <v>0</v>
      </c>
      <c r="D22" s="12">
        <f>IF(B22="",0,VLOOKUP('072418'!B22,Cenik!$C$3:$E$873,3,FALSE))</f>
        <v>0</v>
      </c>
      <c r="E22" s="22"/>
      <c r="F22" s="20">
        <f t="shared" si="2"/>
        <v>0</v>
      </c>
      <c r="G22" s="104" t="str">
        <f t="shared" si="3"/>
        <v/>
      </c>
    </row>
    <row r="23" spans="1:9" x14ac:dyDescent="0.2">
      <c r="A23" s="15"/>
      <c r="B23" s="21"/>
      <c r="C23" s="12">
        <f>IF(B23="",0,VLOOKUP('072418'!B23,Cenik!$C$3:$E$873,2,FALSE))</f>
        <v>0</v>
      </c>
      <c r="D23" s="12">
        <f>IF(B23="",0,VLOOKUP('072418'!B23,Cenik!$C$3:$E$873,3,FALSE))</f>
        <v>0</v>
      </c>
      <c r="E23" s="22"/>
      <c r="F23" s="20">
        <f t="shared" si="2"/>
        <v>0</v>
      </c>
      <c r="G23" s="104" t="str">
        <f t="shared" si="3"/>
        <v/>
      </c>
    </row>
    <row r="24" spans="1:9" x14ac:dyDescent="0.2">
      <c r="A24" s="15"/>
      <c r="B24" s="21"/>
      <c r="C24" s="12">
        <f>IF(B24="",0,VLOOKUP('072418'!B24,Cenik!$C$3:$E$873,2,FALSE))</f>
        <v>0</v>
      </c>
      <c r="D24" s="12">
        <f>IF(B24="",0,VLOOKUP('072418'!B24,Cenik!$C$3:$E$873,3,FALSE))</f>
        <v>0</v>
      </c>
      <c r="E24" s="22"/>
      <c r="F24" s="20">
        <f t="shared" si="2"/>
        <v>0</v>
      </c>
      <c r="G24" s="104" t="str">
        <f t="shared" si="3"/>
        <v/>
      </c>
    </row>
    <row r="25" spans="1:9" x14ac:dyDescent="0.2">
      <c r="A25" s="15"/>
      <c r="B25" s="21"/>
      <c r="C25" s="12">
        <f>IF(B25="",0,VLOOKUP('072418'!B25,Cenik!$C$3:$E$873,2,FALSE))</f>
        <v>0</v>
      </c>
      <c r="D25" s="12">
        <f>IF(B25="",0,VLOOKUP('072418'!B25,Cenik!$C$3:$E$873,3,FALSE))</f>
        <v>0</v>
      </c>
      <c r="E25" s="22"/>
      <c r="F25" s="20">
        <f t="shared" si="2"/>
        <v>0</v>
      </c>
      <c r="G25" s="104" t="str">
        <f t="shared" si="3"/>
        <v/>
      </c>
    </row>
    <row r="26" spans="1:9" x14ac:dyDescent="0.2">
      <c r="A26" s="15"/>
      <c r="B26" s="21"/>
      <c r="C26" s="12">
        <f>IF(B26="",0,VLOOKUP('072418'!B26,Cenik!$C$3:$E$873,2,FALSE))</f>
        <v>0</v>
      </c>
      <c r="D26" s="12">
        <f>IF(B26="",0,VLOOKUP('072418'!B26,Cenik!$C$3:$E$873,3,FALSE))</f>
        <v>0</v>
      </c>
      <c r="E26" s="22"/>
      <c r="F26" s="20">
        <f t="shared" si="2"/>
        <v>0</v>
      </c>
      <c r="G26" s="104" t="str">
        <f t="shared" si="3"/>
        <v/>
      </c>
    </row>
    <row r="27" spans="1:9" x14ac:dyDescent="0.2">
      <c r="A27" s="15"/>
      <c r="B27" s="21"/>
      <c r="C27" s="12">
        <f>IF(B27="",0,VLOOKUP('072418'!B27,Cenik!$C$3:$E$873,2,FALSE))</f>
        <v>0</v>
      </c>
      <c r="D27" s="12">
        <f>IF(B27="",0,VLOOKUP('072418'!B27,Cenik!$C$3:$E$873,3,FALSE))</f>
        <v>0</v>
      </c>
      <c r="E27" s="22"/>
      <c r="F27" s="20">
        <f t="shared" si="2"/>
        <v>0</v>
      </c>
      <c r="G27" s="104" t="str">
        <f t="shared" si="3"/>
        <v/>
      </c>
    </row>
    <row r="28" spans="1:9" x14ac:dyDescent="0.2">
      <c r="A28" s="15"/>
      <c r="B28" s="21"/>
      <c r="C28" s="12">
        <f>IF(B28="",0,VLOOKUP('072418'!B28,Cenik!$C$3:$E$873,2,FALSE))</f>
        <v>0</v>
      </c>
      <c r="D28" s="12">
        <f>IF(B28="",0,VLOOKUP('072418'!B28,Cenik!$C$3:$E$873,3,FALSE))</f>
        <v>0</v>
      </c>
      <c r="E28" s="22"/>
      <c r="F28" s="20">
        <f t="shared" si="2"/>
        <v>0</v>
      </c>
      <c r="G28" s="104" t="str">
        <f t="shared" si="3"/>
        <v/>
      </c>
    </row>
    <row r="29" spans="1:9" ht="13.5" thickBot="1" x14ac:dyDescent="0.25">
      <c r="A29" s="15"/>
      <c r="B29" s="21"/>
      <c r="C29" s="12">
        <f>IF(B29="",0,VLOOKUP('072418'!B29,Cenik!$C$3:$E$873,2,FALSE))</f>
        <v>0</v>
      </c>
      <c r="D29" s="12">
        <f>IF(B29="",0,VLOOKUP('072418'!B29,Cenik!$C$3:$E$873,3,FALSE))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IF(B31="",0,VLOOKUP('072418'!B31,Cenik!$C$3:$E$873,2,FALSE))</f>
        <v>0</v>
      </c>
      <c r="D31" s="24">
        <f>IF(B31="",0,VLOOKUP('072418'!B31,Cenik!$C$3:$E$873,3,FALSE))</f>
        <v>0</v>
      </c>
      <c r="E31" s="19"/>
      <c r="F31" s="25">
        <f t="shared" ref="F31:F44" si="4">D31*E31</f>
        <v>0</v>
      </c>
      <c r="G31" s="104" t="str">
        <f t="shared" si="3"/>
        <v/>
      </c>
      <c r="I31" s="2"/>
    </row>
    <row r="32" spans="1:9" x14ac:dyDescent="0.2">
      <c r="A32" s="15"/>
      <c r="B32" s="21"/>
      <c r="C32" s="12">
        <f>IF(B32="",0,VLOOKUP('072418'!B32,Cenik!$C$3:$E$873,2,FALSE))</f>
        <v>0</v>
      </c>
      <c r="D32" s="12">
        <f>IF(B32="",0,VLOOKUP('072418'!B32,Cenik!$C$3:$E$873,3,FALSE))</f>
        <v>0</v>
      </c>
      <c r="E32" s="22"/>
      <c r="F32" s="20">
        <f t="shared" si="4"/>
        <v>0</v>
      </c>
      <c r="G32" s="104" t="str">
        <f t="shared" si="3"/>
        <v/>
      </c>
      <c r="I32" s="2"/>
    </row>
    <row r="33" spans="1:7" x14ac:dyDescent="0.2">
      <c r="A33" s="15"/>
      <c r="B33" s="21"/>
      <c r="C33" s="12">
        <f>IF(B33="",0,VLOOKUP('072418'!B33,Cenik!$C$3:$E$873,2,FALSE))</f>
        <v>0</v>
      </c>
      <c r="D33" s="12">
        <f>IF(B33="",0,VLOOKUP('072418'!B33,Cenik!$C$3:$E$873,3,FALSE))</f>
        <v>0</v>
      </c>
      <c r="E33" s="22"/>
      <c r="F33" s="20">
        <f t="shared" si="4"/>
        <v>0</v>
      </c>
      <c r="G33" s="104" t="str">
        <f t="shared" si="3"/>
        <v/>
      </c>
    </row>
    <row r="34" spans="1:7" x14ac:dyDescent="0.2">
      <c r="A34" s="15"/>
      <c r="B34" s="21"/>
      <c r="C34" s="12">
        <f>IF(B34="",0,VLOOKUP('072418'!B34,Cenik!$C$3:$E$873,2,FALSE))</f>
        <v>0</v>
      </c>
      <c r="D34" s="12">
        <f>IF(B34="",0,VLOOKUP('072418'!B34,Cenik!$C$3:$E$873,3,FALSE))</f>
        <v>0</v>
      </c>
      <c r="E34" s="22"/>
      <c r="F34" s="20">
        <f t="shared" si="4"/>
        <v>0</v>
      </c>
      <c r="G34" s="104" t="str">
        <f t="shared" si="3"/>
        <v/>
      </c>
    </row>
    <row r="35" spans="1:7" x14ac:dyDescent="0.2">
      <c r="A35" s="15"/>
      <c r="B35" s="21"/>
      <c r="C35" s="12">
        <f>IF(B35="",0,VLOOKUP('072418'!B35,Cenik!$C$3:$E$873,2,FALSE))</f>
        <v>0</v>
      </c>
      <c r="D35" s="12">
        <f>IF(B35="",0,VLOOKUP('072418'!B35,Cenik!$C$3:$E$873,3,FALSE))</f>
        <v>0</v>
      </c>
      <c r="E35" s="22"/>
      <c r="F35" s="20">
        <f t="shared" si="4"/>
        <v>0</v>
      </c>
      <c r="G35" s="104" t="str">
        <f t="shared" si="3"/>
        <v/>
      </c>
    </row>
    <row r="36" spans="1:7" x14ac:dyDescent="0.2">
      <c r="A36" s="15"/>
      <c r="B36" s="21"/>
      <c r="C36" s="12">
        <f>IF(B36="",0,VLOOKUP('072418'!B36,Cenik!$C$3:$E$873,2,FALSE))</f>
        <v>0</v>
      </c>
      <c r="D36" s="12">
        <f>IF(B36="",0,VLOOKUP('072418'!B36,Cenik!$C$3:$E$873,3,FALSE))</f>
        <v>0</v>
      </c>
      <c r="E36" s="22"/>
      <c r="F36" s="20">
        <f t="shared" si="4"/>
        <v>0</v>
      </c>
      <c r="G36" s="104" t="str">
        <f t="shared" si="3"/>
        <v/>
      </c>
    </row>
    <row r="37" spans="1:7" x14ac:dyDescent="0.2">
      <c r="A37" s="15"/>
      <c r="B37" s="21"/>
      <c r="C37" s="12">
        <f>IF(B37="",0,VLOOKUP('072418'!B37,Cenik!$C$3:$E$873,2,FALSE))</f>
        <v>0</v>
      </c>
      <c r="D37" s="12">
        <f>IF(B37="",0,VLOOKUP('072418'!B37,Cenik!$C$3:$E$873,3,FALSE))</f>
        <v>0</v>
      </c>
      <c r="E37" s="22"/>
      <c r="F37" s="20">
        <f t="shared" si="4"/>
        <v>0</v>
      </c>
      <c r="G37" s="104" t="str">
        <f t="shared" si="3"/>
        <v/>
      </c>
    </row>
    <row r="38" spans="1:7" x14ac:dyDescent="0.2">
      <c r="A38" s="15"/>
      <c r="B38" s="21"/>
      <c r="C38" s="12">
        <f>IF(B38="",0,VLOOKUP('072418'!B38,Cenik!$C$3:$E$873,2,FALSE))</f>
        <v>0</v>
      </c>
      <c r="D38" s="12">
        <f>IF(B38="",0,VLOOKUP('072418'!B38,Cenik!$C$3:$E$873,3,FALSE))</f>
        <v>0</v>
      </c>
      <c r="E38" s="22"/>
      <c r="F38" s="20">
        <f t="shared" si="4"/>
        <v>0</v>
      </c>
      <c r="G38" s="104" t="str">
        <f t="shared" si="3"/>
        <v/>
      </c>
    </row>
    <row r="39" spans="1:7" x14ac:dyDescent="0.2">
      <c r="A39" s="15"/>
      <c r="B39" s="21"/>
      <c r="C39" s="12">
        <f>IF(B39="",0,VLOOKUP('072418'!B39,Cenik!$C$3:$E$873,2,FALSE))</f>
        <v>0</v>
      </c>
      <c r="D39" s="12">
        <f>IF(B39="",0,VLOOKUP('072418'!B39,Cenik!$C$3:$E$873,3,FALSE))</f>
        <v>0</v>
      </c>
      <c r="E39" s="22"/>
      <c r="F39" s="20">
        <f t="shared" si="4"/>
        <v>0</v>
      </c>
      <c r="G39" s="104" t="str">
        <f>IF(E39="","",IF(ISNUMBER(E39),IF(E39=ROUND(E39,6),"","Napaka - poraba mora biti zaokrožena na 6 decimalk!"),"Napaka!"))</f>
        <v/>
      </c>
    </row>
    <row r="40" spans="1:7" x14ac:dyDescent="0.2">
      <c r="A40" s="15"/>
      <c r="B40" s="21"/>
      <c r="C40" s="12">
        <f>IF(B40="",0,VLOOKUP('072418'!B40,Cenik!$C$3:$E$873,2,FALSE))</f>
        <v>0</v>
      </c>
      <c r="D40" s="12">
        <f>IF(B40="",0,VLOOKUP('072418'!B40,Cenik!$C$3:$E$873,3,FALSE))</f>
        <v>0</v>
      </c>
      <c r="E40" s="22"/>
      <c r="F40" s="20">
        <f t="shared" si="4"/>
        <v>0</v>
      </c>
      <c r="G40" s="104" t="str">
        <f t="shared" si="3"/>
        <v/>
      </c>
    </row>
    <row r="41" spans="1:7" x14ac:dyDescent="0.2">
      <c r="A41" s="15"/>
      <c r="B41" s="21"/>
      <c r="C41" s="12">
        <f>IF(B41="",0,VLOOKUP('072418'!B41,Cenik!$C$3:$E$873,2,FALSE))</f>
        <v>0</v>
      </c>
      <c r="D41" s="12">
        <f>IF(B41="",0,VLOOKUP('072418'!B41,Cenik!$C$3:$E$873,3,FALSE))</f>
        <v>0</v>
      </c>
      <c r="E41" s="22"/>
      <c r="F41" s="20">
        <f t="shared" si="4"/>
        <v>0</v>
      </c>
      <c r="G41" s="104" t="str">
        <f t="shared" si="3"/>
        <v/>
      </c>
    </row>
    <row r="42" spans="1:7" x14ac:dyDescent="0.2">
      <c r="A42" s="15"/>
      <c r="B42" s="21"/>
      <c r="C42" s="12">
        <f>IF(B42="",0,VLOOKUP('072418'!B42,Cenik!$C$3:$E$873,2,FALSE))</f>
        <v>0</v>
      </c>
      <c r="D42" s="12">
        <f>IF(B42="",0,VLOOKUP('072418'!B42,Cenik!$C$3:$E$873,3,FALSE))</f>
        <v>0</v>
      </c>
      <c r="E42" s="22"/>
      <c r="F42" s="20">
        <f t="shared" si="4"/>
        <v>0</v>
      </c>
      <c r="G42" s="104" t="str">
        <f t="shared" si="3"/>
        <v/>
      </c>
    </row>
    <row r="43" spans="1:7" x14ac:dyDescent="0.2">
      <c r="A43" s="15"/>
      <c r="B43" s="21"/>
      <c r="C43" s="12">
        <f>IF(B43="",0,VLOOKUP('072418'!B43,Cenik!$C$3:$E$873,2,FALSE))</f>
        <v>0</v>
      </c>
      <c r="D43" s="12">
        <f>IF(B43="",0,VLOOKUP('072418'!B43,Cenik!$C$3:$E$873,3,FALSE))</f>
        <v>0</v>
      </c>
      <c r="E43" s="22"/>
      <c r="F43" s="20">
        <f t="shared" si="4"/>
        <v>0</v>
      </c>
      <c r="G43" s="104" t="str">
        <f t="shared" si="3"/>
        <v/>
      </c>
    </row>
    <row r="44" spans="1:7" ht="13.5" thickBot="1" x14ac:dyDescent="0.25">
      <c r="A44" s="26"/>
      <c r="B44" s="27"/>
      <c r="C44" s="28">
        <f>IF(B44="",0,VLOOKUP('072418'!B44,Cenik!$C$3:$E$873,2,FALSE))</f>
        <v>0</v>
      </c>
      <c r="D44" s="28">
        <f>IF(B44="",0,VLOOKUP('072418'!B44,Cenik!$C$3:$E$873,3,FALSE))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IF(B5="",0,VLOOKUP('072501'!B5,Cenik!$C$3:$E$873,2,FALSE))</f>
        <v>0</v>
      </c>
      <c r="D5" s="12">
        <f>IF(B5="",0,VLOOKUP('072501'!B5,Cenik!$C$3:$E$873,3,FALSE))</f>
        <v>0</v>
      </c>
      <c r="E5" s="13"/>
      <c r="F5" s="14">
        <f t="shared" ref="F5:F14" si="0">D5*E5</f>
        <v>0</v>
      </c>
      <c r="G5" s="104" t="str">
        <f>IF(E5="","",IF(ISNUMBER(E5),IF(E5=ROUND(E5,6),"","Napaka - poraba mora biti zaokrožena na 6 decimalk!"),"Napaka!"))</f>
        <v/>
      </c>
    </row>
    <row r="6" spans="1:7" x14ac:dyDescent="0.2">
      <c r="A6" s="15"/>
      <c r="B6" s="16"/>
      <c r="C6" s="12">
        <f>IF(B6="",0,VLOOKUP('072501'!B6,Cenik!$C$3:$E$873,2,FALSE))</f>
        <v>0</v>
      </c>
      <c r="D6" s="12">
        <f>IF(B6="",0,VLOOKUP('072501'!B6,Cenik!$C$3:$E$873,3,FALSE))</f>
        <v>0</v>
      </c>
      <c r="E6" s="17"/>
      <c r="F6" s="14">
        <f t="shared" si="0"/>
        <v>0</v>
      </c>
      <c r="G6" s="104" t="str">
        <f t="shared" ref="G6:G14" si="1">IF(E6="","",IF(ISNUMBER(E6),IF(E6=ROUND(E6,6),"","Napaka - poraba mora biti zaokrožena na 6 decimalk!"),"Napaka!"))</f>
        <v/>
      </c>
    </row>
    <row r="7" spans="1:7" x14ac:dyDescent="0.2">
      <c r="A7" s="15"/>
      <c r="B7" s="16"/>
      <c r="C7" s="12">
        <f>IF(B7="",0,VLOOKUP('072501'!B7,Cenik!$C$3:$E$873,2,FALSE))</f>
        <v>0</v>
      </c>
      <c r="D7" s="12">
        <f>IF(B7="",0,VLOOKUP('072501'!B7,Cenik!$C$3:$E$873,3,FALSE))</f>
        <v>0</v>
      </c>
      <c r="E7" s="17"/>
      <c r="F7" s="14">
        <f t="shared" si="0"/>
        <v>0</v>
      </c>
      <c r="G7" s="104" t="str">
        <f t="shared" si="1"/>
        <v/>
      </c>
    </row>
    <row r="8" spans="1:7" x14ac:dyDescent="0.2">
      <c r="A8" s="15"/>
      <c r="B8" s="16"/>
      <c r="C8" s="12">
        <f>IF(B8="",0,VLOOKUP('072501'!B8,Cenik!$C$3:$E$873,2,FALSE))</f>
        <v>0</v>
      </c>
      <c r="D8" s="12">
        <f>IF(B8="",0,VLOOKUP('072501'!B8,Cenik!$C$3:$E$873,3,FALSE))</f>
        <v>0</v>
      </c>
      <c r="E8" s="17"/>
      <c r="F8" s="14">
        <f t="shared" si="0"/>
        <v>0</v>
      </c>
      <c r="G8" s="104" t="str">
        <f t="shared" si="1"/>
        <v/>
      </c>
    </row>
    <row r="9" spans="1:7" x14ac:dyDescent="0.2">
      <c r="A9" s="15"/>
      <c r="B9" s="16"/>
      <c r="C9" s="12">
        <f>IF(B9="",0,VLOOKUP('072501'!B9,Cenik!$C$3:$E$873,2,FALSE))</f>
        <v>0</v>
      </c>
      <c r="D9" s="12">
        <f>IF(B9="",0,VLOOKUP('072501'!B9,Cenik!$C$3:$E$873,3,FALSE))</f>
        <v>0</v>
      </c>
      <c r="E9" s="17"/>
      <c r="F9" s="14">
        <f t="shared" si="0"/>
        <v>0</v>
      </c>
      <c r="G9" s="104" t="str">
        <f t="shared" si="1"/>
        <v/>
      </c>
    </row>
    <row r="10" spans="1:7" x14ac:dyDescent="0.2">
      <c r="A10" s="15"/>
      <c r="B10" s="16"/>
      <c r="C10" s="12">
        <f>IF(B10="",0,VLOOKUP('072501'!B10,Cenik!$C$3:$E$873,2,FALSE))</f>
        <v>0</v>
      </c>
      <c r="D10" s="12">
        <f>IF(B10="",0,VLOOKUP('072501'!B10,Cenik!$C$3:$E$873,3,FALSE))</f>
        <v>0</v>
      </c>
      <c r="E10" s="17"/>
      <c r="F10" s="14">
        <f t="shared" si="0"/>
        <v>0</v>
      </c>
      <c r="G10" s="104" t="str">
        <f t="shared" si="1"/>
        <v/>
      </c>
    </row>
    <row r="11" spans="1:7" x14ac:dyDescent="0.2">
      <c r="A11" s="15"/>
      <c r="B11" s="16"/>
      <c r="C11" s="12">
        <f>IF(B11="",0,VLOOKUP('072501'!B11,Cenik!$C$3:$E$873,2,FALSE))</f>
        <v>0</v>
      </c>
      <c r="D11" s="12">
        <f>IF(B11="",0,VLOOKUP('072501'!B11,Cenik!$C$3:$E$873,3,FALSE))</f>
        <v>0</v>
      </c>
      <c r="E11" s="17"/>
      <c r="F11" s="14">
        <f t="shared" si="0"/>
        <v>0</v>
      </c>
      <c r="G11" s="104" t="str">
        <f t="shared" si="1"/>
        <v/>
      </c>
    </row>
    <row r="12" spans="1:7" x14ac:dyDescent="0.2">
      <c r="A12" s="15"/>
      <c r="B12" s="16"/>
      <c r="C12" s="12">
        <f>IF(B12="",0,VLOOKUP('072501'!B12,Cenik!$C$3:$E$873,2,FALSE))</f>
        <v>0</v>
      </c>
      <c r="D12" s="12">
        <f>IF(B12="",0,VLOOKUP('072501'!B12,Cenik!$C$3:$E$873,3,FALSE))</f>
        <v>0</v>
      </c>
      <c r="E12" s="17"/>
      <c r="F12" s="14">
        <f t="shared" si="0"/>
        <v>0</v>
      </c>
      <c r="G12" s="104" t="str">
        <f t="shared" si="1"/>
        <v/>
      </c>
    </row>
    <row r="13" spans="1:7" x14ac:dyDescent="0.2">
      <c r="A13" s="15"/>
      <c r="B13" s="16"/>
      <c r="C13" s="12">
        <f>IF(B13="",0,VLOOKUP('072501'!B13,Cenik!$C$3:$E$873,2,FALSE))</f>
        <v>0</v>
      </c>
      <c r="D13" s="12">
        <f>IF(B13="",0,VLOOKUP('072501'!B13,Cenik!$C$3:$E$873,3,FALSE))</f>
        <v>0</v>
      </c>
      <c r="E13" s="17"/>
      <c r="F13" s="14">
        <f t="shared" si="0"/>
        <v>0</v>
      </c>
      <c r="G13" s="104" t="str">
        <f t="shared" si="1"/>
        <v/>
      </c>
    </row>
    <row r="14" spans="1:7" ht="13.5" thickBot="1" x14ac:dyDescent="0.25">
      <c r="A14" s="15"/>
      <c r="B14" s="16"/>
      <c r="C14" s="12">
        <f>IF(B14="",0,VLOOKUP('072501'!B14,Cenik!$C$3:$E$873,2,FALSE))</f>
        <v>0</v>
      </c>
      <c r="D14" s="12">
        <f>IF(B14="",0,VLOOKUP('072501'!B14,Cenik!$C$3:$E$873,3,FALSE))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IF(B16="",0,VLOOKUP('072501'!B16,Cenik!$C$3:$E$873,2,FALSE))</f>
        <v>0</v>
      </c>
      <c r="D16" s="12">
        <f>IF(B16="",0,VLOOKUP('072501'!B16,Cenik!$C$3:$E$873,3,FALSE))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IF(B17="",0,VLOOKUP('072501'!B17,Cenik!$C$3:$E$873,2,FALSE))</f>
        <v>0</v>
      </c>
      <c r="D17" s="12">
        <f>IF(B17="",0,VLOOKUP('072501'!B17,Cenik!$C$3:$E$873,3,FALSE))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IF(B18="",0,VLOOKUP('072501'!B18,Cenik!$C$3:$E$873,2,FALSE))</f>
        <v>0</v>
      </c>
      <c r="D18" s="12">
        <f>IF(B18="",0,VLOOKUP('072501'!B18,Cenik!$C$3:$E$873,3,FALSE))</f>
        <v>0</v>
      </c>
      <c r="E18" s="22"/>
      <c r="F18" s="20">
        <f t="shared" si="2"/>
        <v>0</v>
      </c>
      <c r="G18" s="104" t="str">
        <f t="shared" si="3"/>
        <v/>
      </c>
    </row>
    <row r="19" spans="1:9" x14ac:dyDescent="0.2">
      <c r="A19" s="15"/>
      <c r="B19" s="21"/>
      <c r="C19" s="12">
        <f>IF(B19="",0,VLOOKUP('072501'!B19,Cenik!$C$3:$E$873,2,FALSE))</f>
        <v>0</v>
      </c>
      <c r="D19" s="12">
        <f>IF(B19="",0,VLOOKUP('072501'!B19,Cenik!$C$3:$E$873,3,FALSE))</f>
        <v>0</v>
      </c>
      <c r="E19" s="22"/>
      <c r="F19" s="20">
        <f t="shared" si="2"/>
        <v>0</v>
      </c>
      <c r="G19" s="104" t="str">
        <f t="shared" si="3"/>
        <v/>
      </c>
    </row>
    <row r="20" spans="1:9" x14ac:dyDescent="0.2">
      <c r="A20" s="15"/>
      <c r="B20" s="21"/>
      <c r="C20" s="12">
        <f>IF(B20="",0,VLOOKUP('072501'!B20,Cenik!$C$3:$E$873,2,FALSE))</f>
        <v>0</v>
      </c>
      <c r="D20" s="12">
        <f>IF(B20="",0,VLOOKUP('072501'!B20,Cenik!$C$3:$E$873,3,FALSE))</f>
        <v>0</v>
      </c>
      <c r="E20" s="22"/>
      <c r="F20" s="20">
        <f t="shared" si="2"/>
        <v>0</v>
      </c>
      <c r="G20" s="104" t="str">
        <f t="shared" si="3"/>
        <v/>
      </c>
    </row>
    <row r="21" spans="1:9" x14ac:dyDescent="0.2">
      <c r="A21" s="15"/>
      <c r="B21" s="21"/>
      <c r="C21" s="12">
        <f>IF(B21="",0,VLOOKUP('072501'!B21,Cenik!$C$3:$E$873,2,FALSE))</f>
        <v>0</v>
      </c>
      <c r="D21" s="12">
        <f>IF(B21="",0,VLOOKUP('072501'!B21,Cenik!$C$3:$E$873,3,FALSE))</f>
        <v>0</v>
      </c>
      <c r="E21" s="22"/>
      <c r="F21" s="20">
        <f t="shared" si="2"/>
        <v>0</v>
      </c>
      <c r="G21" s="104" t="str">
        <f t="shared" si="3"/>
        <v/>
      </c>
    </row>
    <row r="22" spans="1:9" x14ac:dyDescent="0.2">
      <c r="A22" s="15"/>
      <c r="B22" s="21"/>
      <c r="C22" s="12">
        <f>IF(B22="",0,VLOOKUP('072501'!B22,Cenik!$C$3:$E$873,2,FALSE))</f>
        <v>0</v>
      </c>
      <c r="D22" s="12">
        <f>IF(B22="",0,VLOOKUP('072501'!B22,Cenik!$C$3:$E$873,3,FALSE))</f>
        <v>0</v>
      </c>
      <c r="E22" s="22"/>
      <c r="F22" s="20">
        <f t="shared" si="2"/>
        <v>0</v>
      </c>
      <c r="G22" s="104" t="str">
        <f t="shared" si="3"/>
        <v/>
      </c>
    </row>
    <row r="23" spans="1:9" x14ac:dyDescent="0.2">
      <c r="A23" s="15"/>
      <c r="B23" s="21"/>
      <c r="C23" s="12">
        <f>IF(B23="",0,VLOOKUP('072501'!B23,Cenik!$C$3:$E$873,2,FALSE))</f>
        <v>0</v>
      </c>
      <c r="D23" s="12">
        <f>IF(B23="",0,VLOOKUP('072501'!B23,Cenik!$C$3:$E$873,3,FALSE))</f>
        <v>0</v>
      </c>
      <c r="E23" s="22"/>
      <c r="F23" s="20">
        <f t="shared" si="2"/>
        <v>0</v>
      </c>
      <c r="G23" s="104" t="str">
        <f t="shared" si="3"/>
        <v/>
      </c>
    </row>
    <row r="24" spans="1:9" x14ac:dyDescent="0.2">
      <c r="A24" s="15"/>
      <c r="B24" s="21"/>
      <c r="C24" s="12">
        <f>IF(B24="",0,VLOOKUP('072501'!B24,Cenik!$C$3:$E$873,2,FALSE))</f>
        <v>0</v>
      </c>
      <c r="D24" s="12">
        <f>IF(B24="",0,VLOOKUP('072501'!B24,Cenik!$C$3:$E$873,3,FALSE))</f>
        <v>0</v>
      </c>
      <c r="E24" s="22"/>
      <c r="F24" s="20">
        <f t="shared" si="2"/>
        <v>0</v>
      </c>
      <c r="G24" s="104" t="str">
        <f t="shared" si="3"/>
        <v/>
      </c>
    </row>
    <row r="25" spans="1:9" x14ac:dyDescent="0.2">
      <c r="A25" s="15"/>
      <c r="B25" s="21"/>
      <c r="C25" s="12">
        <f>IF(B25="",0,VLOOKUP('072501'!B25,Cenik!$C$3:$E$873,2,FALSE))</f>
        <v>0</v>
      </c>
      <c r="D25" s="12">
        <f>IF(B25="",0,VLOOKUP('072501'!B25,Cenik!$C$3:$E$873,3,FALSE))</f>
        <v>0</v>
      </c>
      <c r="E25" s="22"/>
      <c r="F25" s="20">
        <f t="shared" si="2"/>
        <v>0</v>
      </c>
      <c r="G25" s="104" t="str">
        <f t="shared" si="3"/>
        <v/>
      </c>
    </row>
    <row r="26" spans="1:9" x14ac:dyDescent="0.2">
      <c r="A26" s="15"/>
      <c r="B26" s="21"/>
      <c r="C26" s="12">
        <f>IF(B26="",0,VLOOKUP('072501'!B26,Cenik!$C$3:$E$873,2,FALSE))</f>
        <v>0</v>
      </c>
      <c r="D26" s="12">
        <f>IF(B26="",0,VLOOKUP('072501'!B26,Cenik!$C$3:$E$873,3,FALSE))</f>
        <v>0</v>
      </c>
      <c r="E26" s="22"/>
      <c r="F26" s="20">
        <f t="shared" si="2"/>
        <v>0</v>
      </c>
      <c r="G26" s="104" t="str">
        <f t="shared" si="3"/>
        <v/>
      </c>
    </row>
    <row r="27" spans="1:9" x14ac:dyDescent="0.2">
      <c r="A27" s="15"/>
      <c r="B27" s="21"/>
      <c r="C27" s="12">
        <f>IF(B27="",0,VLOOKUP('072501'!B27,Cenik!$C$3:$E$873,2,FALSE))</f>
        <v>0</v>
      </c>
      <c r="D27" s="12">
        <f>IF(B27="",0,VLOOKUP('072501'!B27,Cenik!$C$3:$E$873,3,FALSE))</f>
        <v>0</v>
      </c>
      <c r="E27" s="22"/>
      <c r="F27" s="20">
        <f t="shared" si="2"/>
        <v>0</v>
      </c>
      <c r="G27" s="104" t="str">
        <f t="shared" si="3"/>
        <v/>
      </c>
    </row>
    <row r="28" spans="1:9" x14ac:dyDescent="0.2">
      <c r="A28" s="15"/>
      <c r="B28" s="21"/>
      <c r="C28" s="12">
        <f>IF(B28="",0,VLOOKUP('072501'!B28,Cenik!$C$3:$E$873,2,FALSE))</f>
        <v>0</v>
      </c>
      <c r="D28" s="12">
        <f>IF(B28="",0,VLOOKUP('072501'!B28,Cenik!$C$3:$E$873,3,FALSE))</f>
        <v>0</v>
      </c>
      <c r="E28" s="22"/>
      <c r="F28" s="20">
        <f t="shared" si="2"/>
        <v>0</v>
      </c>
      <c r="G28" s="104" t="str">
        <f t="shared" si="3"/>
        <v/>
      </c>
    </row>
    <row r="29" spans="1:9" ht="13.5" thickBot="1" x14ac:dyDescent="0.25">
      <c r="A29" s="15"/>
      <c r="B29" s="21"/>
      <c r="C29" s="12">
        <f>IF(B29="",0,VLOOKUP('072501'!B29,Cenik!$C$3:$E$873,2,FALSE))</f>
        <v>0</v>
      </c>
      <c r="D29" s="12">
        <f>IF(B29="",0,VLOOKUP('072501'!B29,Cenik!$C$3:$E$873,3,FALSE))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IF(B31="",0,VLOOKUP('072501'!B31,Cenik!$C$3:$E$873,2,FALSE))</f>
        <v>0</v>
      </c>
      <c r="D31" s="24">
        <f>IF(B31="",0,VLOOKUP('072501'!B31,Cenik!$C$3:$E$873,3,FALSE))</f>
        <v>0</v>
      </c>
      <c r="E31" s="19"/>
      <c r="F31" s="25">
        <f t="shared" ref="F31:F44" si="4">D31*E31</f>
        <v>0</v>
      </c>
      <c r="G31" s="104" t="str">
        <f t="shared" si="3"/>
        <v/>
      </c>
      <c r="I31" s="2"/>
    </row>
    <row r="32" spans="1:9" x14ac:dyDescent="0.2">
      <c r="A32" s="15"/>
      <c r="B32" s="21"/>
      <c r="C32" s="12">
        <f>IF(B32="",0,VLOOKUP('072501'!B32,Cenik!$C$3:$E$873,2,FALSE))</f>
        <v>0</v>
      </c>
      <c r="D32" s="12">
        <f>IF(B32="",0,VLOOKUP('072501'!B32,Cenik!$C$3:$E$873,3,FALSE))</f>
        <v>0</v>
      </c>
      <c r="E32" s="22"/>
      <c r="F32" s="20">
        <f t="shared" si="4"/>
        <v>0</v>
      </c>
      <c r="G32" s="104" t="str">
        <f t="shared" si="3"/>
        <v/>
      </c>
      <c r="I32" s="2"/>
    </row>
    <row r="33" spans="1:7" x14ac:dyDescent="0.2">
      <c r="A33" s="15"/>
      <c r="B33" s="21"/>
      <c r="C33" s="12">
        <f>IF(B33="",0,VLOOKUP('072501'!B33,Cenik!$C$3:$E$873,2,FALSE))</f>
        <v>0</v>
      </c>
      <c r="D33" s="12">
        <f>IF(B33="",0,VLOOKUP('072501'!B33,Cenik!$C$3:$E$873,3,FALSE))</f>
        <v>0</v>
      </c>
      <c r="E33" s="22"/>
      <c r="F33" s="20">
        <f t="shared" si="4"/>
        <v>0</v>
      </c>
      <c r="G33" s="104" t="str">
        <f t="shared" si="3"/>
        <v/>
      </c>
    </row>
    <row r="34" spans="1:7" x14ac:dyDescent="0.2">
      <c r="A34" s="15"/>
      <c r="B34" s="21"/>
      <c r="C34" s="12">
        <f>IF(B34="",0,VLOOKUP('072501'!B34,Cenik!$C$3:$E$873,2,FALSE))</f>
        <v>0</v>
      </c>
      <c r="D34" s="12">
        <f>IF(B34="",0,VLOOKUP('072501'!B34,Cenik!$C$3:$E$873,3,FALSE))</f>
        <v>0</v>
      </c>
      <c r="E34" s="22"/>
      <c r="F34" s="20">
        <f t="shared" si="4"/>
        <v>0</v>
      </c>
      <c r="G34" s="104" t="str">
        <f t="shared" si="3"/>
        <v/>
      </c>
    </row>
    <row r="35" spans="1:7" x14ac:dyDescent="0.2">
      <c r="A35" s="15"/>
      <c r="B35" s="21"/>
      <c r="C35" s="12">
        <f>IF(B35="",0,VLOOKUP('072501'!B35,Cenik!$C$3:$E$873,2,FALSE))</f>
        <v>0</v>
      </c>
      <c r="D35" s="12">
        <f>IF(B35="",0,VLOOKUP('072501'!B35,Cenik!$C$3:$E$873,3,FALSE))</f>
        <v>0</v>
      </c>
      <c r="E35" s="22"/>
      <c r="F35" s="20">
        <f t="shared" si="4"/>
        <v>0</v>
      </c>
      <c r="G35" s="104" t="str">
        <f t="shared" si="3"/>
        <v/>
      </c>
    </row>
    <row r="36" spans="1:7" x14ac:dyDescent="0.2">
      <c r="A36" s="15"/>
      <c r="B36" s="21"/>
      <c r="C36" s="12">
        <f>IF(B36="",0,VLOOKUP('072501'!B36,Cenik!$C$3:$E$873,2,FALSE))</f>
        <v>0</v>
      </c>
      <c r="D36" s="12">
        <f>IF(B36="",0,VLOOKUP('072501'!B36,Cenik!$C$3:$E$873,3,FALSE))</f>
        <v>0</v>
      </c>
      <c r="E36" s="22"/>
      <c r="F36" s="20">
        <f t="shared" si="4"/>
        <v>0</v>
      </c>
      <c r="G36" s="104" t="str">
        <f t="shared" si="3"/>
        <v/>
      </c>
    </row>
    <row r="37" spans="1:7" x14ac:dyDescent="0.2">
      <c r="A37" s="15"/>
      <c r="B37" s="21"/>
      <c r="C37" s="12">
        <f>IF(B37="",0,VLOOKUP('072501'!B37,Cenik!$C$3:$E$873,2,FALSE))</f>
        <v>0</v>
      </c>
      <c r="D37" s="12">
        <f>IF(B37="",0,VLOOKUP('072501'!B37,Cenik!$C$3:$E$873,3,FALSE))</f>
        <v>0</v>
      </c>
      <c r="E37" s="22"/>
      <c r="F37" s="20">
        <f t="shared" si="4"/>
        <v>0</v>
      </c>
      <c r="G37" s="104" t="str">
        <f t="shared" si="3"/>
        <v/>
      </c>
    </row>
    <row r="38" spans="1:7" x14ac:dyDescent="0.2">
      <c r="A38" s="15"/>
      <c r="B38" s="21"/>
      <c r="C38" s="12">
        <f>IF(B38="",0,VLOOKUP('072501'!B38,Cenik!$C$3:$E$873,2,FALSE))</f>
        <v>0</v>
      </c>
      <c r="D38" s="12">
        <f>IF(B38="",0,VLOOKUP('072501'!B38,Cenik!$C$3:$E$873,3,FALSE))</f>
        <v>0</v>
      </c>
      <c r="E38" s="22"/>
      <c r="F38" s="20">
        <f t="shared" si="4"/>
        <v>0</v>
      </c>
      <c r="G38" s="104" t="str">
        <f t="shared" si="3"/>
        <v/>
      </c>
    </row>
    <row r="39" spans="1:7" x14ac:dyDescent="0.2">
      <c r="A39" s="15"/>
      <c r="B39" s="21"/>
      <c r="C39" s="12">
        <f>IF(B39="",0,VLOOKUP('072501'!B39,Cenik!$C$3:$E$873,2,FALSE))</f>
        <v>0</v>
      </c>
      <c r="D39" s="12">
        <f>IF(B39="",0,VLOOKUP('072501'!B39,Cenik!$C$3:$E$873,3,FALSE))</f>
        <v>0</v>
      </c>
      <c r="E39" s="22"/>
      <c r="F39" s="20">
        <f t="shared" si="4"/>
        <v>0</v>
      </c>
      <c r="G39" s="104" t="str">
        <f>IF(E39="","",IF(ISNUMBER(E39),IF(E39=ROUND(E39,6),"","Napaka - poraba mora biti zaokrožena na 6 decimalk!"),"Napaka!"))</f>
        <v/>
      </c>
    </row>
    <row r="40" spans="1:7" x14ac:dyDescent="0.2">
      <c r="A40" s="15"/>
      <c r="B40" s="21"/>
      <c r="C40" s="12">
        <f>IF(B40="",0,VLOOKUP('072501'!B40,Cenik!$C$3:$E$873,2,FALSE))</f>
        <v>0</v>
      </c>
      <c r="D40" s="12">
        <f>IF(B40="",0,VLOOKUP('072501'!B40,Cenik!$C$3:$E$873,3,FALSE))</f>
        <v>0</v>
      </c>
      <c r="E40" s="22"/>
      <c r="F40" s="20">
        <f t="shared" si="4"/>
        <v>0</v>
      </c>
      <c r="G40" s="104" t="str">
        <f t="shared" si="3"/>
        <v/>
      </c>
    </row>
    <row r="41" spans="1:7" x14ac:dyDescent="0.2">
      <c r="A41" s="15"/>
      <c r="B41" s="21"/>
      <c r="C41" s="12">
        <f>IF(B41="",0,VLOOKUP('072501'!B41,Cenik!$C$3:$E$873,2,FALSE))</f>
        <v>0</v>
      </c>
      <c r="D41" s="12">
        <f>IF(B41="",0,VLOOKUP('072501'!B41,Cenik!$C$3:$E$873,3,FALSE))</f>
        <v>0</v>
      </c>
      <c r="E41" s="22"/>
      <c r="F41" s="20">
        <f t="shared" si="4"/>
        <v>0</v>
      </c>
      <c r="G41" s="104" t="str">
        <f t="shared" si="3"/>
        <v/>
      </c>
    </row>
    <row r="42" spans="1:7" x14ac:dyDescent="0.2">
      <c r="A42" s="15"/>
      <c r="B42" s="21"/>
      <c r="C42" s="12">
        <f>IF(B42="",0,VLOOKUP('072501'!B42,Cenik!$C$3:$E$873,2,FALSE))</f>
        <v>0</v>
      </c>
      <c r="D42" s="12">
        <f>IF(B42="",0,VLOOKUP('072501'!B42,Cenik!$C$3:$E$873,3,FALSE))</f>
        <v>0</v>
      </c>
      <c r="E42" s="22"/>
      <c r="F42" s="20">
        <f t="shared" si="4"/>
        <v>0</v>
      </c>
      <c r="G42" s="104" t="str">
        <f t="shared" si="3"/>
        <v/>
      </c>
    </row>
    <row r="43" spans="1:7" x14ac:dyDescent="0.2">
      <c r="A43" s="15"/>
      <c r="B43" s="21"/>
      <c r="C43" s="12">
        <f>IF(B43="",0,VLOOKUP('072501'!B43,Cenik!$C$3:$E$873,2,FALSE))</f>
        <v>0</v>
      </c>
      <c r="D43" s="12">
        <f>IF(B43="",0,VLOOKUP('072501'!B43,Cenik!$C$3:$E$873,3,FALSE))</f>
        <v>0</v>
      </c>
      <c r="E43" s="22"/>
      <c r="F43" s="20">
        <f t="shared" si="4"/>
        <v>0</v>
      </c>
      <c r="G43" s="104" t="str">
        <f t="shared" si="3"/>
        <v/>
      </c>
    </row>
    <row r="44" spans="1:7" ht="13.5" thickBot="1" x14ac:dyDescent="0.25">
      <c r="A44" s="26"/>
      <c r="B44" s="27"/>
      <c r="C44" s="28">
        <f>IF(B44="",0,VLOOKUP('072501'!B44,Cenik!$C$3:$E$873,2,FALSE))</f>
        <v>0</v>
      </c>
      <c r="D44" s="28">
        <f>IF(B44="",0,VLOOKUP('072501'!B44,Cenik!$C$3:$E$873,3,FALSE))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IF(B5="",0,VLOOKUP('072502'!B5,Cenik!$C$3:$E$873,2,FALSE))</f>
        <v>0</v>
      </c>
      <c r="D5" s="12">
        <f>IF(B5="",0,VLOOKUP('072502'!B5,Cenik!$C$3:$E$873,3,FALSE))</f>
        <v>0</v>
      </c>
      <c r="E5" s="13"/>
      <c r="F5" s="14">
        <f t="shared" ref="F5:F14" si="0">D5*E5</f>
        <v>0</v>
      </c>
      <c r="G5" s="104" t="str">
        <f>IF(E5="","",IF(ISNUMBER(E5),IF(E5=ROUND(E5,6),"","Napaka - poraba mora biti zaokrožena na 6 decimalk!"),"Napaka!"))</f>
        <v/>
      </c>
    </row>
    <row r="6" spans="1:7" x14ac:dyDescent="0.2">
      <c r="A6" s="15"/>
      <c r="B6" s="16"/>
      <c r="C6" s="12">
        <f>IF(B6="",0,VLOOKUP('072502'!B6,Cenik!$C$3:$E$873,2,FALSE))</f>
        <v>0</v>
      </c>
      <c r="D6" s="12">
        <f>IF(B6="",0,VLOOKUP('072502'!B6,Cenik!$C$3:$E$873,3,FALSE))</f>
        <v>0</v>
      </c>
      <c r="E6" s="17"/>
      <c r="F6" s="14">
        <f t="shared" si="0"/>
        <v>0</v>
      </c>
      <c r="G6" s="104" t="str">
        <f t="shared" ref="G6:G14" si="1">IF(E6="","",IF(ISNUMBER(E6),IF(E6=ROUND(E6,6),"","Napaka - poraba mora biti zaokrožena na 6 decimalk!"),"Napaka!"))</f>
        <v/>
      </c>
    </row>
    <row r="7" spans="1:7" x14ac:dyDescent="0.2">
      <c r="A7" s="15"/>
      <c r="B7" s="16"/>
      <c r="C7" s="12">
        <f>IF(B7="",0,VLOOKUP('072502'!B7,Cenik!$C$3:$E$873,2,FALSE))</f>
        <v>0</v>
      </c>
      <c r="D7" s="12">
        <f>IF(B7="",0,VLOOKUP('072502'!B7,Cenik!$C$3:$E$873,3,FALSE))</f>
        <v>0</v>
      </c>
      <c r="E7" s="17"/>
      <c r="F7" s="14">
        <f t="shared" si="0"/>
        <v>0</v>
      </c>
      <c r="G7" s="104" t="str">
        <f t="shared" si="1"/>
        <v/>
      </c>
    </row>
    <row r="8" spans="1:7" x14ac:dyDescent="0.2">
      <c r="A8" s="15"/>
      <c r="B8" s="16"/>
      <c r="C8" s="12">
        <f>IF(B8="",0,VLOOKUP('072502'!B8,Cenik!$C$3:$E$873,2,FALSE))</f>
        <v>0</v>
      </c>
      <c r="D8" s="12">
        <f>IF(B8="",0,VLOOKUP('072502'!B8,Cenik!$C$3:$E$873,3,FALSE))</f>
        <v>0</v>
      </c>
      <c r="E8" s="17"/>
      <c r="F8" s="14">
        <f t="shared" si="0"/>
        <v>0</v>
      </c>
      <c r="G8" s="104" t="str">
        <f t="shared" si="1"/>
        <v/>
      </c>
    </row>
    <row r="9" spans="1:7" x14ac:dyDescent="0.2">
      <c r="A9" s="15"/>
      <c r="B9" s="16"/>
      <c r="C9" s="12">
        <f>IF(B9="",0,VLOOKUP('072502'!B9,Cenik!$C$3:$E$873,2,FALSE))</f>
        <v>0</v>
      </c>
      <c r="D9" s="12">
        <f>IF(B9="",0,VLOOKUP('072502'!B9,Cenik!$C$3:$E$873,3,FALSE))</f>
        <v>0</v>
      </c>
      <c r="E9" s="17"/>
      <c r="F9" s="14">
        <f t="shared" si="0"/>
        <v>0</v>
      </c>
      <c r="G9" s="104" t="str">
        <f t="shared" si="1"/>
        <v/>
      </c>
    </row>
    <row r="10" spans="1:7" x14ac:dyDescent="0.2">
      <c r="A10" s="15"/>
      <c r="B10" s="16"/>
      <c r="C10" s="12">
        <f>IF(B10="",0,VLOOKUP('072502'!B10,Cenik!$C$3:$E$873,2,FALSE))</f>
        <v>0</v>
      </c>
      <c r="D10" s="12">
        <f>IF(B10="",0,VLOOKUP('072502'!B10,Cenik!$C$3:$E$873,3,FALSE))</f>
        <v>0</v>
      </c>
      <c r="E10" s="17"/>
      <c r="F10" s="14">
        <f t="shared" si="0"/>
        <v>0</v>
      </c>
      <c r="G10" s="104" t="str">
        <f t="shared" si="1"/>
        <v/>
      </c>
    </row>
    <row r="11" spans="1:7" x14ac:dyDescent="0.2">
      <c r="A11" s="15"/>
      <c r="B11" s="16"/>
      <c r="C11" s="12">
        <f>IF(B11="",0,VLOOKUP('072502'!B11,Cenik!$C$3:$E$873,2,FALSE))</f>
        <v>0</v>
      </c>
      <c r="D11" s="12">
        <f>IF(B11="",0,VLOOKUP('072502'!B11,Cenik!$C$3:$E$873,3,FALSE))</f>
        <v>0</v>
      </c>
      <c r="E11" s="17"/>
      <c r="F11" s="14">
        <f t="shared" si="0"/>
        <v>0</v>
      </c>
      <c r="G11" s="104" t="str">
        <f t="shared" si="1"/>
        <v/>
      </c>
    </row>
    <row r="12" spans="1:7" x14ac:dyDescent="0.2">
      <c r="A12" s="15"/>
      <c r="B12" s="16"/>
      <c r="C12" s="12">
        <f>IF(B12="",0,VLOOKUP('072502'!B12,Cenik!$C$3:$E$873,2,FALSE))</f>
        <v>0</v>
      </c>
      <c r="D12" s="12">
        <f>IF(B12="",0,VLOOKUP('072502'!B12,Cenik!$C$3:$E$873,3,FALSE))</f>
        <v>0</v>
      </c>
      <c r="E12" s="17"/>
      <c r="F12" s="14">
        <f t="shared" si="0"/>
        <v>0</v>
      </c>
      <c r="G12" s="104" t="str">
        <f t="shared" si="1"/>
        <v/>
      </c>
    </row>
    <row r="13" spans="1:7" x14ac:dyDescent="0.2">
      <c r="A13" s="15"/>
      <c r="B13" s="16"/>
      <c r="C13" s="12">
        <f>IF(B13="",0,VLOOKUP('072502'!B13,Cenik!$C$3:$E$873,2,FALSE))</f>
        <v>0</v>
      </c>
      <c r="D13" s="12">
        <f>IF(B13="",0,VLOOKUP('072502'!B13,Cenik!$C$3:$E$873,3,FALSE))</f>
        <v>0</v>
      </c>
      <c r="E13" s="17"/>
      <c r="F13" s="14">
        <f t="shared" si="0"/>
        <v>0</v>
      </c>
      <c r="G13" s="104" t="str">
        <f t="shared" si="1"/>
        <v/>
      </c>
    </row>
    <row r="14" spans="1:7" ht="13.5" thickBot="1" x14ac:dyDescent="0.25">
      <c r="A14" s="15"/>
      <c r="B14" s="16"/>
      <c r="C14" s="12">
        <f>IF(B14="",0,VLOOKUP('072502'!B14,Cenik!$C$3:$E$873,2,FALSE))</f>
        <v>0</v>
      </c>
      <c r="D14" s="12">
        <f>IF(B14="",0,VLOOKUP('072502'!B14,Cenik!$C$3:$E$873,3,FALSE))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IF(B16="",0,VLOOKUP('072502'!B16,Cenik!$C$3:$E$873,2,FALSE))</f>
        <v>0</v>
      </c>
      <c r="D16" s="12">
        <f>IF(B16="",0,VLOOKUP('072502'!B16,Cenik!$C$3:$E$873,3,FALSE))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IF(B17="",0,VLOOKUP('072502'!B17,Cenik!$C$3:$E$873,2,FALSE))</f>
        <v>0</v>
      </c>
      <c r="D17" s="12">
        <f>IF(B17="",0,VLOOKUP('072502'!B17,Cenik!$C$3:$E$873,3,FALSE))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IF(B18="",0,VLOOKUP('072502'!B18,Cenik!$C$3:$E$873,2,FALSE))</f>
        <v>0</v>
      </c>
      <c r="D18" s="12">
        <f>IF(B18="",0,VLOOKUP('072502'!B18,Cenik!$C$3:$E$873,3,FALSE))</f>
        <v>0</v>
      </c>
      <c r="E18" s="22"/>
      <c r="F18" s="20">
        <f t="shared" si="2"/>
        <v>0</v>
      </c>
      <c r="G18" s="104" t="str">
        <f t="shared" si="3"/>
        <v/>
      </c>
    </row>
    <row r="19" spans="1:9" x14ac:dyDescent="0.2">
      <c r="A19" s="15"/>
      <c r="B19" s="21"/>
      <c r="C19" s="12">
        <f>IF(B19="",0,VLOOKUP('072502'!B19,Cenik!$C$3:$E$873,2,FALSE))</f>
        <v>0</v>
      </c>
      <c r="D19" s="12">
        <f>IF(B19="",0,VLOOKUP('072502'!B19,Cenik!$C$3:$E$873,3,FALSE))</f>
        <v>0</v>
      </c>
      <c r="E19" s="22"/>
      <c r="F19" s="20">
        <f t="shared" si="2"/>
        <v>0</v>
      </c>
      <c r="G19" s="104" t="str">
        <f t="shared" si="3"/>
        <v/>
      </c>
    </row>
    <row r="20" spans="1:9" x14ac:dyDescent="0.2">
      <c r="A20" s="15"/>
      <c r="B20" s="21"/>
      <c r="C20" s="12">
        <f>IF(B20="",0,VLOOKUP('072502'!B20,Cenik!$C$3:$E$873,2,FALSE))</f>
        <v>0</v>
      </c>
      <c r="D20" s="12">
        <f>IF(B20="",0,VLOOKUP('072502'!B20,Cenik!$C$3:$E$873,3,FALSE))</f>
        <v>0</v>
      </c>
      <c r="E20" s="22"/>
      <c r="F20" s="20">
        <f t="shared" si="2"/>
        <v>0</v>
      </c>
      <c r="G20" s="104" t="str">
        <f t="shared" si="3"/>
        <v/>
      </c>
    </row>
    <row r="21" spans="1:9" x14ac:dyDescent="0.2">
      <c r="A21" s="15"/>
      <c r="B21" s="21"/>
      <c r="C21" s="12">
        <f>IF(B21="",0,VLOOKUP('072502'!B21,Cenik!$C$3:$E$873,2,FALSE))</f>
        <v>0</v>
      </c>
      <c r="D21" s="12">
        <f>IF(B21="",0,VLOOKUP('072502'!B21,Cenik!$C$3:$E$873,3,FALSE))</f>
        <v>0</v>
      </c>
      <c r="E21" s="22"/>
      <c r="F21" s="20">
        <f t="shared" si="2"/>
        <v>0</v>
      </c>
      <c r="G21" s="104" t="str">
        <f t="shared" si="3"/>
        <v/>
      </c>
    </row>
    <row r="22" spans="1:9" x14ac:dyDescent="0.2">
      <c r="A22" s="15"/>
      <c r="B22" s="21"/>
      <c r="C22" s="12">
        <f>IF(B22="",0,VLOOKUP('072502'!B22,Cenik!$C$3:$E$873,2,FALSE))</f>
        <v>0</v>
      </c>
      <c r="D22" s="12">
        <f>IF(B22="",0,VLOOKUP('072502'!B22,Cenik!$C$3:$E$873,3,FALSE))</f>
        <v>0</v>
      </c>
      <c r="E22" s="22"/>
      <c r="F22" s="20">
        <f t="shared" si="2"/>
        <v>0</v>
      </c>
      <c r="G22" s="104" t="str">
        <f t="shared" si="3"/>
        <v/>
      </c>
    </row>
    <row r="23" spans="1:9" x14ac:dyDescent="0.2">
      <c r="A23" s="15"/>
      <c r="B23" s="21"/>
      <c r="C23" s="12">
        <f>IF(B23="",0,VLOOKUP('072502'!B23,Cenik!$C$3:$E$873,2,FALSE))</f>
        <v>0</v>
      </c>
      <c r="D23" s="12">
        <f>IF(B23="",0,VLOOKUP('072502'!B23,Cenik!$C$3:$E$873,3,FALSE))</f>
        <v>0</v>
      </c>
      <c r="E23" s="22"/>
      <c r="F23" s="20">
        <f t="shared" si="2"/>
        <v>0</v>
      </c>
      <c r="G23" s="104" t="str">
        <f t="shared" si="3"/>
        <v/>
      </c>
    </row>
    <row r="24" spans="1:9" x14ac:dyDescent="0.2">
      <c r="A24" s="15"/>
      <c r="B24" s="21"/>
      <c r="C24" s="12">
        <f>IF(B24="",0,VLOOKUP('072502'!B24,Cenik!$C$3:$E$873,2,FALSE))</f>
        <v>0</v>
      </c>
      <c r="D24" s="12">
        <f>IF(B24="",0,VLOOKUP('072502'!B24,Cenik!$C$3:$E$873,3,FALSE))</f>
        <v>0</v>
      </c>
      <c r="E24" s="22"/>
      <c r="F24" s="20">
        <f t="shared" si="2"/>
        <v>0</v>
      </c>
      <c r="G24" s="104" t="str">
        <f t="shared" si="3"/>
        <v/>
      </c>
    </row>
    <row r="25" spans="1:9" x14ac:dyDescent="0.2">
      <c r="A25" s="15"/>
      <c r="B25" s="21"/>
      <c r="C25" s="12">
        <f>IF(B25="",0,VLOOKUP('072502'!B25,Cenik!$C$3:$E$873,2,FALSE))</f>
        <v>0</v>
      </c>
      <c r="D25" s="12">
        <f>IF(B25="",0,VLOOKUP('072502'!B25,Cenik!$C$3:$E$873,3,FALSE))</f>
        <v>0</v>
      </c>
      <c r="E25" s="22"/>
      <c r="F25" s="20">
        <f t="shared" si="2"/>
        <v>0</v>
      </c>
      <c r="G25" s="104" t="str">
        <f t="shared" si="3"/>
        <v/>
      </c>
    </row>
    <row r="26" spans="1:9" x14ac:dyDescent="0.2">
      <c r="A26" s="15"/>
      <c r="B26" s="21"/>
      <c r="C26" s="12">
        <f>IF(B26="",0,VLOOKUP('072502'!B26,Cenik!$C$3:$E$873,2,FALSE))</f>
        <v>0</v>
      </c>
      <c r="D26" s="12">
        <f>IF(B26="",0,VLOOKUP('072502'!B26,Cenik!$C$3:$E$873,3,FALSE))</f>
        <v>0</v>
      </c>
      <c r="E26" s="22"/>
      <c r="F26" s="20">
        <f t="shared" si="2"/>
        <v>0</v>
      </c>
      <c r="G26" s="104" t="str">
        <f t="shared" si="3"/>
        <v/>
      </c>
    </row>
    <row r="27" spans="1:9" x14ac:dyDescent="0.2">
      <c r="A27" s="15"/>
      <c r="B27" s="21"/>
      <c r="C27" s="12">
        <f>IF(B27="",0,VLOOKUP('072502'!B27,Cenik!$C$3:$E$873,2,FALSE))</f>
        <v>0</v>
      </c>
      <c r="D27" s="12">
        <f>IF(B27="",0,VLOOKUP('072502'!B27,Cenik!$C$3:$E$873,3,FALSE))</f>
        <v>0</v>
      </c>
      <c r="E27" s="22"/>
      <c r="F27" s="20">
        <f t="shared" si="2"/>
        <v>0</v>
      </c>
      <c r="G27" s="104" t="str">
        <f t="shared" si="3"/>
        <v/>
      </c>
    </row>
    <row r="28" spans="1:9" x14ac:dyDescent="0.2">
      <c r="A28" s="15"/>
      <c r="B28" s="21"/>
      <c r="C28" s="12">
        <f>IF(B28="",0,VLOOKUP('072502'!B28,Cenik!$C$3:$E$873,2,FALSE))</f>
        <v>0</v>
      </c>
      <c r="D28" s="12">
        <f>IF(B28="",0,VLOOKUP('072502'!B28,Cenik!$C$3:$E$873,3,FALSE))</f>
        <v>0</v>
      </c>
      <c r="E28" s="22"/>
      <c r="F28" s="20">
        <f t="shared" si="2"/>
        <v>0</v>
      </c>
      <c r="G28" s="104" t="str">
        <f t="shared" si="3"/>
        <v/>
      </c>
    </row>
    <row r="29" spans="1:9" ht="13.5" thickBot="1" x14ac:dyDescent="0.25">
      <c r="A29" s="15"/>
      <c r="B29" s="21"/>
      <c r="C29" s="12">
        <f>IF(B29="",0,VLOOKUP('072502'!B29,Cenik!$C$3:$E$873,2,FALSE))</f>
        <v>0</v>
      </c>
      <c r="D29" s="12">
        <f>IF(B29="",0,VLOOKUP('072502'!B29,Cenik!$C$3:$E$873,3,FALSE))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IF(B31="",0,VLOOKUP('072502'!B31,Cenik!$C$3:$E$873,2,FALSE))</f>
        <v>0</v>
      </c>
      <c r="D31" s="24">
        <f>IF(B31="",0,VLOOKUP('072502'!B31,Cenik!$C$3:$E$873,3,FALSE))</f>
        <v>0</v>
      </c>
      <c r="E31" s="19"/>
      <c r="F31" s="25">
        <f t="shared" ref="F31:F44" si="4">D31*E31</f>
        <v>0</v>
      </c>
      <c r="G31" s="104" t="str">
        <f t="shared" si="3"/>
        <v/>
      </c>
      <c r="I31" s="2"/>
    </row>
    <row r="32" spans="1:9" x14ac:dyDescent="0.2">
      <c r="A32" s="15"/>
      <c r="B32" s="21"/>
      <c r="C32" s="12">
        <f>IF(B32="",0,VLOOKUP('072502'!B32,Cenik!$C$3:$E$873,2,FALSE))</f>
        <v>0</v>
      </c>
      <c r="D32" s="12">
        <f>IF(B32="",0,VLOOKUP('072502'!B32,Cenik!$C$3:$E$873,3,FALSE))</f>
        <v>0</v>
      </c>
      <c r="E32" s="22"/>
      <c r="F32" s="20">
        <f t="shared" si="4"/>
        <v>0</v>
      </c>
      <c r="G32" s="104" t="str">
        <f t="shared" si="3"/>
        <v/>
      </c>
      <c r="I32" s="2"/>
    </row>
    <row r="33" spans="1:7" x14ac:dyDescent="0.2">
      <c r="A33" s="15"/>
      <c r="B33" s="21"/>
      <c r="C33" s="12">
        <f>IF(B33="",0,VLOOKUP('072502'!B33,Cenik!$C$3:$E$873,2,FALSE))</f>
        <v>0</v>
      </c>
      <c r="D33" s="12">
        <f>IF(B33="",0,VLOOKUP('072502'!B33,Cenik!$C$3:$E$873,3,FALSE))</f>
        <v>0</v>
      </c>
      <c r="E33" s="22"/>
      <c r="F33" s="20">
        <f t="shared" si="4"/>
        <v>0</v>
      </c>
      <c r="G33" s="104" t="str">
        <f t="shared" si="3"/>
        <v/>
      </c>
    </row>
    <row r="34" spans="1:7" x14ac:dyDescent="0.2">
      <c r="A34" s="15"/>
      <c r="B34" s="21"/>
      <c r="C34" s="12">
        <f>IF(B34="",0,VLOOKUP('072502'!B34,Cenik!$C$3:$E$873,2,FALSE))</f>
        <v>0</v>
      </c>
      <c r="D34" s="12">
        <f>IF(B34="",0,VLOOKUP('072502'!B34,Cenik!$C$3:$E$873,3,FALSE))</f>
        <v>0</v>
      </c>
      <c r="E34" s="22"/>
      <c r="F34" s="20">
        <f t="shared" si="4"/>
        <v>0</v>
      </c>
      <c r="G34" s="104" t="str">
        <f t="shared" si="3"/>
        <v/>
      </c>
    </row>
    <row r="35" spans="1:7" x14ac:dyDescent="0.2">
      <c r="A35" s="15"/>
      <c r="B35" s="21"/>
      <c r="C35" s="12">
        <f>IF(B35="",0,VLOOKUP('072502'!B35,Cenik!$C$3:$E$873,2,FALSE))</f>
        <v>0</v>
      </c>
      <c r="D35" s="12">
        <f>IF(B35="",0,VLOOKUP('072502'!B35,Cenik!$C$3:$E$873,3,FALSE))</f>
        <v>0</v>
      </c>
      <c r="E35" s="22"/>
      <c r="F35" s="20">
        <f t="shared" si="4"/>
        <v>0</v>
      </c>
      <c r="G35" s="104" t="str">
        <f t="shared" si="3"/>
        <v/>
      </c>
    </row>
    <row r="36" spans="1:7" x14ac:dyDescent="0.2">
      <c r="A36" s="15"/>
      <c r="B36" s="21"/>
      <c r="C36" s="12">
        <f>IF(B36="",0,VLOOKUP('072502'!B36,Cenik!$C$3:$E$873,2,FALSE))</f>
        <v>0</v>
      </c>
      <c r="D36" s="12">
        <f>IF(B36="",0,VLOOKUP('072502'!B36,Cenik!$C$3:$E$873,3,FALSE))</f>
        <v>0</v>
      </c>
      <c r="E36" s="22"/>
      <c r="F36" s="20">
        <f t="shared" si="4"/>
        <v>0</v>
      </c>
      <c r="G36" s="104" t="str">
        <f t="shared" si="3"/>
        <v/>
      </c>
    </row>
    <row r="37" spans="1:7" x14ac:dyDescent="0.2">
      <c r="A37" s="15"/>
      <c r="B37" s="21"/>
      <c r="C37" s="12">
        <f>IF(B37="",0,VLOOKUP('072502'!B37,Cenik!$C$3:$E$873,2,FALSE))</f>
        <v>0</v>
      </c>
      <c r="D37" s="12">
        <f>IF(B37="",0,VLOOKUP('072502'!B37,Cenik!$C$3:$E$873,3,FALSE))</f>
        <v>0</v>
      </c>
      <c r="E37" s="22"/>
      <c r="F37" s="20">
        <f t="shared" si="4"/>
        <v>0</v>
      </c>
      <c r="G37" s="104" t="str">
        <f t="shared" si="3"/>
        <v/>
      </c>
    </row>
    <row r="38" spans="1:7" x14ac:dyDescent="0.2">
      <c r="A38" s="15"/>
      <c r="B38" s="21"/>
      <c r="C38" s="12">
        <f>IF(B38="",0,VLOOKUP('072502'!B38,Cenik!$C$3:$E$873,2,FALSE))</f>
        <v>0</v>
      </c>
      <c r="D38" s="12">
        <f>IF(B38="",0,VLOOKUP('072502'!B38,Cenik!$C$3:$E$873,3,FALSE))</f>
        <v>0</v>
      </c>
      <c r="E38" s="22"/>
      <c r="F38" s="20">
        <f t="shared" si="4"/>
        <v>0</v>
      </c>
      <c r="G38" s="104" t="str">
        <f t="shared" si="3"/>
        <v/>
      </c>
    </row>
    <row r="39" spans="1:7" x14ac:dyDescent="0.2">
      <c r="A39" s="15"/>
      <c r="B39" s="21"/>
      <c r="C39" s="12">
        <f>IF(B39="",0,VLOOKUP('072502'!B39,Cenik!$C$3:$E$873,2,FALSE))</f>
        <v>0</v>
      </c>
      <c r="D39" s="12">
        <f>IF(B39="",0,VLOOKUP('072502'!B39,Cenik!$C$3:$E$873,3,FALSE))</f>
        <v>0</v>
      </c>
      <c r="E39" s="22"/>
      <c r="F39" s="20">
        <f t="shared" si="4"/>
        <v>0</v>
      </c>
      <c r="G39" s="104" t="str">
        <f>IF(E39="","",IF(ISNUMBER(E39),IF(E39=ROUND(E39,6),"","Napaka - poraba mora biti zaokrožena na 6 decimalk!"),"Napaka!"))</f>
        <v/>
      </c>
    </row>
    <row r="40" spans="1:7" x14ac:dyDescent="0.2">
      <c r="A40" s="15"/>
      <c r="B40" s="21"/>
      <c r="C40" s="12">
        <f>IF(B40="",0,VLOOKUP('072502'!B40,Cenik!$C$3:$E$873,2,FALSE))</f>
        <v>0</v>
      </c>
      <c r="D40" s="12">
        <f>IF(B40="",0,VLOOKUP('072502'!B40,Cenik!$C$3:$E$873,3,FALSE))</f>
        <v>0</v>
      </c>
      <c r="E40" s="22"/>
      <c r="F40" s="20">
        <f t="shared" si="4"/>
        <v>0</v>
      </c>
      <c r="G40" s="104" t="str">
        <f t="shared" si="3"/>
        <v/>
      </c>
    </row>
    <row r="41" spans="1:7" x14ac:dyDescent="0.2">
      <c r="A41" s="15"/>
      <c r="B41" s="21"/>
      <c r="C41" s="12">
        <f>IF(B41="",0,VLOOKUP('072502'!B41,Cenik!$C$3:$E$873,2,FALSE))</f>
        <v>0</v>
      </c>
      <c r="D41" s="12">
        <f>IF(B41="",0,VLOOKUP('072502'!B41,Cenik!$C$3:$E$873,3,FALSE))</f>
        <v>0</v>
      </c>
      <c r="E41" s="22"/>
      <c r="F41" s="20">
        <f t="shared" si="4"/>
        <v>0</v>
      </c>
      <c r="G41" s="104" t="str">
        <f t="shared" si="3"/>
        <v/>
      </c>
    </row>
    <row r="42" spans="1:7" x14ac:dyDescent="0.2">
      <c r="A42" s="15"/>
      <c r="B42" s="21"/>
      <c r="C42" s="12">
        <f>IF(B42="",0,VLOOKUP('072502'!B42,Cenik!$C$3:$E$873,2,FALSE))</f>
        <v>0</v>
      </c>
      <c r="D42" s="12">
        <f>IF(B42="",0,VLOOKUP('072502'!B42,Cenik!$C$3:$E$873,3,FALSE))</f>
        <v>0</v>
      </c>
      <c r="E42" s="22"/>
      <c r="F42" s="20">
        <f t="shared" si="4"/>
        <v>0</v>
      </c>
      <c r="G42" s="104" t="str">
        <f t="shared" si="3"/>
        <v/>
      </c>
    </row>
    <row r="43" spans="1:7" x14ac:dyDescent="0.2">
      <c r="A43" s="15"/>
      <c r="B43" s="21"/>
      <c r="C43" s="12">
        <f>IF(B43="",0,VLOOKUP('072502'!B43,Cenik!$C$3:$E$873,2,FALSE))</f>
        <v>0</v>
      </c>
      <c r="D43" s="12">
        <f>IF(B43="",0,VLOOKUP('072502'!B43,Cenik!$C$3:$E$873,3,FALSE))</f>
        <v>0</v>
      </c>
      <c r="E43" s="22"/>
      <c r="F43" s="20">
        <f t="shared" si="4"/>
        <v>0</v>
      </c>
      <c r="G43" s="104" t="str">
        <f t="shared" si="3"/>
        <v/>
      </c>
    </row>
    <row r="44" spans="1:7" ht="13.5" thickBot="1" x14ac:dyDescent="0.25">
      <c r="A44" s="26"/>
      <c r="B44" s="27"/>
      <c r="C44" s="28">
        <f>IF(B44="",0,VLOOKUP('072502'!B44,Cenik!$C$3:$E$873,2,FALSE))</f>
        <v>0</v>
      </c>
      <c r="D44" s="28">
        <f>IF(B44="",0,VLOOKUP('072502'!B44,Cenik!$C$3:$E$873,3,FALSE))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IF(B5="",0,VLOOKUP('072503'!B5,Cenik!$C$3:$E$873,2,FALSE))</f>
        <v>0</v>
      </c>
      <c r="D5" s="12">
        <f>IF(B5="",0,VLOOKUP('072503'!B5,Cenik!$C$3:$E$873,3,FALSE))</f>
        <v>0</v>
      </c>
      <c r="E5" s="13"/>
      <c r="F5" s="14">
        <f t="shared" ref="F5:F14" si="0">D5*E5</f>
        <v>0</v>
      </c>
      <c r="G5" s="104" t="str">
        <f>IF(E5="","",IF(ISNUMBER(E5),IF(E5=ROUND(E5,6),"","Napaka - poraba mora biti zaokrožena na 6 decimalk!"),"Napaka!"))</f>
        <v/>
      </c>
    </row>
    <row r="6" spans="1:7" x14ac:dyDescent="0.2">
      <c r="A6" s="15"/>
      <c r="B6" s="16"/>
      <c r="C6" s="12">
        <f>IF(B6="",0,VLOOKUP('072503'!B6,Cenik!$C$3:$E$873,2,FALSE))</f>
        <v>0</v>
      </c>
      <c r="D6" s="12">
        <f>IF(B6="",0,VLOOKUP('072503'!B6,Cenik!$C$3:$E$873,3,FALSE))</f>
        <v>0</v>
      </c>
      <c r="E6" s="17"/>
      <c r="F6" s="14">
        <f t="shared" si="0"/>
        <v>0</v>
      </c>
      <c r="G6" s="104" t="str">
        <f t="shared" ref="G6:G14" si="1">IF(E6="","",IF(ISNUMBER(E6),IF(E6=ROUND(E6,6),"","Napaka - poraba mora biti zaokrožena na 6 decimalk!"),"Napaka!"))</f>
        <v/>
      </c>
    </row>
    <row r="7" spans="1:7" x14ac:dyDescent="0.2">
      <c r="A7" s="15"/>
      <c r="B7" s="16"/>
      <c r="C7" s="12">
        <f>IF(B7="",0,VLOOKUP('072503'!B7,Cenik!$C$3:$E$873,2,FALSE))</f>
        <v>0</v>
      </c>
      <c r="D7" s="12">
        <f>IF(B7="",0,VLOOKUP('072503'!B7,Cenik!$C$3:$E$873,3,FALSE))</f>
        <v>0</v>
      </c>
      <c r="E7" s="17"/>
      <c r="F7" s="14">
        <f t="shared" si="0"/>
        <v>0</v>
      </c>
      <c r="G7" s="104" t="str">
        <f t="shared" si="1"/>
        <v/>
      </c>
    </row>
    <row r="8" spans="1:7" x14ac:dyDescent="0.2">
      <c r="A8" s="15"/>
      <c r="B8" s="16"/>
      <c r="C8" s="12">
        <f>IF(B8="",0,VLOOKUP('072503'!B8,Cenik!$C$3:$E$873,2,FALSE))</f>
        <v>0</v>
      </c>
      <c r="D8" s="12">
        <f>IF(B8="",0,VLOOKUP('072503'!B8,Cenik!$C$3:$E$873,3,FALSE))</f>
        <v>0</v>
      </c>
      <c r="E8" s="17"/>
      <c r="F8" s="14">
        <f t="shared" si="0"/>
        <v>0</v>
      </c>
      <c r="G8" s="104" t="str">
        <f t="shared" si="1"/>
        <v/>
      </c>
    </row>
    <row r="9" spans="1:7" x14ac:dyDescent="0.2">
      <c r="A9" s="15"/>
      <c r="B9" s="16"/>
      <c r="C9" s="12">
        <f>IF(B9="",0,VLOOKUP('072503'!B9,Cenik!$C$3:$E$873,2,FALSE))</f>
        <v>0</v>
      </c>
      <c r="D9" s="12">
        <f>IF(B9="",0,VLOOKUP('072503'!B9,Cenik!$C$3:$E$873,3,FALSE))</f>
        <v>0</v>
      </c>
      <c r="E9" s="17"/>
      <c r="F9" s="14">
        <f t="shared" si="0"/>
        <v>0</v>
      </c>
      <c r="G9" s="104" t="str">
        <f t="shared" si="1"/>
        <v/>
      </c>
    </row>
    <row r="10" spans="1:7" x14ac:dyDescent="0.2">
      <c r="A10" s="15"/>
      <c r="B10" s="16"/>
      <c r="C10" s="12">
        <f>IF(B10="",0,VLOOKUP('072503'!B10,Cenik!$C$3:$E$873,2,FALSE))</f>
        <v>0</v>
      </c>
      <c r="D10" s="12">
        <f>IF(B10="",0,VLOOKUP('072503'!B10,Cenik!$C$3:$E$873,3,FALSE))</f>
        <v>0</v>
      </c>
      <c r="E10" s="17"/>
      <c r="F10" s="14">
        <f t="shared" si="0"/>
        <v>0</v>
      </c>
      <c r="G10" s="104" t="str">
        <f t="shared" si="1"/>
        <v/>
      </c>
    </row>
    <row r="11" spans="1:7" x14ac:dyDescent="0.2">
      <c r="A11" s="15"/>
      <c r="B11" s="16"/>
      <c r="C11" s="12">
        <f>IF(B11="",0,VLOOKUP('072503'!B11,Cenik!$C$3:$E$873,2,FALSE))</f>
        <v>0</v>
      </c>
      <c r="D11" s="12">
        <f>IF(B11="",0,VLOOKUP('072503'!B11,Cenik!$C$3:$E$873,3,FALSE))</f>
        <v>0</v>
      </c>
      <c r="E11" s="17"/>
      <c r="F11" s="14">
        <f t="shared" si="0"/>
        <v>0</v>
      </c>
      <c r="G11" s="104" t="str">
        <f t="shared" si="1"/>
        <v/>
      </c>
    </row>
    <row r="12" spans="1:7" x14ac:dyDescent="0.2">
      <c r="A12" s="15"/>
      <c r="B12" s="16"/>
      <c r="C12" s="12">
        <f>IF(B12="",0,VLOOKUP('072503'!B12,Cenik!$C$3:$E$873,2,FALSE))</f>
        <v>0</v>
      </c>
      <c r="D12" s="12">
        <f>IF(B12="",0,VLOOKUP('072503'!B12,Cenik!$C$3:$E$873,3,FALSE))</f>
        <v>0</v>
      </c>
      <c r="E12" s="17"/>
      <c r="F12" s="14">
        <f t="shared" si="0"/>
        <v>0</v>
      </c>
      <c r="G12" s="104" t="str">
        <f t="shared" si="1"/>
        <v/>
      </c>
    </row>
    <row r="13" spans="1:7" x14ac:dyDescent="0.2">
      <c r="A13" s="15"/>
      <c r="B13" s="16"/>
      <c r="C13" s="12">
        <f>IF(B13="",0,VLOOKUP('072503'!B13,Cenik!$C$3:$E$873,2,FALSE))</f>
        <v>0</v>
      </c>
      <c r="D13" s="12">
        <f>IF(B13="",0,VLOOKUP('072503'!B13,Cenik!$C$3:$E$873,3,FALSE))</f>
        <v>0</v>
      </c>
      <c r="E13" s="17"/>
      <c r="F13" s="14">
        <f t="shared" si="0"/>
        <v>0</v>
      </c>
      <c r="G13" s="104" t="str">
        <f t="shared" si="1"/>
        <v/>
      </c>
    </row>
    <row r="14" spans="1:7" ht="13.5" thickBot="1" x14ac:dyDescent="0.25">
      <c r="A14" s="15"/>
      <c r="B14" s="16"/>
      <c r="C14" s="12">
        <f>IF(B14="",0,VLOOKUP('072503'!B14,Cenik!$C$3:$E$873,2,FALSE))</f>
        <v>0</v>
      </c>
      <c r="D14" s="12">
        <f>IF(B14="",0,VLOOKUP('072503'!B14,Cenik!$C$3:$E$873,3,FALSE))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IF(B16="",0,VLOOKUP('072503'!B16,Cenik!$C$3:$E$873,2,FALSE))</f>
        <v>0</v>
      </c>
      <c r="D16" s="12">
        <f>IF(B16="",0,VLOOKUP('072503'!B16,Cenik!$C$3:$E$873,3,FALSE))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IF(B17="",0,VLOOKUP('072503'!B17,Cenik!$C$3:$E$873,2,FALSE))</f>
        <v>0</v>
      </c>
      <c r="D17" s="12">
        <f>IF(B17="",0,VLOOKUP('072503'!B17,Cenik!$C$3:$E$873,3,FALSE))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IF(B18="",0,VLOOKUP('072503'!B18,Cenik!$C$3:$E$873,2,FALSE))</f>
        <v>0</v>
      </c>
      <c r="D18" s="12">
        <f>IF(B18="",0,VLOOKUP('072503'!B18,Cenik!$C$3:$E$873,3,FALSE))</f>
        <v>0</v>
      </c>
      <c r="E18" s="22"/>
      <c r="F18" s="20">
        <f t="shared" si="2"/>
        <v>0</v>
      </c>
      <c r="G18" s="104" t="str">
        <f t="shared" si="3"/>
        <v/>
      </c>
    </row>
    <row r="19" spans="1:9" x14ac:dyDescent="0.2">
      <c r="A19" s="15"/>
      <c r="B19" s="21"/>
      <c r="C19" s="12">
        <f>IF(B19="",0,VLOOKUP('072503'!B19,Cenik!$C$3:$E$873,2,FALSE))</f>
        <v>0</v>
      </c>
      <c r="D19" s="12">
        <f>IF(B19="",0,VLOOKUP('072503'!B19,Cenik!$C$3:$E$873,3,FALSE))</f>
        <v>0</v>
      </c>
      <c r="E19" s="22"/>
      <c r="F19" s="20">
        <f t="shared" si="2"/>
        <v>0</v>
      </c>
      <c r="G19" s="104" t="str">
        <f t="shared" si="3"/>
        <v/>
      </c>
    </row>
    <row r="20" spans="1:9" x14ac:dyDescent="0.2">
      <c r="A20" s="15"/>
      <c r="B20" s="21"/>
      <c r="C20" s="12">
        <f>IF(B20="",0,VLOOKUP('072503'!B20,Cenik!$C$3:$E$873,2,FALSE))</f>
        <v>0</v>
      </c>
      <c r="D20" s="12">
        <f>IF(B20="",0,VLOOKUP('072503'!B20,Cenik!$C$3:$E$873,3,FALSE))</f>
        <v>0</v>
      </c>
      <c r="E20" s="22"/>
      <c r="F20" s="20">
        <f t="shared" si="2"/>
        <v>0</v>
      </c>
      <c r="G20" s="104" t="str">
        <f t="shared" si="3"/>
        <v/>
      </c>
    </row>
    <row r="21" spans="1:9" x14ac:dyDescent="0.2">
      <c r="A21" s="15"/>
      <c r="B21" s="21"/>
      <c r="C21" s="12">
        <f>IF(B21="",0,VLOOKUP('072503'!B21,Cenik!$C$3:$E$873,2,FALSE))</f>
        <v>0</v>
      </c>
      <c r="D21" s="12">
        <f>IF(B21="",0,VLOOKUP('072503'!B21,Cenik!$C$3:$E$873,3,FALSE))</f>
        <v>0</v>
      </c>
      <c r="E21" s="22"/>
      <c r="F21" s="20">
        <f t="shared" si="2"/>
        <v>0</v>
      </c>
      <c r="G21" s="104" t="str">
        <f t="shared" si="3"/>
        <v/>
      </c>
    </row>
    <row r="22" spans="1:9" x14ac:dyDescent="0.2">
      <c r="A22" s="15"/>
      <c r="B22" s="21"/>
      <c r="C22" s="12">
        <f>IF(B22="",0,VLOOKUP('072503'!B22,Cenik!$C$3:$E$873,2,FALSE))</f>
        <v>0</v>
      </c>
      <c r="D22" s="12">
        <f>IF(B22="",0,VLOOKUP('072503'!B22,Cenik!$C$3:$E$873,3,FALSE))</f>
        <v>0</v>
      </c>
      <c r="E22" s="22"/>
      <c r="F22" s="20">
        <f t="shared" si="2"/>
        <v>0</v>
      </c>
      <c r="G22" s="104" t="str">
        <f t="shared" si="3"/>
        <v/>
      </c>
    </row>
    <row r="23" spans="1:9" x14ac:dyDescent="0.2">
      <c r="A23" s="15"/>
      <c r="B23" s="21"/>
      <c r="C23" s="12">
        <f>IF(B23="",0,VLOOKUP('072503'!B23,Cenik!$C$3:$E$873,2,FALSE))</f>
        <v>0</v>
      </c>
      <c r="D23" s="12">
        <f>IF(B23="",0,VLOOKUP('072503'!B23,Cenik!$C$3:$E$873,3,FALSE))</f>
        <v>0</v>
      </c>
      <c r="E23" s="22"/>
      <c r="F23" s="20">
        <f t="shared" si="2"/>
        <v>0</v>
      </c>
      <c r="G23" s="104" t="str">
        <f t="shared" si="3"/>
        <v/>
      </c>
    </row>
    <row r="24" spans="1:9" x14ac:dyDescent="0.2">
      <c r="A24" s="15"/>
      <c r="B24" s="21"/>
      <c r="C24" s="12">
        <f>IF(B24="",0,VLOOKUP('072503'!B24,Cenik!$C$3:$E$873,2,FALSE))</f>
        <v>0</v>
      </c>
      <c r="D24" s="12">
        <f>IF(B24="",0,VLOOKUP('072503'!B24,Cenik!$C$3:$E$873,3,FALSE))</f>
        <v>0</v>
      </c>
      <c r="E24" s="22"/>
      <c r="F24" s="20">
        <f t="shared" si="2"/>
        <v>0</v>
      </c>
      <c r="G24" s="104" t="str">
        <f t="shared" si="3"/>
        <v/>
      </c>
    </row>
    <row r="25" spans="1:9" x14ac:dyDescent="0.2">
      <c r="A25" s="15"/>
      <c r="B25" s="21"/>
      <c r="C25" s="12">
        <f>IF(B25="",0,VLOOKUP('072503'!B25,Cenik!$C$3:$E$873,2,FALSE))</f>
        <v>0</v>
      </c>
      <c r="D25" s="12">
        <f>IF(B25="",0,VLOOKUP('072503'!B25,Cenik!$C$3:$E$873,3,FALSE))</f>
        <v>0</v>
      </c>
      <c r="E25" s="22"/>
      <c r="F25" s="20">
        <f t="shared" si="2"/>
        <v>0</v>
      </c>
      <c r="G25" s="104" t="str">
        <f t="shared" si="3"/>
        <v/>
      </c>
    </row>
    <row r="26" spans="1:9" x14ac:dyDescent="0.2">
      <c r="A26" s="15"/>
      <c r="B26" s="21"/>
      <c r="C26" s="12">
        <f>IF(B26="",0,VLOOKUP('072503'!B26,Cenik!$C$3:$E$873,2,FALSE))</f>
        <v>0</v>
      </c>
      <c r="D26" s="12">
        <f>IF(B26="",0,VLOOKUP('072503'!B26,Cenik!$C$3:$E$873,3,FALSE))</f>
        <v>0</v>
      </c>
      <c r="E26" s="22"/>
      <c r="F26" s="20">
        <f t="shared" si="2"/>
        <v>0</v>
      </c>
      <c r="G26" s="104" t="str">
        <f t="shared" si="3"/>
        <v/>
      </c>
    </row>
    <row r="27" spans="1:9" x14ac:dyDescent="0.2">
      <c r="A27" s="15"/>
      <c r="B27" s="21"/>
      <c r="C27" s="12">
        <f>IF(B27="",0,VLOOKUP('072503'!B27,Cenik!$C$3:$E$873,2,FALSE))</f>
        <v>0</v>
      </c>
      <c r="D27" s="12">
        <f>IF(B27="",0,VLOOKUP('072503'!B27,Cenik!$C$3:$E$873,3,FALSE))</f>
        <v>0</v>
      </c>
      <c r="E27" s="22"/>
      <c r="F27" s="20">
        <f t="shared" si="2"/>
        <v>0</v>
      </c>
      <c r="G27" s="104" t="str">
        <f t="shared" si="3"/>
        <v/>
      </c>
    </row>
    <row r="28" spans="1:9" x14ac:dyDescent="0.2">
      <c r="A28" s="15"/>
      <c r="B28" s="21"/>
      <c r="C28" s="12">
        <f>IF(B28="",0,VLOOKUP('072503'!B28,Cenik!$C$3:$E$873,2,FALSE))</f>
        <v>0</v>
      </c>
      <c r="D28" s="12">
        <f>IF(B28="",0,VLOOKUP('072503'!B28,Cenik!$C$3:$E$873,3,FALSE))</f>
        <v>0</v>
      </c>
      <c r="E28" s="22"/>
      <c r="F28" s="20">
        <f t="shared" si="2"/>
        <v>0</v>
      </c>
      <c r="G28" s="104" t="str">
        <f t="shared" si="3"/>
        <v/>
      </c>
    </row>
    <row r="29" spans="1:9" ht="13.5" thickBot="1" x14ac:dyDescent="0.25">
      <c r="A29" s="15"/>
      <c r="B29" s="21"/>
      <c r="C29" s="12">
        <f>IF(B29="",0,VLOOKUP('072503'!B29,Cenik!$C$3:$E$873,2,FALSE))</f>
        <v>0</v>
      </c>
      <c r="D29" s="12">
        <f>IF(B29="",0,VLOOKUP('072503'!B29,Cenik!$C$3:$E$873,3,FALSE))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IF(B31="",0,VLOOKUP('072503'!B31,Cenik!$C$3:$E$873,2,FALSE))</f>
        <v>0</v>
      </c>
      <c r="D31" s="24">
        <f>IF(B31="",0,VLOOKUP('072503'!B31,Cenik!$C$3:$E$873,3,FALSE))</f>
        <v>0</v>
      </c>
      <c r="E31" s="19"/>
      <c r="F31" s="25">
        <f t="shared" ref="F31:F44" si="4">D31*E31</f>
        <v>0</v>
      </c>
      <c r="G31" s="104" t="str">
        <f t="shared" si="3"/>
        <v/>
      </c>
      <c r="I31" s="2"/>
    </row>
    <row r="32" spans="1:9" x14ac:dyDescent="0.2">
      <c r="A32" s="15"/>
      <c r="B32" s="21"/>
      <c r="C32" s="12">
        <f>IF(B32="",0,VLOOKUP('072503'!B32,Cenik!$C$3:$E$873,2,FALSE))</f>
        <v>0</v>
      </c>
      <c r="D32" s="12">
        <f>IF(B32="",0,VLOOKUP('072503'!B32,Cenik!$C$3:$E$873,3,FALSE))</f>
        <v>0</v>
      </c>
      <c r="E32" s="22"/>
      <c r="F32" s="20">
        <f t="shared" si="4"/>
        <v>0</v>
      </c>
      <c r="G32" s="104" t="str">
        <f t="shared" si="3"/>
        <v/>
      </c>
      <c r="I32" s="2"/>
    </row>
    <row r="33" spans="1:7" x14ac:dyDescent="0.2">
      <c r="A33" s="15"/>
      <c r="B33" s="21"/>
      <c r="C33" s="12">
        <f>IF(B33="",0,VLOOKUP('072503'!B33,Cenik!$C$3:$E$873,2,FALSE))</f>
        <v>0</v>
      </c>
      <c r="D33" s="12">
        <f>IF(B33="",0,VLOOKUP('072503'!B33,Cenik!$C$3:$E$873,3,FALSE))</f>
        <v>0</v>
      </c>
      <c r="E33" s="22"/>
      <c r="F33" s="20">
        <f t="shared" si="4"/>
        <v>0</v>
      </c>
      <c r="G33" s="104" t="str">
        <f t="shared" si="3"/>
        <v/>
      </c>
    </row>
    <row r="34" spans="1:7" x14ac:dyDescent="0.2">
      <c r="A34" s="15"/>
      <c r="B34" s="21"/>
      <c r="C34" s="12">
        <f>IF(B34="",0,VLOOKUP('072503'!B34,Cenik!$C$3:$E$873,2,FALSE))</f>
        <v>0</v>
      </c>
      <c r="D34" s="12">
        <f>IF(B34="",0,VLOOKUP('072503'!B34,Cenik!$C$3:$E$873,3,FALSE))</f>
        <v>0</v>
      </c>
      <c r="E34" s="22"/>
      <c r="F34" s="20">
        <f t="shared" si="4"/>
        <v>0</v>
      </c>
      <c r="G34" s="104" t="str">
        <f t="shared" si="3"/>
        <v/>
      </c>
    </row>
    <row r="35" spans="1:7" x14ac:dyDescent="0.2">
      <c r="A35" s="15"/>
      <c r="B35" s="21"/>
      <c r="C35" s="12">
        <f>IF(B35="",0,VLOOKUP('072503'!B35,Cenik!$C$3:$E$873,2,FALSE))</f>
        <v>0</v>
      </c>
      <c r="D35" s="12">
        <f>IF(B35="",0,VLOOKUP('072503'!B35,Cenik!$C$3:$E$873,3,FALSE))</f>
        <v>0</v>
      </c>
      <c r="E35" s="22"/>
      <c r="F35" s="20">
        <f t="shared" si="4"/>
        <v>0</v>
      </c>
      <c r="G35" s="104" t="str">
        <f t="shared" si="3"/>
        <v/>
      </c>
    </row>
    <row r="36" spans="1:7" x14ac:dyDescent="0.2">
      <c r="A36" s="15"/>
      <c r="B36" s="21"/>
      <c r="C36" s="12">
        <f>IF(B36="",0,VLOOKUP('072503'!B36,Cenik!$C$3:$E$873,2,FALSE))</f>
        <v>0</v>
      </c>
      <c r="D36" s="12">
        <f>IF(B36="",0,VLOOKUP('072503'!B36,Cenik!$C$3:$E$873,3,FALSE))</f>
        <v>0</v>
      </c>
      <c r="E36" s="22"/>
      <c r="F36" s="20">
        <f t="shared" si="4"/>
        <v>0</v>
      </c>
      <c r="G36" s="104" t="str">
        <f t="shared" si="3"/>
        <v/>
      </c>
    </row>
    <row r="37" spans="1:7" x14ac:dyDescent="0.2">
      <c r="A37" s="15"/>
      <c r="B37" s="21"/>
      <c r="C37" s="12">
        <f>IF(B37="",0,VLOOKUP('072503'!B37,Cenik!$C$3:$E$873,2,FALSE))</f>
        <v>0</v>
      </c>
      <c r="D37" s="12">
        <f>IF(B37="",0,VLOOKUP('072503'!B37,Cenik!$C$3:$E$873,3,FALSE))</f>
        <v>0</v>
      </c>
      <c r="E37" s="22"/>
      <c r="F37" s="20">
        <f t="shared" si="4"/>
        <v>0</v>
      </c>
      <c r="G37" s="104" t="str">
        <f t="shared" si="3"/>
        <v/>
      </c>
    </row>
    <row r="38" spans="1:7" x14ac:dyDescent="0.2">
      <c r="A38" s="15"/>
      <c r="B38" s="21"/>
      <c r="C38" s="12">
        <f>IF(B38="",0,VLOOKUP('072503'!B38,Cenik!$C$3:$E$873,2,FALSE))</f>
        <v>0</v>
      </c>
      <c r="D38" s="12">
        <f>IF(B38="",0,VLOOKUP('072503'!B38,Cenik!$C$3:$E$873,3,FALSE))</f>
        <v>0</v>
      </c>
      <c r="E38" s="22"/>
      <c r="F38" s="20">
        <f t="shared" si="4"/>
        <v>0</v>
      </c>
      <c r="G38" s="104" t="str">
        <f t="shared" si="3"/>
        <v/>
      </c>
    </row>
    <row r="39" spans="1:7" x14ac:dyDescent="0.2">
      <c r="A39" s="15"/>
      <c r="B39" s="21"/>
      <c r="C39" s="12">
        <f>IF(B39="",0,VLOOKUP('072503'!B39,Cenik!$C$3:$E$873,2,FALSE))</f>
        <v>0</v>
      </c>
      <c r="D39" s="12">
        <f>IF(B39="",0,VLOOKUP('072503'!B39,Cenik!$C$3:$E$873,3,FALSE))</f>
        <v>0</v>
      </c>
      <c r="E39" s="22"/>
      <c r="F39" s="20">
        <f t="shared" si="4"/>
        <v>0</v>
      </c>
      <c r="G39" s="104" t="str">
        <f>IF(E39="","",IF(ISNUMBER(E39),IF(E39=ROUND(E39,6),"","Napaka - poraba mora biti zaokrožena na 6 decimalk!"),"Napaka!"))</f>
        <v/>
      </c>
    </row>
    <row r="40" spans="1:7" x14ac:dyDescent="0.2">
      <c r="A40" s="15"/>
      <c r="B40" s="21"/>
      <c r="C40" s="12">
        <f>IF(B40="",0,VLOOKUP('072503'!B40,Cenik!$C$3:$E$873,2,FALSE))</f>
        <v>0</v>
      </c>
      <c r="D40" s="12">
        <f>IF(B40="",0,VLOOKUP('072503'!B40,Cenik!$C$3:$E$873,3,FALSE))</f>
        <v>0</v>
      </c>
      <c r="E40" s="22"/>
      <c r="F40" s="20">
        <f t="shared" si="4"/>
        <v>0</v>
      </c>
      <c r="G40" s="104" t="str">
        <f t="shared" si="3"/>
        <v/>
      </c>
    </row>
    <row r="41" spans="1:7" x14ac:dyDescent="0.2">
      <c r="A41" s="15"/>
      <c r="B41" s="21"/>
      <c r="C41" s="12">
        <f>IF(B41="",0,VLOOKUP('072503'!B41,Cenik!$C$3:$E$873,2,FALSE))</f>
        <v>0</v>
      </c>
      <c r="D41" s="12">
        <f>IF(B41="",0,VLOOKUP('072503'!B41,Cenik!$C$3:$E$873,3,FALSE))</f>
        <v>0</v>
      </c>
      <c r="E41" s="22"/>
      <c r="F41" s="20">
        <f t="shared" si="4"/>
        <v>0</v>
      </c>
      <c r="G41" s="104" t="str">
        <f t="shared" si="3"/>
        <v/>
      </c>
    </row>
    <row r="42" spans="1:7" x14ac:dyDescent="0.2">
      <c r="A42" s="15"/>
      <c r="B42" s="21"/>
      <c r="C42" s="12">
        <f>IF(B42="",0,VLOOKUP('072503'!B42,Cenik!$C$3:$E$873,2,FALSE))</f>
        <v>0</v>
      </c>
      <c r="D42" s="12">
        <f>IF(B42="",0,VLOOKUP('072503'!B42,Cenik!$C$3:$E$873,3,FALSE))</f>
        <v>0</v>
      </c>
      <c r="E42" s="22"/>
      <c r="F42" s="20">
        <f t="shared" si="4"/>
        <v>0</v>
      </c>
      <c r="G42" s="104" t="str">
        <f t="shared" si="3"/>
        <v/>
      </c>
    </row>
    <row r="43" spans="1:7" x14ac:dyDescent="0.2">
      <c r="A43" s="15"/>
      <c r="B43" s="21"/>
      <c r="C43" s="12">
        <f>IF(B43="",0,VLOOKUP('072503'!B43,Cenik!$C$3:$E$873,2,FALSE))</f>
        <v>0</v>
      </c>
      <c r="D43" s="12">
        <f>IF(B43="",0,VLOOKUP('072503'!B43,Cenik!$C$3:$E$873,3,FALSE))</f>
        <v>0</v>
      </c>
      <c r="E43" s="22"/>
      <c r="F43" s="20">
        <f t="shared" si="4"/>
        <v>0</v>
      </c>
      <c r="G43" s="104" t="str">
        <f t="shared" si="3"/>
        <v/>
      </c>
    </row>
    <row r="44" spans="1:7" ht="13.5" thickBot="1" x14ac:dyDescent="0.25">
      <c r="A44" s="26"/>
      <c r="B44" s="27"/>
      <c r="C44" s="28">
        <f>IF(B44="",0,VLOOKUP('072503'!B44,Cenik!$C$3:$E$873,2,FALSE))</f>
        <v>0</v>
      </c>
      <c r="D44" s="28">
        <f>IF(B44="",0,VLOOKUP('072503'!B44,Cenik!$C$3:$E$873,3,FALSE))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IF(B5="",0,VLOOKUP('072504'!B5,Cenik!$C$3:$E$873,2,FALSE))</f>
        <v>0</v>
      </c>
      <c r="D5" s="12">
        <f>IF(B5="",0,VLOOKUP('072504'!B5,Cenik!$C$3:$E$873,3,FALSE))</f>
        <v>0</v>
      </c>
      <c r="E5" s="13"/>
      <c r="F5" s="14">
        <f t="shared" ref="F5:F14" si="0">D5*E5</f>
        <v>0</v>
      </c>
      <c r="G5" s="104" t="str">
        <f>IF(E5="","",IF(ISNUMBER(E5),IF(E5=ROUND(E5,6),"","Napaka - poraba mora biti zaokrožena na 6 decimalk!"),"Napaka!"))</f>
        <v/>
      </c>
    </row>
    <row r="6" spans="1:7" x14ac:dyDescent="0.2">
      <c r="A6" s="15"/>
      <c r="B6" s="16"/>
      <c r="C6" s="12">
        <f>IF(B6="",0,VLOOKUP('072504'!B6,Cenik!$C$3:$E$873,2,FALSE))</f>
        <v>0</v>
      </c>
      <c r="D6" s="12">
        <f>IF(B6="",0,VLOOKUP('072504'!B6,Cenik!$C$3:$E$873,3,FALSE))</f>
        <v>0</v>
      </c>
      <c r="E6" s="17"/>
      <c r="F6" s="14">
        <f t="shared" si="0"/>
        <v>0</v>
      </c>
      <c r="G6" s="104" t="str">
        <f t="shared" ref="G6:G14" si="1">IF(E6="","",IF(ISNUMBER(E6),IF(E6=ROUND(E6,6),"","Napaka - poraba mora biti zaokrožena na 6 decimalk!"),"Napaka!"))</f>
        <v/>
      </c>
    </row>
    <row r="7" spans="1:7" x14ac:dyDescent="0.2">
      <c r="A7" s="15"/>
      <c r="B7" s="16"/>
      <c r="C7" s="12">
        <f>IF(B7="",0,VLOOKUP('072504'!B7,Cenik!$C$3:$E$873,2,FALSE))</f>
        <v>0</v>
      </c>
      <c r="D7" s="12">
        <f>IF(B7="",0,VLOOKUP('072504'!B7,Cenik!$C$3:$E$873,3,FALSE))</f>
        <v>0</v>
      </c>
      <c r="E7" s="17"/>
      <c r="F7" s="14">
        <f t="shared" si="0"/>
        <v>0</v>
      </c>
      <c r="G7" s="104" t="str">
        <f t="shared" si="1"/>
        <v/>
      </c>
    </row>
    <row r="8" spans="1:7" x14ac:dyDescent="0.2">
      <c r="A8" s="15"/>
      <c r="B8" s="16"/>
      <c r="C8" s="12">
        <f>IF(B8="",0,VLOOKUP('072504'!B8,Cenik!$C$3:$E$873,2,FALSE))</f>
        <v>0</v>
      </c>
      <c r="D8" s="12">
        <f>IF(B8="",0,VLOOKUP('072504'!B8,Cenik!$C$3:$E$873,3,FALSE))</f>
        <v>0</v>
      </c>
      <c r="E8" s="17"/>
      <c r="F8" s="14">
        <f t="shared" si="0"/>
        <v>0</v>
      </c>
      <c r="G8" s="104" t="str">
        <f t="shared" si="1"/>
        <v/>
      </c>
    </row>
    <row r="9" spans="1:7" x14ac:dyDescent="0.2">
      <c r="A9" s="15"/>
      <c r="B9" s="16"/>
      <c r="C9" s="12">
        <f>IF(B9="",0,VLOOKUP('072504'!B9,Cenik!$C$3:$E$873,2,FALSE))</f>
        <v>0</v>
      </c>
      <c r="D9" s="12">
        <f>IF(B9="",0,VLOOKUP('072504'!B9,Cenik!$C$3:$E$873,3,FALSE))</f>
        <v>0</v>
      </c>
      <c r="E9" s="17"/>
      <c r="F9" s="14">
        <f t="shared" si="0"/>
        <v>0</v>
      </c>
      <c r="G9" s="104" t="str">
        <f t="shared" si="1"/>
        <v/>
      </c>
    </row>
    <row r="10" spans="1:7" x14ac:dyDescent="0.2">
      <c r="A10" s="15"/>
      <c r="B10" s="16"/>
      <c r="C10" s="12">
        <f>IF(B10="",0,VLOOKUP('072504'!B10,Cenik!$C$3:$E$873,2,FALSE))</f>
        <v>0</v>
      </c>
      <c r="D10" s="12">
        <f>IF(B10="",0,VLOOKUP('072504'!B10,Cenik!$C$3:$E$873,3,FALSE))</f>
        <v>0</v>
      </c>
      <c r="E10" s="17"/>
      <c r="F10" s="14">
        <f t="shared" si="0"/>
        <v>0</v>
      </c>
      <c r="G10" s="104" t="str">
        <f t="shared" si="1"/>
        <v/>
      </c>
    </row>
    <row r="11" spans="1:7" x14ac:dyDescent="0.2">
      <c r="A11" s="15"/>
      <c r="B11" s="16"/>
      <c r="C11" s="12">
        <f>IF(B11="",0,VLOOKUP('072504'!B11,Cenik!$C$3:$E$873,2,FALSE))</f>
        <v>0</v>
      </c>
      <c r="D11" s="12">
        <f>IF(B11="",0,VLOOKUP('072504'!B11,Cenik!$C$3:$E$873,3,FALSE))</f>
        <v>0</v>
      </c>
      <c r="E11" s="17"/>
      <c r="F11" s="14">
        <f t="shared" si="0"/>
        <v>0</v>
      </c>
      <c r="G11" s="104" t="str">
        <f t="shared" si="1"/>
        <v/>
      </c>
    </row>
    <row r="12" spans="1:7" x14ac:dyDescent="0.2">
      <c r="A12" s="15"/>
      <c r="B12" s="16"/>
      <c r="C12" s="12">
        <f>IF(B12="",0,VLOOKUP('072504'!B12,Cenik!$C$3:$E$873,2,FALSE))</f>
        <v>0</v>
      </c>
      <c r="D12" s="12">
        <f>IF(B12="",0,VLOOKUP('072504'!B12,Cenik!$C$3:$E$873,3,FALSE))</f>
        <v>0</v>
      </c>
      <c r="E12" s="17"/>
      <c r="F12" s="14">
        <f t="shared" si="0"/>
        <v>0</v>
      </c>
      <c r="G12" s="104" t="str">
        <f t="shared" si="1"/>
        <v/>
      </c>
    </row>
    <row r="13" spans="1:7" x14ac:dyDescent="0.2">
      <c r="A13" s="15"/>
      <c r="B13" s="16"/>
      <c r="C13" s="12">
        <f>IF(B13="",0,VLOOKUP('072504'!B13,Cenik!$C$3:$E$873,2,FALSE))</f>
        <v>0</v>
      </c>
      <c r="D13" s="12">
        <f>IF(B13="",0,VLOOKUP('072504'!B13,Cenik!$C$3:$E$873,3,FALSE))</f>
        <v>0</v>
      </c>
      <c r="E13" s="17"/>
      <c r="F13" s="14">
        <f t="shared" si="0"/>
        <v>0</v>
      </c>
      <c r="G13" s="104" t="str">
        <f t="shared" si="1"/>
        <v/>
      </c>
    </row>
    <row r="14" spans="1:7" ht="13.5" thickBot="1" x14ac:dyDescent="0.25">
      <c r="A14" s="15"/>
      <c r="B14" s="16"/>
      <c r="C14" s="12">
        <f>IF(B14="",0,VLOOKUP('072504'!B14,Cenik!$C$3:$E$873,2,FALSE))</f>
        <v>0</v>
      </c>
      <c r="D14" s="12">
        <f>IF(B14="",0,VLOOKUP('072504'!B14,Cenik!$C$3:$E$873,3,FALSE))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IF(B16="",0,VLOOKUP('072504'!B16,Cenik!$C$3:$E$873,2,FALSE))</f>
        <v>0</v>
      </c>
      <c r="D16" s="12">
        <f>IF(B16="",0,VLOOKUP('072504'!B16,Cenik!$C$3:$E$873,3,FALSE))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IF(B17="",0,VLOOKUP('072504'!B17,Cenik!$C$3:$E$873,2,FALSE))</f>
        <v>0</v>
      </c>
      <c r="D17" s="12">
        <f>IF(B17="",0,VLOOKUP('072504'!B17,Cenik!$C$3:$E$873,3,FALSE))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IF(B18="",0,VLOOKUP('072504'!B18,Cenik!$C$3:$E$873,2,FALSE))</f>
        <v>0</v>
      </c>
      <c r="D18" s="12">
        <f>IF(B18="",0,VLOOKUP('072504'!B18,Cenik!$C$3:$E$873,3,FALSE))</f>
        <v>0</v>
      </c>
      <c r="E18" s="22"/>
      <c r="F18" s="20">
        <f t="shared" si="2"/>
        <v>0</v>
      </c>
      <c r="G18" s="104" t="str">
        <f t="shared" si="3"/>
        <v/>
      </c>
    </row>
    <row r="19" spans="1:9" x14ac:dyDescent="0.2">
      <c r="A19" s="15"/>
      <c r="B19" s="21"/>
      <c r="C19" s="12">
        <f>IF(B19="",0,VLOOKUP('072504'!B19,Cenik!$C$3:$E$873,2,FALSE))</f>
        <v>0</v>
      </c>
      <c r="D19" s="12">
        <f>IF(B19="",0,VLOOKUP('072504'!B19,Cenik!$C$3:$E$873,3,FALSE))</f>
        <v>0</v>
      </c>
      <c r="E19" s="22"/>
      <c r="F19" s="20">
        <f t="shared" si="2"/>
        <v>0</v>
      </c>
      <c r="G19" s="104" t="str">
        <f t="shared" si="3"/>
        <v/>
      </c>
    </row>
    <row r="20" spans="1:9" x14ac:dyDescent="0.2">
      <c r="A20" s="15"/>
      <c r="B20" s="21"/>
      <c r="C20" s="12">
        <f>IF(B20="",0,VLOOKUP('072504'!B20,Cenik!$C$3:$E$873,2,FALSE))</f>
        <v>0</v>
      </c>
      <c r="D20" s="12">
        <f>IF(B20="",0,VLOOKUP('072504'!B20,Cenik!$C$3:$E$873,3,FALSE))</f>
        <v>0</v>
      </c>
      <c r="E20" s="22"/>
      <c r="F20" s="20">
        <f t="shared" si="2"/>
        <v>0</v>
      </c>
      <c r="G20" s="104" t="str">
        <f t="shared" si="3"/>
        <v/>
      </c>
    </row>
    <row r="21" spans="1:9" x14ac:dyDescent="0.2">
      <c r="A21" s="15"/>
      <c r="B21" s="21"/>
      <c r="C21" s="12">
        <f>IF(B21="",0,VLOOKUP('072504'!B21,Cenik!$C$3:$E$873,2,FALSE))</f>
        <v>0</v>
      </c>
      <c r="D21" s="12">
        <f>IF(B21="",0,VLOOKUP('072504'!B21,Cenik!$C$3:$E$873,3,FALSE))</f>
        <v>0</v>
      </c>
      <c r="E21" s="22"/>
      <c r="F21" s="20">
        <f t="shared" si="2"/>
        <v>0</v>
      </c>
      <c r="G21" s="104" t="str">
        <f t="shared" si="3"/>
        <v/>
      </c>
    </row>
    <row r="22" spans="1:9" x14ac:dyDescent="0.2">
      <c r="A22" s="15"/>
      <c r="B22" s="21"/>
      <c r="C22" s="12">
        <f>IF(B22="",0,VLOOKUP('072504'!B22,Cenik!$C$3:$E$873,2,FALSE))</f>
        <v>0</v>
      </c>
      <c r="D22" s="12">
        <f>IF(B22="",0,VLOOKUP('072504'!B22,Cenik!$C$3:$E$873,3,FALSE))</f>
        <v>0</v>
      </c>
      <c r="E22" s="22"/>
      <c r="F22" s="20">
        <f t="shared" si="2"/>
        <v>0</v>
      </c>
      <c r="G22" s="104" t="str">
        <f t="shared" si="3"/>
        <v/>
      </c>
    </row>
    <row r="23" spans="1:9" x14ac:dyDescent="0.2">
      <c r="A23" s="15"/>
      <c r="B23" s="21"/>
      <c r="C23" s="12">
        <f>IF(B23="",0,VLOOKUP('072504'!B23,Cenik!$C$3:$E$873,2,FALSE))</f>
        <v>0</v>
      </c>
      <c r="D23" s="12">
        <f>IF(B23="",0,VLOOKUP('072504'!B23,Cenik!$C$3:$E$873,3,FALSE))</f>
        <v>0</v>
      </c>
      <c r="E23" s="22"/>
      <c r="F23" s="20">
        <f t="shared" si="2"/>
        <v>0</v>
      </c>
      <c r="G23" s="104" t="str">
        <f t="shared" si="3"/>
        <v/>
      </c>
    </row>
    <row r="24" spans="1:9" x14ac:dyDescent="0.2">
      <c r="A24" s="15"/>
      <c r="B24" s="21"/>
      <c r="C24" s="12">
        <f>IF(B24="",0,VLOOKUP('072504'!B24,Cenik!$C$3:$E$873,2,FALSE))</f>
        <v>0</v>
      </c>
      <c r="D24" s="12">
        <f>IF(B24="",0,VLOOKUP('072504'!B24,Cenik!$C$3:$E$873,3,FALSE))</f>
        <v>0</v>
      </c>
      <c r="E24" s="22"/>
      <c r="F24" s="20">
        <f t="shared" si="2"/>
        <v>0</v>
      </c>
      <c r="G24" s="104" t="str">
        <f t="shared" si="3"/>
        <v/>
      </c>
    </row>
    <row r="25" spans="1:9" x14ac:dyDescent="0.2">
      <c r="A25" s="15"/>
      <c r="B25" s="21"/>
      <c r="C25" s="12">
        <f>IF(B25="",0,VLOOKUP('072504'!B25,Cenik!$C$3:$E$873,2,FALSE))</f>
        <v>0</v>
      </c>
      <c r="D25" s="12">
        <f>IF(B25="",0,VLOOKUP('072504'!B25,Cenik!$C$3:$E$873,3,FALSE))</f>
        <v>0</v>
      </c>
      <c r="E25" s="22"/>
      <c r="F25" s="20">
        <f t="shared" si="2"/>
        <v>0</v>
      </c>
      <c r="G25" s="104" t="str">
        <f t="shared" si="3"/>
        <v/>
      </c>
    </row>
    <row r="26" spans="1:9" x14ac:dyDescent="0.2">
      <c r="A26" s="15"/>
      <c r="B26" s="21"/>
      <c r="C26" s="12">
        <f>IF(B26="",0,VLOOKUP('072504'!B26,Cenik!$C$3:$E$873,2,FALSE))</f>
        <v>0</v>
      </c>
      <c r="D26" s="12">
        <f>IF(B26="",0,VLOOKUP('072504'!B26,Cenik!$C$3:$E$873,3,FALSE))</f>
        <v>0</v>
      </c>
      <c r="E26" s="22"/>
      <c r="F26" s="20">
        <f t="shared" si="2"/>
        <v>0</v>
      </c>
      <c r="G26" s="104" t="str">
        <f t="shared" si="3"/>
        <v/>
      </c>
    </row>
    <row r="27" spans="1:9" x14ac:dyDescent="0.2">
      <c r="A27" s="15"/>
      <c r="B27" s="21"/>
      <c r="C27" s="12">
        <f>IF(B27="",0,VLOOKUP('072504'!B27,Cenik!$C$3:$E$873,2,FALSE))</f>
        <v>0</v>
      </c>
      <c r="D27" s="12">
        <f>IF(B27="",0,VLOOKUP('072504'!B27,Cenik!$C$3:$E$873,3,FALSE))</f>
        <v>0</v>
      </c>
      <c r="E27" s="22"/>
      <c r="F27" s="20">
        <f t="shared" si="2"/>
        <v>0</v>
      </c>
      <c r="G27" s="104" t="str">
        <f t="shared" si="3"/>
        <v/>
      </c>
    </row>
    <row r="28" spans="1:9" x14ac:dyDescent="0.2">
      <c r="A28" s="15"/>
      <c r="B28" s="21"/>
      <c r="C28" s="12">
        <f>IF(B28="",0,VLOOKUP('072504'!B28,Cenik!$C$3:$E$873,2,FALSE))</f>
        <v>0</v>
      </c>
      <c r="D28" s="12">
        <f>IF(B28="",0,VLOOKUP('072504'!B28,Cenik!$C$3:$E$873,3,FALSE))</f>
        <v>0</v>
      </c>
      <c r="E28" s="22"/>
      <c r="F28" s="20">
        <f t="shared" si="2"/>
        <v>0</v>
      </c>
      <c r="G28" s="104" t="str">
        <f t="shared" si="3"/>
        <v/>
      </c>
    </row>
    <row r="29" spans="1:9" ht="13.5" thickBot="1" x14ac:dyDescent="0.25">
      <c r="A29" s="15"/>
      <c r="B29" s="21"/>
      <c r="C29" s="12">
        <f>IF(B29="",0,VLOOKUP('072504'!B29,Cenik!$C$3:$E$873,2,FALSE))</f>
        <v>0</v>
      </c>
      <c r="D29" s="12">
        <f>IF(B29="",0,VLOOKUP('072504'!B29,Cenik!$C$3:$E$873,3,FALSE))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IF(B31="",0,VLOOKUP('072504'!B31,Cenik!$C$3:$E$873,2,FALSE))</f>
        <v>0</v>
      </c>
      <c r="D31" s="24">
        <f>IF(B31="",0,VLOOKUP('072504'!B31,Cenik!$C$3:$E$873,3,FALSE))</f>
        <v>0</v>
      </c>
      <c r="E31" s="19"/>
      <c r="F31" s="25">
        <f t="shared" ref="F31:F44" si="4">D31*E31</f>
        <v>0</v>
      </c>
      <c r="G31" s="104" t="str">
        <f t="shared" si="3"/>
        <v/>
      </c>
      <c r="I31" s="2"/>
    </row>
    <row r="32" spans="1:9" x14ac:dyDescent="0.2">
      <c r="A32" s="15"/>
      <c r="B32" s="21"/>
      <c r="C32" s="12">
        <f>IF(B32="",0,VLOOKUP('072504'!B32,Cenik!$C$3:$E$873,2,FALSE))</f>
        <v>0</v>
      </c>
      <c r="D32" s="12">
        <f>IF(B32="",0,VLOOKUP('072504'!B32,Cenik!$C$3:$E$873,3,FALSE))</f>
        <v>0</v>
      </c>
      <c r="E32" s="22"/>
      <c r="F32" s="20">
        <f t="shared" si="4"/>
        <v>0</v>
      </c>
      <c r="G32" s="104" t="str">
        <f t="shared" si="3"/>
        <v/>
      </c>
      <c r="I32" s="2"/>
    </row>
    <row r="33" spans="1:7" x14ac:dyDescent="0.2">
      <c r="A33" s="15"/>
      <c r="B33" s="21"/>
      <c r="C33" s="12">
        <f>IF(B33="",0,VLOOKUP('072504'!B33,Cenik!$C$3:$E$873,2,FALSE))</f>
        <v>0</v>
      </c>
      <c r="D33" s="12">
        <f>IF(B33="",0,VLOOKUP('072504'!B33,Cenik!$C$3:$E$873,3,FALSE))</f>
        <v>0</v>
      </c>
      <c r="E33" s="22"/>
      <c r="F33" s="20">
        <f t="shared" si="4"/>
        <v>0</v>
      </c>
      <c r="G33" s="104" t="str">
        <f t="shared" si="3"/>
        <v/>
      </c>
    </row>
    <row r="34" spans="1:7" x14ac:dyDescent="0.2">
      <c r="A34" s="15"/>
      <c r="B34" s="21"/>
      <c r="C34" s="12">
        <f>IF(B34="",0,VLOOKUP('072504'!B34,Cenik!$C$3:$E$873,2,FALSE))</f>
        <v>0</v>
      </c>
      <c r="D34" s="12">
        <f>IF(B34="",0,VLOOKUP('072504'!B34,Cenik!$C$3:$E$873,3,FALSE))</f>
        <v>0</v>
      </c>
      <c r="E34" s="22"/>
      <c r="F34" s="20">
        <f t="shared" si="4"/>
        <v>0</v>
      </c>
      <c r="G34" s="104" t="str">
        <f t="shared" si="3"/>
        <v/>
      </c>
    </row>
    <row r="35" spans="1:7" x14ac:dyDescent="0.2">
      <c r="A35" s="15"/>
      <c r="B35" s="21"/>
      <c r="C35" s="12">
        <f>IF(B35="",0,VLOOKUP('072504'!B35,Cenik!$C$3:$E$873,2,FALSE))</f>
        <v>0</v>
      </c>
      <c r="D35" s="12">
        <f>IF(B35="",0,VLOOKUP('072504'!B35,Cenik!$C$3:$E$873,3,FALSE))</f>
        <v>0</v>
      </c>
      <c r="E35" s="22"/>
      <c r="F35" s="20">
        <f t="shared" si="4"/>
        <v>0</v>
      </c>
      <c r="G35" s="104" t="str">
        <f t="shared" si="3"/>
        <v/>
      </c>
    </row>
    <row r="36" spans="1:7" x14ac:dyDescent="0.2">
      <c r="A36" s="15"/>
      <c r="B36" s="21"/>
      <c r="C36" s="12">
        <f>IF(B36="",0,VLOOKUP('072504'!B36,Cenik!$C$3:$E$873,2,FALSE))</f>
        <v>0</v>
      </c>
      <c r="D36" s="12">
        <f>IF(B36="",0,VLOOKUP('072504'!B36,Cenik!$C$3:$E$873,3,FALSE))</f>
        <v>0</v>
      </c>
      <c r="E36" s="22"/>
      <c r="F36" s="20">
        <f t="shared" si="4"/>
        <v>0</v>
      </c>
      <c r="G36" s="104" t="str">
        <f t="shared" si="3"/>
        <v/>
      </c>
    </row>
    <row r="37" spans="1:7" x14ac:dyDescent="0.2">
      <c r="A37" s="15"/>
      <c r="B37" s="21"/>
      <c r="C37" s="12">
        <f>IF(B37="",0,VLOOKUP('072504'!B37,Cenik!$C$3:$E$873,2,FALSE))</f>
        <v>0</v>
      </c>
      <c r="D37" s="12">
        <f>IF(B37="",0,VLOOKUP('072504'!B37,Cenik!$C$3:$E$873,3,FALSE))</f>
        <v>0</v>
      </c>
      <c r="E37" s="22"/>
      <c r="F37" s="20">
        <f t="shared" si="4"/>
        <v>0</v>
      </c>
      <c r="G37" s="104" t="str">
        <f t="shared" si="3"/>
        <v/>
      </c>
    </row>
    <row r="38" spans="1:7" x14ac:dyDescent="0.2">
      <c r="A38" s="15"/>
      <c r="B38" s="21"/>
      <c r="C38" s="12">
        <f>IF(B38="",0,VLOOKUP('072504'!B38,Cenik!$C$3:$E$873,2,FALSE))</f>
        <v>0</v>
      </c>
      <c r="D38" s="12">
        <f>IF(B38="",0,VLOOKUP('072504'!B38,Cenik!$C$3:$E$873,3,FALSE))</f>
        <v>0</v>
      </c>
      <c r="E38" s="22"/>
      <c r="F38" s="20">
        <f t="shared" si="4"/>
        <v>0</v>
      </c>
      <c r="G38" s="104" t="str">
        <f t="shared" si="3"/>
        <v/>
      </c>
    </row>
    <row r="39" spans="1:7" x14ac:dyDescent="0.2">
      <c r="A39" s="15"/>
      <c r="B39" s="21"/>
      <c r="C39" s="12">
        <f>IF(B39="",0,VLOOKUP('072504'!B39,Cenik!$C$3:$E$873,2,FALSE))</f>
        <v>0</v>
      </c>
      <c r="D39" s="12">
        <f>IF(B39="",0,VLOOKUP('072504'!B39,Cenik!$C$3:$E$873,3,FALSE))</f>
        <v>0</v>
      </c>
      <c r="E39" s="22"/>
      <c r="F39" s="20">
        <f t="shared" si="4"/>
        <v>0</v>
      </c>
      <c r="G39" s="104" t="str">
        <f>IF(E39="","",IF(ISNUMBER(E39),IF(E39=ROUND(E39,6),"","Napaka - poraba mora biti zaokrožena na 6 decimalk!"),"Napaka!"))</f>
        <v/>
      </c>
    </row>
    <row r="40" spans="1:7" x14ac:dyDescent="0.2">
      <c r="A40" s="15"/>
      <c r="B40" s="21"/>
      <c r="C40" s="12">
        <f>IF(B40="",0,VLOOKUP('072504'!B40,Cenik!$C$3:$E$873,2,FALSE))</f>
        <v>0</v>
      </c>
      <c r="D40" s="12">
        <f>IF(B40="",0,VLOOKUP('072504'!B40,Cenik!$C$3:$E$873,3,FALSE))</f>
        <v>0</v>
      </c>
      <c r="E40" s="22"/>
      <c r="F40" s="20">
        <f t="shared" si="4"/>
        <v>0</v>
      </c>
      <c r="G40" s="104" t="str">
        <f t="shared" si="3"/>
        <v/>
      </c>
    </row>
    <row r="41" spans="1:7" x14ac:dyDescent="0.2">
      <c r="A41" s="15"/>
      <c r="B41" s="21"/>
      <c r="C41" s="12">
        <f>IF(B41="",0,VLOOKUP('072504'!B41,Cenik!$C$3:$E$873,2,FALSE))</f>
        <v>0</v>
      </c>
      <c r="D41" s="12">
        <f>IF(B41="",0,VLOOKUP('072504'!B41,Cenik!$C$3:$E$873,3,FALSE))</f>
        <v>0</v>
      </c>
      <c r="E41" s="22"/>
      <c r="F41" s="20">
        <f t="shared" si="4"/>
        <v>0</v>
      </c>
      <c r="G41" s="104" t="str">
        <f t="shared" si="3"/>
        <v/>
      </c>
    </row>
    <row r="42" spans="1:7" x14ac:dyDescent="0.2">
      <c r="A42" s="15"/>
      <c r="B42" s="21"/>
      <c r="C42" s="12">
        <f>IF(B42="",0,VLOOKUP('072504'!B42,Cenik!$C$3:$E$873,2,FALSE))</f>
        <v>0</v>
      </c>
      <c r="D42" s="12">
        <f>IF(B42="",0,VLOOKUP('072504'!B42,Cenik!$C$3:$E$873,3,FALSE))</f>
        <v>0</v>
      </c>
      <c r="E42" s="22"/>
      <c r="F42" s="20">
        <f t="shared" si="4"/>
        <v>0</v>
      </c>
      <c r="G42" s="104" t="str">
        <f t="shared" si="3"/>
        <v/>
      </c>
    </row>
    <row r="43" spans="1:7" x14ac:dyDescent="0.2">
      <c r="A43" s="15"/>
      <c r="B43" s="21"/>
      <c r="C43" s="12">
        <f>IF(B43="",0,VLOOKUP('072504'!B43,Cenik!$C$3:$E$873,2,FALSE))</f>
        <v>0</v>
      </c>
      <c r="D43" s="12">
        <f>IF(B43="",0,VLOOKUP('072504'!B43,Cenik!$C$3:$E$873,3,FALSE))</f>
        <v>0</v>
      </c>
      <c r="E43" s="22"/>
      <c r="F43" s="20">
        <f t="shared" si="4"/>
        <v>0</v>
      </c>
      <c r="G43" s="104" t="str">
        <f t="shared" si="3"/>
        <v/>
      </c>
    </row>
    <row r="44" spans="1:7" ht="13.5" thickBot="1" x14ac:dyDescent="0.25">
      <c r="A44" s="26"/>
      <c r="B44" s="27"/>
      <c r="C44" s="28">
        <f>IF(B44="",0,VLOOKUP('072504'!B44,Cenik!$C$3:$E$873,2,FALSE))</f>
        <v>0</v>
      </c>
      <c r="D44" s="28">
        <f>IF(B44="",0,VLOOKUP('072504'!B44,Cenik!$C$3:$E$873,3,FALSE))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IF(B5="",0,VLOOKUP('021003'!B5,Cenik!$C$3:$E$873,2,FALSE))</f>
        <v>0</v>
      </c>
      <c r="D5" s="12">
        <f>IF(B5="",0,VLOOKUP('021003'!B5,Cenik!$C$3:$E$873,3,FALSE))</f>
        <v>0</v>
      </c>
      <c r="E5" s="13"/>
      <c r="F5" s="14">
        <f t="shared" ref="F5:F14" si="0">D5*E5</f>
        <v>0</v>
      </c>
      <c r="G5" s="104" t="str">
        <f>IF(E5="","",IF(ISNUMBER(E5),IF(E5=ROUND(E5,6),"","Napaka - poraba mora biti zaokrožena na 6 decimalk!"),"Napaka!"))</f>
        <v/>
      </c>
    </row>
    <row r="6" spans="1:7" x14ac:dyDescent="0.2">
      <c r="A6" s="15"/>
      <c r="B6" s="16"/>
      <c r="C6" s="12">
        <f>IF(B6="",0,VLOOKUP('021003'!B6,Cenik!$C$3:$E$873,2,FALSE))</f>
        <v>0</v>
      </c>
      <c r="D6" s="12">
        <f>IF(B6="",0,VLOOKUP('021003'!B6,Cenik!$C$3:$E$873,3,FALSE))</f>
        <v>0</v>
      </c>
      <c r="E6" s="17"/>
      <c r="F6" s="14">
        <f t="shared" si="0"/>
        <v>0</v>
      </c>
      <c r="G6" s="104" t="str">
        <f t="shared" ref="G6:G14" si="1">IF(E6="","",IF(ISNUMBER(E6),IF(E6=ROUND(E6,6),"","Napaka - poraba mora biti zaokrožena na 6 decimalk!"),"Napaka!"))</f>
        <v/>
      </c>
    </row>
    <row r="7" spans="1:7" x14ac:dyDescent="0.2">
      <c r="A7" s="15"/>
      <c r="B7" s="16"/>
      <c r="C7" s="12">
        <f>IF(B7="",0,VLOOKUP('021003'!B7,Cenik!$C$3:$E$873,2,FALSE))</f>
        <v>0</v>
      </c>
      <c r="D7" s="12">
        <f>IF(B7="",0,VLOOKUP('021003'!B7,Cenik!$C$3:$E$873,3,FALSE))</f>
        <v>0</v>
      </c>
      <c r="E7" s="17"/>
      <c r="F7" s="14">
        <f t="shared" si="0"/>
        <v>0</v>
      </c>
      <c r="G7" s="104" t="str">
        <f t="shared" si="1"/>
        <v/>
      </c>
    </row>
    <row r="8" spans="1:7" x14ac:dyDescent="0.2">
      <c r="A8" s="15"/>
      <c r="B8" s="16"/>
      <c r="C8" s="12">
        <f>IF(B8="",0,VLOOKUP('021003'!B8,Cenik!$C$3:$E$873,2,FALSE))</f>
        <v>0</v>
      </c>
      <c r="D8" s="12">
        <f>IF(B8="",0,VLOOKUP('021003'!B8,Cenik!$C$3:$E$873,3,FALSE))</f>
        <v>0</v>
      </c>
      <c r="E8" s="17"/>
      <c r="F8" s="14">
        <f t="shared" si="0"/>
        <v>0</v>
      </c>
      <c r="G8" s="104" t="str">
        <f t="shared" si="1"/>
        <v/>
      </c>
    </row>
    <row r="9" spans="1:7" x14ac:dyDescent="0.2">
      <c r="A9" s="15"/>
      <c r="B9" s="16"/>
      <c r="C9" s="12">
        <f>IF(B9="",0,VLOOKUP('021003'!B9,Cenik!$C$3:$E$873,2,FALSE))</f>
        <v>0</v>
      </c>
      <c r="D9" s="12">
        <f>IF(B9="",0,VLOOKUP('021003'!B9,Cenik!$C$3:$E$873,3,FALSE))</f>
        <v>0</v>
      </c>
      <c r="E9" s="17"/>
      <c r="F9" s="14">
        <f t="shared" si="0"/>
        <v>0</v>
      </c>
      <c r="G9" s="104" t="str">
        <f t="shared" si="1"/>
        <v/>
      </c>
    </row>
    <row r="10" spans="1:7" x14ac:dyDescent="0.2">
      <c r="A10" s="15"/>
      <c r="B10" s="16"/>
      <c r="C10" s="12">
        <f>IF(B10="",0,VLOOKUP('021003'!B10,Cenik!$C$3:$E$873,2,FALSE))</f>
        <v>0</v>
      </c>
      <c r="D10" s="12">
        <f>IF(B10="",0,VLOOKUP('021003'!B10,Cenik!$C$3:$E$873,3,FALSE))</f>
        <v>0</v>
      </c>
      <c r="E10" s="17"/>
      <c r="F10" s="14">
        <f t="shared" si="0"/>
        <v>0</v>
      </c>
      <c r="G10" s="104" t="str">
        <f t="shared" si="1"/>
        <v/>
      </c>
    </row>
    <row r="11" spans="1:7" x14ac:dyDescent="0.2">
      <c r="A11" s="15"/>
      <c r="B11" s="16"/>
      <c r="C11" s="12">
        <f>IF(B11="",0,VLOOKUP('021003'!B11,Cenik!$C$3:$E$873,2,FALSE))</f>
        <v>0</v>
      </c>
      <c r="D11" s="12">
        <f>IF(B11="",0,VLOOKUP('021003'!B11,Cenik!$C$3:$E$873,3,FALSE))</f>
        <v>0</v>
      </c>
      <c r="E11" s="17"/>
      <c r="F11" s="14">
        <f t="shared" si="0"/>
        <v>0</v>
      </c>
      <c r="G11" s="104" t="str">
        <f t="shared" si="1"/>
        <v/>
      </c>
    </row>
    <row r="12" spans="1:7" x14ac:dyDescent="0.2">
      <c r="A12" s="15"/>
      <c r="B12" s="16"/>
      <c r="C12" s="12">
        <f>IF(B12="",0,VLOOKUP('021003'!B12,Cenik!$C$3:$E$873,2,FALSE))</f>
        <v>0</v>
      </c>
      <c r="D12" s="12">
        <f>IF(B12="",0,VLOOKUP('021003'!B12,Cenik!$C$3:$E$873,3,FALSE))</f>
        <v>0</v>
      </c>
      <c r="E12" s="17"/>
      <c r="F12" s="14">
        <f t="shared" si="0"/>
        <v>0</v>
      </c>
      <c r="G12" s="104" t="str">
        <f t="shared" si="1"/>
        <v/>
      </c>
    </row>
    <row r="13" spans="1:7" x14ac:dyDescent="0.2">
      <c r="A13" s="15"/>
      <c r="B13" s="16"/>
      <c r="C13" s="12">
        <f>IF(B13="",0,VLOOKUP('021003'!B13,Cenik!$C$3:$E$873,2,FALSE))</f>
        <v>0</v>
      </c>
      <c r="D13" s="12">
        <f>IF(B13="",0,VLOOKUP('021003'!B13,Cenik!$C$3:$E$873,3,FALSE))</f>
        <v>0</v>
      </c>
      <c r="E13" s="17"/>
      <c r="F13" s="14">
        <f t="shared" si="0"/>
        <v>0</v>
      </c>
      <c r="G13" s="104" t="str">
        <f t="shared" si="1"/>
        <v/>
      </c>
    </row>
    <row r="14" spans="1:7" ht="13.5" thickBot="1" x14ac:dyDescent="0.25">
      <c r="A14" s="15"/>
      <c r="B14" s="16"/>
      <c r="C14" s="12">
        <f>IF(B14="",0,VLOOKUP('021003'!B14,Cenik!$C$3:$E$873,2,FALSE))</f>
        <v>0</v>
      </c>
      <c r="D14" s="12">
        <f>IF(B14="",0,VLOOKUP('021003'!B14,Cenik!$C$3:$E$873,3,FALSE))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IF(B16="",0,VLOOKUP('021003'!B16,Cenik!$C$3:$E$873,2,FALSE))</f>
        <v>0</v>
      </c>
      <c r="D16" s="12">
        <f>IF(B16="",0,VLOOKUP('021003'!B16,Cenik!$C$3:$E$873,3,FALSE))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IF(B17="",0,VLOOKUP('021003'!B17,Cenik!$C$3:$E$873,2,FALSE))</f>
        <v>0</v>
      </c>
      <c r="D17" s="12">
        <f>IF(B17="",0,VLOOKUP('021003'!B17,Cenik!$C$3:$E$873,3,FALSE))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IF(B18="",0,VLOOKUP('021003'!B18,Cenik!$C$3:$E$873,2,FALSE))</f>
        <v>0</v>
      </c>
      <c r="D18" s="12">
        <f>IF(B18="",0,VLOOKUP('021003'!B18,Cenik!$C$3:$E$873,3,FALSE))</f>
        <v>0</v>
      </c>
      <c r="E18" s="22"/>
      <c r="F18" s="20">
        <f t="shared" si="2"/>
        <v>0</v>
      </c>
      <c r="G18" s="104" t="str">
        <f t="shared" si="3"/>
        <v/>
      </c>
    </row>
    <row r="19" spans="1:9" x14ac:dyDescent="0.2">
      <c r="A19" s="15"/>
      <c r="B19" s="21"/>
      <c r="C19" s="12">
        <f>IF(B19="",0,VLOOKUP('021003'!B19,Cenik!$C$3:$E$873,2,FALSE))</f>
        <v>0</v>
      </c>
      <c r="D19" s="12">
        <f>IF(B19="",0,VLOOKUP('021003'!B19,Cenik!$C$3:$E$873,3,FALSE))</f>
        <v>0</v>
      </c>
      <c r="E19" s="22"/>
      <c r="F19" s="20">
        <f t="shared" si="2"/>
        <v>0</v>
      </c>
      <c r="G19" s="104" t="str">
        <f t="shared" si="3"/>
        <v/>
      </c>
    </row>
    <row r="20" spans="1:9" x14ac:dyDescent="0.2">
      <c r="A20" s="15"/>
      <c r="B20" s="21"/>
      <c r="C20" s="12">
        <f>IF(B20="",0,VLOOKUP('021003'!B20,Cenik!$C$3:$E$873,2,FALSE))</f>
        <v>0</v>
      </c>
      <c r="D20" s="12">
        <f>IF(B20="",0,VLOOKUP('021003'!B20,Cenik!$C$3:$E$873,3,FALSE))</f>
        <v>0</v>
      </c>
      <c r="E20" s="22"/>
      <c r="F20" s="20">
        <f t="shared" si="2"/>
        <v>0</v>
      </c>
      <c r="G20" s="104" t="str">
        <f t="shared" si="3"/>
        <v/>
      </c>
    </row>
    <row r="21" spans="1:9" x14ac:dyDescent="0.2">
      <c r="A21" s="15"/>
      <c r="B21" s="21"/>
      <c r="C21" s="12">
        <f>IF(B21="",0,VLOOKUP('021003'!B21,Cenik!$C$3:$E$873,2,FALSE))</f>
        <v>0</v>
      </c>
      <c r="D21" s="12">
        <f>IF(B21="",0,VLOOKUP('021003'!B21,Cenik!$C$3:$E$873,3,FALSE))</f>
        <v>0</v>
      </c>
      <c r="E21" s="22"/>
      <c r="F21" s="20">
        <f t="shared" si="2"/>
        <v>0</v>
      </c>
      <c r="G21" s="104" t="str">
        <f t="shared" si="3"/>
        <v/>
      </c>
    </row>
    <row r="22" spans="1:9" x14ac:dyDescent="0.2">
      <c r="A22" s="15"/>
      <c r="B22" s="21"/>
      <c r="C22" s="12">
        <f>IF(B22="",0,VLOOKUP('021003'!B22,Cenik!$C$3:$E$873,2,FALSE))</f>
        <v>0</v>
      </c>
      <c r="D22" s="12">
        <f>IF(B22="",0,VLOOKUP('021003'!B22,Cenik!$C$3:$E$873,3,FALSE))</f>
        <v>0</v>
      </c>
      <c r="E22" s="22"/>
      <c r="F22" s="20">
        <f t="shared" si="2"/>
        <v>0</v>
      </c>
      <c r="G22" s="104" t="str">
        <f t="shared" si="3"/>
        <v/>
      </c>
    </row>
    <row r="23" spans="1:9" x14ac:dyDescent="0.2">
      <c r="A23" s="15"/>
      <c r="B23" s="21"/>
      <c r="C23" s="12">
        <f>IF(B23="",0,VLOOKUP('021003'!B23,Cenik!$C$3:$E$873,2,FALSE))</f>
        <v>0</v>
      </c>
      <c r="D23" s="12">
        <f>IF(B23="",0,VLOOKUP('021003'!B23,Cenik!$C$3:$E$873,3,FALSE))</f>
        <v>0</v>
      </c>
      <c r="E23" s="22"/>
      <c r="F23" s="20">
        <f t="shared" si="2"/>
        <v>0</v>
      </c>
      <c r="G23" s="104" t="str">
        <f t="shared" si="3"/>
        <v/>
      </c>
    </row>
    <row r="24" spans="1:9" x14ac:dyDescent="0.2">
      <c r="A24" s="15"/>
      <c r="B24" s="21"/>
      <c r="C24" s="12">
        <f>IF(B24="",0,VLOOKUP('021003'!B24,Cenik!$C$3:$E$873,2,FALSE))</f>
        <v>0</v>
      </c>
      <c r="D24" s="12">
        <f>IF(B24="",0,VLOOKUP('021003'!B24,Cenik!$C$3:$E$873,3,FALSE))</f>
        <v>0</v>
      </c>
      <c r="E24" s="22"/>
      <c r="F24" s="20">
        <f t="shared" si="2"/>
        <v>0</v>
      </c>
      <c r="G24" s="104" t="str">
        <f t="shared" si="3"/>
        <v/>
      </c>
    </row>
    <row r="25" spans="1:9" x14ac:dyDescent="0.2">
      <c r="A25" s="15"/>
      <c r="B25" s="21"/>
      <c r="C25" s="12">
        <f>IF(B25="",0,VLOOKUP('021003'!B25,Cenik!$C$3:$E$873,2,FALSE))</f>
        <v>0</v>
      </c>
      <c r="D25" s="12">
        <f>IF(B25="",0,VLOOKUP('021003'!B25,Cenik!$C$3:$E$873,3,FALSE))</f>
        <v>0</v>
      </c>
      <c r="E25" s="22"/>
      <c r="F25" s="20">
        <f t="shared" si="2"/>
        <v>0</v>
      </c>
      <c r="G25" s="104" t="str">
        <f t="shared" si="3"/>
        <v/>
      </c>
    </row>
    <row r="26" spans="1:9" x14ac:dyDescent="0.2">
      <c r="A26" s="15"/>
      <c r="B26" s="21"/>
      <c r="C26" s="12">
        <f>IF(B26="",0,VLOOKUP('021003'!B26,Cenik!$C$3:$E$873,2,FALSE))</f>
        <v>0</v>
      </c>
      <c r="D26" s="12">
        <f>IF(B26="",0,VLOOKUP('021003'!B26,Cenik!$C$3:$E$873,3,FALSE))</f>
        <v>0</v>
      </c>
      <c r="E26" s="22"/>
      <c r="F26" s="20">
        <f t="shared" si="2"/>
        <v>0</v>
      </c>
      <c r="G26" s="104" t="str">
        <f t="shared" si="3"/>
        <v/>
      </c>
    </row>
    <row r="27" spans="1:9" x14ac:dyDescent="0.2">
      <c r="A27" s="15"/>
      <c r="B27" s="21"/>
      <c r="C27" s="12">
        <f>IF(B27="",0,VLOOKUP('021003'!B27,Cenik!$C$3:$E$873,2,FALSE))</f>
        <v>0</v>
      </c>
      <c r="D27" s="12">
        <f>IF(B27="",0,VLOOKUP('021003'!B27,Cenik!$C$3:$E$873,3,FALSE))</f>
        <v>0</v>
      </c>
      <c r="E27" s="22"/>
      <c r="F27" s="20">
        <f t="shared" si="2"/>
        <v>0</v>
      </c>
      <c r="G27" s="104" t="str">
        <f t="shared" si="3"/>
        <v/>
      </c>
    </row>
    <row r="28" spans="1:9" x14ac:dyDescent="0.2">
      <c r="A28" s="15"/>
      <c r="B28" s="21"/>
      <c r="C28" s="12">
        <f>IF(B28="",0,VLOOKUP('021003'!B28,Cenik!$C$3:$E$873,2,FALSE))</f>
        <v>0</v>
      </c>
      <c r="D28" s="12">
        <f>IF(B28="",0,VLOOKUP('021003'!B28,Cenik!$C$3:$E$873,3,FALSE))</f>
        <v>0</v>
      </c>
      <c r="E28" s="22"/>
      <c r="F28" s="20">
        <f t="shared" si="2"/>
        <v>0</v>
      </c>
      <c r="G28" s="104" t="str">
        <f t="shared" si="3"/>
        <v/>
      </c>
    </row>
    <row r="29" spans="1:9" ht="13.5" thickBot="1" x14ac:dyDescent="0.25">
      <c r="A29" s="15"/>
      <c r="B29" s="21"/>
      <c r="C29" s="12">
        <f>IF(B29="",0,VLOOKUP('021003'!B29,Cenik!$C$3:$E$873,2,FALSE))</f>
        <v>0</v>
      </c>
      <c r="D29" s="12">
        <f>IF(B29="",0,VLOOKUP('021003'!B29,Cenik!$C$3:$E$873,3,FALSE))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IF(B31="",0,VLOOKUP('021003'!B31,Cenik!$C$3:$E$873,2,FALSE))</f>
        <v>0</v>
      </c>
      <c r="D31" s="24">
        <f>IF(B31="",0,VLOOKUP('021003'!B31,Cenik!$C$3:$E$873,3,FALSE))</f>
        <v>0</v>
      </c>
      <c r="E31" s="19"/>
      <c r="F31" s="25">
        <f t="shared" ref="F31:F44" si="4">D31*E31</f>
        <v>0</v>
      </c>
      <c r="G31" s="104" t="str">
        <f t="shared" si="3"/>
        <v/>
      </c>
      <c r="I31" s="2"/>
    </row>
    <row r="32" spans="1:9" x14ac:dyDescent="0.2">
      <c r="A32" s="15"/>
      <c r="B32" s="21"/>
      <c r="C32" s="12">
        <f>IF(B32="",0,VLOOKUP('021003'!B32,Cenik!$C$3:$E$873,2,FALSE))</f>
        <v>0</v>
      </c>
      <c r="D32" s="12">
        <f>IF(B32="",0,VLOOKUP('021003'!B32,Cenik!$C$3:$E$873,3,FALSE))</f>
        <v>0</v>
      </c>
      <c r="E32" s="22"/>
      <c r="F32" s="20">
        <f t="shared" si="4"/>
        <v>0</v>
      </c>
      <c r="G32" s="104" t="str">
        <f t="shared" si="3"/>
        <v/>
      </c>
      <c r="I32" s="2"/>
    </row>
    <row r="33" spans="1:7" x14ac:dyDescent="0.2">
      <c r="A33" s="15"/>
      <c r="B33" s="21"/>
      <c r="C33" s="12">
        <f>IF(B33="",0,VLOOKUP('021003'!B33,Cenik!$C$3:$E$873,2,FALSE))</f>
        <v>0</v>
      </c>
      <c r="D33" s="12">
        <f>IF(B33="",0,VLOOKUP('021003'!B33,Cenik!$C$3:$E$873,3,FALSE))</f>
        <v>0</v>
      </c>
      <c r="E33" s="22"/>
      <c r="F33" s="20">
        <f t="shared" si="4"/>
        <v>0</v>
      </c>
      <c r="G33" s="104" t="str">
        <f t="shared" si="3"/>
        <v/>
      </c>
    </row>
    <row r="34" spans="1:7" x14ac:dyDescent="0.2">
      <c r="A34" s="15"/>
      <c r="B34" s="21"/>
      <c r="C34" s="12">
        <f>IF(B34="",0,VLOOKUP('021003'!B34,Cenik!$C$3:$E$873,2,FALSE))</f>
        <v>0</v>
      </c>
      <c r="D34" s="12">
        <f>IF(B34="",0,VLOOKUP('021003'!B34,Cenik!$C$3:$E$873,3,FALSE))</f>
        <v>0</v>
      </c>
      <c r="E34" s="22"/>
      <c r="F34" s="20">
        <f t="shared" si="4"/>
        <v>0</v>
      </c>
      <c r="G34" s="104" t="str">
        <f t="shared" si="3"/>
        <v/>
      </c>
    </row>
    <row r="35" spans="1:7" x14ac:dyDescent="0.2">
      <c r="A35" s="15"/>
      <c r="B35" s="21"/>
      <c r="C35" s="12">
        <f>IF(B35="",0,VLOOKUP('021003'!B35,Cenik!$C$3:$E$873,2,FALSE))</f>
        <v>0</v>
      </c>
      <c r="D35" s="12">
        <f>IF(B35="",0,VLOOKUP('021003'!B35,Cenik!$C$3:$E$873,3,FALSE))</f>
        <v>0</v>
      </c>
      <c r="E35" s="22"/>
      <c r="F35" s="20">
        <f t="shared" si="4"/>
        <v>0</v>
      </c>
      <c r="G35" s="104" t="str">
        <f t="shared" si="3"/>
        <v/>
      </c>
    </row>
    <row r="36" spans="1:7" x14ac:dyDescent="0.2">
      <c r="A36" s="15"/>
      <c r="B36" s="21"/>
      <c r="C36" s="12">
        <f>IF(B36="",0,VLOOKUP('021003'!B36,Cenik!$C$3:$E$873,2,FALSE))</f>
        <v>0</v>
      </c>
      <c r="D36" s="12">
        <f>IF(B36="",0,VLOOKUP('021003'!B36,Cenik!$C$3:$E$873,3,FALSE))</f>
        <v>0</v>
      </c>
      <c r="E36" s="22"/>
      <c r="F36" s="20">
        <f t="shared" si="4"/>
        <v>0</v>
      </c>
      <c r="G36" s="104" t="str">
        <f t="shared" si="3"/>
        <v/>
      </c>
    </row>
    <row r="37" spans="1:7" x14ac:dyDescent="0.2">
      <c r="A37" s="15"/>
      <c r="B37" s="21"/>
      <c r="C37" s="12">
        <f>IF(B37="",0,VLOOKUP('021003'!B37,Cenik!$C$3:$E$873,2,FALSE))</f>
        <v>0</v>
      </c>
      <c r="D37" s="12">
        <f>IF(B37="",0,VLOOKUP('021003'!B37,Cenik!$C$3:$E$873,3,FALSE))</f>
        <v>0</v>
      </c>
      <c r="E37" s="22"/>
      <c r="F37" s="20">
        <f t="shared" si="4"/>
        <v>0</v>
      </c>
      <c r="G37" s="104" t="str">
        <f t="shared" si="3"/>
        <v/>
      </c>
    </row>
    <row r="38" spans="1:7" x14ac:dyDescent="0.2">
      <c r="A38" s="15"/>
      <c r="B38" s="21"/>
      <c r="C38" s="12">
        <f>IF(B38="",0,VLOOKUP('021003'!B38,Cenik!$C$3:$E$873,2,FALSE))</f>
        <v>0</v>
      </c>
      <c r="D38" s="12">
        <f>IF(B38="",0,VLOOKUP('021003'!B38,Cenik!$C$3:$E$873,3,FALSE))</f>
        <v>0</v>
      </c>
      <c r="E38" s="22"/>
      <c r="F38" s="20">
        <f t="shared" si="4"/>
        <v>0</v>
      </c>
      <c r="G38" s="104" t="str">
        <f t="shared" si="3"/>
        <v/>
      </c>
    </row>
    <row r="39" spans="1:7" x14ac:dyDescent="0.2">
      <c r="A39" s="15"/>
      <c r="B39" s="21"/>
      <c r="C39" s="12">
        <f>IF(B39="",0,VLOOKUP('021003'!B39,Cenik!$C$3:$E$873,2,FALSE))</f>
        <v>0</v>
      </c>
      <c r="D39" s="12">
        <f>IF(B39="",0,VLOOKUP('021003'!B39,Cenik!$C$3:$E$873,3,FALSE))</f>
        <v>0</v>
      </c>
      <c r="E39" s="22"/>
      <c r="F39" s="20">
        <f t="shared" si="4"/>
        <v>0</v>
      </c>
      <c r="G39" s="104" t="str">
        <f>IF(E39="","",IF(ISNUMBER(E39),IF(E39=ROUND(E39,6),"","Napaka - poraba mora biti zaokrožena na 6 decimalk!"),"Napaka!"))</f>
        <v/>
      </c>
    </row>
    <row r="40" spans="1:7" x14ac:dyDescent="0.2">
      <c r="A40" s="15"/>
      <c r="B40" s="21"/>
      <c r="C40" s="12">
        <f>IF(B40="",0,VLOOKUP('021003'!B40,Cenik!$C$3:$E$873,2,FALSE))</f>
        <v>0</v>
      </c>
      <c r="D40" s="12">
        <f>IF(B40="",0,VLOOKUP('021003'!B40,Cenik!$C$3:$E$873,3,FALSE))</f>
        <v>0</v>
      </c>
      <c r="E40" s="22"/>
      <c r="F40" s="20">
        <f t="shared" si="4"/>
        <v>0</v>
      </c>
      <c r="G40" s="104" t="str">
        <f t="shared" si="3"/>
        <v/>
      </c>
    </row>
    <row r="41" spans="1:7" x14ac:dyDescent="0.2">
      <c r="A41" s="15"/>
      <c r="B41" s="21"/>
      <c r="C41" s="12">
        <f>IF(B41="",0,VLOOKUP('021003'!B41,Cenik!$C$3:$E$873,2,FALSE))</f>
        <v>0</v>
      </c>
      <c r="D41" s="12">
        <f>IF(B41="",0,VLOOKUP('021003'!B41,Cenik!$C$3:$E$873,3,FALSE))</f>
        <v>0</v>
      </c>
      <c r="E41" s="22"/>
      <c r="F41" s="20">
        <f t="shared" si="4"/>
        <v>0</v>
      </c>
      <c r="G41" s="104" t="str">
        <f t="shared" si="3"/>
        <v/>
      </c>
    </row>
    <row r="42" spans="1:7" x14ac:dyDescent="0.2">
      <c r="A42" s="15"/>
      <c r="B42" s="21"/>
      <c r="C42" s="12">
        <f>IF(B42="",0,VLOOKUP('021003'!B42,Cenik!$C$3:$E$873,2,FALSE))</f>
        <v>0</v>
      </c>
      <c r="D42" s="12">
        <f>IF(B42="",0,VLOOKUP('021003'!B42,Cenik!$C$3:$E$873,3,FALSE))</f>
        <v>0</v>
      </c>
      <c r="E42" s="22"/>
      <c r="F42" s="20">
        <f t="shared" si="4"/>
        <v>0</v>
      </c>
      <c r="G42" s="104" t="str">
        <f t="shared" si="3"/>
        <v/>
      </c>
    </row>
    <row r="43" spans="1:7" x14ac:dyDescent="0.2">
      <c r="A43" s="15"/>
      <c r="B43" s="21"/>
      <c r="C43" s="12">
        <f>IF(B43="",0,VLOOKUP('021003'!B43,Cenik!$C$3:$E$873,2,FALSE))</f>
        <v>0</v>
      </c>
      <c r="D43" s="12">
        <f>IF(B43="",0,VLOOKUP('021003'!B43,Cenik!$C$3:$E$873,3,FALSE))</f>
        <v>0</v>
      </c>
      <c r="E43" s="22"/>
      <c r="F43" s="20">
        <f t="shared" si="4"/>
        <v>0</v>
      </c>
      <c r="G43" s="104" t="str">
        <f t="shared" si="3"/>
        <v/>
      </c>
    </row>
    <row r="44" spans="1:7" ht="13.5" thickBot="1" x14ac:dyDescent="0.25">
      <c r="A44" s="26"/>
      <c r="B44" s="27"/>
      <c r="C44" s="28">
        <f>IF(B44="",0,VLOOKUP('021003'!B44,Cenik!$C$3:$E$873,2,FALSE))</f>
        <v>0</v>
      </c>
      <c r="D44" s="28">
        <f>IF(B44="",0,VLOOKUP('021003'!B44,Cenik!$C$3:$E$873,3,FALSE))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IF(B5="",0,VLOOKUP('072505'!B5,Cenik!$C$3:$E$873,2,FALSE))</f>
        <v>0</v>
      </c>
      <c r="D5" s="12">
        <f>IF(B5="",0,VLOOKUP('072505'!B5,Cenik!$C$3:$E$873,3,FALSE))</f>
        <v>0</v>
      </c>
      <c r="E5" s="13"/>
      <c r="F5" s="14">
        <f t="shared" ref="F5:F14" si="0">D5*E5</f>
        <v>0</v>
      </c>
      <c r="G5" s="104" t="str">
        <f>IF(E5="","",IF(ISNUMBER(E5),IF(E5=ROUND(E5,6),"","Napaka - poraba mora biti zaokrožena na 6 decimalk!"),"Napaka!"))</f>
        <v/>
      </c>
    </row>
    <row r="6" spans="1:7" x14ac:dyDescent="0.2">
      <c r="A6" s="15"/>
      <c r="B6" s="16"/>
      <c r="C6" s="12">
        <f>IF(B6="",0,VLOOKUP('072505'!B6,Cenik!$C$3:$E$873,2,FALSE))</f>
        <v>0</v>
      </c>
      <c r="D6" s="12">
        <f>IF(B6="",0,VLOOKUP('072505'!B6,Cenik!$C$3:$E$873,3,FALSE))</f>
        <v>0</v>
      </c>
      <c r="E6" s="17"/>
      <c r="F6" s="14">
        <f t="shared" si="0"/>
        <v>0</v>
      </c>
      <c r="G6" s="104" t="str">
        <f t="shared" ref="G6:G14" si="1">IF(E6="","",IF(ISNUMBER(E6),IF(E6=ROUND(E6,6),"","Napaka - poraba mora biti zaokrožena na 6 decimalk!"),"Napaka!"))</f>
        <v/>
      </c>
    </row>
    <row r="7" spans="1:7" x14ac:dyDescent="0.2">
      <c r="A7" s="15"/>
      <c r="B7" s="16"/>
      <c r="C7" s="12">
        <f>IF(B7="",0,VLOOKUP('072505'!B7,Cenik!$C$3:$E$873,2,FALSE))</f>
        <v>0</v>
      </c>
      <c r="D7" s="12">
        <f>IF(B7="",0,VLOOKUP('072505'!B7,Cenik!$C$3:$E$873,3,FALSE))</f>
        <v>0</v>
      </c>
      <c r="E7" s="17"/>
      <c r="F7" s="14">
        <f t="shared" si="0"/>
        <v>0</v>
      </c>
      <c r="G7" s="104" t="str">
        <f t="shared" si="1"/>
        <v/>
      </c>
    </row>
    <row r="8" spans="1:7" x14ac:dyDescent="0.2">
      <c r="A8" s="15"/>
      <c r="B8" s="16"/>
      <c r="C8" s="12">
        <f>IF(B8="",0,VLOOKUP('072505'!B8,Cenik!$C$3:$E$873,2,FALSE))</f>
        <v>0</v>
      </c>
      <c r="D8" s="12">
        <f>IF(B8="",0,VLOOKUP('072505'!B8,Cenik!$C$3:$E$873,3,FALSE))</f>
        <v>0</v>
      </c>
      <c r="E8" s="17"/>
      <c r="F8" s="14">
        <f t="shared" si="0"/>
        <v>0</v>
      </c>
      <c r="G8" s="104" t="str">
        <f t="shared" si="1"/>
        <v/>
      </c>
    </row>
    <row r="9" spans="1:7" x14ac:dyDescent="0.2">
      <c r="A9" s="15"/>
      <c r="B9" s="16"/>
      <c r="C9" s="12">
        <f>IF(B9="",0,VLOOKUP('072505'!B9,Cenik!$C$3:$E$873,2,FALSE))</f>
        <v>0</v>
      </c>
      <c r="D9" s="12">
        <f>IF(B9="",0,VLOOKUP('072505'!B9,Cenik!$C$3:$E$873,3,FALSE))</f>
        <v>0</v>
      </c>
      <c r="E9" s="17"/>
      <c r="F9" s="14">
        <f t="shared" si="0"/>
        <v>0</v>
      </c>
      <c r="G9" s="104" t="str">
        <f t="shared" si="1"/>
        <v/>
      </c>
    </row>
    <row r="10" spans="1:7" x14ac:dyDescent="0.2">
      <c r="A10" s="15"/>
      <c r="B10" s="16"/>
      <c r="C10" s="12">
        <f>IF(B10="",0,VLOOKUP('072505'!B10,Cenik!$C$3:$E$873,2,FALSE))</f>
        <v>0</v>
      </c>
      <c r="D10" s="12">
        <f>IF(B10="",0,VLOOKUP('072505'!B10,Cenik!$C$3:$E$873,3,FALSE))</f>
        <v>0</v>
      </c>
      <c r="E10" s="17"/>
      <c r="F10" s="14">
        <f t="shared" si="0"/>
        <v>0</v>
      </c>
      <c r="G10" s="104" t="str">
        <f t="shared" si="1"/>
        <v/>
      </c>
    </row>
    <row r="11" spans="1:7" x14ac:dyDescent="0.2">
      <c r="A11" s="15"/>
      <c r="B11" s="16"/>
      <c r="C11" s="12">
        <f>IF(B11="",0,VLOOKUP('072505'!B11,Cenik!$C$3:$E$873,2,FALSE))</f>
        <v>0</v>
      </c>
      <c r="D11" s="12">
        <f>IF(B11="",0,VLOOKUP('072505'!B11,Cenik!$C$3:$E$873,3,FALSE))</f>
        <v>0</v>
      </c>
      <c r="E11" s="17"/>
      <c r="F11" s="14">
        <f t="shared" si="0"/>
        <v>0</v>
      </c>
      <c r="G11" s="104" t="str">
        <f t="shared" si="1"/>
        <v/>
      </c>
    </row>
    <row r="12" spans="1:7" x14ac:dyDescent="0.2">
      <c r="A12" s="15"/>
      <c r="B12" s="16"/>
      <c r="C12" s="12">
        <f>IF(B12="",0,VLOOKUP('072505'!B12,Cenik!$C$3:$E$873,2,FALSE))</f>
        <v>0</v>
      </c>
      <c r="D12" s="12">
        <f>IF(B12="",0,VLOOKUP('072505'!B12,Cenik!$C$3:$E$873,3,FALSE))</f>
        <v>0</v>
      </c>
      <c r="E12" s="17"/>
      <c r="F12" s="14">
        <f t="shared" si="0"/>
        <v>0</v>
      </c>
      <c r="G12" s="104" t="str">
        <f t="shared" si="1"/>
        <v/>
      </c>
    </row>
    <row r="13" spans="1:7" x14ac:dyDescent="0.2">
      <c r="A13" s="15"/>
      <c r="B13" s="16"/>
      <c r="C13" s="12">
        <f>IF(B13="",0,VLOOKUP('072505'!B13,Cenik!$C$3:$E$873,2,FALSE))</f>
        <v>0</v>
      </c>
      <c r="D13" s="12">
        <f>IF(B13="",0,VLOOKUP('072505'!B13,Cenik!$C$3:$E$873,3,FALSE))</f>
        <v>0</v>
      </c>
      <c r="E13" s="17"/>
      <c r="F13" s="14">
        <f t="shared" si="0"/>
        <v>0</v>
      </c>
      <c r="G13" s="104" t="str">
        <f t="shared" si="1"/>
        <v/>
      </c>
    </row>
    <row r="14" spans="1:7" ht="13.5" thickBot="1" x14ac:dyDescent="0.25">
      <c r="A14" s="15"/>
      <c r="B14" s="16"/>
      <c r="C14" s="12">
        <f>IF(B14="",0,VLOOKUP('072505'!B14,Cenik!$C$3:$E$873,2,FALSE))</f>
        <v>0</v>
      </c>
      <c r="D14" s="12">
        <f>IF(B14="",0,VLOOKUP('072505'!B14,Cenik!$C$3:$E$873,3,FALSE))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IF(B16="",0,VLOOKUP('072505'!B16,Cenik!$C$3:$E$873,2,FALSE))</f>
        <v>0</v>
      </c>
      <c r="D16" s="12">
        <f>IF(B16="",0,VLOOKUP('072505'!B16,Cenik!$C$3:$E$873,3,FALSE))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IF(B17="",0,VLOOKUP('072505'!B17,Cenik!$C$3:$E$873,2,FALSE))</f>
        <v>0</v>
      </c>
      <c r="D17" s="12">
        <f>IF(B17="",0,VLOOKUP('072505'!B17,Cenik!$C$3:$E$873,3,FALSE))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IF(B18="",0,VLOOKUP('072505'!B18,Cenik!$C$3:$E$873,2,FALSE))</f>
        <v>0</v>
      </c>
      <c r="D18" s="12">
        <f>IF(B18="",0,VLOOKUP('072505'!B18,Cenik!$C$3:$E$873,3,FALSE))</f>
        <v>0</v>
      </c>
      <c r="E18" s="22"/>
      <c r="F18" s="20">
        <f t="shared" si="2"/>
        <v>0</v>
      </c>
      <c r="G18" s="104" t="str">
        <f t="shared" si="3"/>
        <v/>
      </c>
    </row>
    <row r="19" spans="1:9" x14ac:dyDescent="0.2">
      <c r="A19" s="15"/>
      <c r="B19" s="21"/>
      <c r="C19" s="12">
        <f>IF(B19="",0,VLOOKUP('072505'!B19,Cenik!$C$3:$E$873,2,FALSE))</f>
        <v>0</v>
      </c>
      <c r="D19" s="12">
        <f>IF(B19="",0,VLOOKUP('072505'!B19,Cenik!$C$3:$E$873,3,FALSE))</f>
        <v>0</v>
      </c>
      <c r="E19" s="22"/>
      <c r="F19" s="20">
        <f t="shared" si="2"/>
        <v>0</v>
      </c>
      <c r="G19" s="104" t="str">
        <f t="shared" si="3"/>
        <v/>
      </c>
    </row>
    <row r="20" spans="1:9" x14ac:dyDescent="0.2">
      <c r="A20" s="15"/>
      <c r="B20" s="21"/>
      <c r="C20" s="12">
        <f>IF(B20="",0,VLOOKUP('072505'!B20,Cenik!$C$3:$E$873,2,FALSE))</f>
        <v>0</v>
      </c>
      <c r="D20" s="12">
        <f>IF(B20="",0,VLOOKUP('072505'!B20,Cenik!$C$3:$E$873,3,FALSE))</f>
        <v>0</v>
      </c>
      <c r="E20" s="22"/>
      <c r="F20" s="20">
        <f t="shared" si="2"/>
        <v>0</v>
      </c>
      <c r="G20" s="104" t="str">
        <f t="shared" si="3"/>
        <v/>
      </c>
    </row>
    <row r="21" spans="1:9" x14ac:dyDescent="0.2">
      <c r="A21" s="15"/>
      <c r="B21" s="21"/>
      <c r="C21" s="12">
        <f>IF(B21="",0,VLOOKUP('072505'!B21,Cenik!$C$3:$E$873,2,FALSE))</f>
        <v>0</v>
      </c>
      <c r="D21" s="12">
        <f>IF(B21="",0,VLOOKUP('072505'!B21,Cenik!$C$3:$E$873,3,FALSE))</f>
        <v>0</v>
      </c>
      <c r="E21" s="22"/>
      <c r="F21" s="20">
        <f t="shared" si="2"/>
        <v>0</v>
      </c>
      <c r="G21" s="104" t="str">
        <f t="shared" si="3"/>
        <v/>
      </c>
    </row>
    <row r="22" spans="1:9" x14ac:dyDescent="0.2">
      <c r="A22" s="15"/>
      <c r="B22" s="21"/>
      <c r="C22" s="12">
        <f>IF(B22="",0,VLOOKUP('072505'!B22,Cenik!$C$3:$E$873,2,FALSE))</f>
        <v>0</v>
      </c>
      <c r="D22" s="12">
        <f>IF(B22="",0,VLOOKUP('072505'!B22,Cenik!$C$3:$E$873,3,FALSE))</f>
        <v>0</v>
      </c>
      <c r="E22" s="22"/>
      <c r="F22" s="20">
        <f t="shared" si="2"/>
        <v>0</v>
      </c>
      <c r="G22" s="104" t="str">
        <f t="shared" si="3"/>
        <v/>
      </c>
    </row>
    <row r="23" spans="1:9" x14ac:dyDescent="0.2">
      <c r="A23" s="15"/>
      <c r="B23" s="21"/>
      <c r="C23" s="12">
        <f>IF(B23="",0,VLOOKUP('072505'!B23,Cenik!$C$3:$E$873,2,FALSE))</f>
        <v>0</v>
      </c>
      <c r="D23" s="12">
        <f>IF(B23="",0,VLOOKUP('072505'!B23,Cenik!$C$3:$E$873,3,FALSE))</f>
        <v>0</v>
      </c>
      <c r="E23" s="22"/>
      <c r="F23" s="20">
        <f t="shared" si="2"/>
        <v>0</v>
      </c>
      <c r="G23" s="104" t="str">
        <f t="shared" si="3"/>
        <v/>
      </c>
    </row>
    <row r="24" spans="1:9" x14ac:dyDescent="0.2">
      <c r="A24" s="15"/>
      <c r="B24" s="21"/>
      <c r="C24" s="12">
        <f>IF(B24="",0,VLOOKUP('072505'!B24,Cenik!$C$3:$E$873,2,FALSE))</f>
        <v>0</v>
      </c>
      <c r="D24" s="12">
        <f>IF(B24="",0,VLOOKUP('072505'!B24,Cenik!$C$3:$E$873,3,FALSE))</f>
        <v>0</v>
      </c>
      <c r="E24" s="22"/>
      <c r="F24" s="20">
        <f t="shared" si="2"/>
        <v>0</v>
      </c>
      <c r="G24" s="104" t="str">
        <f t="shared" si="3"/>
        <v/>
      </c>
    </row>
    <row r="25" spans="1:9" x14ac:dyDescent="0.2">
      <c r="A25" s="15"/>
      <c r="B25" s="21"/>
      <c r="C25" s="12">
        <f>IF(B25="",0,VLOOKUP('072505'!B25,Cenik!$C$3:$E$873,2,FALSE))</f>
        <v>0</v>
      </c>
      <c r="D25" s="12">
        <f>IF(B25="",0,VLOOKUP('072505'!B25,Cenik!$C$3:$E$873,3,FALSE))</f>
        <v>0</v>
      </c>
      <c r="E25" s="22"/>
      <c r="F25" s="20">
        <f t="shared" si="2"/>
        <v>0</v>
      </c>
      <c r="G25" s="104" t="str">
        <f t="shared" si="3"/>
        <v/>
      </c>
    </row>
    <row r="26" spans="1:9" x14ac:dyDescent="0.2">
      <c r="A26" s="15"/>
      <c r="B26" s="21"/>
      <c r="C26" s="12">
        <f>IF(B26="",0,VLOOKUP('072505'!B26,Cenik!$C$3:$E$873,2,FALSE))</f>
        <v>0</v>
      </c>
      <c r="D26" s="12">
        <f>IF(B26="",0,VLOOKUP('072505'!B26,Cenik!$C$3:$E$873,3,FALSE))</f>
        <v>0</v>
      </c>
      <c r="E26" s="22"/>
      <c r="F26" s="20">
        <f t="shared" si="2"/>
        <v>0</v>
      </c>
      <c r="G26" s="104" t="str">
        <f t="shared" si="3"/>
        <v/>
      </c>
    </row>
    <row r="27" spans="1:9" x14ac:dyDescent="0.2">
      <c r="A27" s="15"/>
      <c r="B27" s="21"/>
      <c r="C27" s="12">
        <f>IF(B27="",0,VLOOKUP('072505'!B27,Cenik!$C$3:$E$873,2,FALSE))</f>
        <v>0</v>
      </c>
      <c r="D27" s="12">
        <f>IF(B27="",0,VLOOKUP('072505'!B27,Cenik!$C$3:$E$873,3,FALSE))</f>
        <v>0</v>
      </c>
      <c r="E27" s="22"/>
      <c r="F27" s="20">
        <f t="shared" si="2"/>
        <v>0</v>
      </c>
      <c r="G27" s="104" t="str">
        <f t="shared" si="3"/>
        <v/>
      </c>
    </row>
    <row r="28" spans="1:9" x14ac:dyDescent="0.2">
      <c r="A28" s="15"/>
      <c r="B28" s="21"/>
      <c r="C28" s="12">
        <f>IF(B28="",0,VLOOKUP('072505'!B28,Cenik!$C$3:$E$873,2,FALSE))</f>
        <v>0</v>
      </c>
      <c r="D28" s="12">
        <f>IF(B28="",0,VLOOKUP('072505'!B28,Cenik!$C$3:$E$873,3,FALSE))</f>
        <v>0</v>
      </c>
      <c r="E28" s="22"/>
      <c r="F28" s="20">
        <f t="shared" si="2"/>
        <v>0</v>
      </c>
      <c r="G28" s="104" t="str">
        <f t="shared" si="3"/>
        <v/>
      </c>
    </row>
    <row r="29" spans="1:9" ht="13.5" thickBot="1" x14ac:dyDescent="0.25">
      <c r="A29" s="15"/>
      <c r="B29" s="21"/>
      <c r="C29" s="12">
        <f>IF(B29="",0,VLOOKUP('072505'!B29,Cenik!$C$3:$E$873,2,FALSE))</f>
        <v>0</v>
      </c>
      <c r="D29" s="12">
        <f>IF(B29="",0,VLOOKUP('072505'!B29,Cenik!$C$3:$E$873,3,FALSE))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IF(B31="",0,VLOOKUP('072505'!B31,Cenik!$C$3:$E$873,2,FALSE))</f>
        <v>0</v>
      </c>
      <c r="D31" s="24">
        <f>IF(B31="",0,VLOOKUP('072505'!B31,Cenik!$C$3:$E$873,3,FALSE))</f>
        <v>0</v>
      </c>
      <c r="E31" s="19"/>
      <c r="F31" s="25">
        <f t="shared" ref="F31:F44" si="4">D31*E31</f>
        <v>0</v>
      </c>
      <c r="G31" s="104" t="str">
        <f t="shared" si="3"/>
        <v/>
      </c>
      <c r="I31" s="2"/>
    </row>
    <row r="32" spans="1:9" x14ac:dyDescent="0.2">
      <c r="A32" s="15"/>
      <c r="B32" s="21"/>
      <c r="C32" s="12">
        <f>IF(B32="",0,VLOOKUP('072505'!B32,Cenik!$C$3:$E$873,2,FALSE))</f>
        <v>0</v>
      </c>
      <c r="D32" s="12">
        <f>IF(B32="",0,VLOOKUP('072505'!B32,Cenik!$C$3:$E$873,3,FALSE))</f>
        <v>0</v>
      </c>
      <c r="E32" s="22"/>
      <c r="F32" s="20">
        <f t="shared" si="4"/>
        <v>0</v>
      </c>
      <c r="G32" s="104" t="str">
        <f t="shared" si="3"/>
        <v/>
      </c>
      <c r="I32" s="2"/>
    </row>
    <row r="33" spans="1:7" x14ac:dyDescent="0.2">
      <c r="A33" s="15"/>
      <c r="B33" s="21"/>
      <c r="C33" s="12">
        <f>IF(B33="",0,VLOOKUP('072505'!B33,Cenik!$C$3:$E$873,2,FALSE))</f>
        <v>0</v>
      </c>
      <c r="D33" s="12">
        <f>IF(B33="",0,VLOOKUP('072505'!B33,Cenik!$C$3:$E$873,3,FALSE))</f>
        <v>0</v>
      </c>
      <c r="E33" s="22"/>
      <c r="F33" s="20">
        <f t="shared" si="4"/>
        <v>0</v>
      </c>
      <c r="G33" s="104" t="str">
        <f t="shared" si="3"/>
        <v/>
      </c>
    </row>
    <row r="34" spans="1:7" x14ac:dyDescent="0.2">
      <c r="A34" s="15"/>
      <c r="B34" s="21"/>
      <c r="C34" s="12">
        <f>IF(B34="",0,VLOOKUP('072505'!B34,Cenik!$C$3:$E$873,2,FALSE))</f>
        <v>0</v>
      </c>
      <c r="D34" s="12">
        <f>IF(B34="",0,VLOOKUP('072505'!B34,Cenik!$C$3:$E$873,3,FALSE))</f>
        <v>0</v>
      </c>
      <c r="E34" s="22"/>
      <c r="F34" s="20">
        <f t="shared" si="4"/>
        <v>0</v>
      </c>
      <c r="G34" s="104" t="str">
        <f t="shared" si="3"/>
        <v/>
      </c>
    </row>
    <row r="35" spans="1:7" x14ac:dyDescent="0.2">
      <c r="A35" s="15"/>
      <c r="B35" s="21"/>
      <c r="C35" s="12">
        <f>IF(B35="",0,VLOOKUP('072505'!B35,Cenik!$C$3:$E$873,2,FALSE))</f>
        <v>0</v>
      </c>
      <c r="D35" s="12">
        <f>IF(B35="",0,VLOOKUP('072505'!B35,Cenik!$C$3:$E$873,3,FALSE))</f>
        <v>0</v>
      </c>
      <c r="E35" s="22"/>
      <c r="F35" s="20">
        <f t="shared" si="4"/>
        <v>0</v>
      </c>
      <c r="G35" s="104" t="str">
        <f t="shared" si="3"/>
        <v/>
      </c>
    </row>
    <row r="36" spans="1:7" x14ac:dyDescent="0.2">
      <c r="A36" s="15"/>
      <c r="B36" s="21"/>
      <c r="C36" s="12">
        <f>IF(B36="",0,VLOOKUP('072505'!B36,Cenik!$C$3:$E$873,2,FALSE))</f>
        <v>0</v>
      </c>
      <c r="D36" s="12">
        <f>IF(B36="",0,VLOOKUP('072505'!B36,Cenik!$C$3:$E$873,3,FALSE))</f>
        <v>0</v>
      </c>
      <c r="E36" s="22"/>
      <c r="F36" s="20">
        <f t="shared" si="4"/>
        <v>0</v>
      </c>
      <c r="G36" s="104" t="str">
        <f t="shared" si="3"/>
        <v/>
      </c>
    </row>
    <row r="37" spans="1:7" x14ac:dyDescent="0.2">
      <c r="A37" s="15"/>
      <c r="B37" s="21"/>
      <c r="C37" s="12">
        <f>IF(B37="",0,VLOOKUP('072505'!B37,Cenik!$C$3:$E$873,2,FALSE))</f>
        <v>0</v>
      </c>
      <c r="D37" s="12">
        <f>IF(B37="",0,VLOOKUP('072505'!B37,Cenik!$C$3:$E$873,3,FALSE))</f>
        <v>0</v>
      </c>
      <c r="E37" s="22"/>
      <c r="F37" s="20">
        <f t="shared" si="4"/>
        <v>0</v>
      </c>
      <c r="G37" s="104" t="str">
        <f t="shared" si="3"/>
        <v/>
      </c>
    </row>
    <row r="38" spans="1:7" x14ac:dyDescent="0.2">
      <c r="A38" s="15"/>
      <c r="B38" s="21"/>
      <c r="C38" s="12">
        <f>IF(B38="",0,VLOOKUP('072505'!B38,Cenik!$C$3:$E$873,2,FALSE))</f>
        <v>0</v>
      </c>
      <c r="D38" s="12">
        <f>IF(B38="",0,VLOOKUP('072505'!B38,Cenik!$C$3:$E$873,3,FALSE))</f>
        <v>0</v>
      </c>
      <c r="E38" s="22"/>
      <c r="F38" s="20">
        <f t="shared" si="4"/>
        <v>0</v>
      </c>
      <c r="G38" s="104" t="str">
        <f t="shared" si="3"/>
        <v/>
      </c>
    </row>
    <row r="39" spans="1:7" x14ac:dyDescent="0.2">
      <c r="A39" s="15"/>
      <c r="B39" s="21"/>
      <c r="C39" s="12">
        <f>IF(B39="",0,VLOOKUP('072505'!B39,Cenik!$C$3:$E$873,2,FALSE))</f>
        <v>0</v>
      </c>
      <c r="D39" s="12">
        <f>IF(B39="",0,VLOOKUP('072505'!B39,Cenik!$C$3:$E$873,3,FALSE))</f>
        <v>0</v>
      </c>
      <c r="E39" s="22"/>
      <c r="F39" s="20">
        <f t="shared" si="4"/>
        <v>0</v>
      </c>
      <c r="G39" s="104" t="str">
        <f>IF(E39="","",IF(ISNUMBER(E39),IF(E39=ROUND(E39,6),"","Napaka - poraba mora biti zaokrožena na 6 decimalk!"),"Napaka!"))</f>
        <v/>
      </c>
    </row>
    <row r="40" spans="1:7" x14ac:dyDescent="0.2">
      <c r="A40" s="15"/>
      <c r="B40" s="21"/>
      <c r="C40" s="12">
        <f>IF(B40="",0,VLOOKUP('072505'!B40,Cenik!$C$3:$E$873,2,FALSE))</f>
        <v>0</v>
      </c>
      <c r="D40" s="12">
        <f>IF(B40="",0,VLOOKUP('072505'!B40,Cenik!$C$3:$E$873,3,FALSE))</f>
        <v>0</v>
      </c>
      <c r="E40" s="22"/>
      <c r="F40" s="20">
        <f t="shared" si="4"/>
        <v>0</v>
      </c>
      <c r="G40" s="104" t="str">
        <f t="shared" si="3"/>
        <v/>
      </c>
    </row>
    <row r="41" spans="1:7" x14ac:dyDescent="0.2">
      <c r="A41" s="15"/>
      <c r="B41" s="21"/>
      <c r="C41" s="12">
        <f>IF(B41="",0,VLOOKUP('072505'!B41,Cenik!$C$3:$E$873,2,FALSE))</f>
        <v>0</v>
      </c>
      <c r="D41" s="12">
        <f>IF(B41="",0,VLOOKUP('072505'!B41,Cenik!$C$3:$E$873,3,FALSE))</f>
        <v>0</v>
      </c>
      <c r="E41" s="22"/>
      <c r="F41" s="20">
        <f t="shared" si="4"/>
        <v>0</v>
      </c>
      <c r="G41" s="104" t="str">
        <f t="shared" si="3"/>
        <v/>
      </c>
    </row>
    <row r="42" spans="1:7" x14ac:dyDescent="0.2">
      <c r="A42" s="15"/>
      <c r="B42" s="21"/>
      <c r="C42" s="12">
        <f>IF(B42="",0,VLOOKUP('072505'!B42,Cenik!$C$3:$E$873,2,FALSE))</f>
        <v>0</v>
      </c>
      <c r="D42" s="12">
        <f>IF(B42="",0,VLOOKUP('072505'!B42,Cenik!$C$3:$E$873,3,FALSE))</f>
        <v>0</v>
      </c>
      <c r="E42" s="22"/>
      <c r="F42" s="20">
        <f t="shared" si="4"/>
        <v>0</v>
      </c>
      <c r="G42" s="104" t="str">
        <f t="shared" si="3"/>
        <v/>
      </c>
    </row>
    <row r="43" spans="1:7" x14ac:dyDescent="0.2">
      <c r="A43" s="15"/>
      <c r="B43" s="21"/>
      <c r="C43" s="12">
        <f>IF(B43="",0,VLOOKUP('072505'!B43,Cenik!$C$3:$E$873,2,FALSE))</f>
        <v>0</v>
      </c>
      <c r="D43" s="12">
        <f>IF(B43="",0,VLOOKUP('072505'!B43,Cenik!$C$3:$E$873,3,FALSE))</f>
        <v>0</v>
      </c>
      <c r="E43" s="22"/>
      <c r="F43" s="20">
        <f t="shared" si="4"/>
        <v>0</v>
      </c>
      <c r="G43" s="104" t="str">
        <f t="shared" si="3"/>
        <v/>
      </c>
    </row>
    <row r="44" spans="1:7" ht="13.5" thickBot="1" x14ac:dyDescent="0.25">
      <c r="A44" s="26"/>
      <c r="B44" s="27"/>
      <c r="C44" s="28">
        <f>IF(B44="",0,VLOOKUP('072505'!B44,Cenik!$C$3:$E$873,2,FALSE))</f>
        <v>0</v>
      </c>
      <c r="D44" s="28">
        <f>IF(B44="",0,VLOOKUP('072505'!B44,Cenik!$C$3:$E$873,3,FALSE))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IF(B5="",0,VLOOKUP('072506'!B5,Cenik!$C$3:$E$873,2,FALSE))</f>
        <v>0</v>
      </c>
      <c r="D5" s="12">
        <f>IF(B5="",0,VLOOKUP('072506'!B5,Cenik!$C$3:$E$873,3,FALSE))</f>
        <v>0</v>
      </c>
      <c r="E5" s="13"/>
      <c r="F5" s="14">
        <f t="shared" ref="F5:F14" si="0">D5*E5</f>
        <v>0</v>
      </c>
      <c r="G5" s="104" t="str">
        <f>IF(E5="","",IF(ISNUMBER(E5),IF(E5=ROUND(E5,6),"","Napaka - poraba mora biti zaokrožena na 6 decimalk!"),"Napaka!"))</f>
        <v/>
      </c>
    </row>
    <row r="6" spans="1:7" x14ac:dyDescent="0.2">
      <c r="A6" s="15"/>
      <c r="B6" s="16"/>
      <c r="C6" s="12">
        <f>IF(B6="",0,VLOOKUP('072506'!B6,Cenik!$C$3:$E$873,2,FALSE))</f>
        <v>0</v>
      </c>
      <c r="D6" s="12">
        <f>IF(B6="",0,VLOOKUP('072506'!B6,Cenik!$C$3:$E$873,3,FALSE))</f>
        <v>0</v>
      </c>
      <c r="E6" s="17"/>
      <c r="F6" s="14">
        <f t="shared" si="0"/>
        <v>0</v>
      </c>
      <c r="G6" s="104" t="str">
        <f t="shared" ref="G6:G14" si="1">IF(E6="","",IF(ISNUMBER(E6),IF(E6=ROUND(E6,6),"","Napaka - poraba mora biti zaokrožena na 6 decimalk!"),"Napaka!"))</f>
        <v/>
      </c>
    </row>
    <row r="7" spans="1:7" x14ac:dyDescent="0.2">
      <c r="A7" s="15"/>
      <c r="B7" s="16"/>
      <c r="C7" s="12">
        <f>IF(B7="",0,VLOOKUP('072506'!B7,Cenik!$C$3:$E$873,2,FALSE))</f>
        <v>0</v>
      </c>
      <c r="D7" s="12">
        <f>IF(B7="",0,VLOOKUP('072506'!B7,Cenik!$C$3:$E$873,3,FALSE))</f>
        <v>0</v>
      </c>
      <c r="E7" s="17"/>
      <c r="F7" s="14">
        <f t="shared" si="0"/>
        <v>0</v>
      </c>
      <c r="G7" s="104" t="str">
        <f t="shared" si="1"/>
        <v/>
      </c>
    </row>
    <row r="8" spans="1:7" x14ac:dyDescent="0.2">
      <c r="A8" s="15"/>
      <c r="B8" s="16"/>
      <c r="C8" s="12">
        <f>IF(B8="",0,VLOOKUP('072506'!B8,Cenik!$C$3:$E$873,2,FALSE))</f>
        <v>0</v>
      </c>
      <c r="D8" s="12">
        <f>IF(B8="",0,VLOOKUP('072506'!B8,Cenik!$C$3:$E$873,3,FALSE))</f>
        <v>0</v>
      </c>
      <c r="E8" s="17"/>
      <c r="F8" s="14">
        <f t="shared" si="0"/>
        <v>0</v>
      </c>
      <c r="G8" s="104" t="str">
        <f t="shared" si="1"/>
        <v/>
      </c>
    </row>
    <row r="9" spans="1:7" x14ac:dyDescent="0.2">
      <c r="A9" s="15"/>
      <c r="B9" s="16"/>
      <c r="C9" s="12">
        <f>IF(B9="",0,VLOOKUP('072506'!B9,Cenik!$C$3:$E$873,2,FALSE))</f>
        <v>0</v>
      </c>
      <c r="D9" s="12">
        <f>IF(B9="",0,VLOOKUP('072506'!B9,Cenik!$C$3:$E$873,3,FALSE))</f>
        <v>0</v>
      </c>
      <c r="E9" s="17"/>
      <c r="F9" s="14">
        <f t="shared" si="0"/>
        <v>0</v>
      </c>
      <c r="G9" s="104" t="str">
        <f t="shared" si="1"/>
        <v/>
      </c>
    </row>
    <row r="10" spans="1:7" x14ac:dyDescent="0.2">
      <c r="A10" s="15"/>
      <c r="B10" s="16"/>
      <c r="C10" s="12">
        <f>IF(B10="",0,VLOOKUP('072506'!B10,Cenik!$C$3:$E$873,2,FALSE))</f>
        <v>0</v>
      </c>
      <c r="D10" s="12">
        <f>IF(B10="",0,VLOOKUP('072506'!B10,Cenik!$C$3:$E$873,3,FALSE))</f>
        <v>0</v>
      </c>
      <c r="E10" s="17"/>
      <c r="F10" s="14">
        <f t="shared" si="0"/>
        <v>0</v>
      </c>
      <c r="G10" s="104" t="str">
        <f t="shared" si="1"/>
        <v/>
      </c>
    </row>
    <row r="11" spans="1:7" x14ac:dyDescent="0.2">
      <c r="A11" s="15"/>
      <c r="B11" s="16"/>
      <c r="C11" s="12">
        <f>IF(B11="",0,VLOOKUP('072506'!B11,Cenik!$C$3:$E$873,2,FALSE))</f>
        <v>0</v>
      </c>
      <c r="D11" s="12">
        <f>IF(B11="",0,VLOOKUP('072506'!B11,Cenik!$C$3:$E$873,3,FALSE))</f>
        <v>0</v>
      </c>
      <c r="E11" s="17"/>
      <c r="F11" s="14">
        <f t="shared" si="0"/>
        <v>0</v>
      </c>
      <c r="G11" s="104" t="str">
        <f t="shared" si="1"/>
        <v/>
      </c>
    </row>
    <row r="12" spans="1:7" x14ac:dyDescent="0.2">
      <c r="A12" s="15"/>
      <c r="B12" s="16"/>
      <c r="C12" s="12">
        <f>IF(B12="",0,VLOOKUP('072506'!B12,Cenik!$C$3:$E$873,2,FALSE))</f>
        <v>0</v>
      </c>
      <c r="D12" s="12">
        <f>IF(B12="",0,VLOOKUP('072506'!B12,Cenik!$C$3:$E$873,3,FALSE))</f>
        <v>0</v>
      </c>
      <c r="E12" s="17"/>
      <c r="F12" s="14">
        <f t="shared" si="0"/>
        <v>0</v>
      </c>
      <c r="G12" s="104" t="str">
        <f t="shared" si="1"/>
        <v/>
      </c>
    </row>
    <row r="13" spans="1:7" x14ac:dyDescent="0.2">
      <c r="A13" s="15"/>
      <c r="B13" s="16"/>
      <c r="C13" s="12">
        <f>IF(B13="",0,VLOOKUP('072506'!B13,Cenik!$C$3:$E$873,2,FALSE))</f>
        <v>0</v>
      </c>
      <c r="D13" s="12">
        <f>IF(B13="",0,VLOOKUP('072506'!B13,Cenik!$C$3:$E$873,3,FALSE))</f>
        <v>0</v>
      </c>
      <c r="E13" s="17"/>
      <c r="F13" s="14">
        <f t="shared" si="0"/>
        <v>0</v>
      </c>
      <c r="G13" s="104" t="str">
        <f t="shared" si="1"/>
        <v/>
      </c>
    </row>
    <row r="14" spans="1:7" ht="13.5" thickBot="1" x14ac:dyDescent="0.25">
      <c r="A14" s="15"/>
      <c r="B14" s="16"/>
      <c r="C14" s="12">
        <f>IF(B14="",0,VLOOKUP('072506'!B14,Cenik!$C$3:$E$873,2,FALSE))</f>
        <v>0</v>
      </c>
      <c r="D14" s="12">
        <f>IF(B14="",0,VLOOKUP('072506'!B14,Cenik!$C$3:$E$873,3,FALSE))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IF(B16="",0,VLOOKUP('072506'!B16,Cenik!$C$3:$E$873,2,FALSE))</f>
        <v>0</v>
      </c>
      <c r="D16" s="12">
        <f>IF(B16="",0,VLOOKUP('072506'!B16,Cenik!$C$3:$E$873,3,FALSE))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IF(B17="",0,VLOOKUP('072506'!B17,Cenik!$C$3:$E$873,2,FALSE))</f>
        <v>0</v>
      </c>
      <c r="D17" s="12">
        <f>IF(B17="",0,VLOOKUP('072506'!B17,Cenik!$C$3:$E$873,3,FALSE))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IF(B18="",0,VLOOKUP('072506'!B18,Cenik!$C$3:$E$873,2,FALSE))</f>
        <v>0</v>
      </c>
      <c r="D18" s="12">
        <f>IF(B18="",0,VLOOKUP('072506'!B18,Cenik!$C$3:$E$873,3,FALSE))</f>
        <v>0</v>
      </c>
      <c r="E18" s="22"/>
      <c r="F18" s="20">
        <f t="shared" si="2"/>
        <v>0</v>
      </c>
      <c r="G18" s="104" t="str">
        <f t="shared" si="3"/>
        <v/>
      </c>
    </row>
    <row r="19" spans="1:9" x14ac:dyDescent="0.2">
      <c r="A19" s="15"/>
      <c r="B19" s="21"/>
      <c r="C19" s="12">
        <f>IF(B19="",0,VLOOKUP('072506'!B19,Cenik!$C$3:$E$873,2,FALSE))</f>
        <v>0</v>
      </c>
      <c r="D19" s="12">
        <f>IF(B19="",0,VLOOKUP('072506'!B19,Cenik!$C$3:$E$873,3,FALSE))</f>
        <v>0</v>
      </c>
      <c r="E19" s="22"/>
      <c r="F19" s="20">
        <f t="shared" si="2"/>
        <v>0</v>
      </c>
      <c r="G19" s="104" t="str">
        <f t="shared" si="3"/>
        <v/>
      </c>
    </row>
    <row r="20" spans="1:9" x14ac:dyDescent="0.2">
      <c r="A20" s="15"/>
      <c r="B20" s="21"/>
      <c r="C20" s="12">
        <f>IF(B20="",0,VLOOKUP('072506'!B20,Cenik!$C$3:$E$873,2,FALSE))</f>
        <v>0</v>
      </c>
      <c r="D20" s="12">
        <f>IF(B20="",0,VLOOKUP('072506'!B20,Cenik!$C$3:$E$873,3,FALSE))</f>
        <v>0</v>
      </c>
      <c r="E20" s="22"/>
      <c r="F20" s="20">
        <f t="shared" si="2"/>
        <v>0</v>
      </c>
      <c r="G20" s="104" t="str">
        <f t="shared" si="3"/>
        <v/>
      </c>
    </row>
    <row r="21" spans="1:9" x14ac:dyDescent="0.2">
      <c r="A21" s="15"/>
      <c r="B21" s="21"/>
      <c r="C21" s="12">
        <f>IF(B21="",0,VLOOKUP('072506'!B21,Cenik!$C$3:$E$873,2,FALSE))</f>
        <v>0</v>
      </c>
      <c r="D21" s="12">
        <f>IF(B21="",0,VLOOKUP('072506'!B21,Cenik!$C$3:$E$873,3,FALSE))</f>
        <v>0</v>
      </c>
      <c r="E21" s="22"/>
      <c r="F21" s="20">
        <f t="shared" si="2"/>
        <v>0</v>
      </c>
      <c r="G21" s="104" t="str">
        <f t="shared" si="3"/>
        <v/>
      </c>
    </row>
    <row r="22" spans="1:9" x14ac:dyDescent="0.2">
      <c r="A22" s="15"/>
      <c r="B22" s="21"/>
      <c r="C22" s="12">
        <f>IF(B22="",0,VLOOKUP('072506'!B22,Cenik!$C$3:$E$873,2,FALSE))</f>
        <v>0</v>
      </c>
      <c r="D22" s="12">
        <f>IF(B22="",0,VLOOKUP('072506'!B22,Cenik!$C$3:$E$873,3,FALSE))</f>
        <v>0</v>
      </c>
      <c r="E22" s="22"/>
      <c r="F22" s="20">
        <f t="shared" si="2"/>
        <v>0</v>
      </c>
      <c r="G22" s="104" t="str">
        <f t="shared" si="3"/>
        <v/>
      </c>
    </row>
    <row r="23" spans="1:9" x14ac:dyDescent="0.2">
      <c r="A23" s="15"/>
      <c r="B23" s="21"/>
      <c r="C23" s="12">
        <f>IF(B23="",0,VLOOKUP('072506'!B23,Cenik!$C$3:$E$873,2,FALSE))</f>
        <v>0</v>
      </c>
      <c r="D23" s="12">
        <f>IF(B23="",0,VLOOKUP('072506'!B23,Cenik!$C$3:$E$873,3,FALSE))</f>
        <v>0</v>
      </c>
      <c r="E23" s="22"/>
      <c r="F23" s="20">
        <f t="shared" si="2"/>
        <v>0</v>
      </c>
      <c r="G23" s="104" t="str">
        <f t="shared" si="3"/>
        <v/>
      </c>
    </row>
    <row r="24" spans="1:9" x14ac:dyDescent="0.2">
      <c r="A24" s="15"/>
      <c r="B24" s="21"/>
      <c r="C24" s="12">
        <f>IF(B24="",0,VLOOKUP('072506'!B24,Cenik!$C$3:$E$873,2,FALSE))</f>
        <v>0</v>
      </c>
      <c r="D24" s="12">
        <f>IF(B24="",0,VLOOKUP('072506'!B24,Cenik!$C$3:$E$873,3,FALSE))</f>
        <v>0</v>
      </c>
      <c r="E24" s="22"/>
      <c r="F24" s="20">
        <f t="shared" si="2"/>
        <v>0</v>
      </c>
      <c r="G24" s="104" t="str">
        <f t="shared" si="3"/>
        <v/>
      </c>
    </row>
    <row r="25" spans="1:9" x14ac:dyDescent="0.2">
      <c r="A25" s="15"/>
      <c r="B25" s="21"/>
      <c r="C25" s="12">
        <f>IF(B25="",0,VLOOKUP('072506'!B25,Cenik!$C$3:$E$873,2,FALSE))</f>
        <v>0</v>
      </c>
      <c r="D25" s="12">
        <f>IF(B25="",0,VLOOKUP('072506'!B25,Cenik!$C$3:$E$873,3,FALSE))</f>
        <v>0</v>
      </c>
      <c r="E25" s="22"/>
      <c r="F25" s="20">
        <f t="shared" si="2"/>
        <v>0</v>
      </c>
      <c r="G25" s="104" t="str">
        <f t="shared" si="3"/>
        <v/>
      </c>
    </row>
    <row r="26" spans="1:9" x14ac:dyDescent="0.2">
      <c r="A26" s="15"/>
      <c r="B26" s="21"/>
      <c r="C26" s="12">
        <f>IF(B26="",0,VLOOKUP('072506'!B26,Cenik!$C$3:$E$873,2,FALSE))</f>
        <v>0</v>
      </c>
      <c r="D26" s="12">
        <f>IF(B26="",0,VLOOKUP('072506'!B26,Cenik!$C$3:$E$873,3,FALSE))</f>
        <v>0</v>
      </c>
      <c r="E26" s="22"/>
      <c r="F26" s="20">
        <f t="shared" si="2"/>
        <v>0</v>
      </c>
      <c r="G26" s="104" t="str">
        <f t="shared" si="3"/>
        <v/>
      </c>
    </row>
    <row r="27" spans="1:9" x14ac:dyDescent="0.2">
      <c r="A27" s="15"/>
      <c r="B27" s="21"/>
      <c r="C27" s="12">
        <f>IF(B27="",0,VLOOKUP('072506'!B27,Cenik!$C$3:$E$873,2,FALSE))</f>
        <v>0</v>
      </c>
      <c r="D27" s="12">
        <f>IF(B27="",0,VLOOKUP('072506'!B27,Cenik!$C$3:$E$873,3,FALSE))</f>
        <v>0</v>
      </c>
      <c r="E27" s="22"/>
      <c r="F27" s="20">
        <f t="shared" si="2"/>
        <v>0</v>
      </c>
      <c r="G27" s="104" t="str">
        <f t="shared" si="3"/>
        <v/>
      </c>
    </row>
    <row r="28" spans="1:9" x14ac:dyDescent="0.2">
      <c r="A28" s="15"/>
      <c r="B28" s="21"/>
      <c r="C28" s="12">
        <f>IF(B28="",0,VLOOKUP('072506'!B28,Cenik!$C$3:$E$873,2,FALSE))</f>
        <v>0</v>
      </c>
      <c r="D28" s="12">
        <f>IF(B28="",0,VLOOKUP('072506'!B28,Cenik!$C$3:$E$873,3,FALSE))</f>
        <v>0</v>
      </c>
      <c r="E28" s="22"/>
      <c r="F28" s="20">
        <f t="shared" si="2"/>
        <v>0</v>
      </c>
      <c r="G28" s="104" t="str">
        <f t="shared" si="3"/>
        <v/>
      </c>
    </row>
    <row r="29" spans="1:9" ht="13.5" thickBot="1" x14ac:dyDescent="0.25">
      <c r="A29" s="15"/>
      <c r="B29" s="21"/>
      <c r="C29" s="12">
        <f>IF(B29="",0,VLOOKUP('072506'!B29,Cenik!$C$3:$E$873,2,FALSE))</f>
        <v>0</v>
      </c>
      <c r="D29" s="12">
        <f>IF(B29="",0,VLOOKUP('072506'!B29,Cenik!$C$3:$E$873,3,FALSE))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IF(B31="",0,VLOOKUP('072506'!B31,Cenik!$C$3:$E$873,2,FALSE))</f>
        <v>0</v>
      </c>
      <c r="D31" s="24">
        <f>IF(B31="",0,VLOOKUP('072506'!B31,Cenik!$C$3:$E$873,3,FALSE))</f>
        <v>0</v>
      </c>
      <c r="E31" s="19"/>
      <c r="F31" s="25">
        <f t="shared" ref="F31:F44" si="4">D31*E31</f>
        <v>0</v>
      </c>
      <c r="G31" s="104" t="str">
        <f t="shared" si="3"/>
        <v/>
      </c>
      <c r="I31" s="2"/>
    </row>
    <row r="32" spans="1:9" x14ac:dyDescent="0.2">
      <c r="A32" s="15"/>
      <c r="B32" s="21"/>
      <c r="C32" s="12">
        <f>IF(B32="",0,VLOOKUP('072506'!B32,Cenik!$C$3:$E$873,2,FALSE))</f>
        <v>0</v>
      </c>
      <c r="D32" s="12">
        <f>IF(B32="",0,VLOOKUP('072506'!B32,Cenik!$C$3:$E$873,3,FALSE))</f>
        <v>0</v>
      </c>
      <c r="E32" s="22"/>
      <c r="F32" s="20">
        <f t="shared" si="4"/>
        <v>0</v>
      </c>
      <c r="G32" s="104" t="str">
        <f t="shared" si="3"/>
        <v/>
      </c>
      <c r="I32" s="2"/>
    </row>
    <row r="33" spans="1:7" x14ac:dyDescent="0.2">
      <c r="A33" s="15"/>
      <c r="B33" s="21"/>
      <c r="C33" s="12">
        <f>IF(B33="",0,VLOOKUP('072506'!B33,Cenik!$C$3:$E$873,2,FALSE))</f>
        <v>0</v>
      </c>
      <c r="D33" s="12">
        <f>IF(B33="",0,VLOOKUP('072506'!B33,Cenik!$C$3:$E$873,3,FALSE))</f>
        <v>0</v>
      </c>
      <c r="E33" s="22"/>
      <c r="F33" s="20">
        <f t="shared" si="4"/>
        <v>0</v>
      </c>
      <c r="G33" s="104" t="str">
        <f t="shared" si="3"/>
        <v/>
      </c>
    </row>
    <row r="34" spans="1:7" x14ac:dyDescent="0.2">
      <c r="A34" s="15"/>
      <c r="B34" s="21"/>
      <c r="C34" s="12">
        <f>IF(B34="",0,VLOOKUP('072506'!B34,Cenik!$C$3:$E$873,2,FALSE))</f>
        <v>0</v>
      </c>
      <c r="D34" s="12">
        <f>IF(B34="",0,VLOOKUP('072506'!B34,Cenik!$C$3:$E$873,3,FALSE))</f>
        <v>0</v>
      </c>
      <c r="E34" s="22"/>
      <c r="F34" s="20">
        <f t="shared" si="4"/>
        <v>0</v>
      </c>
      <c r="G34" s="104" t="str">
        <f t="shared" si="3"/>
        <v/>
      </c>
    </row>
    <row r="35" spans="1:7" x14ac:dyDescent="0.2">
      <c r="A35" s="15"/>
      <c r="B35" s="21"/>
      <c r="C35" s="12">
        <f>IF(B35="",0,VLOOKUP('072506'!B35,Cenik!$C$3:$E$873,2,FALSE))</f>
        <v>0</v>
      </c>
      <c r="D35" s="12">
        <f>IF(B35="",0,VLOOKUP('072506'!B35,Cenik!$C$3:$E$873,3,FALSE))</f>
        <v>0</v>
      </c>
      <c r="E35" s="22"/>
      <c r="F35" s="20">
        <f t="shared" si="4"/>
        <v>0</v>
      </c>
      <c r="G35" s="104" t="str">
        <f t="shared" si="3"/>
        <v/>
      </c>
    </row>
    <row r="36" spans="1:7" x14ac:dyDescent="0.2">
      <c r="A36" s="15"/>
      <c r="B36" s="21"/>
      <c r="C36" s="12">
        <f>IF(B36="",0,VLOOKUP('072506'!B36,Cenik!$C$3:$E$873,2,FALSE))</f>
        <v>0</v>
      </c>
      <c r="D36" s="12">
        <f>IF(B36="",0,VLOOKUP('072506'!B36,Cenik!$C$3:$E$873,3,FALSE))</f>
        <v>0</v>
      </c>
      <c r="E36" s="22"/>
      <c r="F36" s="20">
        <f t="shared" si="4"/>
        <v>0</v>
      </c>
      <c r="G36" s="104" t="str">
        <f t="shared" si="3"/>
        <v/>
      </c>
    </row>
    <row r="37" spans="1:7" x14ac:dyDescent="0.2">
      <c r="A37" s="15"/>
      <c r="B37" s="21"/>
      <c r="C37" s="12">
        <f>IF(B37="",0,VLOOKUP('072506'!B37,Cenik!$C$3:$E$873,2,FALSE))</f>
        <v>0</v>
      </c>
      <c r="D37" s="12">
        <f>IF(B37="",0,VLOOKUP('072506'!B37,Cenik!$C$3:$E$873,3,FALSE))</f>
        <v>0</v>
      </c>
      <c r="E37" s="22"/>
      <c r="F37" s="20">
        <f t="shared" si="4"/>
        <v>0</v>
      </c>
      <c r="G37" s="104" t="str">
        <f t="shared" si="3"/>
        <v/>
      </c>
    </row>
    <row r="38" spans="1:7" x14ac:dyDescent="0.2">
      <c r="A38" s="15"/>
      <c r="B38" s="21"/>
      <c r="C38" s="12">
        <f>IF(B38="",0,VLOOKUP('072506'!B38,Cenik!$C$3:$E$873,2,FALSE))</f>
        <v>0</v>
      </c>
      <c r="D38" s="12">
        <f>IF(B38="",0,VLOOKUP('072506'!B38,Cenik!$C$3:$E$873,3,FALSE))</f>
        <v>0</v>
      </c>
      <c r="E38" s="22"/>
      <c r="F38" s="20">
        <f t="shared" si="4"/>
        <v>0</v>
      </c>
      <c r="G38" s="104" t="str">
        <f t="shared" si="3"/>
        <v/>
      </c>
    </row>
    <row r="39" spans="1:7" x14ac:dyDescent="0.2">
      <c r="A39" s="15"/>
      <c r="B39" s="21"/>
      <c r="C39" s="12">
        <f>IF(B39="",0,VLOOKUP('072506'!B39,Cenik!$C$3:$E$873,2,FALSE))</f>
        <v>0</v>
      </c>
      <c r="D39" s="12">
        <f>IF(B39="",0,VLOOKUP('072506'!B39,Cenik!$C$3:$E$873,3,FALSE))</f>
        <v>0</v>
      </c>
      <c r="E39" s="22"/>
      <c r="F39" s="20">
        <f t="shared" si="4"/>
        <v>0</v>
      </c>
      <c r="G39" s="104" t="str">
        <f>IF(E39="","",IF(ISNUMBER(E39),IF(E39=ROUND(E39,6),"","Napaka - poraba mora biti zaokrožena na 6 decimalk!"),"Napaka!"))</f>
        <v/>
      </c>
    </row>
    <row r="40" spans="1:7" x14ac:dyDescent="0.2">
      <c r="A40" s="15"/>
      <c r="B40" s="21"/>
      <c r="C40" s="12">
        <f>IF(B40="",0,VLOOKUP('072506'!B40,Cenik!$C$3:$E$873,2,FALSE))</f>
        <v>0</v>
      </c>
      <c r="D40" s="12">
        <f>IF(B40="",0,VLOOKUP('072506'!B40,Cenik!$C$3:$E$873,3,FALSE))</f>
        <v>0</v>
      </c>
      <c r="E40" s="22"/>
      <c r="F40" s="20">
        <f t="shared" si="4"/>
        <v>0</v>
      </c>
      <c r="G40" s="104" t="str">
        <f t="shared" si="3"/>
        <v/>
      </c>
    </row>
    <row r="41" spans="1:7" x14ac:dyDescent="0.2">
      <c r="A41" s="15"/>
      <c r="B41" s="21"/>
      <c r="C41" s="12">
        <f>IF(B41="",0,VLOOKUP('072506'!B41,Cenik!$C$3:$E$873,2,FALSE))</f>
        <v>0</v>
      </c>
      <c r="D41" s="12">
        <f>IF(B41="",0,VLOOKUP('072506'!B41,Cenik!$C$3:$E$873,3,FALSE))</f>
        <v>0</v>
      </c>
      <c r="E41" s="22"/>
      <c r="F41" s="20">
        <f t="shared" si="4"/>
        <v>0</v>
      </c>
      <c r="G41" s="104" t="str">
        <f t="shared" si="3"/>
        <v/>
      </c>
    </row>
    <row r="42" spans="1:7" x14ac:dyDescent="0.2">
      <c r="A42" s="15"/>
      <c r="B42" s="21"/>
      <c r="C42" s="12">
        <f>IF(B42="",0,VLOOKUP('072506'!B42,Cenik!$C$3:$E$873,2,FALSE))</f>
        <v>0</v>
      </c>
      <c r="D42" s="12">
        <f>IF(B42="",0,VLOOKUP('072506'!B42,Cenik!$C$3:$E$873,3,FALSE))</f>
        <v>0</v>
      </c>
      <c r="E42" s="22"/>
      <c r="F42" s="20">
        <f t="shared" si="4"/>
        <v>0</v>
      </c>
      <c r="G42" s="104" t="str">
        <f t="shared" si="3"/>
        <v/>
      </c>
    </row>
    <row r="43" spans="1:7" x14ac:dyDescent="0.2">
      <c r="A43" s="15"/>
      <c r="B43" s="21"/>
      <c r="C43" s="12">
        <f>IF(B43="",0,VLOOKUP('072506'!B43,Cenik!$C$3:$E$873,2,FALSE))</f>
        <v>0</v>
      </c>
      <c r="D43" s="12">
        <f>IF(B43="",0,VLOOKUP('072506'!B43,Cenik!$C$3:$E$873,3,FALSE))</f>
        <v>0</v>
      </c>
      <c r="E43" s="22"/>
      <c r="F43" s="20">
        <f t="shared" si="4"/>
        <v>0</v>
      </c>
      <c r="G43" s="104" t="str">
        <f t="shared" si="3"/>
        <v/>
      </c>
    </row>
    <row r="44" spans="1:7" ht="13.5" thickBot="1" x14ac:dyDescent="0.25">
      <c r="A44" s="26"/>
      <c r="B44" s="27"/>
      <c r="C44" s="28">
        <f>IF(B44="",0,VLOOKUP('072506'!B44,Cenik!$C$3:$E$873,2,FALSE))</f>
        <v>0</v>
      </c>
      <c r="D44" s="28">
        <f>IF(B44="",0,VLOOKUP('072506'!B44,Cenik!$C$3:$E$873,3,FALSE))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IF(B5="",0,VLOOKUP('072507'!B5,Cenik!$C$3:$E$873,2,FALSE))</f>
        <v>0</v>
      </c>
      <c r="D5" s="12">
        <f>IF(B5="",0,VLOOKUP('072507'!B5,Cenik!$C$3:$E$873,3,FALSE))</f>
        <v>0</v>
      </c>
      <c r="E5" s="13"/>
      <c r="F5" s="14">
        <f t="shared" ref="F5:F14" si="0">D5*E5</f>
        <v>0</v>
      </c>
      <c r="G5" s="104" t="str">
        <f>IF(E5="","",IF(ISNUMBER(E5),IF(E5=ROUND(E5,6),"","Napaka - poraba mora biti zaokrožena na 6 decimalk!"),"Napaka!"))</f>
        <v/>
      </c>
    </row>
    <row r="6" spans="1:7" x14ac:dyDescent="0.2">
      <c r="A6" s="15"/>
      <c r="B6" s="16"/>
      <c r="C6" s="12">
        <f>IF(B6="",0,VLOOKUP('072507'!B6,Cenik!$C$3:$E$873,2,FALSE))</f>
        <v>0</v>
      </c>
      <c r="D6" s="12">
        <f>IF(B6="",0,VLOOKUP('072507'!B6,Cenik!$C$3:$E$873,3,FALSE))</f>
        <v>0</v>
      </c>
      <c r="E6" s="17"/>
      <c r="F6" s="14">
        <f t="shared" si="0"/>
        <v>0</v>
      </c>
      <c r="G6" s="104" t="str">
        <f t="shared" ref="G6:G14" si="1">IF(E6="","",IF(ISNUMBER(E6),IF(E6=ROUND(E6,6),"","Napaka - poraba mora biti zaokrožena na 6 decimalk!"),"Napaka!"))</f>
        <v/>
      </c>
    </row>
    <row r="7" spans="1:7" x14ac:dyDescent="0.2">
      <c r="A7" s="15"/>
      <c r="B7" s="16"/>
      <c r="C7" s="12">
        <f>IF(B7="",0,VLOOKUP('072507'!B7,Cenik!$C$3:$E$873,2,FALSE))</f>
        <v>0</v>
      </c>
      <c r="D7" s="12">
        <f>IF(B7="",0,VLOOKUP('072507'!B7,Cenik!$C$3:$E$873,3,FALSE))</f>
        <v>0</v>
      </c>
      <c r="E7" s="17"/>
      <c r="F7" s="14">
        <f t="shared" si="0"/>
        <v>0</v>
      </c>
      <c r="G7" s="104" t="str">
        <f t="shared" si="1"/>
        <v/>
      </c>
    </row>
    <row r="8" spans="1:7" x14ac:dyDescent="0.2">
      <c r="A8" s="15"/>
      <c r="B8" s="16"/>
      <c r="C8" s="12">
        <f>IF(B8="",0,VLOOKUP('072507'!B8,Cenik!$C$3:$E$873,2,FALSE))</f>
        <v>0</v>
      </c>
      <c r="D8" s="12">
        <f>IF(B8="",0,VLOOKUP('072507'!B8,Cenik!$C$3:$E$873,3,FALSE))</f>
        <v>0</v>
      </c>
      <c r="E8" s="17"/>
      <c r="F8" s="14">
        <f t="shared" si="0"/>
        <v>0</v>
      </c>
      <c r="G8" s="104" t="str">
        <f t="shared" si="1"/>
        <v/>
      </c>
    </row>
    <row r="9" spans="1:7" x14ac:dyDescent="0.2">
      <c r="A9" s="15"/>
      <c r="B9" s="16"/>
      <c r="C9" s="12">
        <f>IF(B9="",0,VLOOKUP('072507'!B9,Cenik!$C$3:$E$873,2,FALSE))</f>
        <v>0</v>
      </c>
      <c r="D9" s="12">
        <f>IF(B9="",0,VLOOKUP('072507'!B9,Cenik!$C$3:$E$873,3,FALSE))</f>
        <v>0</v>
      </c>
      <c r="E9" s="17"/>
      <c r="F9" s="14">
        <f t="shared" si="0"/>
        <v>0</v>
      </c>
      <c r="G9" s="104" t="str">
        <f t="shared" si="1"/>
        <v/>
      </c>
    </row>
    <row r="10" spans="1:7" x14ac:dyDescent="0.2">
      <c r="A10" s="15"/>
      <c r="B10" s="16"/>
      <c r="C10" s="12">
        <f>IF(B10="",0,VLOOKUP('072507'!B10,Cenik!$C$3:$E$873,2,FALSE))</f>
        <v>0</v>
      </c>
      <c r="D10" s="12">
        <f>IF(B10="",0,VLOOKUP('072507'!B10,Cenik!$C$3:$E$873,3,FALSE))</f>
        <v>0</v>
      </c>
      <c r="E10" s="17"/>
      <c r="F10" s="14">
        <f t="shared" si="0"/>
        <v>0</v>
      </c>
      <c r="G10" s="104" t="str">
        <f t="shared" si="1"/>
        <v/>
      </c>
    </row>
    <row r="11" spans="1:7" x14ac:dyDescent="0.2">
      <c r="A11" s="15"/>
      <c r="B11" s="16"/>
      <c r="C11" s="12">
        <f>IF(B11="",0,VLOOKUP('072507'!B11,Cenik!$C$3:$E$873,2,FALSE))</f>
        <v>0</v>
      </c>
      <c r="D11" s="12">
        <f>IF(B11="",0,VLOOKUP('072507'!B11,Cenik!$C$3:$E$873,3,FALSE))</f>
        <v>0</v>
      </c>
      <c r="E11" s="17"/>
      <c r="F11" s="14">
        <f t="shared" si="0"/>
        <v>0</v>
      </c>
      <c r="G11" s="104" t="str">
        <f t="shared" si="1"/>
        <v/>
      </c>
    </row>
    <row r="12" spans="1:7" x14ac:dyDescent="0.2">
      <c r="A12" s="15"/>
      <c r="B12" s="16"/>
      <c r="C12" s="12">
        <f>IF(B12="",0,VLOOKUP('072507'!B12,Cenik!$C$3:$E$873,2,FALSE))</f>
        <v>0</v>
      </c>
      <c r="D12" s="12">
        <f>IF(B12="",0,VLOOKUP('072507'!B12,Cenik!$C$3:$E$873,3,FALSE))</f>
        <v>0</v>
      </c>
      <c r="E12" s="17"/>
      <c r="F12" s="14">
        <f t="shared" si="0"/>
        <v>0</v>
      </c>
      <c r="G12" s="104" t="str">
        <f t="shared" si="1"/>
        <v/>
      </c>
    </row>
    <row r="13" spans="1:7" x14ac:dyDescent="0.2">
      <c r="A13" s="15"/>
      <c r="B13" s="16"/>
      <c r="C13" s="12">
        <f>IF(B13="",0,VLOOKUP('072507'!B13,Cenik!$C$3:$E$873,2,FALSE))</f>
        <v>0</v>
      </c>
      <c r="D13" s="12">
        <f>IF(B13="",0,VLOOKUP('072507'!B13,Cenik!$C$3:$E$873,3,FALSE))</f>
        <v>0</v>
      </c>
      <c r="E13" s="17"/>
      <c r="F13" s="14">
        <f t="shared" si="0"/>
        <v>0</v>
      </c>
      <c r="G13" s="104" t="str">
        <f t="shared" si="1"/>
        <v/>
      </c>
    </row>
    <row r="14" spans="1:7" ht="13.5" thickBot="1" x14ac:dyDescent="0.25">
      <c r="A14" s="15"/>
      <c r="B14" s="16"/>
      <c r="C14" s="12">
        <f>IF(B14="",0,VLOOKUP('072507'!B14,Cenik!$C$3:$E$873,2,FALSE))</f>
        <v>0</v>
      </c>
      <c r="D14" s="12">
        <f>IF(B14="",0,VLOOKUP('072507'!B14,Cenik!$C$3:$E$873,3,FALSE))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IF(B16="",0,VLOOKUP('072507'!B16,Cenik!$C$3:$E$873,2,FALSE))</f>
        <v>0</v>
      </c>
      <c r="D16" s="12">
        <f>IF(B16="",0,VLOOKUP('072507'!B16,Cenik!$C$3:$E$873,3,FALSE))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IF(B17="",0,VLOOKUP('072507'!B17,Cenik!$C$3:$E$873,2,FALSE))</f>
        <v>0</v>
      </c>
      <c r="D17" s="12">
        <f>IF(B17="",0,VLOOKUP('072507'!B17,Cenik!$C$3:$E$873,3,FALSE))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IF(B18="",0,VLOOKUP('072507'!B18,Cenik!$C$3:$E$873,2,FALSE))</f>
        <v>0</v>
      </c>
      <c r="D18" s="12">
        <f>IF(B18="",0,VLOOKUP('072507'!B18,Cenik!$C$3:$E$873,3,FALSE))</f>
        <v>0</v>
      </c>
      <c r="E18" s="22"/>
      <c r="F18" s="20">
        <f t="shared" si="2"/>
        <v>0</v>
      </c>
      <c r="G18" s="104" t="str">
        <f t="shared" si="3"/>
        <v/>
      </c>
    </row>
    <row r="19" spans="1:9" x14ac:dyDescent="0.2">
      <c r="A19" s="15"/>
      <c r="B19" s="21"/>
      <c r="C19" s="12">
        <f>IF(B19="",0,VLOOKUP('072507'!B19,Cenik!$C$3:$E$873,2,FALSE))</f>
        <v>0</v>
      </c>
      <c r="D19" s="12">
        <f>IF(B19="",0,VLOOKUP('072507'!B19,Cenik!$C$3:$E$873,3,FALSE))</f>
        <v>0</v>
      </c>
      <c r="E19" s="22"/>
      <c r="F19" s="20">
        <f t="shared" si="2"/>
        <v>0</v>
      </c>
      <c r="G19" s="104" t="str">
        <f t="shared" si="3"/>
        <v/>
      </c>
    </row>
    <row r="20" spans="1:9" x14ac:dyDescent="0.2">
      <c r="A20" s="15"/>
      <c r="B20" s="21"/>
      <c r="C20" s="12">
        <f>IF(B20="",0,VLOOKUP('072507'!B20,Cenik!$C$3:$E$873,2,FALSE))</f>
        <v>0</v>
      </c>
      <c r="D20" s="12">
        <f>IF(B20="",0,VLOOKUP('072507'!B20,Cenik!$C$3:$E$873,3,FALSE))</f>
        <v>0</v>
      </c>
      <c r="E20" s="22"/>
      <c r="F20" s="20">
        <f t="shared" si="2"/>
        <v>0</v>
      </c>
      <c r="G20" s="104" t="str">
        <f t="shared" si="3"/>
        <v/>
      </c>
    </row>
    <row r="21" spans="1:9" x14ac:dyDescent="0.2">
      <c r="A21" s="15"/>
      <c r="B21" s="21"/>
      <c r="C21" s="12">
        <f>IF(B21="",0,VLOOKUP('072507'!B21,Cenik!$C$3:$E$873,2,FALSE))</f>
        <v>0</v>
      </c>
      <c r="D21" s="12">
        <f>IF(B21="",0,VLOOKUP('072507'!B21,Cenik!$C$3:$E$873,3,FALSE))</f>
        <v>0</v>
      </c>
      <c r="E21" s="22"/>
      <c r="F21" s="20">
        <f t="shared" si="2"/>
        <v>0</v>
      </c>
      <c r="G21" s="104" t="str">
        <f t="shared" si="3"/>
        <v/>
      </c>
    </row>
    <row r="22" spans="1:9" x14ac:dyDescent="0.2">
      <c r="A22" s="15"/>
      <c r="B22" s="21"/>
      <c r="C22" s="12">
        <f>IF(B22="",0,VLOOKUP('072507'!B22,Cenik!$C$3:$E$873,2,FALSE))</f>
        <v>0</v>
      </c>
      <c r="D22" s="12">
        <f>IF(B22="",0,VLOOKUP('072507'!B22,Cenik!$C$3:$E$873,3,FALSE))</f>
        <v>0</v>
      </c>
      <c r="E22" s="22"/>
      <c r="F22" s="20">
        <f t="shared" si="2"/>
        <v>0</v>
      </c>
      <c r="G22" s="104" t="str">
        <f t="shared" si="3"/>
        <v/>
      </c>
    </row>
    <row r="23" spans="1:9" x14ac:dyDescent="0.2">
      <c r="A23" s="15"/>
      <c r="B23" s="21"/>
      <c r="C23" s="12">
        <f>IF(B23="",0,VLOOKUP('072507'!B23,Cenik!$C$3:$E$873,2,FALSE))</f>
        <v>0</v>
      </c>
      <c r="D23" s="12">
        <f>IF(B23="",0,VLOOKUP('072507'!B23,Cenik!$C$3:$E$873,3,FALSE))</f>
        <v>0</v>
      </c>
      <c r="E23" s="22"/>
      <c r="F23" s="20">
        <f t="shared" si="2"/>
        <v>0</v>
      </c>
      <c r="G23" s="104" t="str">
        <f t="shared" si="3"/>
        <v/>
      </c>
    </row>
    <row r="24" spans="1:9" x14ac:dyDescent="0.2">
      <c r="A24" s="15"/>
      <c r="B24" s="21"/>
      <c r="C24" s="12">
        <f>IF(B24="",0,VLOOKUP('072507'!B24,Cenik!$C$3:$E$873,2,FALSE))</f>
        <v>0</v>
      </c>
      <c r="D24" s="12">
        <f>IF(B24="",0,VLOOKUP('072507'!B24,Cenik!$C$3:$E$873,3,FALSE))</f>
        <v>0</v>
      </c>
      <c r="E24" s="22"/>
      <c r="F24" s="20">
        <f t="shared" si="2"/>
        <v>0</v>
      </c>
      <c r="G24" s="104" t="str">
        <f t="shared" si="3"/>
        <v/>
      </c>
    </row>
    <row r="25" spans="1:9" x14ac:dyDescent="0.2">
      <c r="A25" s="15"/>
      <c r="B25" s="21"/>
      <c r="C25" s="12">
        <f>IF(B25="",0,VLOOKUP('072507'!B25,Cenik!$C$3:$E$873,2,FALSE))</f>
        <v>0</v>
      </c>
      <c r="D25" s="12">
        <f>IF(B25="",0,VLOOKUP('072507'!B25,Cenik!$C$3:$E$873,3,FALSE))</f>
        <v>0</v>
      </c>
      <c r="E25" s="22"/>
      <c r="F25" s="20">
        <f t="shared" si="2"/>
        <v>0</v>
      </c>
      <c r="G25" s="104" t="str">
        <f t="shared" si="3"/>
        <v/>
      </c>
    </row>
    <row r="26" spans="1:9" x14ac:dyDescent="0.2">
      <c r="A26" s="15"/>
      <c r="B26" s="21"/>
      <c r="C26" s="12">
        <f>IF(B26="",0,VLOOKUP('072507'!B26,Cenik!$C$3:$E$873,2,FALSE))</f>
        <v>0</v>
      </c>
      <c r="D26" s="12">
        <f>IF(B26="",0,VLOOKUP('072507'!B26,Cenik!$C$3:$E$873,3,FALSE))</f>
        <v>0</v>
      </c>
      <c r="E26" s="22"/>
      <c r="F26" s="20">
        <f t="shared" si="2"/>
        <v>0</v>
      </c>
      <c r="G26" s="104" t="str">
        <f t="shared" si="3"/>
        <v/>
      </c>
    </row>
    <row r="27" spans="1:9" x14ac:dyDescent="0.2">
      <c r="A27" s="15"/>
      <c r="B27" s="21"/>
      <c r="C27" s="12">
        <f>IF(B27="",0,VLOOKUP('072507'!B27,Cenik!$C$3:$E$873,2,FALSE))</f>
        <v>0</v>
      </c>
      <c r="D27" s="12">
        <f>IF(B27="",0,VLOOKUP('072507'!B27,Cenik!$C$3:$E$873,3,FALSE))</f>
        <v>0</v>
      </c>
      <c r="E27" s="22"/>
      <c r="F27" s="20">
        <f t="shared" si="2"/>
        <v>0</v>
      </c>
      <c r="G27" s="104" t="str">
        <f t="shared" si="3"/>
        <v/>
      </c>
    </row>
    <row r="28" spans="1:9" x14ac:dyDescent="0.2">
      <c r="A28" s="15"/>
      <c r="B28" s="21"/>
      <c r="C28" s="12">
        <f>IF(B28="",0,VLOOKUP('072507'!B28,Cenik!$C$3:$E$873,2,FALSE))</f>
        <v>0</v>
      </c>
      <c r="D28" s="12">
        <f>IF(B28="",0,VLOOKUP('072507'!B28,Cenik!$C$3:$E$873,3,FALSE))</f>
        <v>0</v>
      </c>
      <c r="E28" s="22"/>
      <c r="F28" s="20">
        <f t="shared" si="2"/>
        <v>0</v>
      </c>
      <c r="G28" s="104" t="str">
        <f t="shared" si="3"/>
        <v/>
      </c>
    </row>
    <row r="29" spans="1:9" ht="13.5" thickBot="1" x14ac:dyDescent="0.25">
      <c r="A29" s="15"/>
      <c r="B29" s="21"/>
      <c r="C29" s="12">
        <f>IF(B29="",0,VLOOKUP('072507'!B29,Cenik!$C$3:$E$873,2,FALSE))</f>
        <v>0</v>
      </c>
      <c r="D29" s="12">
        <f>IF(B29="",0,VLOOKUP('072507'!B29,Cenik!$C$3:$E$873,3,FALSE))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IF(B31="",0,VLOOKUP('072507'!B31,Cenik!$C$3:$E$873,2,FALSE))</f>
        <v>0</v>
      </c>
      <c r="D31" s="24">
        <f>IF(B31="",0,VLOOKUP('072507'!B31,Cenik!$C$3:$E$873,3,FALSE))</f>
        <v>0</v>
      </c>
      <c r="E31" s="19"/>
      <c r="F31" s="25">
        <f t="shared" ref="F31:F44" si="4">D31*E31</f>
        <v>0</v>
      </c>
      <c r="G31" s="104" t="str">
        <f t="shared" si="3"/>
        <v/>
      </c>
      <c r="I31" s="2"/>
    </row>
    <row r="32" spans="1:9" x14ac:dyDescent="0.2">
      <c r="A32" s="15"/>
      <c r="B32" s="21"/>
      <c r="C32" s="12">
        <f>IF(B32="",0,VLOOKUP('072507'!B32,Cenik!$C$3:$E$873,2,FALSE))</f>
        <v>0</v>
      </c>
      <c r="D32" s="12">
        <f>IF(B32="",0,VLOOKUP('072507'!B32,Cenik!$C$3:$E$873,3,FALSE))</f>
        <v>0</v>
      </c>
      <c r="E32" s="22"/>
      <c r="F32" s="20">
        <f t="shared" si="4"/>
        <v>0</v>
      </c>
      <c r="G32" s="104" t="str">
        <f t="shared" si="3"/>
        <v/>
      </c>
      <c r="I32" s="2"/>
    </row>
    <row r="33" spans="1:7" x14ac:dyDescent="0.2">
      <c r="A33" s="15"/>
      <c r="B33" s="21"/>
      <c r="C33" s="12">
        <f>IF(B33="",0,VLOOKUP('072507'!B33,Cenik!$C$3:$E$873,2,FALSE))</f>
        <v>0</v>
      </c>
      <c r="D33" s="12">
        <f>IF(B33="",0,VLOOKUP('072507'!B33,Cenik!$C$3:$E$873,3,FALSE))</f>
        <v>0</v>
      </c>
      <c r="E33" s="22"/>
      <c r="F33" s="20">
        <f t="shared" si="4"/>
        <v>0</v>
      </c>
      <c r="G33" s="104" t="str">
        <f t="shared" si="3"/>
        <v/>
      </c>
    </row>
    <row r="34" spans="1:7" x14ac:dyDescent="0.2">
      <c r="A34" s="15"/>
      <c r="B34" s="21"/>
      <c r="C34" s="12">
        <f>IF(B34="",0,VLOOKUP('072507'!B34,Cenik!$C$3:$E$873,2,FALSE))</f>
        <v>0</v>
      </c>
      <c r="D34" s="12">
        <f>IF(B34="",0,VLOOKUP('072507'!B34,Cenik!$C$3:$E$873,3,FALSE))</f>
        <v>0</v>
      </c>
      <c r="E34" s="22"/>
      <c r="F34" s="20">
        <f t="shared" si="4"/>
        <v>0</v>
      </c>
      <c r="G34" s="104" t="str">
        <f t="shared" si="3"/>
        <v/>
      </c>
    </row>
    <row r="35" spans="1:7" x14ac:dyDescent="0.2">
      <c r="A35" s="15"/>
      <c r="B35" s="21"/>
      <c r="C35" s="12">
        <f>IF(B35="",0,VLOOKUP('072507'!B35,Cenik!$C$3:$E$873,2,FALSE))</f>
        <v>0</v>
      </c>
      <c r="D35" s="12">
        <f>IF(B35="",0,VLOOKUP('072507'!B35,Cenik!$C$3:$E$873,3,FALSE))</f>
        <v>0</v>
      </c>
      <c r="E35" s="22"/>
      <c r="F35" s="20">
        <f t="shared" si="4"/>
        <v>0</v>
      </c>
      <c r="G35" s="104" t="str">
        <f t="shared" si="3"/>
        <v/>
      </c>
    </row>
    <row r="36" spans="1:7" x14ac:dyDescent="0.2">
      <c r="A36" s="15"/>
      <c r="B36" s="21"/>
      <c r="C36" s="12">
        <f>IF(B36="",0,VLOOKUP('072507'!B36,Cenik!$C$3:$E$873,2,FALSE))</f>
        <v>0</v>
      </c>
      <c r="D36" s="12">
        <f>IF(B36="",0,VLOOKUP('072507'!B36,Cenik!$C$3:$E$873,3,FALSE))</f>
        <v>0</v>
      </c>
      <c r="E36" s="22"/>
      <c r="F36" s="20">
        <f t="shared" si="4"/>
        <v>0</v>
      </c>
      <c r="G36" s="104" t="str">
        <f t="shared" si="3"/>
        <v/>
      </c>
    </row>
    <row r="37" spans="1:7" x14ac:dyDescent="0.2">
      <c r="A37" s="15"/>
      <c r="B37" s="21"/>
      <c r="C37" s="12">
        <f>IF(B37="",0,VLOOKUP('072507'!B37,Cenik!$C$3:$E$873,2,FALSE))</f>
        <v>0</v>
      </c>
      <c r="D37" s="12">
        <f>IF(B37="",0,VLOOKUP('072507'!B37,Cenik!$C$3:$E$873,3,FALSE))</f>
        <v>0</v>
      </c>
      <c r="E37" s="22"/>
      <c r="F37" s="20">
        <f t="shared" si="4"/>
        <v>0</v>
      </c>
      <c r="G37" s="104" t="str">
        <f t="shared" si="3"/>
        <v/>
      </c>
    </row>
    <row r="38" spans="1:7" x14ac:dyDescent="0.2">
      <c r="A38" s="15"/>
      <c r="B38" s="21"/>
      <c r="C38" s="12">
        <f>IF(B38="",0,VLOOKUP('072507'!B38,Cenik!$C$3:$E$873,2,FALSE))</f>
        <v>0</v>
      </c>
      <c r="D38" s="12">
        <f>IF(B38="",0,VLOOKUP('072507'!B38,Cenik!$C$3:$E$873,3,FALSE))</f>
        <v>0</v>
      </c>
      <c r="E38" s="22"/>
      <c r="F38" s="20">
        <f t="shared" si="4"/>
        <v>0</v>
      </c>
      <c r="G38" s="104" t="str">
        <f t="shared" si="3"/>
        <v/>
      </c>
    </row>
    <row r="39" spans="1:7" x14ac:dyDescent="0.2">
      <c r="A39" s="15"/>
      <c r="B39" s="21"/>
      <c r="C39" s="12">
        <f>IF(B39="",0,VLOOKUP('072507'!B39,Cenik!$C$3:$E$873,2,FALSE))</f>
        <v>0</v>
      </c>
      <c r="D39" s="12">
        <f>IF(B39="",0,VLOOKUP('072507'!B39,Cenik!$C$3:$E$873,3,FALSE))</f>
        <v>0</v>
      </c>
      <c r="E39" s="22"/>
      <c r="F39" s="20">
        <f t="shared" si="4"/>
        <v>0</v>
      </c>
      <c r="G39" s="104" t="str">
        <f>IF(E39="","",IF(ISNUMBER(E39),IF(E39=ROUND(E39,6),"","Napaka - poraba mora biti zaokrožena na 6 decimalk!"),"Napaka!"))</f>
        <v/>
      </c>
    </row>
    <row r="40" spans="1:7" x14ac:dyDescent="0.2">
      <c r="A40" s="15"/>
      <c r="B40" s="21"/>
      <c r="C40" s="12">
        <f>IF(B40="",0,VLOOKUP('072507'!B40,Cenik!$C$3:$E$873,2,FALSE))</f>
        <v>0</v>
      </c>
      <c r="D40" s="12">
        <f>IF(B40="",0,VLOOKUP('072507'!B40,Cenik!$C$3:$E$873,3,FALSE))</f>
        <v>0</v>
      </c>
      <c r="E40" s="22"/>
      <c r="F40" s="20">
        <f t="shared" si="4"/>
        <v>0</v>
      </c>
      <c r="G40" s="104" t="str">
        <f t="shared" si="3"/>
        <v/>
      </c>
    </row>
    <row r="41" spans="1:7" x14ac:dyDescent="0.2">
      <c r="A41" s="15"/>
      <c r="B41" s="21"/>
      <c r="C41" s="12">
        <f>IF(B41="",0,VLOOKUP('072507'!B41,Cenik!$C$3:$E$873,2,FALSE))</f>
        <v>0</v>
      </c>
      <c r="D41" s="12">
        <f>IF(B41="",0,VLOOKUP('072507'!B41,Cenik!$C$3:$E$873,3,FALSE))</f>
        <v>0</v>
      </c>
      <c r="E41" s="22"/>
      <c r="F41" s="20">
        <f t="shared" si="4"/>
        <v>0</v>
      </c>
      <c r="G41" s="104" t="str">
        <f t="shared" si="3"/>
        <v/>
      </c>
    </row>
    <row r="42" spans="1:7" x14ac:dyDescent="0.2">
      <c r="A42" s="15"/>
      <c r="B42" s="21"/>
      <c r="C42" s="12">
        <f>IF(B42="",0,VLOOKUP('072507'!B42,Cenik!$C$3:$E$873,2,FALSE))</f>
        <v>0</v>
      </c>
      <c r="D42" s="12">
        <f>IF(B42="",0,VLOOKUP('072507'!B42,Cenik!$C$3:$E$873,3,FALSE))</f>
        <v>0</v>
      </c>
      <c r="E42" s="22"/>
      <c r="F42" s="20">
        <f t="shared" si="4"/>
        <v>0</v>
      </c>
      <c r="G42" s="104" t="str">
        <f t="shared" si="3"/>
        <v/>
      </c>
    </row>
    <row r="43" spans="1:7" x14ac:dyDescent="0.2">
      <c r="A43" s="15"/>
      <c r="B43" s="21"/>
      <c r="C43" s="12">
        <f>IF(B43="",0,VLOOKUP('072507'!B43,Cenik!$C$3:$E$873,2,FALSE))</f>
        <v>0</v>
      </c>
      <c r="D43" s="12">
        <f>IF(B43="",0,VLOOKUP('072507'!B43,Cenik!$C$3:$E$873,3,FALSE))</f>
        <v>0</v>
      </c>
      <c r="E43" s="22"/>
      <c r="F43" s="20">
        <f t="shared" si="4"/>
        <v>0</v>
      </c>
      <c r="G43" s="104" t="str">
        <f t="shared" si="3"/>
        <v/>
      </c>
    </row>
    <row r="44" spans="1:7" ht="13.5" thickBot="1" x14ac:dyDescent="0.25">
      <c r="A44" s="26"/>
      <c r="B44" s="27"/>
      <c r="C44" s="28">
        <f>IF(B44="",0,VLOOKUP('072507'!B44,Cenik!$C$3:$E$873,2,FALSE))</f>
        <v>0</v>
      </c>
      <c r="D44" s="28">
        <f>IF(B44="",0,VLOOKUP('072507'!B44,Cenik!$C$3:$E$873,3,FALSE))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IF(B5="",0,VLOOKUP('072508'!B5,Cenik!$C$3:$E$873,2,FALSE))</f>
        <v>0</v>
      </c>
      <c r="D5" s="12">
        <f>IF(B5="",0,VLOOKUP('072508'!B5,Cenik!$C$3:$E$873,3,FALSE))</f>
        <v>0</v>
      </c>
      <c r="E5" s="13"/>
      <c r="F5" s="14">
        <f t="shared" ref="F5:F14" si="0">D5*E5</f>
        <v>0</v>
      </c>
      <c r="G5" s="104" t="str">
        <f>IF(E5="","",IF(ISNUMBER(E5),IF(E5=ROUND(E5,6),"","Napaka - poraba mora biti zaokrožena na 6 decimalk!"),"Napaka!"))</f>
        <v/>
      </c>
    </row>
    <row r="6" spans="1:7" x14ac:dyDescent="0.2">
      <c r="A6" s="15"/>
      <c r="B6" s="16"/>
      <c r="C6" s="12">
        <f>IF(B6="",0,VLOOKUP('072508'!B6,Cenik!$C$3:$E$873,2,FALSE))</f>
        <v>0</v>
      </c>
      <c r="D6" s="12">
        <f>IF(B6="",0,VLOOKUP('072508'!B6,Cenik!$C$3:$E$873,3,FALSE))</f>
        <v>0</v>
      </c>
      <c r="E6" s="17"/>
      <c r="F6" s="14">
        <f t="shared" si="0"/>
        <v>0</v>
      </c>
      <c r="G6" s="104" t="str">
        <f t="shared" ref="G6:G14" si="1">IF(E6="","",IF(ISNUMBER(E6),IF(E6=ROUND(E6,6),"","Napaka - poraba mora biti zaokrožena na 6 decimalk!"),"Napaka!"))</f>
        <v/>
      </c>
    </row>
    <row r="7" spans="1:7" x14ac:dyDescent="0.2">
      <c r="A7" s="15"/>
      <c r="B7" s="16"/>
      <c r="C7" s="12">
        <f>IF(B7="",0,VLOOKUP('072508'!B7,Cenik!$C$3:$E$873,2,FALSE))</f>
        <v>0</v>
      </c>
      <c r="D7" s="12">
        <f>IF(B7="",0,VLOOKUP('072508'!B7,Cenik!$C$3:$E$873,3,FALSE))</f>
        <v>0</v>
      </c>
      <c r="E7" s="17"/>
      <c r="F7" s="14">
        <f t="shared" si="0"/>
        <v>0</v>
      </c>
      <c r="G7" s="104" t="str">
        <f t="shared" si="1"/>
        <v/>
      </c>
    </row>
    <row r="8" spans="1:7" x14ac:dyDescent="0.2">
      <c r="A8" s="15"/>
      <c r="B8" s="16"/>
      <c r="C8" s="12">
        <f>IF(B8="",0,VLOOKUP('072508'!B8,Cenik!$C$3:$E$873,2,FALSE))</f>
        <v>0</v>
      </c>
      <c r="D8" s="12">
        <f>IF(B8="",0,VLOOKUP('072508'!B8,Cenik!$C$3:$E$873,3,FALSE))</f>
        <v>0</v>
      </c>
      <c r="E8" s="17"/>
      <c r="F8" s="14">
        <f t="shared" si="0"/>
        <v>0</v>
      </c>
      <c r="G8" s="104" t="str">
        <f t="shared" si="1"/>
        <v/>
      </c>
    </row>
    <row r="9" spans="1:7" x14ac:dyDescent="0.2">
      <c r="A9" s="15"/>
      <c r="B9" s="16"/>
      <c r="C9" s="12">
        <f>IF(B9="",0,VLOOKUP('072508'!B9,Cenik!$C$3:$E$873,2,FALSE))</f>
        <v>0</v>
      </c>
      <c r="D9" s="12">
        <f>IF(B9="",0,VLOOKUP('072508'!B9,Cenik!$C$3:$E$873,3,FALSE))</f>
        <v>0</v>
      </c>
      <c r="E9" s="17"/>
      <c r="F9" s="14">
        <f t="shared" si="0"/>
        <v>0</v>
      </c>
      <c r="G9" s="104" t="str">
        <f t="shared" si="1"/>
        <v/>
      </c>
    </row>
    <row r="10" spans="1:7" x14ac:dyDescent="0.2">
      <c r="A10" s="15"/>
      <c r="B10" s="16"/>
      <c r="C10" s="12">
        <f>IF(B10="",0,VLOOKUP('072508'!B10,Cenik!$C$3:$E$873,2,FALSE))</f>
        <v>0</v>
      </c>
      <c r="D10" s="12">
        <f>IF(B10="",0,VLOOKUP('072508'!B10,Cenik!$C$3:$E$873,3,FALSE))</f>
        <v>0</v>
      </c>
      <c r="E10" s="17"/>
      <c r="F10" s="14">
        <f t="shared" si="0"/>
        <v>0</v>
      </c>
      <c r="G10" s="104" t="str">
        <f t="shared" si="1"/>
        <v/>
      </c>
    </row>
    <row r="11" spans="1:7" x14ac:dyDescent="0.2">
      <c r="A11" s="15"/>
      <c r="B11" s="16"/>
      <c r="C11" s="12">
        <f>IF(B11="",0,VLOOKUP('072508'!B11,Cenik!$C$3:$E$873,2,FALSE))</f>
        <v>0</v>
      </c>
      <c r="D11" s="12">
        <f>IF(B11="",0,VLOOKUP('072508'!B11,Cenik!$C$3:$E$873,3,FALSE))</f>
        <v>0</v>
      </c>
      <c r="E11" s="17"/>
      <c r="F11" s="14">
        <f t="shared" si="0"/>
        <v>0</v>
      </c>
      <c r="G11" s="104" t="str">
        <f t="shared" si="1"/>
        <v/>
      </c>
    </row>
    <row r="12" spans="1:7" x14ac:dyDescent="0.2">
      <c r="A12" s="15"/>
      <c r="B12" s="16"/>
      <c r="C12" s="12">
        <f>IF(B12="",0,VLOOKUP('072508'!B12,Cenik!$C$3:$E$873,2,FALSE))</f>
        <v>0</v>
      </c>
      <c r="D12" s="12">
        <f>IF(B12="",0,VLOOKUP('072508'!B12,Cenik!$C$3:$E$873,3,FALSE))</f>
        <v>0</v>
      </c>
      <c r="E12" s="17"/>
      <c r="F12" s="14">
        <f t="shared" si="0"/>
        <v>0</v>
      </c>
      <c r="G12" s="104" t="str">
        <f t="shared" si="1"/>
        <v/>
      </c>
    </row>
    <row r="13" spans="1:7" x14ac:dyDescent="0.2">
      <c r="A13" s="15"/>
      <c r="B13" s="16"/>
      <c r="C13" s="12">
        <f>IF(B13="",0,VLOOKUP('072508'!B13,Cenik!$C$3:$E$873,2,FALSE))</f>
        <v>0</v>
      </c>
      <c r="D13" s="12">
        <f>IF(B13="",0,VLOOKUP('072508'!B13,Cenik!$C$3:$E$873,3,FALSE))</f>
        <v>0</v>
      </c>
      <c r="E13" s="17"/>
      <c r="F13" s="14">
        <f t="shared" si="0"/>
        <v>0</v>
      </c>
      <c r="G13" s="104" t="str">
        <f t="shared" si="1"/>
        <v/>
      </c>
    </row>
    <row r="14" spans="1:7" ht="13.5" thickBot="1" x14ac:dyDescent="0.25">
      <c r="A14" s="15"/>
      <c r="B14" s="16"/>
      <c r="C14" s="12">
        <f>IF(B14="",0,VLOOKUP('072508'!B14,Cenik!$C$3:$E$873,2,FALSE))</f>
        <v>0</v>
      </c>
      <c r="D14" s="12">
        <f>IF(B14="",0,VLOOKUP('072508'!B14,Cenik!$C$3:$E$873,3,FALSE))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IF(B16="",0,VLOOKUP('072508'!B16,Cenik!$C$3:$E$873,2,FALSE))</f>
        <v>0</v>
      </c>
      <c r="D16" s="12">
        <f>IF(B16="",0,VLOOKUP('072508'!B16,Cenik!$C$3:$E$873,3,FALSE))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IF(B17="",0,VLOOKUP('072508'!B17,Cenik!$C$3:$E$873,2,FALSE))</f>
        <v>0</v>
      </c>
      <c r="D17" s="12">
        <f>IF(B17="",0,VLOOKUP('072508'!B17,Cenik!$C$3:$E$873,3,FALSE))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IF(B18="",0,VLOOKUP('072508'!B18,Cenik!$C$3:$E$873,2,FALSE))</f>
        <v>0</v>
      </c>
      <c r="D18" s="12">
        <f>IF(B18="",0,VLOOKUP('072508'!B18,Cenik!$C$3:$E$873,3,FALSE))</f>
        <v>0</v>
      </c>
      <c r="E18" s="22"/>
      <c r="F18" s="20">
        <f t="shared" si="2"/>
        <v>0</v>
      </c>
      <c r="G18" s="104" t="str">
        <f t="shared" si="3"/>
        <v/>
      </c>
    </row>
    <row r="19" spans="1:9" x14ac:dyDescent="0.2">
      <c r="A19" s="15"/>
      <c r="B19" s="21"/>
      <c r="C19" s="12">
        <f>IF(B19="",0,VLOOKUP('072508'!B19,Cenik!$C$3:$E$873,2,FALSE))</f>
        <v>0</v>
      </c>
      <c r="D19" s="12">
        <f>IF(B19="",0,VLOOKUP('072508'!B19,Cenik!$C$3:$E$873,3,FALSE))</f>
        <v>0</v>
      </c>
      <c r="E19" s="22"/>
      <c r="F19" s="20">
        <f t="shared" si="2"/>
        <v>0</v>
      </c>
      <c r="G19" s="104" t="str">
        <f t="shared" si="3"/>
        <v/>
      </c>
    </row>
    <row r="20" spans="1:9" x14ac:dyDescent="0.2">
      <c r="A20" s="15"/>
      <c r="B20" s="21"/>
      <c r="C20" s="12">
        <f>IF(B20="",0,VLOOKUP('072508'!B20,Cenik!$C$3:$E$873,2,FALSE))</f>
        <v>0</v>
      </c>
      <c r="D20" s="12">
        <f>IF(B20="",0,VLOOKUP('072508'!B20,Cenik!$C$3:$E$873,3,FALSE))</f>
        <v>0</v>
      </c>
      <c r="E20" s="22"/>
      <c r="F20" s="20">
        <f t="shared" si="2"/>
        <v>0</v>
      </c>
      <c r="G20" s="104" t="str">
        <f t="shared" si="3"/>
        <v/>
      </c>
    </row>
    <row r="21" spans="1:9" x14ac:dyDescent="0.2">
      <c r="A21" s="15"/>
      <c r="B21" s="21"/>
      <c r="C21" s="12">
        <f>IF(B21="",0,VLOOKUP('072508'!B21,Cenik!$C$3:$E$873,2,FALSE))</f>
        <v>0</v>
      </c>
      <c r="D21" s="12">
        <f>IF(B21="",0,VLOOKUP('072508'!B21,Cenik!$C$3:$E$873,3,FALSE))</f>
        <v>0</v>
      </c>
      <c r="E21" s="22"/>
      <c r="F21" s="20">
        <f t="shared" si="2"/>
        <v>0</v>
      </c>
      <c r="G21" s="104" t="str">
        <f t="shared" si="3"/>
        <v/>
      </c>
    </row>
    <row r="22" spans="1:9" x14ac:dyDescent="0.2">
      <c r="A22" s="15"/>
      <c r="B22" s="21"/>
      <c r="C22" s="12">
        <f>IF(B22="",0,VLOOKUP('072508'!B22,Cenik!$C$3:$E$873,2,FALSE))</f>
        <v>0</v>
      </c>
      <c r="D22" s="12">
        <f>IF(B22="",0,VLOOKUP('072508'!B22,Cenik!$C$3:$E$873,3,FALSE))</f>
        <v>0</v>
      </c>
      <c r="E22" s="22"/>
      <c r="F22" s="20">
        <f t="shared" si="2"/>
        <v>0</v>
      </c>
      <c r="G22" s="104" t="str">
        <f t="shared" si="3"/>
        <v/>
      </c>
    </row>
    <row r="23" spans="1:9" x14ac:dyDescent="0.2">
      <c r="A23" s="15"/>
      <c r="B23" s="21"/>
      <c r="C23" s="12">
        <f>IF(B23="",0,VLOOKUP('072508'!B23,Cenik!$C$3:$E$873,2,FALSE))</f>
        <v>0</v>
      </c>
      <c r="D23" s="12">
        <f>IF(B23="",0,VLOOKUP('072508'!B23,Cenik!$C$3:$E$873,3,FALSE))</f>
        <v>0</v>
      </c>
      <c r="E23" s="22"/>
      <c r="F23" s="20">
        <f t="shared" si="2"/>
        <v>0</v>
      </c>
      <c r="G23" s="104" t="str">
        <f t="shared" si="3"/>
        <v/>
      </c>
    </row>
    <row r="24" spans="1:9" x14ac:dyDescent="0.2">
      <c r="A24" s="15"/>
      <c r="B24" s="21"/>
      <c r="C24" s="12">
        <f>IF(B24="",0,VLOOKUP('072508'!B24,Cenik!$C$3:$E$873,2,FALSE))</f>
        <v>0</v>
      </c>
      <c r="D24" s="12">
        <f>IF(B24="",0,VLOOKUP('072508'!B24,Cenik!$C$3:$E$873,3,FALSE))</f>
        <v>0</v>
      </c>
      <c r="E24" s="22"/>
      <c r="F24" s="20">
        <f t="shared" si="2"/>
        <v>0</v>
      </c>
      <c r="G24" s="104" t="str">
        <f t="shared" si="3"/>
        <v/>
      </c>
    </row>
    <row r="25" spans="1:9" x14ac:dyDescent="0.2">
      <c r="A25" s="15"/>
      <c r="B25" s="21"/>
      <c r="C25" s="12">
        <f>IF(B25="",0,VLOOKUP('072508'!B25,Cenik!$C$3:$E$873,2,FALSE))</f>
        <v>0</v>
      </c>
      <c r="D25" s="12">
        <f>IF(B25="",0,VLOOKUP('072508'!B25,Cenik!$C$3:$E$873,3,FALSE))</f>
        <v>0</v>
      </c>
      <c r="E25" s="22"/>
      <c r="F25" s="20">
        <f t="shared" si="2"/>
        <v>0</v>
      </c>
      <c r="G25" s="104" t="str">
        <f t="shared" si="3"/>
        <v/>
      </c>
    </row>
    <row r="26" spans="1:9" x14ac:dyDescent="0.2">
      <c r="A26" s="15"/>
      <c r="B26" s="21"/>
      <c r="C26" s="12">
        <f>IF(B26="",0,VLOOKUP('072508'!B26,Cenik!$C$3:$E$873,2,FALSE))</f>
        <v>0</v>
      </c>
      <c r="D26" s="12">
        <f>IF(B26="",0,VLOOKUP('072508'!B26,Cenik!$C$3:$E$873,3,FALSE))</f>
        <v>0</v>
      </c>
      <c r="E26" s="22"/>
      <c r="F26" s="20">
        <f t="shared" si="2"/>
        <v>0</v>
      </c>
      <c r="G26" s="104" t="str">
        <f t="shared" si="3"/>
        <v/>
      </c>
    </row>
    <row r="27" spans="1:9" x14ac:dyDescent="0.2">
      <c r="A27" s="15"/>
      <c r="B27" s="21"/>
      <c r="C27" s="12">
        <f>IF(B27="",0,VLOOKUP('072508'!B27,Cenik!$C$3:$E$873,2,FALSE))</f>
        <v>0</v>
      </c>
      <c r="D27" s="12">
        <f>IF(B27="",0,VLOOKUP('072508'!B27,Cenik!$C$3:$E$873,3,FALSE))</f>
        <v>0</v>
      </c>
      <c r="E27" s="22"/>
      <c r="F27" s="20">
        <f t="shared" si="2"/>
        <v>0</v>
      </c>
      <c r="G27" s="104" t="str">
        <f t="shared" si="3"/>
        <v/>
      </c>
    </row>
    <row r="28" spans="1:9" x14ac:dyDescent="0.2">
      <c r="A28" s="15"/>
      <c r="B28" s="21"/>
      <c r="C28" s="12">
        <f>IF(B28="",0,VLOOKUP('072508'!B28,Cenik!$C$3:$E$873,2,FALSE))</f>
        <v>0</v>
      </c>
      <c r="D28" s="12">
        <f>IF(B28="",0,VLOOKUP('072508'!B28,Cenik!$C$3:$E$873,3,FALSE))</f>
        <v>0</v>
      </c>
      <c r="E28" s="22"/>
      <c r="F28" s="20">
        <f t="shared" si="2"/>
        <v>0</v>
      </c>
      <c r="G28" s="104" t="str">
        <f t="shared" si="3"/>
        <v/>
      </c>
    </row>
    <row r="29" spans="1:9" ht="13.5" thickBot="1" x14ac:dyDescent="0.25">
      <c r="A29" s="15"/>
      <c r="B29" s="21"/>
      <c r="C29" s="12">
        <f>IF(B29="",0,VLOOKUP('072508'!B29,Cenik!$C$3:$E$873,2,FALSE))</f>
        <v>0</v>
      </c>
      <c r="D29" s="12">
        <f>IF(B29="",0,VLOOKUP('072508'!B29,Cenik!$C$3:$E$873,3,FALSE))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IF(B31="",0,VLOOKUP('072508'!B31,Cenik!$C$3:$E$873,2,FALSE))</f>
        <v>0</v>
      </c>
      <c r="D31" s="24">
        <f>IF(B31="",0,VLOOKUP('072508'!B31,Cenik!$C$3:$E$873,3,FALSE))</f>
        <v>0</v>
      </c>
      <c r="E31" s="19"/>
      <c r="F31" s="25">
        <f t="shared" ref="F31:F44" si="4">D31*E31</f>
        <v>0</v>
      </c>
      <c r="G31" s="104" t="str">
        <f t="shared" si="3"/>
        <v/>
      </c>
      <c r="I31" s="2"/>
    </row>
    <row r="32" spans="1:9" x14ac:dyDescent="0.2">
      <c r="A32" s="15"/>
      <c r="B32" s="21"/>
      <c r="C32" s="12">
        <f>IF(B32="",0,VLOOKUP('072508'!B32,Cenik!$C$3:$E$873,2,FALSE))</f>
        <v>0</v>
      </c>
      <c r="D32" s="12">
        <f>IF(B32="",0,VLOOKUP('072508'!B32,Cenik!$C$3:$E$873,3,FALSE))</f>
        <v>0</v>
      </c>
      <c r="E32" s="22"/>
      <c r="F32" s="20">
        <f t="shared" si="4"/>
        <v>0</v>
      </c>
      <c r="G32" s="104" t="str">
        <f t="shared" si="3"/>
        <v/>
      </c>
      <c r="I32" s="2"/>
    </row>
    <row r="33" spans="1:7" x14ac:dyDescent="0.2">
      <c r="A33" s="15"/>
      <c r="B33" s="21"/>
      <c r="C33" s="12">
        <f>IF(B33="",0,VLOOKUP('072508'!B33,Cenik!$C$3:$E$873,2,FALSE))</f>
        <v>0</v>
      </c>
      <c r="D33" s="12">
        <f>IF(B33="",0,VLOOKUP('072508'!B33,Cenik!$C$3:$E$873,3,FALSE))</f>
        <v>0</v>
      </c>
      <c r="E33" s="22"/>
      <c r="F33" s="20">
        <f t="shared" si="4"/>
        <v>0</v>
      </c>
      <c r="G33" s="104" t="str">
        <f t="shared" si="3"/>
        <v/>
      </c>
    </row>
    <row r="34" spans="1:7" x14ac:dyDescent="0.2">
      <c r="A34" s="15"/>
      <c r="B34" s="21"/>
      <c r="C34" s="12">
        <f>IF(B34="",0,VLOOKUP('072508'!B34,Cenik!$C$3:$E$873,2,FALSE))</f>
        <v>0</v>
      </c>
      <c r="D34" s="12">
        <f>IF(B34="",0,VLOOKUP('072508'!B34,Cenik!$C$3:$E$873,3,FALSE))</f>
        <v>0</v>
      </c>
      <c r="E34" s="22"/>
      <c r="F34" s="20">
        <f t="shared" si="4"/>
        <v>0</v>
      </c>
      <c r="G34" s="104" t="str">
        <f t="shared" si="3"/>
        <v/>
      </c>
    </row>
    <row r="35" spans="1:7" x14ac:dyDescent="0.2">
      <c r="A35" s="15"/>
      <c r="B35" s="21"/>
      <c r="C35" s="12">
        <f>IF(B35="",0,VLOOKUP('072508'!B35,Cenik!$C$3:$E$873,2,FALSE))</f>
        <v>0</v>
      </c>
      <c r="D35" s="12">
        <f>IF(B35="",0,VLOOKUP('072508'!B35,Cenik!$C$3:$E$873,3,FALSE))</f>
        <v>0</v>
      </c>
      <c r="E35" s="22"/>
      <c r="F35" s="20">
        <f t="shared" si="4"/>
        <v>0</v>
      </c>
      <c r="G35" s="104" t="str">
        <f t="shared" si="3"/>
        <v/>
      </c>
    </row>
    <row r="36" spans="1:7" x14ac:dyDescent="0.2">
      <c r="A36" s="15"/>
      <c r="B36" s="21"/>
      <c r="C36" s="12">
        <f>IF(B36="",0,VLOOKUP('072508'!B36,Cenik!$C$3:$E$873,2,FALSE))</f>
        <v>0</v>
      </c>
      <c r="D36" s="12">
        <f>IF(B36="",0,VLOOKUP('072508'!B36,Cenik!$C$3:$E$873,3,FALSE))</f>
        <v>0</v>
      </c>
      <c r="E36" s="22"/>
      <c r="F36" s="20">
        <f t="shared" si="4"/>
        <v>0</v>
      </c>
      <c r="G36" s="104" t="str">
        <f t="shared" si="3"/>
        <v/>
      </c>
    </row>
    <row r="37" spans="1:7" x14ac:dyDescent="0.2">
      <c r="A37" s="15"/>
      <c r="B37" s="21"/>
      <c r="C37" s="12">
        <f>IF(B37="",0,VLOOKUP('072508'!B37,Cenik!$C$3:$E$873,2,FALSE))</f>
        <v>0</v>
      </c>
      <c r="D37" s="12">
        <f>IF(B37="",0,VLOOKUP('072508'!B37,Cenik!$C$3:$E$873,3,FALSE))</f>
        <v>0</v>
      </c>
      <c r="E37" s="22"/>
      <c r="F37" s="20">
        <f t="shared" si="4"/>
        <v>0</v>
      </c>
      <c r="G37" s="104" t="str">
        <f t="shared" si="3"/>
        <v/>
      </c>
    </row>
    <row r="38" spans="1:7" x14ac:dyDescent="0.2">
      <c r="A38" s="15"/>
      <c r="B38" s="21"/>
      <c r="C38" s="12">
        <f>IF(B38="",0,VLOOKUP('072508'!B38,Cenik!$C$3:$E$873,2,FALSE))</f>
        <v>0</v>
      </c>
      <c r="D38" s="12">
        <f>IF(B38="",0,VLOOKUP('072508'!B38,Cenik!$C$3:$E$873,3,FALSE))</f>
        <v>0</v>
      </c>
      <c r="E38" s="22"/>
      <c r="F38" s="20">
        <f t="shared" si="4"/>
        <v>0</v>
      </c>
      <c r="G38" s="104" t="str">
        <f t="shared" si="3"/>
        <v/>
      </c>
    </row>
    <row r="39" spans="1:7" x14ac:dyDescent="0.2">
      <c r="A39" s="15"/>
      <c r="B39" s="21"/>
      <c r="C39" s="12">
        <f>IF(B39="",0,VLOOKUP('072508'!B39,Cenik!$C$3:$E$873,2,FALSE))</f>
        <v>0</v>
      </c>
      <c r="D39" s="12">
        <f>IF(B39="",0,VLOOKUP('072508'!B39,Cenik!$C$3:$E$873,3,FALSE))</f>
        <v>0</v>
      </c>
      <c r="E39" s="22"/>
      <c r="F39" s="20">
        <f t="shared" si="4"/>
        <v>0</v>
      </c>
      <c r="G39" s="104" t="str">
        <f>IF(E39="","",IF(ISNUMBER(E39),IF(E39=ROUND(E39,6),"","Napaka - poraba mora biti zaokrožena na 6 decimalk!"),"Napaka!"))</f>
        <v/>
      </c>
    </row>
    <row r="40" spans="1:7" x14ac:dyDescent="0.2">
      <c r="A40" s="15"/>
      <c r="B40" s="21"/>
      <c r="C40" s="12">
        <f>IF(B40="",0,VLOOKUP('072508'!B40,Cenik!$C$3:$E$873,2,FALSE))</f>
        <v>0</v>
      </c>
      <c r="D40" s="12">
        <f>IF(B40="",0,VLOOKUP('072508'!B40,Cenik!$C$3:$E$873,3,FALSE))</f>
        <v>0</v>
      </c>
      <c r="E40" s="22"/>
      <c r="F40" s="20">
        <f t="shared" si="4"/>
        <v>0</v>
      </c>
      <c r="G40" s="104" t="str">
        <f t="shared" si="3"/>
        <v/>
      </c>
    </row>
    <row r="41" spans="1:7" x14ac:dyDescent="0.2">
      <c r="A41" s="15"/>
      <c r="B41" s="21"/>
      <c r="C41" s="12">
        <f>IF(B41="",0,VLOOKUP('072508'!B41,Cenik!$C$3:$E$873,2,FALSE))</f>
        <v>0</v>
      </c>
      <c r="D41" s="12">
        <f>IF(B41="",0,VLOOKUP('072508'!B41,Cenik!$C$3:$E$873,3,FALSE))</f>
        <v>0</v>
      </c>
      <c r="E41" s="22"/>
      <c r="F41" s="20">
        <f t="shared" si="4"/>
        <v>0</v>
      </c>
      <c r="G41" s="104" t="str">
        <f t="shared" si="3"/>
        <v/>
      </c>
    </row>
    <row r="42" spans="1:7" x14ac:dyDescent="0.2">
      <c r="A42" s="15"/>
      <c r="B42" s="21"/>
      <c r="C42" s="12">
        <f>IF(B42="",0,VLOOKUP('072508'!B42,Cenik!$C$3:$E$873,2,FALSE))</f>
        <v>0</v>
      </c>
      <c r="D42" s="12">
        <f>IF(B42="",0,VLOOKUP('072508'!B42,Cenik!$C$3:$E$873,3,FALSE))</f>
        <v>0</v>
      </c>
      <c r="E42" s="22"/>
      <c r="F42" s="20">
        <f t="shared" si="4"/>
        <v>0</v>
      </c>
      <c r="G42" s="104" t="str">
        <f t="shared" si="3"/>
        <v/>
      </c>
    </row>
    <row r="43" spans="1:7" x14ac:dyDescent="0.2">
      <c r="A43" s="15"/>
      <c r="B43" s="21"/>
      <c r="C43" s="12">
        <f>IF(B43="",0,VLOOKUP('072508'!B43,Cenik!$C$3:$E$873,2,FALSE))</f>
        <v>0</v>
      </c>
      <c r="D43" s="12">
        <f>IF(B43="",0,VLOOKUP('072508'!B43,Cenik!$C$3:$E$873,3,FALSE))</f>
        <v>0</v>
      </c>
      <c r="E43" s="22"/>
      <c r="F43" s="20">
        <f t="shared" si="4"/>
        <v>0</v>
      </c>
      <c r="G43" s="104" t="str">
        <f t="shared" si="3"/>
        <v/>
      </c>
    </row>
    <row r="44" spans="1:7" ht="13.5" thickBot="1" x14ac:dyDescent="0.25">
      <c r="A44" s="26"/>
      <c r="B44" s="27"/>
      <c r="C44" s="28">
        <f>IF(B44="",0,VLOOKUP('072508'!B44,Cenik!$C$3:$E$873,2,FALSE))</f>
        <v>0</v>
      </c>
      <c r="D44" s="28">
        <f>IF(B44="",0,VLOOKUP('072508'!B44,Cenik!$C$3:$E$873,3,FALSE))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IF(B5="",0,VLOOKUP('072601'!B5,Cenik!$C$3:$E$873,2,FALSE))</f>
        <v>0</v>
      </c>
      <c r="D5" s="12">
        <f>IF(B5="",0,VLOOKUP('072601'!B5,Cenik!$C$3:$E$873,3,FALSE))</f>
        <v>0</v>
      </c>
      <c r="E5" s="13"/>
      <c r="F5" s="14">
        <f t="shared" ref="F5:F14" si="0">D5*E5</f>
        <v>0</v>
      </c>
      <c r="G5" s="104" t="str">
        <f>IF(E5="","",IF(ISNUMBER(E5),IF(E5=ROUND(E5,6),"","Napaka - poraba mora biti zaokrožena na 6 decimalk!"),"Napaka!"))</f>
        <v/>
      </c>
    </row>
    <row r="6" spans="1:7" x14ac:dyDescent="0.2">
      <c r="A6" s="15"/>
      <c r="B6" s="16"/>
      <c r="C6" s="12">
        <f>IF(B6="",0,VLOOKUP('072601'!B6,Cenik!$C$3:$E$873,2,FALSE))</f>
        <v>0</v>
      </c>
      <c r="D6" s="12">
        <f>IF(B6="",0,VLOOKUP('072601'!B6,Cenik!$C$3:$E$873,3,FALSE))</f>
        <v>0</v>
      </c>
      <c r="E6" s="17"/>
      <c r="F6" s="14">
        <f t="shared" si="0"/>
        <v>0</v>
      </c>
      <c r="G6" s="104" t="str">
        <f t="shared" ref="G6:G14" si="1">IF(E6="","",IF(ISNUMBER(E6),IF(E6=ROUND(E6,6),"","Napaka - poraba mora biti zaokrožena na 6 decimalk!"),"Napaka!"))</f>
        <v/>
      </c>
    </row>
    <row r="7" spans="1:7" x14ac:dyDescent="0.2">
      <c r="A7" s="15"/>
      <c r="B7" s="16"/>
      <c r="C7" s="12">
        <f>IF(B7="",0,VLOOKUP('072601'!B7,Cenik!$C$3:$E$873,2,FALSE))</f>
        <v>0</v>
      </c>
      <c r="D7" s="12">
        <f>IF(B7="",0,VLOOKUP('072601'!B7,Cenik!$C$3:$E$873,3,FALSE))</f>
        <v>0</v>
      </c>
      <c r="E7" s="17"/>
      <c r="F7" s="14">
        <f t="shared" si="0"/>
        <v>0</v>
      </c>
      <c r="G7" s="104" t="str">
        <f t="shared" si="1"/>
        <v/>
      </c>
    </row>
    <row r="8" spans="1:7" x14ac:dyDescent="0.2">
      <c r="A8" s="15"/>
      <c r="B8" s="16"/>
      <c r="C8" s="12">
        <f>IF(B8="",0,VLOOKUP('072601'!B8,Cenik!$C$3:$E$873,2,FALSE))</f>
        <v>0</v>
      </c>
      <c r="D8" s="12">
        <f>IF(B8="",0,VLOOKUP('072601'!B8,Cenik!$C$3:$E$873,3,FALSE))</f>
        <v>0</v>
      </c>
      <c r="E8" s="17"/>
      <c r="F8" s="14">
        <f t="shared" si="0"/>
        <v>0</v>
      </c>
      <c r="G8" s="104" t="str">
        <f t="shared" si="1"/>
        <v/>
      </c>
    </row>
    <row r="9" spans="1:7" x14ac:dyDescent="0.2">
      <c r="A9" s="15"/>
      <c r="B9" s="16"/>
      <c r="C9" s="12">
        <f>IF(B9="",0,VLOOKUP('072601'!B9,Cenik!$C$3:$E$873,2,FALSE))</f>
        <v>0</v>
      </c>
      <c r="D9" s="12">
        <f>IF(B9="",0,VLOOKUP('072601'!B9,Cenik!$C$3:$E$873,3,FALSE))</f>
        <v>0</v>
      </c>
      <c r="E9" s="17"/>
      <c r="F9" s="14">
        <f t="shared" si="0"/>
        <v>0</v>
      </c>
      <c r="G9" s="104" t="str">
        <f t="shared" si="1"/>
        <v/>
      </c>
    </row>
    <row r="10" spans="1:7" x14ac:dyDescent="0.2">
      <c r="A10" s="15"/>
      <c r="B10" s="16"/>
      <c r="C10" s="12">
        <f>IF(B10="",0,VLOOKUP('072601'!B10,Cenik!$C$3:$E$873,2,FALSE))</f>
        <v>0</v>
      </c>
      <c r="D10" s="12">
        <f>IF(B10="",0,VLOOKUP('072601'!B10,Cenik!$C$3:$E$873,3,FALSE))</f>
        <v>0</v>
      </c>
      <c r="E10" s="17"/>
      <c r="F10" s="14">
        <f t="shared" si="0"/>
        <v>0</v>
      </c>
      <c r="G10" s="104" t="str">
        <f t="shared" si="1"/>
        <v/>
      </c>
    </row>
    <row r="11" spans="1:7" x14ac:dyDescent="0.2">
      <c r="A11" s="15"/>
      <c r="B11" s="16"/>
      <c r="C11" s="12">
        <f>IF(B11="",0,VLOOKUP('072601'!B11,Cenik!$C$3:$E$873,2,FALSE))</f>
        <v>0</v>
      </c>
      <c r="D11" s="12">
        <f>IF(B11="",0,VLOOKUP('072601'!B11,Cenik!$C$3:$E$873,3,FALSE))</f>
        <v>0</v>
      </c>
      <c r="E11" s="17"/>
      <c r="F11" s="14">
        <f t="shared" si="0"/>
        <v>0</v>
      </c>
      <c r="G11" s="104" t="str">
        <f t="shared" si="1"/>
        <v/>
      </c>
    </row>
    <row r="12" spans="1:7" x14ac:dyDescent="0.2">
      <c r="A12" s="15"/>
      <c r="B12" s="16"/>
      <c r="C12" s="12">
        <f>IF(B12="",0,VLOOKUP('072601'!B12,Cenik!$C$3:$E$873,2,FALSE))</f>
        <v>0</v>
      </c>
      <c r="D12" s="12">
        <f>IF(B12="",0,VLOOKUP('072601'!B12,Cenik!$C$3:$E$873,3,FALSE))</f>
        <v>0</v>
      </c>
      <c r="E12" s="17"/>
      <c r="F12" s="14">
        <f t="shared" si="0"/>
        <v>0</v>
      </c>
      <c r="G12" s="104" t="str">
        <f t="shared" si="1"/>
        <v/>
      </c>
    </row>
    <row r="13" spans="1:7" x14ac:dyDescent="0.2">
      <c r="A13" s="15"/>
      <c r="B13" s="16"/>
      <c r="C13" s="12">
        <f>IF(B13="",0,VLOOKUP('072601'!B13,Cenik!$C$3:$E$873,2,FALSE))</f>
        <v>0</v>
      </c>
      <c r="D13" s="12">
        <f>IF(B13="",0,VLOOKUP('072601'!B13,Cenik!$C$3:$E$873,3,FALSE))</f>
        <v>0</v>
      </c>
      <c r="E13" s="17"/>
      <c r="F13" s="14">
        <f t="shared" si="0"/>
        <v>0</v>
      </c>
      <c r="G13" s="104" t="str">
        <f t="shared" si="1"/>
        <v/>
      </c>
    </row>
    <row r="14" spans="1:7" ht="13.5" thickBot="1" x14ac:dyDescent="0.25">
      <c r="A14" s="15"/>
      <c r="B14" s="16"/>
      <c r="C14" s="12">
        <f>IF(B14="",0,VLOOKUP('072601'!B14,Cenik!$C$3:$E$873,2,FALSE))</f>
        <v>0</v>
      </c>
      <c r="D14" s="12">
        <f>IF(B14="",0,VLOOKUP('072601'!B14,Cenik!$C$3:$E$873,3,FALSE))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IF(B16="",0,VLOOKUP('072601'!B16,Cenik!$C$3:$E$873,2,FALSE))</f>
        <v>0</v>
      </c>
      <c r="D16" s="12">
        <f>IF(B16="",0,VLOOKUP('072601'!B16,Cenik!$C$3:$E$873,3,FALSE))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IF(B17="",0,VLOOKUP('072601'!B17,Cenik!$C$3:$E$873,2,FALSE))</f>
        <v>0</v>
      </c>
      <c r="D17" s="12">
        <f>IF(B17="",0,VLOOKUP('072601'!B17,Cenik!$C$3:$E$873,3,FALSE))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IF(B18="",0,VLOOKUP('072601'!B18,Cenik!$C$3:$E$873,2,FALSE))</f>
        <v>0</v>
      </c>
      <c r="D18" s="12">
        <f>IF(B18="",0,VLOOKUP('072601'!B18,Cenik!$C$3:$E$873,3,FALSE))</f>
        <v>0</v>
      </c>
      <c r="E18" s="22"/>
      <c r="F18" s="20">
        <f t="shared" si="2"/>
        <v>0</v>
      </c>
      <c r="G18" s="104" t="str">
        <f t="shared" si="3"/>
        <v/>
      </c>
    </row>
    <row r="19" spans="1:9" x14ac:dyDescent="0.2">
      <c r="A19" s="15"/>
      <c r="B19" s="21"/>
      <c r="C19" s="12">
        <f>IF(B19="",0,VLOOKUP('072601'!B19,Cenik!$C$3:$E$873,2,FALSE))</f>
        <v>0</v>
      </c>
      <c r="D19" s="12">
        <f>IF(B19="",0,VLOOKUP('072601'!B19,Cenik!$C$3:$E$873,3,FALSE))</f>
        <v>0</v>
      </c>
      <c r="E19" s="22"/>
      <c r="F19" s="20">
        <f t="shared" si="2"/>
        <v>0</v>
      </c>
      <c r="G19" s="104" t="str">
        <f t="shared" si="3"/>
        <v/>
      </c>
    </row>
    <row r="20" spans="1:9" x14ac:dyDescent="0.2">
      <c r="A20" s="15"/>
      <c r="B20" s="21"/>
      <c r="C20" s="12">
        <f>IF(B20="",0,VLOOKUP('072601'!B20,Cenik!$C$3:$E$873,2,FALSE))</f>
        <v>0</v>
      </c>
      <c r="D20" s="12">
        <f>IF(B20="",0,VLOOKUP('072601'!B20,Cenik!$C$3:$E$873,3,FALSE))</f>
        <v>0</v>
      </c>
      <c r="E20" s="22"/>
      <c r="F20" s="20">
        <f t="shared" si="2"/>
        <v>0</v>
      </c>
      <c r="G20" s="104" t="str">
        <f t="shared" si="3"/>
        <v/>
      </c>
    </row>
    <row r="21" spans="1:9" x14ac:dyDescent="0.2">
      <c r="A21" s="15"/>
      <c r="B21" s="21"/>
      <c r="C21" s="12">
        <f>IF(B21="",0,VLOOKUP('072601'!B21,Cenik!$C$3:$E$873,2,FALSE))</f>
        <v>0</v>
      </c>
      <c r="D21" s="12">
        <f>IF(B21="",0,VLOOKUP('072601'!B21,Cenik!$C$3:$E$873,3,FALSE))</f>
        <v>0</v>
      </c>
      <c r="E21" s="22"/>
      <c r="F21" s="20">
        <f t="shared" si="2"/>
        <v>0</v>
      </c>
      <c r="G21" s="104" t="str">
        <f t="shared" si="3"/>
        <v/>
      </c>
    </row>
    <row r="22" spans="1:9" x14ac:dyDescent="0.2">
      <c r="A22" s="15"/>
      <c r="B22" s="21"/>
      <c r="C22" s="12">
        <f>IF(B22="",0,VLOOKUP('072601'!B22,Cenik!$C$3:$E$873,2,FALSE))</f>
        <v>0</v>
      </c>
      <c r="D22" s="12">
        <f>IF(B22="",0,VLOOKUP('072601'!B22,Cenik!$C$3:$E$873,3,FALSE))</f>
        <v>0</v>
      </c>
      <c r="E22" s="22"/>
      <c r="F22" s="20">
        <f t="shared" si="2"/>
        <v>0</v>
      </c>
      <c r="G22" s="104" t="str">
        <f t="shared" si="3"/>
        <v/>
      </c>
    </row>
    <row r="23" spans="1:9" x14ac:dyDescent="0.2">
      <c r="A23" s="15"/>
      <c r="B23" s="21"/>
      <c r="C23" s="12">
        <f>IF(B23="",0,VLOOKUP('072601'!B23,Cenik!$C$3:$E$873,2,FALSE))</f>
        <v>0</v>
      </c>
      <c r="D23" s="12">
        <f>IF(B23="",0,VLOOKUP('072601'!B23,Cenik!$C$3:$E$873,3,FALSE))</f>
        <v>0</v>
      </c>
      <c r="E23" s="22"/>
      <c r="F23" s="20">
        <f t="shared" si="2"/>
        <v>0</v>
      </c>
      <c r="G23" s="104" t="str">
        <f t="shared" si="3"/>
        <v/>
      </c>
    </row>
    <row r="24" spans="1:9" x14ac:dyDescent="0.2">
      <c r="A24" s="15"/>
      <c r="B24" s="21"/>
      <c r="C24" s="12">
        <f>IF(B24="",0,VLOOKUP('072601'!B24,Cenik!$C$3:$E$873,2,FALSE))</f>
        <v>0</v>
      </c>
      <c r="D24" s="12">
        <f>IF(B24="",0,VLOOKUP('072601'!B24,Cenik!$C$3:$E$873,3,FALSE))</f>
        <v>0</v>
      </c>
      <c r="E24" s="22"/>
      <c r="F24" s="20">
        <f t="shared" si="2"/>
        <v>0</v>
      </c>
      <c r="G24" s="104" t="str">
        <f t="shared" si="3"/>
        <v/>
      </c>
    </row>
    <row r="25" spans="1:9" x14ac:dyDescent="0.2">
      <c r="A25" s="15"/>
      <c r="B25" s="21"/>
      <c r="C25" s="12">
        <f>IF(B25="",0,VLOOKUP('072601'!B25,Cenik!$C$3:$E$873,2,FALSE))</f>
        <v>0</v>
      </c>
      <c r="D25" s="12">
        <f>IF(B25="",0,VLOOKUP('072601'!B25,Cenik!$C$3:$E$873,3,FALSE))</f>
        <v>0</v>
      </c>
      <c r="E25" s="22"/>
      <c r="F25" s="20">
        <f t="shared" si="2"/>
        <v>0</v>
      </c>
      <c r="G25" s="104" t="str">
        <f t="shared" si="3"/>
        <v/>
      </c>
    </row>
    <row r="26" spans="1:9" x14ac:dyDescent="0.2">
      <c r="A26" s="15"/>
      <c r="B26" s="21"/>
      <c r="C26" s="12">
        <f>IF(B26="",0,VLOOKUP('072601'!B26,Cenik!$C$3:$E$873,2,FALSE))</f>
        <v>0</v>
      </c>
      <c r="D26" s="12">
        <f>IF(B26="",0,VLOOKUP('072601'!B26,Cenik!$C$3:$E$873,3,FALSE))</f>
        <v>0</v>
      </c>
      <c r="E26" s="22"/>
      <c r="F26" s="20">
        <f t="shared" si="2"/>
        <v>0</v>
      </c>
      <c r="G26" s="104" t="str">
        <f t="shared" si="3"/>
        <v/>
      </c>
    </row>
    <row r="27" spans="1:9" x14ac:dyDescent="0.2">
      <c r="A27" s="15"/>
      <c r="B27" s="21"/>
      <c r="C27" s="12">
        <f>IF(B27="",0,VLOOKUP('072601'!B27,Cenik!$C$3:$E$873,2,FALSE))</f>
        <v>0</v>
      </c>
      <c r="D27" s="12">
        <f>IF(B27="",0,VLOOKUP('072601'!B27,Cenik!$C$3:$E$873,3,FALSE))</f>
        <v>0</v>
      </c>
      <c r="E27" s="22"/>
      <c r="F27" s="20">
        <f t="shared" si="2"/>
        <v>0</v>
      </c>
      <c r="G27" s="104" t="str">
        <f t="shared" si="3"/>
        <v/>
      </c>
    </row>
    <row r="28" spans="1:9" x14ac:dyDescent="0.2">
      <c r="A28" s="15"/>
      <c r="B28" s="21"/>
      <c r="C28" s="12">
        <f>IF(B28="",0,VLOOKUP('072601'!B28,Cenik!$C$3:$E$873,2,FALSE))</f>
        <v>0</v>
      </c>
      <c r="D28" s="12">
        <f>IF(B28="",0,VLOOKUP('072601'!B28,Cenik!$C$3:$E$873,3,FALSE))</f>
        <v>0</v>
      </c>
      <c r="E28" s="22"/>
      <c r="F28" s="20">
        <f t="shared" si="2"/>
        <v>0</v>
      </c>
      <c r="G28" s="104" t="str">
        <f t="shared" si="3"/>
        <v/>
      </c>
    </row>
    <row r="29" spans="1:9" ht="13.5" thickBot="1" x14ac:dyDescent="0.25">
      <c r="A29" s="15"/>
      <c r="B29" s="21"/>
      <c r="C29" s="12">
        <f>IF(B29="",0,VLOOKUP('072601'!B29,Cenik!$C$3:$E$873,2,FALSE))</f>
        <v>0</v>
      </c>
      <c r="D29" s="12">
        <f>IF(B29="",0,VLOOKUP('072601'!B29,Cenik!$C$3:$E$873,3,FALSE))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IF(B31="",0,VLOOKUP('072601'!B31,Cenik!$C$3:$E$873,2,FALSE))</f>
        <v>0</v>
      </c>
      <c r="D31" s="24">
        <f>IF(B31="",0,VLOOKUP('072601'!B31,Cenik!$C$3:$E$873,3,FALSE))</f>
        <v>0</v>
      </c>
      <c r="E31" s="19"/>
      <c r="F31" s="25">
        <f t="shared" ref="F31:F44" si="4">D31*E31</f>
        <v>0</v>
      </c>
      <c r="G31" s="104" t="str">
        <f t="shared" si="3"/>
        <v/>
      </c>
      <c r="I31" s="2"/>
    </row>
    <row r="32" spans="1:9" x14ac:dyDescent="0.2">
      <c r="A32" s="15"/>
      <c r="B32" s="21"/>
      <c r="C32" s="12">
        <f>IF(B32="",0,VLOOKUP('072601'!B32,Cenik!$C$3:$E$873,2,FALSE))</f>
        <v>0</v>
      </c>
      <c r="D32" s="12">
        <f>IF(B32="",0,VLOOKUP('072601'!B32,Cenik!$C$3:$E$873,3,FALSE))</f>
        <v>0</v>
      </c>
      <c r="E32" s="22"/>
      <c r="F32" s="20">
        <f t="shared" si="4"/>
        <v>0</v>
      </c>
      <c r="G32" s="104" t="str">
        <f t="shared" si="3"/>
        <v/>
      </c>
      <c r="I32" s="2"/>
    </row>
    <row r="33" spans="1:7" x14ac:dyDescent="0.2">
      <c r="A33" s="15"/>
      <c r="B33" s="21"/>
      <c r="C33" s="12">
        <f>IF(B33="",0,VLOOKUP('072601'!B33,Cenik!$C$3:$E$873,2,FALSE))</f>
        <v>0</v>
      </c>
      <c r="D33" s="12">
        <f>IF(B33="",0,VLOOKUP('072601'!B33,Cenik!$C$3:$E$873,3,FALSE))</f>
        <v>0</v>
      </c>
      <c r="E33" s="22"/>
      <c r="F33" s="20">
        <f t="shared" si="4"/>
        <v>0</v>
      </c>
      <c r="G33" s="104" t="str">
        <f t="shared" si="3"/>
        <v/>
      </c>
    </row>
    <row r="34" spans="1:7" x14ac:dyDescent="0.2">
      <c r="A34" s="15"/>
      <c r="B34" s="21"/>
      <c r="C34" s="12">
        <f>IF(B34="",0,VLOOKUP('072601'!B34,Cenik!$C$3:$E$873,2,FALSE))</f>
        <v>0</v>
      </c>
      <c r="D34" s="12">
        <f>IF(B34="",0,VLOOKUP('072601'!B34,Cenik!$C$3:$E$873,3,FALSE))</f>
        <v>0</v>
      </c>
      <c r="E34" s="22"/>
      <c r="F34" s="20">
        <f t="shared" si="4"/>
        <v>0</v>
      </c>
      <c r="G34" s="104" t="str">
        <f t="shared" si="3"/>
        <v/>
      </c>
    </row>
    <row r="35" spans="1:7" x14ac:dyDescent="0.2">
      <c r="A35" s="15"/>
      <c r="B35" s="21"/>
      <c r="C35" s="12">
        <f>IF(B35="",0,VLOOKUP('072601'!B35,Cenik!$C$3:$E$873,2,FALSE))</f>
        <v>0</v>
      </c>
      <c r="D35" s="12">
        <f>IF(B35="",0,VLOOKUP('072601'!B35,Cenik!$C$3:$E$873,3,FALSE))</f>
        <v>0</v>
      </c>
      <c r="E35" s="22"/>
      <c r="F35" s="20">
        <f t="shared" si="4"/>
        <v>0</v>
      </c>
      <c r="G35" s="104" t="str">
        <f t="shared" si="3"/>
        <v/>
      </c>
    </row>
    <row r="36" spans="1:7" x14ac:dyDescent="0.2">
      <c r="A36" s="15"/>
      <c r="B36" s="21"/>
      <c r="C36" s="12">
        <f>IF(B36="",0,VLOOKUP('072601'!B36,Cenik!$C$3:$E$873,2,FALSE))</f>
        <v>0</v>
      </c>
      <c r="D36" s="12">
        <f>IF(B36="",0,VLOOKUP('072601'!B36,Cenik!$C$3:$E$873,3,FALSE))</f>
        <v>0</v>
      </c>
      <c r="E36" s="22"/>
      <c r="F36" s="20">
        <f t="shared" si="4"/>
        <v>0</v>
      </c>
      <c r="G36" s="104" t="str">
        <f t="shared" si="3"/>
        <v/>
      </c>
    </row>
    <row r="37" spans="1:7" x14ac:dyDescent="0.2">
      <c r="A37" s="15"/>
      <c r="B37" s="21"/>
      <c r="C37" s="12">
        <f>IF(B37="",0,VLOOKUP('072601'!B37,Cenik!$C$3:$E$873,2,FALSE))</f>
        <v>0</v>
      </c>
      <c r="D37" s="12">
        <f>IF(B37="",0,VLOOKUP('072601'!B37,Cenik!$C$3:$E$873,3,FALSE))</f>
        <v>0</v>
      </c>
      <c r="E37" s="22"/>
      <c r="F37" s="20">
        <f t="shared" si="4"/>
        <v>0</v>
      </c>
      <c r="G37" s="104" t="str">
        <f t="shared" si="3"/>
        <v/>
      </c>
    </row>
    <row r="38" spans="1:7" x14ac:dyDescent="0.2">
      <c r="A38" s="15"/>
      <c r="B38" s="21"/>
      <c r="C38" s="12">
        <f>IF(B38="",0,VLOOKUP('072601'!B38,Cenik!$C$3:$E$873,2,FALSE))</f>
        <v>0</v>
      </c>
      <c r="D38" s="12">
        <f>IF(B38="",0,VLOOKUP('072601'!B38,Cenik!$C$3:$E$873,3,FALSE))</f>
        <v>0</v>
      </c>
      <c r="E38" s="22"/>
      <c r="F38" s="20">
        <f t="shared" si="4"/>
        <v>0</v>
      </c>
      <c r="G38" s="104" t="str">
        <f t="shared" si="3"/>
        <v/>
      </c>
    </row>
    <row r="39" spans="1:7" x14ac:dyDescent="0.2">
      <c r="A39" s="15"/>
      <c r="B39" s="21"/>
      <c r="C39" s="12">
        <f>IF(B39="",0,VLOOKUP('072601'!B39,Cenik!$C$3:$E$873,2,FALSE))</f>
        <v>0</v>
      </c>
      <c r="D39" s="12">
        <f>IF(B39="",0,VLOOKUP('072601'!B39,Cenik!$C$3:$E$873,3,FALSE))</f>
        <v>0</v>
      </c>
      <c r="E39" s="22"/>
      <c r="F39" s="20">
        <f t="shared" si="4"/>
        <v>0</v>
      </c>
      <c r="G39" s="104" t="str">
        <f>IF(E39="","",IF(ISNUMBER(E39),IF(E39=ROUND(E39,6),"","Napaka - poraba mora biti zaokrožena na 6 decimalk!"),"Napaka!"))</f>
        <v/>
      </c>
    </row>
    <row r="40" spans="1:7" x14ac:dyDescent="0.2">
      <c r="A40" s="15"/>
      <c r="B40" s="21"/>
      <c r="C40" s="12">
        <f>IF(B40="",0,VLOOKUP('072601'!B40,Cenik!$C$3:$E$873,2,FALSE))</f>
        <v>0</v>
      </c>
      <c r="D40" s="12">
        <f>IF(B40="",0,VLOOKUP('072601'!B40,Cenik!$C$3:$E$873,3,FALSE))</f>
        <v>0</v>
      </c>
      <c r="E40" s="22"/>
      <c r="F40" s="20">
        <f t="shared" si="4"/>
        <v>0</v>
      </c>
      <c r="G40" s="104" t="str">
        <f t="shared" si="3"/>
        <v/>
      </c>
    </row>
    <row r="41" spans="1:7" x14ac:dyDescent="0.2">
      <c r="A41" s="15"/>
      <c r="B41" s="21"/>
      <c r="C41" s="12">
        <f>IF(B41="",0,VLOOKUP('072601'!B41,Cenik!$C$3:$E$873,2,FALSE))</f>
        <v>0</v>
      </c>
      <c r="D41" s="12">
        <f>IF(B41="",0,VLOOKUP('072601'!B41,Cenik!$C$3:$E$873,3,FALSE))</f>
        <v>0</v>
      </c>
      <c r="E41" s="22"/>
      <c r="F41" s="20">
        <f t="shared" si="4"/>
        <v>0</v>
      </c>
      <c r="G41" s="104" t="str">
        <f t="shared" si="3"/>
        <v/>
      </c>
    </row>
    <row r="42" spans="1:7" x14ac:dyDescent="0.2">
      <c r="A42" s="15"/>
      <c r="B42" s="21"/>
      <c r="C42" s="12">
        <f>IF(B42="",0,VLOOKUP('072601'!B42,Cenik!$C$3:$E$873,2,FALSE))</f>
        <v>0</v>
      </c>
      <c r="D42" s="12">
        <f>IF(B42="",0,VLOOKUP('072601'!B42,Cenik!$C$3:$E$873,3,FALSE))</f>
        <v>0</v>
      </c>
      <c r="E42" s="22"/>
      <c r="F42" s="20">
        <f t="shared" si="4"/>
        <v>0</v>
      </c>
      <c r="G42" s="104" t="str">
        <f t="shared" si="3"/>
        <v/>
      </c>
    </row>
    <row r="43" spans="1:7" x14ac:dyDescent="0.2">
      <c r="A43" s="15"/>
      <c r="B43" s="21"/>
      <c r="C43" s="12">
        <f>IF(B43="",0,VLOOKUP('072601'!B43,Cenik!$C$3:$E$873,2,FALSE))</f>
        <v>0</v>
      </c>
      <c r="D43" s="12">
        <f>IF(B43="",0,VLOOKUP('072601'!B43,Cenik!$C$3:$E$873,3,FALSE))</f>
        <v>0</v>
      </c>
      <c r="E43" s="22"/>
      <c r="F43" s="20">
        <f t="shared" si="4"/>
        <v>0</v>
      </c>
      <c r="G43" s="104" t="str">
        <f t="shared" si="3"/>
        <v/>
      </c>
    </row>
    <row r="44" spans="1:7" ht="13.5" thickBot="1" x14ac:dyDescent="0.25">
      <c r="A44" s="26"/>
      <c r="B44" s="27"/>
      <c r="C44" s="28">
        <f>IF(B44="",0,VLOOKUP('072601'!B44,Cenik!$C$3:$E$873,2,FALSE))</f>
        <v>0</v>
      </c>
      <c r="D44" s="28">
        <f>IF(B44="",0,VLOOKUP('072601'!B44,Cenik!$C$3:$E$873,3,FALSE))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IF(B5="",0,VLOOKUP('072602'!B5,Cenik!$C$3:$E$873,2,FALSE))</f>
        <v>0</v>
      </c>
      <c r="D5" s="12">
        <f>IF(B5="",0,VLOOKUP('072602'!B5,Cenik!$C$3:$E$873,3,FALSE))</f>
        <v>0</v>
      </c>
      <c r="E5" s="13"/>
      <c r="F5" s="14">
        <f t="shared" ref="F5:F14" si="0">D5*E5</f>
        <v>0</v>
      </c>
      <c r="G5" s="104" t="str">
        <f>IF(E5="","",IF(ISNUMBER(E5),IF(E5=ROUND(E5,6),"","Napaka - poraba mora biti zaokrožena na 6 decimalk!"),"Napaka!"))</f>
        <v/>
      </c>
    </row>
    <row r="6" spans="1:7" x14ac:dyDescent="0.2">
      <c r="A6" s="15"/>
      <c r="B6" s="16"/>
      <c r="C6" s="12">
        <f>IF(B6="",0,VLOOKUP('072602'!B6,Cenik!$C$3:$E$873,2,FALSE))</f>
        <v>0</v>
      </c>
      <c r="D6" s="12">
        <f>IF(B6="",0,VLOOKUP('072602'!B6,Cenik!$C$3:$E$873,3,FALSE))</f>
        <v>0</v>
      </c>
      <c r="E6" s="17"/>
      <c r="F6" s="14">
        <f t="shared" si="0"/>
        <v>0</v>
      </c>
      <c r="G6" s="104" t="str">
        <f t="shared" ref="G6:G14" si="1">IF(E6="","",IF(ISNUMBER(E6),IF(E6=ROUND(E6,6),"","Napaka - poraba mora biti zaokrožena na 6 decimalk!"),"Napaka!"))</f>
        <v/>
      </c>
    </row>
    <row r="7" spans="1:7" x14ac:dyDescent="0.2">
      <c r="A7" s="15"/>
      <c r="B7" s="16"/>
      <c r="C7" s="12">
        <f>IF(B7="",0,VLOOKUP('072602'!B7,Cenik!$C$3:$E$873,2,FALSE))</f>
        <v>0</v>
      </c>
      <c r="D7" s="12">
        <f>IF(B7="",0,VLOOKUP('072602'!B7,Cenik!$C$3:$E$873,3,FALSE))</f>
        <v>0</v>
      </c>
      <c r="E7" s="17"/>
      <c r="F7" s="14">
        <f t="shared" si="0"/>
        <v>0</v>
      </c>
      <c r="G7" s="104" t="str">
        <f t="shared" si="1"/>
        <v/>
      </c>
    </row>
    <row r="8" spans="1:7" x14ac:dyDescent="0.2">
      <c r="A8" s="15"/>
      <c r="B8" s="16"/>
      <c r="C8" s="12">
        <f>IF(B8="",0,VLOOKUP('072602'!B8,Cenik!$C$3:$E$873,2,FALSE))</f>
        <v>0</v>
      </c>
      <c r="D8" s="12">
        <f>IF(B8="",0,VLOOKUP('072602'!B8,Cenik!$C$3:$E$873,3,FALSE))</f>
        <v>0</v>
      </c>
      <c r="E8" s="17"/>
      <c r="F8" s="14">
        <f t="shared" si="0"/>
        <v>0</v>
      </c>
      <c r="G8" s="104" t="str">
        <f t="shared" si="1"/>
        <v/>
      </c>
    </row>
    <row r="9" spans="1:7" x14ac:dyDescent="0.2">
      <c r="A9" s="15"/>
      <c r="B9" s="16"/>
      <c r="C9" s="12">
        <f>IF(B9="",0,VLOOKUP('072602'!B9,Cenik!$C$3:$E$873,2,FALSE))</f>
        <v>0</v>
      </c>
      <c r="D9" s="12">
        <f>IF(B9="",0,VLOOKUP('072602'!B9,Cenik!$C$3:$E$873,3,FALSE))</f>
        <v>0</v>
      </c>
      <c r="E9" s="17"/>
      <c r="F9" s="14">
        <f t="shared" si="0"/>
        <v>0</v>
      </c>
      <c r="G9" s="104" t="str">
        <f t="shared" si="1"/>
        <v/>
      </c>
    </row>
    <row r="10" spans="1:7" x14ac:dyDescent="0.2">
      <c r="A10" s="15"/>
      <c r="B10" s="16"/>
      <c r="C10" s="12">
        <f>IF(B10="",0,VLOOKUP('072602'!B10,Cenik!$C$3:$E$873,2,FALSE))</f>
        <v>0</v>
      </c>
      <c r="D10" s="12">
        <f>IF(B10="",0,VLOOKUP('072602'!B10,Cenik!$C$3:$E$873,3,FALSE))</f>
        <v>0</v>
      </c>
      <c r="E10" s="17"/>
      <c r="F10" s="14">
        <f t="shared" si="0"/>
        <v>0</v>
      </c>
      <c r="G10" s="104" t="str">
        <f t="shared" si="1"/>
        <v/>
      </c>
    </row>
    <row r="11" spans="1:7" x14ac:dyDescent="0.2">
      <c r="A11" s="15"/>
      <c r="B11" s="16"/>
      <c r="C11" s="12">
        <f>IF(B11="",0,VLOOKUP('072602'!B11,Cenik!$C$3:$E$873,2,FALSE))</f>
        <v>0</v>
      </c>
      <c r="D11" s="12">
        <f>IF(B11="",0,VLOOKUP('072602'!B11,Cenik!$C$3:$E$873,3,FALSE))</f>
        <v>0</v>
      </c>
      <c r="E11" s="17"/>
      <c r="F11" s="14">
        <f t="shared" si="0"/>
        <v>0</v>
      </c>
      <c r="G11" s="104" t="str">
        <f t="shared" si="1"/>
        <v/>
      </c>
    </row>
    <row r="12" spans="1:7" x14ac:dyDescent="0.2">
      <c r="A12" s="15"/>
      <c r="B12" s="16"/>
      <c r="C12" s="12">
        <f>IF(B12="",0,VLOOKUP('072602'!B12,Cenik!$C$3:$E$873,2,FALSE))</f>
        <v>0</v>
      </c>
      <c r="D12" s="12">
        <f>IF(B12="",0,VLOOKUP('072602'!B12,Cenik!$C$3:$E$873,3,FALSE))</f>
        <v>0</v>
      </c>
      <c r="E12" s="17"/>
      <c r="F12" s="14">
        <f t="shared" si="0"/>
        <v>0</v>
      </c>
      <c r="G12" s="104" t="str">
        <f t="shared" si="1"/>
        <v/>
      </c>
    </row>
    <row r="13" spans="1:7" x14ac:dyDescent="0.2">
      <c r="A13" s="15"/>
      <c r="B13" s="16"/>
      <c r="C13" s="12">
        <f>IF(B13="",0,VLOOKUP('072602'!B13,Cenik!$C$3:$E$873,2,FALSE))</f>
        <v>0</v>
      </c>
      <c r="D13" s="12">
        <f>IF(B13="",0,VLOOKUP('072602'!B13,Cenik!$C$3:$E$873,3,FALSE))</f>
        <v>0</v>
      </c>
      <c r="E13" s="17"/>
      <c r="F13" s="14">
        <f t="shared" si="0"/>
        <v>0</v>
      </c>
      <c r="G13" s="104" t="str">
        <f t="shared" si="1"/>
        <v/>
      </c>
    </row>
    <row r="14" spans="1:7" ht="13.5" thickBot="1" x14ac:dyDescent="0.25">
      <c r="A14" s="15"/>
      <c r="B14" s="16"/>
      <c r="C14" s="12">
        <f>IF(B14="",0,VLOOKUP('072602'!B14,Cenik!$C$3:$E$873,2,FALSE))</f>
        <v>0</v>
      </c>
      <c r="D14" s="12">
        <f>IF(B14="",0,VLOOKUP('072602'!B14,Cenik!$C$3:$E$873,3,FALSE))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IF(B16="",0,VLOOKUP('072602'!B16,Cenik!$C$3:$E$873,2,FALSE))</f>
        <v>0</v>
      </c>
      <c r="D16" s="12">
        <f>IF(B16="",0,VLOOKUP('072602'!B16,Cenik!$C$3:$E$873,3,FALSE))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IF(B17="",0,VLOOKUP('072602'!B17,Cenik!$C$3:$E$873,2,FALSE))</f>
        <v>0</v>
      </c>
      <c r="D17" s="12">
        <f>IF(B17="",0,VLOOKUP('072602'!B17,Cenik!$C$3:$E$873,3,FALSE))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IF(B18="",0,VLOOKUP('072602'!B18,Cenik!$C$3:$E$873,2,FALSE))</f>
        <v>0</v>
      </c>
      <c r="D18" s="12">
        <f>IF(B18="",0,VLOOKUP('072602'!B18,Cenik!$C$3:$E$873,3,FALSE))</f>
        <v>0</v>
      </c>
      <c r="E18" s="22"/>
      <c r="F18" s="20">
        <f t="shared" si="2"/>
        <v>0</v>
      </c>
      <c r="G18" s="104" t="str">
        <f t="shared" si="3"/>
        <v/>
      </c>
    </row>
    <row r="19" spans="1:9" x14ac:dyDescent="0.2">
      <c r="A19" s="15"/>
      <c r="B19" s="21"/>
      <c r="C19" s="12">
        <f>IF(B19="",0,VLOOKUP('072602'!B19,Cenik!$C$3:$E$873,2,FALSE))</f>
        <v>0</v>
      </c>
      <c r="D19" s="12">
        <f>IF(B19="",0,VLOOKUP('072602'!B19,Cenik!$C$3:$E$873,3,FALSE))</f>
        <v>0</v>
      </c>
      <c r="E19" s="22"/>
      <c r="F19" s="20">
        <f t="shared" si="2"/>
        <v>0</v>
      </c>
      <c r="G19" s="104" t="str">
        <f t="shared" si="3"/>
        <v/>
      </c>
    </row>
    <row r="20" spans="1:9" x14ac:dyDescent="0.2">
      <c r="A20" s="15"/>
      <c r="B20" s="21"/>
      <c r="C20" s="12">
        <f>IF(B20="",0,VLOOKUP('072602'!B20,Cenik!$C$3:$E$873,2,FALSE))</f>
        <v>0</v>
      </c>
      <c r="D20" s="12">
        <f>IF(B20="",0,VLOOKUP('072602'!B20,Cenik!$C$3:$E$873,3,FALSE))</f>
        <v>0</v>
      </c>
      <c r="E20" s="22"/>
      <c r="F20" s="20">
        <f t="shared" si="2"/>
        <v>0</v>
      </c>
      <c r="G20" s="104" t="str">
        <f t="shared" si="3"/>
        <v/>
      </c>
    </row>
    <row r="21" spans="1:9" x14ac:dyDescent="0.2">
      <c r="A21" s="15"/>
      <c r="B21" s="21"/>
      <c r="C21" s="12">
        <f>IF(B21="",0,VLOOKUP('072602'!B21,Cenik!$C$3:$E$873,2,FALSE))</f>
        <v>0</v>
      </c>
      <c r="D21" s="12">
        <f>IF(B21="",0,VLOOKUP('072602'!B21,Cenik!$C$3:$E$873,3,FALSE))</f>
        <v>0</v>
      </c>
      <c r="E21" s="22"/>
      <c r="F21" s="20">
        <f t="shared" si="2"/>
        <v>0</v>
      </c>
      <c r="G21" s="104" t="str">
        <f t="shared" si="3"/>
        <v/>
      </c>
    </row>
    <row r="22" spans="1:9" x14ac:dyDescent="0.2">
      <c r="A22" s="15"/>
      <c r="B22" s="21"/>
      <c r="C22" s="12">
        <f>IF(B22="",0,VLOOKUP('072602'!B22,Cenik!$C$3:$E$873,2,FALSE))</f>
        <v>0</v>
      </c>
      <c r="D22" s="12">
        <f>IF(B22="",0,VLOOKUP('072602'!B22,Cenik!$C$3:$E$873,3,FALSE))</f>
        <v>0</v>
      </c>
      <c r="E22" s="22"/>
      <c r="F22" s="20">
        <f t="shared" si="2"/>
        <v>0</v>
      </c>
      <c r="G22" s="104" t="str">
        <f t="shared" si="3"/>
        <v/>
      </c>
    </row>
    <row r="23" spans="1:9" x14ac:dyDescent="0.2">
      <c r="A23" s="15"/>
      <c r="B23" s="21"/>
      <c r="C23" s="12">
        <f>IF(B23="",0,VLOOKUP('072602'!B23,Cenik!$C$3:$E$873,2,FALSE))</f>
        <v>0</v>
      </c>
      <c r="D23" s="12">
        <f>IF(B23="",0,VLOOKUP('072602'!B23,Cenik!$C$3:$E$873,3,FALSE))</f>
        <v>0</v>
      </c>
      <c r="E23" s="22"/>
      <c r="F23" s="20">
        <f t="shared" si="2"/>
        <v>0</v>
      </c>
      <c r="G23" s="104" t="str">
        <f t="shared" si="3"/>
        <v/>
      </c>
    </row>
    <row r="24" spans="1:9" x14ac:dyDescent="0.2">
      <c r="A24" s="15"/>
      <c r="B24" s="21"/>
      <c r="C24" s="12">
        <f>IF(B24="",0,VLOOKUP('072602'!B24,Cenik!$C$3:$E$873,2,FALSE))</f>
        <v>0</v>
      </c>
      <c r="D24" s="12">
        <f>IF(B24="",0,VLOOKUP('072602'!B24,Cenik!$C$3:$E$873,3,FALSE))</f>
        <v>0</v>
      </c>
      <c r="E24" s="22"/>
      <c r="F24" s="20">
        <f t="shared" si="2"/>
        <v>0</v>
      </c>
      <c r="G24" s="104" t="str">
        <f t="shared" si="3"/>
        <v/>
      </c>
    </row>
    <row r="25" spans="1:9" x14ac:dyDescent="0.2">
      <c r="A25" s="15"/>
      <c r="B25" s="21"/>
      <c r="C25" s="12">
        <f>IF(B25="",0,VLOOKUP('072602'!B25,Cenik!$C$3:$E$873,2,FALSE))</f>
        <v>0</v>
      </c>
      <c r="D25" s="12">
        <f>IF(B25="",0,VLOOKUP('072602'!B25,Cenik!$C$3:$E$873,3,FALSE))</f>
        <v>0</v>
      </c>
      <c r="E25" s="22"/>
      <c r="F25" s="20">
        <f t="shared" si="2"/>
        <v>0</v>
      </c>
      <c r="G25" s="104" t="str">
        <f t="shared" si="3"/>
        <v/>
      </c>
    </row>
    <row r="26" spans="1:9" x14ac:dyDescent="0.2">
      <c r="A26" s="15"/>
      <c r="B26" s="21"/>
      <c r="C26" s="12">
        <f>IF(B26="",0,VLOOKUP('072602'!B26,Cenik!$C$3:$E$873,2,FALSE))</f>
        <v>0</v>
      </c>
      <c r="D26" s="12">
        <f>IF(B26="",0,VLOOKUP('072602'!B26,Cenik!$C$3:$E$873,3,FALSE))</f>
        <v>0</v>
      </c>
      <c r="E26" s="22"/>
      <c r="F26" s="20">
        <f t="shared" si="2"/>
        <v>0</v>
      </c>
      <c r="G26" s="104" t="str">
        <f t="shared" si="3"/>
        <v/>
      </c>
    </row>
    <row r="27" spans="1:9" x14ac:dyDescent="0.2">
      <c r="A27" s="15"/>
      <c r="B27" s="21"/>
      <c r="C27" s="12">
        <f>IF(B27="",0,VLOOKUP('072602'!B27,Cenik!$C$3:$E$873,2,FALSE))</f>
        <v>0</v>
      </c>
      <c r="D27" s="12">
        <f>IF(B27="",0,VLOOKUP('072602'!B27,Cenik!$C$3:$E$873,3,FALSE))</f>
        <v>0</v>
      </c>
      <c r="E27" s="22"/>
      <c r="F27" s="20">
        <f t="shared" si="2"/>
        <v>0</v>
      </c>
      <c r="G27" s="104" t="str">
        <f t="shared" si="3"/>
        <v/>
      </c>
    </row>
    <row r="28" spans="1:9" x14ac:dyDescent="0.2">
      <c r="A28" s="15"/>
      <c r="B28" s="21"/>
      <c r="C28" s="12">
        <f>IF(B28="",0,VLOOKUP('072602'!B28,Cenik!$C$3:$E$873,2,FALSE))</f>
        <v>0</v>
      </c>
      <c r="D28" s="12">
        <f>IF(B28="",0,VLOOKUP('072602'!B28,Cenik!$C$3:$E$873,3,FALSE))</f>
        <v>0</v>
      </c>
      <c r="E28" s="22"/>
      <c r="F28" s="20">
        <f t="shared" si="2"/>
        <v>0</v>
      </c>
      <c r="G28" s="104" t="str">
        <f t="shared" si="3"/>
        <v/>
      </c>
    </row>
    <row r="29" spans="1:9" ht="13.5" thickBot="1" x14ac:dyDescent="0.25">
      <c r="A29" s="15"/>
      <c r="B29" s="21"/>
      <c r="C29" s="12">
        <f>IF(B29="",0,VLOOKUP('072602'!B29,Cenik!$C$3:$E$873,2,FALSE))</f>
        <v>0</v>
      </c>
      <c r="D29" s="12">
        <f>IF(B29="",0,VLOOKUP('072602'!B29,Cenik!$C$3:$E$873,3,FALSE))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IF(B31="",0,VLOOKUP('072602'!B31,Cenik!$C$3:$E$873,2,FALSE))</f>
        <v>0</v>
      </c>
      <c r="D31" s="24">
        <f>IF(B31="",0,VLOOKUP('072602'!B31,Cenik!$C$3:$E$873,3,FALSE))</f>
        <v>0</v>
      </c>
      <c r="E31" s="19"/>
      <c r="F31" s="25">
        <f t="shared" ref="F31:F44" si="4">D31*E31</f>
        <v>0</v>
      </c>
      <c r="G31" s="104" t="str">
        <f t="shared" si="3"/>
        <v/>
      </c>
      <c r="I31" s="2"/>
    </row>
    <row r="32" spans="1:9" x14ac:dyDescent="0.2">
      <c r="A32" s="15"/>
      <c r="B32" s="21"/>
      <c r="C32" s="12">
        <f>IF(B32="",0,VLOOKUP('072602'!B32,Cenik!$C$3:$E$873,2,FALSE))</f>
        <v>0</v>
      </c>
      <c r="D32" s="12">
        <f>IF(B32="",0,VLOOKUP('072602'!B32,Cenik!$C$3:$E$873,3,FALSE))</f>
        <v>0</v>
      </c>
      <c r="E32" s="22"/>
      <c r="F32" s="20">
        <f t="shared" si="4"/>
        <v>0</v>
      </c>
      <c r="G32" s="104" t="str">
        <f t="shared" si="3"/>
        <v/>
      </c>
      <c r="I32" s="2"/>
    </row>
    <row r="33" spans="1:7" x14ac:dyDescent="0.2">
      <c r="A33" s="15"/>
      <c r="B33" s="21"/>
      <c r="C33" s="12">
        <f>IF(B33="",0,VLOOKUP('072602'!B33,Cenik!$C$3:$E$873,2,FALSE))</f>
        <v>0</v>
      </c>
      <c r="D33" s="12">
        <f>IF(B33="",0,VLOOKUP('072602'!B33,Cenik!$C$3:$E$873,3,FALSE))</f>
        <v>0</v>
      </c>
      <c r="E33" s="22"/>
      <c r="F33" s="20">
        <f t="shared" si="4"/>
        <v>0</v>
      </c>
      <c r="G33" s="104" t="str">
        <f t="shared" si="3"/>
        <v/>
      </c>
    </row>
    <row r="34" spans="1:7" x14ac:dyDescent="0.2">
      <c r="A34" s="15"/>
      <c r="B34" s="21"/>
      <c r="C34" s="12">
        <f>IF(B34="",0,VLOOKUP('072602'!B34,Cenik!$C$3:$E$873,2,FALSE))</f>
        <v>0</v>
      </c>
      <c r="D34" s="12">
        <f>IF(B34="",0,VLOOKUP('072602'!B34,Cenik!$C$3:$E$873,3,FALSE))</f>
        <v>0</v>
      </c>
      <c r="E34" s="22"/>
      <c r="F34" s="20">
        <f t="shared" si="4"/>
        <v>0</v>
      </c>
      <c r="G34" s="104" t="str">
        <f t="shared" si="3"/>
        <v/>
      </c>
    </row>
    <row r="35" spans="1:7" x14ac:dyDescent="0.2">
      <c r="A35" s="15"/>
      <c r="B35" s="21"/>
      <c r="C35" s="12">
        <f>IF(B35="",0,VLOOKUP('072602'!B35,Cenik!$C$3:$E$873,2,FALSE))</f>
        <v>0</v>
      </c>
      <c r="D35" s="12">
        <f>IF(B35="",0,VLOOKUP('072602'!B35,Cenik!$C$3:$E$873,3,FALSE))</f>
        <v>0</v>
      </c>
      <c r="E35" s="22"/>
      <c r="F35" s="20">
        <f t="shared" si="4"/>
        <v>0</v>
      </c>
      <c r="G35" s="104" t="str">
        <f t="shared" si="3"/>
        <v/>
      </c>
    </row>
    <row r="36" spans="1:7" x14ac:dyDescent="0.2">
      <c r="A36" s="15"/>
      <c r="B36" s="21"/>
      <c r="C36" s="12">
        <f>IF(B36="",0,VLOOKUP('072602'!B36,Cenik!$C$3:$E$873,2,FALSE))</f>
        <v>0</v>
      </c>
      <c r="D36" s="12">
        <f>IF(B36="",0,VLOOKUP('072602'!B36,Cenik!$C$3:$E$873,3,FALSE))</f>
        <v>0</v>
      </c>
      <c r="E36" s="22"/>
      <c r="F36" s="20">
        <f t="shared" si="4"/>
        <v>0</v>
      </c>
      <c r="G36" s="104" t="str">
        <f t="shared" si="3"/>
        <v/>
      </c>
    </row>
    <row r="37" spans="1:7" x14ac:dyDescent="0.2">
      <c r="A37" s="15"/>
      <c r="B37" s="21"/>
      <c r="C37" s="12">
        <f>IF(B37="",0,VLOOKUP('072602'!B37,Cenik!$C$3:$E$873,2,FALSE))</f>
        <v>0</v>
      </c>
      <c r="D37" s="12">
        <f>IF(B37="",0,VLOOKUP('072602'!B37,Cenik!$C$3:$E$873,3,FALSE))</f>
        <v>0</v>
      </c>
      <c r="E37" s="22"/>
      <c r="F37" s="20">
        <f t="shared" si="4"/>
        <v>0</v>
      </c>
      <c r="G37" s="104" t="str">
        <f t="shared" si="3"/>
        <v/>
      </c>
    </row>
    <row r="38" spans="1:7" x14ac:dyDescent="0.2">
      <c r="A38" s="15"/>
      <c r="B38" s="21"/>
      <c r="C38" s="12">
        <f>IF(B38="",0,VLOOKUP('072602'!B38,Cenik!$C$3:$E$873,2,FALSE))</f>
        <v>0</v>
      </c>
      <c r="D38" s="12">
        <f>IF(B38="",0,VLOOKUP('072602'!B38,Cenik!$C$3:$E$873,3,FALSE))</f>
        <v>0</v>
      </c>
      <c r="E38" s="22"/>
      <c r="F38" s="20">
        <f t="shared" si="4"/>
        <v>0</v>
      </c>
      <c r="G38" s="104" t="str">
        <f t="shared" si="3"/>
        <v/>
      </c>
    </row>
    <row r="39" spans="1:7" x14ac:dyDescent="0.2">
      <c r="A39" s="15"/>
      <c r="B39" s="21"/>
      <c r="C39" s="12">
        <f>IF(B39="",0,VLOOKUP('072602'!B39,Cenik!$C$3:$E$873,2,FALSE))</f>
        <v>0</v>
      </c>
      <c r="D39" s="12">
        <f>IF(B39="",0,VLOOKUP('072602'!B39,Cenik!$C$3:$E$873,3,FALSE))</f>
        <v>0</v>
      </c>
      <c r="E39" s="22"/>
      <c r="F39" s="20">
        <f t="shared" si="4"/>
        <v>0</v>
      </c>
      <c r="G39" s="104" t="str">
        <f>IF(E39="","",IF(ISNUMBER(E39),IF(E39=ROUND(E39,6),"","Napaka - poraba mora biti zaokrožena na 6 decimalk!"),"Napaka!"))</f>
        <v/>
      </c>
    </row>
    <row r="40" spans="1:7" x14ac:dyDescent="0.2">
      <c r="A40" s="15"/>
      <c r="B40" s="21"/>
      <c r="C40" s="12">
        <f>IF(B40="",0,VLOOKUP('072602'!B40,Cenik!$C$3:$E$873,2,FALSE))</f>
        <v>0</v>
      </c>
      <c r="D40" s="12">
        <f>IF(B40="",0,VLOOKUP('072602'!B40,Cenik!$C$3:$E$873,3,FALSE))</f>
        <v>0</v>
      </c>
      <c r="E40" s="22"/>
      <c r="F40" s="20">
        <f t="shared" si="4"/>
        <v>0</v>
      </c>
      <c r="G40" s="104" t="str">
        <f t="shared" si="3"/>
        <v/>
      </c>
    </row>
    <row r="41" spans="1:7" x14ac:dyDescent="0.2">
      <c r="A41" s="15"/>
      <c r="B41" s="21"/>
      <c r="C41" s="12">
        <f>IF(B41="",0,VLOOKUP('072602'!B41,Cenik!$C$3:$E$873,2,FALSE))</f>
        <v>0</v>
      </c>
      <c r="D41" s="12">
        <f>IF(B41="",0,VLOOKUP('072602'!B41,Cenik!$C$3:$E$873,3,FALSE))</f>
        <v>0</v>
      </c>
      <c r="E41" s="22"/>
      <c r="F41" s="20">
        <f t="shared" si="4"/>
        <v>0</v>
      </c>
      <c r="G41" s="104" t="str">
        <f t="shared" si="3"/>
        <v/>
      </c>
    </row>
    <row r="42" spans="1:7" x14ac:dyDescent="0.2">
      <c r="A42" s="15"/>
      <c r="B42" s="21"/>
      <c r="C42" s="12">
        <f>IF(B42="",0,VLOOKUP('072602'!B42,Cenik!$C$3:$E$873,2,FALSE))</f>
        <v>0</v>
      </c>
      <c r="D42" s="12">
        <f>IF(B42="",0,VLOOKUP('072602'!B42,Cenik!$C$3:$E$873,3,FALSE))</f>
        <v>0</v>
      </c>
      <c r="E42" s="22"/>
      <c r="F42" s="20">
        <f t="shared" si="4"/>
        <v>0</v>
      </c>
      <c r="G42" s="104" t="str">
        <f t="shared" si="3"/>
        <v/>
      </c>
    </row>
    <row r="43" spans="1:7" x14ac:dyDescent="0.2">
      <c r="A43" s="15"/>
      <c r="B43" s="21"/>
      <c r="C43" s="12">
        <f>IF(B43="",0,VLOOKUP('072602'!B43,Cenik!$C$3:$E$873,2,FALSE))</f>
        <v>0</v>
      </c>
      <c r="D43" s="12">
        <f>IF(B43="",0,VLOOKUP('072602'!B43,Cenik!$C$3:$E$873,3,FALSE))</f>
        <v>0</v>
      </c>
      <c r="E43" s="22"/>
      <c r="F43" s="20">
        <f t="shared" si="4"/>
        <v>0</v>
      </c>
      <c r="G43" s="104" t="str">
        <f t="shared" si="3"/>
        <v/>
      </c>
    </row>
    <row r="44" spans="1:7" ht="13.5" thickBot="1" x14ac:dyDescent="0.25">
      <c r="A44" s="26"/>
      <c r="B44" s="27"/>
      <c r="C44" s="28">
        <f>IF(B44="",0,VLOOKUP('072602'!B44,Cenik!$C$3:$E$873,2,FALSE))</f>
        <v>0</v>
      </c>
      <c r="D44" s="28">
        <f>IF(B44="",0,VLOOKUP('072602'!B44,Cenik!$C$3:$E$873,3,FALSE))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IF(B5="",0,VLOOKUP('072603'!B5,Cenik!$C$3:$E$873,2,FALSE))</f>
        <v>0</v>
      </c>
      <c r="D5" s="12">
        <f>IF(B5="",0,VLOOKUP('072603'!B5,Cenik!$C$3:$E$873,3,FALSE))</f>
        <v>0</v>
      </c>
      <c r="E5" s="13"/>
      <c r="F5" s="14">
        <f t="shared" ref="F5:F14" si="0">D5*E5</f>
        <v>0</v>
      </c>
      <c r="G5" s="104" t="str">
        <f>IF(E5="","",IF(ISNUMBER(E5),IF(E5=ROUND(E5,6),"","Napaka - poraba mora biti zaokrožena na 6 decimalk!"),"Napaka!"))</f>
        <v/>
      </c>
    </row>
    <row r="6" spans="1:7" x14ac:dyDescent="0.2">
      <c r="A6" s="15"/>
      <c r="B6" s="16"/>
      <c r="C6" s="12">
        <f>IF(B6="",0,VLOOKUP('072603'!B6,Cenik!$C$3:$E$873,2,FALSE))</f>
        <v>0</v>
      </c>
      <c r="D6" s="12">
        <f>IF(B6="",0,VLOOKUP('072603'!B6,Cenik!$C$3:$E$873,3,FALSE))</f>
        <v>0</v>
      </c>
      <c r="E6" s="17"/>
      <c r="F6" s="14">
        <f t="shared" si="0"/>
        <v>0</v>
      </c>
      <c r="G6" s="104" t="str">
        <f t="shared" ref="G6:G14" si="1">IF(E6="","",IF(ISNUMBER(E6),IF(E6=ROUND(E6,6),"","Napaka - poraba mora biti zaokrožena na 6 decimalk!"),"Napaka!"))</f>
        <v/>
      </c>
    </row>
    <row r="7" spans="1:7" x14ac:dyDescent="0.2">
      <c r="A7" s="15"/>
      <c r="B7" s="16"/>
      <c r="C7" s="12">
        <f>IF(B7="",0,VLOOKUP('072603'!B7,Cenik!$C$3:$E$873,2,FALSE))</f>
        <v>0</v>
      </c>
      <c r="D7" s="12">
        <f>IF(B7="",0,VLOOKUP('072603'!B7,Cenik!$C$3:$E$873,3,FALSE))</f>
        <v>0</v>
      </c>
      <c r="E7" s="17"/>
      <c r="F7" s="14">
        <f t="shared" si="0"/>
        <v>0</v>
      </c>
      <c r="G7" s="104" t="str">
        <f t="shared" si="1"/>
        <v/>
      </c>
    </row>
    <row r="8" spans="1:7" x14ac:dyDescent="0.2">
      <c r="A8" s="15"/>
      <c r="B8" s="16"/>
      <c r="C8" s="12">
        <f>IF(B8="",0,VLOOKUP('072603'!B8,Cenik!$C$3:$E$873,2,FALSE))</f>
        <v>0</v>
      </c>
      <c r="D8" s="12">
        <f>IF(B8="",0,VLOOKUP('072603'!B8,Cenik!$C$3:$E$873,3,FALSE))</f>
        <v>0</v>
      </c>
      <c r="E8" s="17"/>
      <c r="F8" s="14">
        <f t="shared" si="0"/>
        <v>0</v>
      </c>
      <c r="G8" s="104" t="str">
        <f t="shared" si="1"/>
        <v/>
      </c>
    </row>
    <row r="9" spans="1:7" x14ac:dyDescent="0.2">
      <c r="A9" s="15"/>
      <c r="B9" s="16"/>
      <c r="C9" s="12">
        <f>IF(B9="",0,VLOOKUP('072603'!B9,Cenik!$C$3:$E$873,2,FALSE))</f>
        <v>0</v>
      </c>
      <c r="D9" s="12">
        <f>IF(B9="",0,VLOOKUP('072603'!B9,Cenik!$C$3:$E$873,3,FALSE))</f>
        <v>0</v>
      </c>
      <c r="E9" s="17"/>
      <c r="F9" s="14">
        <f t="shared" si="0"/>
        <v>0</v>
      </c>
      <c r="G9" s="104" t="str">
        <f t="shared" si="1"/>
        <v/>
      </c>
    </row>
    <row r="10" spans="1:7" x14ac:dyDescent="0.2">
      <c r="A10" s="15"/>
      <c r="B10" s="16"/>
      <c r="C10" s="12">
        <f>IF(B10="",0,VLOOKUP('072603'!B10,Cenik!$C$3:$E$873,2,FALSE))</f>
        <v>0</v>
      </c>
      <c r="D10" s="12">
        <f>IF(B10="",0,VLOOKUP('072603'!B10,Cenik!$C$3:$E$873,3,FALSE))</f>
        <v>0</v>
      </c>
      <c r="E10" s="17"/>
      <c r="F10" s="14">
        <f t="shared" si="0"/>
        <v>0</v>
      </c>
      <c r="G10" s="104" t="str">
        <f t="shared" si="1"/>
        <v/>
      </c>
    </row>
    <row r="11" spans="1:7" x14ac:dyDescent="0.2">
      <c r="A11" s="15"/>
      <c r="B11" s="16"/>
      <c r="C11" s="12">
        <f>IF(B11="",0,VLOOKUP('072603'!B11,Cenik!$C$3:$E$873,2,FALSE))</f>
        <v>0</v>
      </c>
      <c r="D11" s="12">
        <f>IF(B11="",0,VLOOKUP('072603'!B11,Cenik!$C$3:$E$873,3,FALSE))</f>
        <v>0</v>
      </c>
      <c r="E11" s="17"/>
      <c r="F11" s="14">
        <f t="shared" si="0"/>
        <v>0</v>
      </c>
      <c r="G11" s="104" t="str">
        <f t="shared" si="1"/>
        <v/>
      </c>
    </row>
    <row r="12" spans="1:7" x14ac:dyDescent="0.2">
      <c r="A12" s="15"/>
      <c r="B12" s="16"/>
      <c r="C12" s="12">
        <f>IF(B12="",0,VLOOKUP('072603'!B12,Cenik!$C$3:$E$873,2,FALSE))</f>
        <v>0</v>
      </c>
      <c r="D12" s="12">
        <f>IF(B12="",0,VLOOKUP('072603'!B12,Cenik!$C$3:$E$873,3,FALSE))</f>
        <v>0</v>
      </c>
      <c r="E12" s="17"/>
      <c r="F12" s="14">
        <f t="shared" si="0"/>
        <v>0</v>
      </c>
      <c r="G12" s="104" t="str">
        <f t="shared" si="1"/>
        <v/>
      </c>
    </row>
    <row r="13" spans="1:7" x14ac:dyDescent="0.2">
      <c r="A13" s="15"/>
      <c r="B13" s="16"/>
      <c r="C13" s="12">
        <f>IF(B13="",0,VLOOKUP('072603'!B13,Cenik!$C$3:$E$873,2,FALSE))</f>
        <v>0</v>
      </c>
      <c r="D13" s="12">
        <f>IF(B13="",0,VLOOKUP('072603'!B13,Cenik!$C$3:$E$873,3,FALSE))</f>
        <v>0</v>
      </c>
      <c r="E13" s="17"/>
      <c r="F13" s="14">
        <f t="shared" si="0"/>
        <v>0</v>
      </c>
      <c r="G13" s="104" t="str">
        <f t="shared" si="1"/>
        <v/>
      </c>
    </row>
    <row r="14" spans="1:7" ht="13.5" thickBot="1" x14ac:dyDescent="0.25">
      <c r="A14" s="15"/>
      <c r="B14" s="16"/>
      <c r="C14" s="12">
        <f>IF(B14="",0,VLOOKUP('072603'!B14,Cenik!$C$3:$E$873,2,FALSE))</f>
        <v>0</v>
      </c>
      <c r="D14" s="12">
        <f>IF(B14="",0,VLOOKUP('072603'!B14,Cenik!$C$3:$E$873,3,FALSE))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IF(B16="",0,VLOOKUP('072603'!B16,Cenik!$C$3:$E$873,2,FALSE))</f>
        <v>0</v>
      </c>
      <c r="D16" s="12">
        <f>IF(B16="",0,VLOOKUP('072603'!B16,Cenik!$C$3:$E$873,3,FALSE))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IF(B17="",0,VLOOKUP('072603'!B17,Cenik!$C$3:$E$873,2,FALSE))</f>
        <v>0</v>
      </c>
      <c r="D17" s="12">
        <f>IF(B17="",0,VLOOKUP('072603'!B17,Cenik!$C$3:$E$873,3,FALSE))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IF(B18="",0,VLOOKUP('072603'!B18,Cenik!$C$3:$E$873,2,FALSE))</f>
        <v>0</v>
      </c>
      <c r="D18" s="12">
        <f>IF(B18="",0,VLOOKUP('072603'!B18,Cenik!$C$3:$E$873,3,FALSE))</f>
        <v>0</v>
      </c>
      <c r="E18" s="22"/>
      <c r="F18" s="20">
        <f t="shared" si="2"/>
        <v>0</v>
      </c>
      <c r="G18" s="104" t="str">
        <f t="shared" si="3"/>
        <v/>
      </c>
    </row>
    <row r="19" spans="1:9" x14ac:dyDescent="0.2">
      <c r="A19" s="15"/>
      <c r="B19" s="21"/>
      <c r="C19" s="12">
        <f>IF(B19="",0,VLOOKUP('072603'!B19,Cenik!$C$3:$E$873,2,FALSE))</f>
        <v>0</v>
      </c>
      <c r="D19" s="12">
        <f>IF(B19="",0,VLOOKUP('072603'!B19,Cenik!$C$3:$E$873,3,FALSE))</f>
        <v>0</v>
      </c>
      <c r="E19" s="22"/>
      <c r="F19" s="20">
        <f t="shared" si="2"/>
        <v>0</v>
      </c>
      <c r="G19" s="104" t="str">
        <f t="shared" si="3"/>
        <v/>
      </c>
    </row>
    <row r="20" spans="1:9" x14ac:dyDescent="0.2">
      <c r="A20" s="15"/>
      <c r="B20" s="21"/>
      <c r="C20" s="12">
        <f>IF(B20="",0,VLOOKUP('072603'!B20,Cenik!$C$3:$E$873,2,FALSE))</f>
        <v>0</v>
      </c>
      <c r="D20" s="12">
        <f>IF(B20="",0,VLOOKUP('072603'!B20,Cenik!$C$3:$E$873,3,FALSE))</f>
        <v>0</v>
      </c>
      <c r="E20" s="22"/>
      <c r="F20" s="20">
        <f t="shared" si="2"/>
        <v>0</v>
      </c>
      <c r="G20" s="104" t="str">
        <f t="shared" si="3"/>
        <v/>
      </c>
    </row>
    <row r="21" spans="1:9" x14ac:dyDescent="0.2">
      <c r="A21" s="15"/>
      <c r="B21" s="21"/>
      <c r="C21" s="12">
        <f>IF(B21="",0,VLOOKUP('072603'!B21,Cenik!$C$3:$E$873,2,FALSE))</f>
        <v>0</v>
      </c>
      <c r="D21" s="12">
        <f>IF(B21="",0,VLOOKUP('072603'!B21,Cenik!$C$3:$E$873,3,FALSE))</f>
        <v>0</v>
      </c>
      <c r="E21" s="22"/>
      <c r="F21" s="20">
        <f t="shared" si="2"/>
        <v>0</v>
      </c>
      <c r="G21" s="104" t="str">
        <f t="shared" si="3"/>
        <v/>
      </c>
    </row>
    <row r="22" spans="1:9" x14ac:dyDescent="0.2">
      <c r="A22" s="15"/>
      <c r="B22" s="21"/>
      <c r="C22" s="12">
        <f>IF(B22="",0,VLOOKUP('072603'!B22,Cenik!$C$3:$E$873,2,FALSE))</f>
        <v>0</v>
      </c>
      <c r="D22" s="12">
        <f>IF(B22="",0,VLOOKUP('072603'!B22,Cenik!$C$3:$E$873,3,FALSE))</f>
        <v>0</v>
      </c>
      <c r="E22" s="22"/>
      <c r="F22" s="20">
        <f t="shared" si="2"/>
        <v>0</v>
      </c>
      <c r="G22" s="104" t="str">
        <f t="shared" si="3"/>
        <v/>
      </c>
    </row>
    <row r="23" spans="1:9" x14ac:dyDescent="0.2">
      <c r="A23" s="15"/>
      <c r="B23" s="21"/>
      <c r="C23" s="12">
        <f>IF(B23="",0,VLOOKUP('072603'!B23,Cenik!$C$3:$E$873,2,FALSE))</f>
        <v>0</v>
      </c>
      <c r="D23" s="12">
        <f>IF(B23="",0,VLOOKUP('072603'!B23,Cenik!$C$3:$E$873,3,FALSE))</f>
        <v>0</v>
      </c>
      <c r="E23" s="22"/>
      <c r="F23" s="20">
        <f t="shared" si="2"/>
        <v>0</v>
      </c>
      <c r="G23" s="104" t="str">
        <f t="shared" si="3"/>
        <v/>
      </c>
    </row>
    <row r="24" spans="1:9" x14ac:dyDescent="0.2">
      <c r="A24" s="15"/>
      <c r="B24" s="21"/>
      <c r="C24" s="12">
        <f>IF(B24="",0,VLOOKUP('072603'!B24,Cenik!$C$3:$E$873,2,FALSE))</f>
        <v>0</v>
      </c>
      <c r="D24" s="12">
        <f>IF(B24="",0,VLOOKUP('072603'!B24,Cenik!$C$3:$E$873,3,FALSE))</f>
        <v>0</v>
      </c>
      <c r="E24" s="22"/>
      <c r="F24" s="20">
        <f t="shared" si="2"/>
        <v>0</v>
      </c>
      <c r="G24" s="104" t="str">
        <f t="shared" si="3"/>
        <v/>
      </c>
    </row>
    <row r="25" spans="1:9" x14ac:dyDescent="0.2">
      <c r="A25" s="15"/>
      <c r="B25" s="21"/>
      <c r="C25" s="12">
        <f>IF(B25="",0,VLOOKUP('072603'!B25,Cenik!$C$3:$E$873,2,FALSE))</f>
        <v>0</v>
      </c>
      <c r="D25" s="12">
        <f>IF(B25="",0,VLOOKUP('072603'!B25,Cenik!$C$3:$E$873,3,FALSE))</f>
        <v>0</v>
      </c>
      <c r="E25" s="22"/>
      <c r="F25" s="20">
        <f t="shared" si="2"/>
        <v>0</v>
      </c>
      <c r="G25" s="104" t="str">
        <f t="shared" si="3"/>
        <v/>
      </c>
    </row>
    <row r="26" spans="1:9" x14ac:dyDescent="0.2">
      <c r="A26" s="15"/>
      <c r="B26" s="21"/>
      <c r="C26" s="12">
        <f>IF(B26="",0,VLOOKUP('072603'!B26,Cenik!$C$3:$E$873,2,FALSE))</f>
        <v>0</v>
      </c>
      <c r="D26" s="12">
        <f>IF(B26="",0,VLOOKUP('072603'!B26,Cenik!$C$3:$E$873,3,FALSE))</f>
        <v>0</v>
      </c>
      <c r="E26" s="22"/>
      <c r="F26" s="20">
        <f t="shared" si="2"/>
        <v>0</v>
      </c>
      <c r="G26" s="104" t="str">
        <f t="shared" si="3"/>
        <v/>
      </c>
    </row>
    <row r="27" spans="1:9" x14ac:dyDescent="0.2">
      <c r="A27" s="15"/>
      <c r="B27" s="21"/>
      <c r="C27" s="12">
        <f>IF(B27="",0,VLOOKUP('072603'!B27,Cenik!$C$3:$E$873,2,FALSE))</f>
        <v>0</v>
      </c>
      <c r="D27" s="12">
        <f>IF(B27="",0,VLOOKUP('072603'!B27,Cenik!$C$3:$E$873,3,FALSE))</f>
        <v>0</v>
      </c>
      <c r="E27" s="22"/>
      <c r="F27" s="20">
        <f t="shared" si="2"/>
        <v>0</v>
      </c>
      <c r="G27" s="104" t="str">
        <f t="shared" si="3"/>
        <v/>
      </c>
    </row>
    <row r="28" spans="1:9" x14ac:dyDescent="0.2">
      <c r="A28" s="15"/>
      <c r="B28" s="21"/>
      <c r="C28" s="12">
        <f>IF(B28="",0,VLOOKUP('072603'!B28,Cenik!$C$3:$E$873,2,FALSE))</f>
        <v>0</v>
      </c>
      <c r="D28" s="12">
        <f>IF(B28="",0,VLOOKUP('072603'!B28,Cenik!$C$3:$E$873,3,FALSE))</f>
        <v>0</v>
      </c>
      <c r="E28" s="22"/>
      <c r="F28" s="20">
        <f t="shared" si="2"/>
        <v>0</v>
      </c>
      <c r="G28" s="104" t="str">
        <f t="shared" si="3"/>
        <v/>
      </c>
    </row>
    <row r="29" spans="1:9" ht="13.5" thickBot="1" x14ac:dyDescent="0.25">
      <c r="A29" s="15"/>
      <c r="B29" s="21"/>
      <c r="C29" s="12">
        <f>IF(B29="",0,VLOOKUP('072603'!B29,Cenik!$C$3:$E$873,2,FALSE))</f>
        <v>0</v>
      </c>
      <c r="D29" s="12">
        <f>IF(B29="",0,VLOOKUP('072603'!B29,Cenik!$C$3:$E$873,3,FALSE))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IF(B31="",0,VLOOKUP('072603'!B31,Cenik!$C$3:$E$873,2,FALSE))</f>
        <v>0</v>
      </c>
      <c r="D31" s="24">
        <f>IF(B31="",0,VLOOKUP('072603'!B31,Cenik!$C$3:$E$873,3,FALSE))</f>
        <v>0</v>
      </c>
      <c r="E31" s="19"/>
      <c r="F31" s="25">
        <f t="shared" ref="F31:F44" si="4">D31*E31</f>
        <v>0</v>
      </c>
      <c r="G31" s="104" t="str">
        <f t="shared" si="3"/>
        <v/>
      </c>
      <c r="I31" s="2"/>
    </row>
    <row r="32" spans="1:9" x14ac:dyDescent="0.2">
      <c r="A32" s="15"/>
      <c r="B32" s="21"/>
      <c r="C32" s="12">
        <f>IF(B32="",0,VLOOKUP('072603'!B32,Cenik!$C$3:$E$873,2,FALSE))</f>
        <v>0</v>
      </c>
      <c r="D32" s="12">
        <f>IF(B32="",0,VLOOKUP('072603'!B32,Cenik!$C$3:$E$873,3,FALSE))</f>
        <v>0</v>
      </c>
      <c r="E32" s="22"/>
      <c r="F32" s="20">
        <f t="shared" si="4"/>
        <v>0</v>
      </c>
      <c r="G32" s="104" t="str">
        <f t="shared" si="3"/>
        <v/>
      </c>
      <c r="I32" s="2"/>
    </row>
    <row r="33" spans="1:7" x14ac:dyDescent="0.2">
      <c r="A33" s="15"/>
      <c r="B33" s="21"/>
      <c r="C33" s="12">
        <f>IF(B33="",0,VLOOKUP('072603'!B33,Cenik!$C$3:$E$873,2,FALSE))</f>
        <v>0</v>
      </c>
      <c r="D33" s="12">
        <f>IF(B33="",0,VLOOKUP('072603'!B33,Cenik!$C$3:$E$873,3,FALSE))</f>
        <v>0</v>
      </c>
      <c r="E33" s="22"/>
      <c r="F33" s="20">
        <f t="shared" si="4"/>
        <v>0</v>
      </c>
      <c r="G33" s="104" t="str">
        <f t="shared" si="3"/>
        <v/>
      </c>
    </row>
    <row r="34" spans="1:7" x14ac:dyDescent="0.2">
      <c r="A34" s="15"/>
      <c r="B34" s="21"/>
      <c r="C34" s="12">
        <f>IF(B34="",0,VLOOKUP('072603'!B34,Cenik!$C$3:$E$873,2,FALSE))</f>
        <v>0</v>
      </c>
      <c r="D34" s="12">
        <f>IF(B34="",0,VLOOKUP('072603'!B34,Cenik!$C$3:$E$873,3,FALSE))</f>
        <v>0</v>
      </c>
      <c r="E34" s="22"/>
      <c r="F34" s="20">
        <f t="shared" si="4"/>
        <v>0</v>
      </c>
      <c r="G34" s="104" t="str">
        <f t="shared" si="3"/>
        <v/>
      </c>
    </row>
    <row r="35" spans="1:7" x14ac:dyDescent="0.2">
      <c r="A35" s="15"/>
      <c r="B35" s="21"/>
      <c r="C35" s="12">
        <f>IF(B35="",0,VLOOKUP('072603'!B35,Cenik!$C$3:$E$873,2,FALSE))</f>
        <v>0</v>
      </c>
      <c r="D35" s="12">
        <f>IF(B35="",0,VLOOKUP('072603'!B35,Cenik!$C$3:$E$873,3,FALSE))</f>
        <v>0</v>
      </c>
      <c r="E35" s="22"/>
      <c r="F35" s="20">
        <f t="shared" si="4"/>
        <v>0</v>
      </c>
      <c r="G35" s="104" t="str">
        <f t="shared" si="3"/>
        <v/>
      </c>
    </row>
    <row r="36" spans="1:7" x14ac:dyDescent="0.2">
      <c r="A36" s="15"/>
      <c r="B36" s="21"/>
      <c r="C36" s="12">
        <f>IF(B36="",0,VLOOKUP('072603'!B36,Cenik!$C$3:$E$873,2,FALSE))</f>
        <v>0</v>
      </c>
      <c r="D36" s="12">
        <f>IF(B36="",0,VLOOKUP('072603'!B36,Cenik!$C$3:$E$873,3,FALSE))</f>
        <v>0</v>
      </c>
      <c r="E36" s="22"/>
      <c r="F36" s="20">
        <f t="shared" si="4"/>
        <v>0</v>
      </c>
      <c r="G36" s="104" t="str">
        <f t="shared" si="3"/>
        <v/>
      </c>
    </row>
    <row r="37" spans="1:7" x14ac:dyDescent="0.2">
      <c r="A37" s="15"/>
      <c r="B37" s="21"/>
      <c r="C37" s="12">
        <f>IF(B37="",0,VLOOKUP('072603'!B37,Cenik!$C$3:$E$873,2,FALSE))</f>
        <v>0</v>
      </c>
      <c r="D37" s="12">
        <f>IF(B37="",0,VLOOKUP('072603'!B37,Cenik!$C$3:$E$873,3,FALSE))</f>
        <v>0</v>
      </c>
      <c r="E37" s="22"/>
      <c r="F37" s="20">
        <f t="shared" si="4"/>
        <v>0</v>
      </c>
      <c r="G37" s="104" t="str">
        <f t="shared" si="3"/>
        <v/>
      </c>
    </row>
    <row r="38" spans="1:7" x14ac:dyDescent="0.2">
      <c r="A38" s="15"/>
      <c r="B38" s="21"/>
      <c r="C38" s="12">
        <f>IF(B38="",0,VLOOKUP('072603'!B38,Cenik!$C$3:$E$873,2,FALSE))</f>
        <v>0</v>
      </c>
      <c r="D38" s="12">
        <f>IF(B38="",0,VLOOKUP('072603'!B38,Cenik!$C$3:$E$873,3,FALSE))</f>
        <v>0</v>
      </c>
      <c r="E38" s="22"/>
      <c r="F38" s="20">
        <f t="shared" si="4"/>
        <v>0</v>
      </c>
      <c r="G38" s="104" t="str">
        <f t="shared" si="3"/>
        <v/>
      </c>
    </row>
    <row r="39" spans="1:7" x14ac:dyDescent="0.2">
      <c r="A39" s="15"/>
      <c r="B39" s="21"/>
      <c r="C39" s="12">
        <f>IF(B39="",0,VLOOKUP('072603'!B39,Cenik!$C$3:$E$873,2,FALSE))</f>
        <v>0</v>
      </c>
      <c r="D39" s="12">
        <f>IF(B39="",0,VLOOKUP('072603'!B39,Cenik!$C$3:$E$873,3,FALSE))</f>
        <v>0</v>
      </c>
      <c r="E39" s="22"/>
      <c r="F39" s="20">
        <f t="shared" si="4"/>
        <v>0</v>
      </c>
      <c r="G39" s="104" t="str">
        <f>IF(E39="","",IF(ISNUMBER(E39),IF(E39=ROUND(E39,6),"","Napaka - poraba mora biti zaokrožena na 6 decimalk!"),"Napaka!"))</f>
        <v/>
      </c>
    </row>
    <row r="40" spans="1:7" x14ac:dyDescent="0.2">
      <c r="A40" s="15"/>
      <c r="B40" s="21"/>
      <c r="C40" s="12">
        <f>IF(B40="",0,VLOOKUP('072603'!B40,Cenik!$C$3:$E$873,2,FALSE))</f>
        <v>0</v>
      </c>
      <c r="D40" s="12">
        <f>IF(B40="",0,VLOOKUP('072603'!B40,Cenik!$C$3:$E$873,3,FALSE))</f>
        <v>0</v>
      </c>
      <c r="E40" s="22"/>
      <c r="F40" s="20">
        <f t="shared" si="4"/>
        <v>0</v>
      </c>
      <c r="G40" s="104" t="str">
        <f t="shared" si="3"/>
        <v/>
      </c>
    </row>
    <row r="41" spans="1:7" x14ac:dyDescent="0.2">
      <c r="A41" s="15"/>
      <c r="B41" s="21"/>
      <c r="C41" s="12">
        <f>IF(B41="",0,VLOOKUP('072603'!B41,Cenik!$C$3:$E$873,2,FALSE))</f>
        <v>0</v>
      </c>
      <c r="D41" s="12">
        <f>IF(B41="",0,VLOOKUP('072603'!B41,Cenik!$C$3:$E$873,3,FALSE))</f>
        <v>0</v>
      </c>
      <c r="E41" s="22"/>
      <c r="F41" s="20">
        <f t="shared" si="4"/>
        <v>0</v>
      </c>
      <c r="G41" s="104" t="str">
        <f t="shared" si="3"/>
        <v/>
      </c>
    </row>
    <row r="42" spans="1:7" x14ac:dyDescent="0.2">
      <c r="A42" s="15"/>
      <c r="B42" s="21"/>
      <c r="C42" s="12">
        <f>IF(B42="",0,VLOOKUP('072603'!B42,Cenik!$C$3:$E$873,2,FALSE))</f>
        <v>0</v>
      </c>
      <c r="D42" s="12">
        <f>IF(B42="",0,VLOOKUP('072603'!B42,Cenik!$C$3:$E$873,3,FALSE))</f>
        <v>0</v>
      </c>
      <c r="E42" s="22"/>
      <c r="F42" s="20">
        <f t="shared" si="4"/>
        <v>0</v>
      </c>
      <c r="G42" s="104" t="str">
        <f t="shared" si="3"/>
        <v/>
      </c>
    </row>
    <row r="43" spans="1:7" x14ac:dyDescent="0.2">
      <c r="A43" s="15"/>
      <c r="B43" s="21"/>
      <c r="C43" s="12">
        <f>IF(B43="",0,VLOOKUP('072603'!B43,Cenik!$C$3:$E$873,2,FALSE))</f>
        <v>0</v>
      </c>
      <c r="D43" s="12">
        <f>IF(B43="",0,VLOOKUP('072603'!B43,Cenik!$C$3:$E$873,3,FALSE))</f>
        <v>0</v>
      </c>
      <c r="E43" s="22"/>
      <c r="F43" s="20">
        <f t="shared" si="4"/>
        <v>0</v>
      </c>
      <c r="G43" s="104" t="str">
        <f t="shared" si="3"/>
        <v/>
      </c>
    </row>
    <row r="44" spans="1:7" ht="13.5" thickBot="1" x14ac:dyDescent="0.25">
      <c r="A44" s="26"/>
      <c r="B44" s="27"/>
      <c r="C44" s="28">
        <f>IF(B44="",0,VLOOKUP('072603'!B44,Cenik!$C$3:$E$873,2,FALSE))</f>
        <v>0</v>
      </c>
      <c r="D44" s="28">
        <f>IF(B44="",0,VLOOKUP('072603'!B44,Cenik!$C$3:$E$873,3,FALSE))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IF(B5="",0,VLOOKUP('072604'!B5,Cenik!$C$3:$E$873,2,FALSE))</f>
        <v>0</v>
      </c>
      <c r="D5" s="12">
        <f>IF(B5="",0,VLOOKUP('072604'!B5,Cenik!$C$3:$E$873,3,FALSE))</f>
        <v>0</v>
      </c>
      <c r="E5" s="13"/>
      <c r="F5" s="14">
        <f t="shared" ref="F5:F14" si="0">D5*E5</f>
        <v>0</v>
      </c>
      <c r="G5" s="104" t="str">
        <f>IF(E5="","",IF(ISNUMBER(E5),IF(E5=ROUND(E5,6),"","Napaka - poraba mora biti zaokrožena na 6 decimalk!"),"Napaka!"))</f>
        <v/>
      </c>
    </row>
    <row r="6" spans="1:7" x14ac:dyDescent="0.2">
      <c r="A6" s="15"/>
      <c r="B6" s="16"/>
      <c r="C6" s="12">
        <f>IF(B6="",0,VLOOKUP('072604'!B6,Cenik!$C$3:$E$873,2,FALSE))</f>
        <v>0</v>
      </c>
      <c r="D6" s="12">
        <f>IF(B6="",0,VLOOKUP('072604'!B6,Cenik!$C$3:$E$873,3,FALSE))</f>
        <v>0</v>
      </c>
      <c r="E6" s="17"/>
      <c r="F6" s="14">
        <f t="shared" si="0"/>
        <v>0</v>
      </c>
      <c r="G6" s="104" t="str">
        <f t="shared" ref="G6:G14" si="1">IF(E6="","",IF(ISNUMBER(E6),IF(E6=ROUND(E6,6),"","Napaka - poraba mora biti zaokrožena na 6 decimalk!"),"Napaka!"))</f>
        <v/>
      </c>
    </row>
    <row r="7" spans="1:7" x14ac:dyDescent="0.2">
      <c r="A7" s="15"/>
      <c r="B7" s="16"/>
      <c r="C7" s="12">
        <f>IF(B7="",0,VLOOKUP('072604'!B7,Cenik!$C$3:$E$873,2,FALSE))</f>
        <v>0</v>
      </c>
      <c r="D7" s="12">
        <f>IF(B7="",0,VLOOKUP('072604'!B7,Cenik!$C$3:$E$873,3,FALSE))</f>
        <v>0</v>
      </c>
      <c r="E7" s="17"/>
      <c r="F7" s="14">
        <f t="shared" si="0"/>
        <v>0</v>
      </c>
      <c r="G7" s="104" t="str">
        <f t="shared" si="1"/>
        <v/>
      </c>
    </row>
    <row r="8" spans="1:7" x14ac:dyDescent="0.2">
      <c r="A8" s="15"/>
      <c r="B8" s="16"/>
      <c r="C8" s="12">
        <f>IF(B8="",0,VLOOKUP('072604'!B8,Cenik!$C$3:$E$873,2,FALSE))</f>
        <v>0</v>
      </c>
      <c r="D8" s="12">
        <f>IF(B8="",0,VLOOKUP('072604'!B8,Cenik!$C$3:$E$873,3,FALSE))</f>
        <v>0</v>
      </c>
      <c r="E8" s="17"/>
      <c r="F8" s="14">
        <f t="shared" si="0"/>
        <v>0</v>
      </c>
      <c r="G8" s="104" t="str">
        <f t="shared" si="1"/>
        <v/>
      </c>
    </row>
    <row r="9" spans="1:7" x14ac:dyDescent="0.2">
      <c r="A9" s="15"/>
      <c r="B9" s="16"/>
      <c r="C9" s="12">
        <f>IF(B9="",0,VLOOKUP('072604'!B9,Cenik!$C$3:$E$873,2,FALSE))</f>
        <v>0</v>
      </c>
      <c r="D9" s="12">
        <f>IF(B9="",0,VLOOKUP('072604'!B9,Cenik!$C$3:$E$873,3,FALSE))</f>
        <v>0</v>
      </c>
      <c r="E9" s="17"/>
      <c r="F9" s="14">
        <f t="shared" si="0"/>
        <v>0</v>
      </c>
      <c r="G9" s="104" t="str">
        <f t="shared" si="1"/>
        <v/>
      </c>
    </row>
    <row r="10" spans="1:7" x14ac:dyDescent="0.2">
      <c r="A10" s="15"/>
      <c r="B10" s="16"/>
      <c r="C10" s="12">
        <f>IF(B10="",0,VLOOKUP('072604'!B10,Cenik!$C$3:$E$873,2,FALSE))</f>
        <v>0</v>
      </c>
      <c r="D10" s="12">
        <f>IF(B10="",0,VLOOKUP('072604'!B10,Cenik!$C$3:$E$873,3,FALSE))</f>
        <v>0</v>
      </c>
      <c r="E10" s="17"/>
      <c r="F10" s="14">
        <f t="shared" si="0"/>
        <v>0</v>
      </c>
      <c r="G10" s="104" t="str">
        <f t="shared" si="1"/>
        <v/>
      </c>
    </row>
    <row r="11" spans="1:7" x14ac:dyDescent="0.2">
      <c r="A11" s="15"/>
      <c r="B11" s="16"/>
      <c r="C11" s="12">
        <f>IF(B11="",0,VLOOKUP('072604'!B11,Cenik!$C$3:$E$873,2,FALSE))</f>
        <v>0</v>
      </c>
      <c r="D11" s="12">
        <f>IF(B11="",0,VLOOKUP('072604'!B11,Cenik!$C$3:$E$873,3,FALSE))</f>
        <v>0</v>
      </c>
      <c r="E11" s="17"/>
      <c r="F11" s="14">
        <f t="shared" si="0"/>
        <v>0</v>
      </c>
      <c r="G11" s="104" t="str">
        <f t="shared" si="1"/>
        <v/>
      </c>
    </row>
    <row r="12" spans="1:7" x14ac:dyDescent="0.2">
      <c r="A12" s="15"/>
      <c r="B12" s="16"/>
      <c r="C12" s="12">
        <f>IF(B12="",0,VLOOKUP('072604'!B12,Cenik!$C$3:$E$873,2,FALSE))</f>
        <v>0</v>
      </c>
      <c r="D12" s="12">
        <f>IF(B12="",0,VLOOKUP('072604'!B12,Cenik!$C$3:$E$873,3,FALSE))</f>
        <v>0</v>
      </c>
      <c r="E12" s="17"/>
      <c r="F12" s="14">
        <f t="shared" si="0"/>
        <v>0</v>
      </c>
      <c r="G12" s="104" t="str">
        <f t="shared" si="1"/>
        <v/>
      </c>
    </row>
    <row r="13" spans="1:7" x14ac:dyDescent="0.2">
      <c r="A13" s="15"/>
      <c r="B13" s="16"/>
      <c r="C13" s="12">
        <f>IF(B13="",0,VLOOKUP('072604'!B13,Cenik!$C$3:$E$873,2,FALSE))</f>
        <v>0</v>
      </c>
      <c r="D13" s="12">
        <f>IF(B13="",0,VLOOKUP('072604'!B13,Cenik!$C$3:$E$873,3,FALSE))</f>
        <v>0</v>
      </c>
      <c r="E13" s="17"/>
      <c r="F13" s="14">
        <f t="shared" si="0"/>
        <v>0</v>
      </c>
      <c r="G13" s="104" t="str">
        <f t="shared" si="1"/>
        <v/>
      </c>
    </row>
    <row r="14" spans="1:7" ht="13.5" thickBot="1" x14ac:dyDescent="0.25">
      <c r="A14" s="15"/>
      <c r="B14" s="16"/>
      <c r="C14" s="12">
        <f>IF(B14="",0,VLOOKUP('072604'!B14,Cenik!$C$3:$E$873,2,FALSE))</f>
        <v>0</v>
      </c>
      <c r="D14" s="12">
        <f>IF(B14="",0,VLOOKUP('072604'!B14,Cenik!$C$3:$E$873,3,FALSE))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IF(B16="",0,VLOOKUP('072604'!B16,Cenik!$C$3:$E$873,2,FALSE))</f>
        <v>0</v>
      </c>
      <c r="D16" s="12">
        <f>IF(B16="",0,VLOOKUP('072604'!B16,Cenik!$C$3:$E$873,3,FALSE))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IF(B17="",0,VLOOKUP('072604'!B17,Cenik!$C$3:$E$873,2,FALSE))</f>
        <v>0</v>
      </c>
      <c r="D17" s="12">
        <f>IF(B17="",0,VLOOKUP('072604'!B17,Cenik!$C$3:$E$873,3,FALSE))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IF(B18="",0,VLOOKUP('072604'!B18,Cenik!$C$3:$E$873,2,FALSE))</f>
        <v>0</v>
      </c>
      <c r="D18" s="12">
        <f>IF(B18="",0,VLOOKUP('072604'!B18,Cenik!$C$3:$E$873,3,FALSE))</f>
        <v>0</v>
      </c>
      <c r="E18" s="22"/>
      <c r="F18" s="20">
        <f t="shared" si="2"/>
        <v>0</v>
      </c>
      <c r="G18" s="104" t="str">
        <f t="shared" si="3"/>
        <v/>
      </c>
    </row>
    <row r="19" spans="1:9" x14ac:dyDescent="0.2">
      <c r="A19" s="15"/>
      <c r="B19" s="21"/>
      <c r="C19" s="12">
        <f>IF(B19="",0,VLOOKUP('072604'!B19,Cenik!$C$3:$E$873,2,FALSE))</f>
        <v>0</v>
      </c>
      <c r="D19" s="12">
        <f>IF(B19="",0,VLOOKUP('072604'!B19,Cenik!$C$3:$E$873,3,FALSE))</f>
        <v>0</v>
      </c>
      <c r="E19" s="22"/>
      <c r="F19" s="20">
        <f t="shared" si="2"/>
        <v>0</v>
      </c>
      <c r="G19" s="104" t="str">
        <f t="shared" si="3"/>
        <v/>
      </c>
    </row>
    <row r="20" spans="1:9" x14ac:dyDescent="0.2">
      <c r="A20" s="15"/>
      <c r="B20" s="21"/>
      <c r="C20" s="12">
        <f>IF(B20="",0,VLOOKUP('072604'!B20,Cenik!$C$3:$E$873,2,FALSE))</f>
        <v>0</v>
      </c>
      <c r="D20" s="12">
        <f>IF(B20="",0,VLOOKUP('072604'!B20,Cenik!$C$3:$E$873,3,FALSE))</f>
        <v>0</v>
      </c>
      <c r="E20" s="22"/>
      <c r="F20" s="20">
        <f t="shared" si="2"/>
        <v>0</v>
      </c>
      <c r="G20" s="104" t="str">
        <f t="shared" si="3"/>
        <v/>
      </c>
    </row>
    <row r="21" spans="1:9" x14ac:dyDescent="0.2">
      <c r="A21" s="15"/>
      <c r="B21" s="21"/>
      <c r="C21" s="12">
        <f>IF(B21="",0,VLOOKUP('072604'!B21,Cenik!$C$3:$E$873,2,FALSE))</f>
        <v>0</v>
      </c>
      <c r="D21" s="12">
        <f>IF(B21="",0,VLOOKUP('072604'!B21,Cenik!$C$3:$E$873,3,FALSE))</f>
        <v>0</v>
      </c>
      <c r="E21" s="22"/>
      <c r="F21" s="20">
        <f t="shared" si="2"/>
        <v>0</v>
      </c>
      <c r="G21" s="104" t="str">
        <f t="shared" si="3"/>
        <v/>
      </c>
    </row>
    <row r="22" spans="1:9" x14ac:dyDescent="0.2">
      <c r="A22" s="15"/>
      <c r="B22" s="21"/>
      <c r="C22" s="12">
        <f>IF(B22="",0,VLOOKUP('072604'!B22,Cenik!$C$3:$E$873,2,FALSE))</f>
        <v>0</v>
      </c>
      <c r="D22" s="12">
        <f>IF(B22="",0,VLOOKUP('072604'!B22,Cenik!$C$3:$E$873,3,FALSE))</f>
        <v>0</v>
      </c>
      <c r="E22" s="22"/>
      <c r="F22" s="20">
        <f t="shared" si="2"/>
        <v>0</v>
      </c>
      <c r="G22" s="104" t="str">
        <f t="shared" si="3"/>
        <v/>
      </c>
    </row>
    <row r="23" spans="1:9" x14ac:dyDescent="0.2">
      <c r="A23" s="15"/>
      <c r="B23" s="21"/>
      <c r="C23" s="12">
        <f>IF(B23="",0,VLOOKUP('072604'!B23,Cenik!$C$3:$E$873,2,FALSE))</f>
        <v>0</v>
      </c>
      <c r="D23" s="12">
        <f>IF(B23="",0,VLOOKUP('072604'!B23,Cenik!$C$3:$E$873,3,FALSE))</f>
        <v>0</v>
      </c>
      <c r="E23" s="22"/>
      <c r="F23" s="20">
        <f t="shared" si="2"/>
        <v>0</v>
      </c>
      <c r="G23" s="104" t="str">
        <f t="shared" si="3"/>
        <v/>
      </c>
    </row>
    <row r="24" spans="1:9" x14ac:dyDescent="0.2">
      <c r="A24" s="15"/>
      <c r="B24" s="21"/>
      <c r="C24" s="12">
        <f>IF(B24="",0,VLOOKUP('072604'!B24,Cenik!$C$3:$E$873,2,FALSE))</f>
        <v>0</v>
      </c>
      <c r="D24" s="12">
        <f>IF(B24="",0,VLOOKUP('072604'!B24,Cenik!$C$3:$E$873,3,FALSE))</f>
        <v>0</v>
      </c>
      <c r="E24" s="22"/>
      <c r="F24" s="20">
        <f t="shared" si="2"/>
        <v>0</v>
      </c>
      <c r="G24" s="104" t="str">
        <f t="shared" si="3"/>
        <v/>
      </c>
    </row>
    <row r="25" spans="1:9" x14ac:dyDescent="0.2">
      <c r="A25" s="15"/>
      <c r="B25" s="21"/>
      <c r="C25" s="12">
        <f>IF(B25="",0,VLOOKUP('072604'!B25,Cenik!$C$3:$E$873,2,FALSE))</f>
        <v>0</v>
      </c>
      <c r="D25" s="12">
        <f>IF(B25="",0,VLOOKUP('072604'!B25,Cenik!$C$3:$E$873,3,FALSE))</f>
        <v>0</v>
      </c>
      <c r="E25" s="22"/>
      <c r="F25" s="20">
        <f t="shared" si="2"/>
        <v>0</v>
      </c>
      <c r="G25" s="104" t="str">
        <f t="shared" si="3"/>
        <v/>
      </c>
    </row>
    <row r="26" spans="1:9" x14ac:dyDescent="0.2">
      <c r="A26" s="15"/>
      <c r="B26" s="21"/>
      <c r="C26" s="12">
        <f>IF(B26="",0,VLOOKUP('072604'!B26,Cenik!$C$3:$E$873,2,FALSE))</f>
        <v>0</v>
      </c>
      <c r="D26" s="12">
        <f>IF(B26="",0,VLOOKUP('072604'!B26,Cenik!$C$3:$E$873,3,FALSE))</f>
        <v>0</v>
      </c>
      <c r="E26" s="22"/>
      <c r="F26" s="20">
        <f t="shared" si="2"/>
        <v>0</v>
      </c>
      <c r="G26" s="104" t="str">
        <f t="shared" si="3"/>
        <v/>
      </c>
    </row>
    <row r="27" spans="1:9" x14ac:dyDescent="0.2">
      <c r="A27" s="15"/>
      <c r="B27" s="21"/>
      <c r="C27" s="12">
        <f>IF(B27="",0,VLOOKUP('072604'!B27,Cenik!$C$3:$E$873,2,FALSE))</f>
        <v>0</v>
      </c>
      <c r="D27" s="12">
        <f>IF(B27="",0,VLOOKUP('072604'!B27,Cenik!$C$3:$E$873,3,FALSE))</f>
        <v>0</v>
      </c>
      <c r="E27" s="22"/>
      <c r="F27" s="20">
        <f t="shared" si="2"/>
        <v>0</v>
      </c>
      <c r="G27" s="104" t="str">
        <f t="shared" si="3"/>
        <v/>
      </c>
    </row>
    <row r="28" spans="1:9" x14ac:dyDescent="0.2">
      <c r="A28" s="15"/>
      <c r="B28" s="21"/>
      <c r="C28" s="12">
        <f>IF(B28="",0,VLOOKUP('072604'!B28,Cenik!$C$3:$E$873,2,FALSE))</f>
        <v>0</v>
      </c>
      <c r="D28" s="12">
        <f>IF(B28="",0,VLOOKUP('072604'!B28,Cenik!$C$3:$E$873,3,FALSE))</f>
        <v>0</v>
      </c>
      <c r="E28" s="22"/>
      <c r="F28" s="20">
        <f t="shared" si="2"/>
        <v>0</v>
      </c>
      <c r="G28" s="104" t="str">
        <f t="shared" si="3"/>
        <v/>
      </c>
    </row>
    <row r="29" spans="1:9" ht="13.5" thickBot="1" x14ac:dyDescent="0.25">
      <c r="A29" s="15"/>
      <c r="B29" s="21"/>
      <c r="C29" s="12">
        <f>IF(B29="",0,VLOOKUP('072604'!B29,Cenik!$C$3:$E$873,2,FALSE))</f>
        <v>0</v>
      </c>
      <c r="D29" s="12">
        <f>IF(B29="",0,VLOOKUP('072604'!B29,Cenik!$C$3:$E$873,3,FALSE))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IF(B31="",0,VLOOKUP('072604'!B31,Cenik!$C$3:$E$873,2,FALSE))</f>
        <v>0</v>
      </c>
      <c r="D31" s="24">
        <f>IF(B31="",0,VLOOKUP('072604'!B31,Cenik!$C$3:$E$873,3,FALSE))</f>
        <v>0</v>
      </c>
      <c r="E31" s="19"/>
      <c r="F31" s="25">
        <f t="shared" ref="F31:F44" si="4">D31*E31</f>
        <v>0</v>
      </c>
      <c r="G31" s="104" t="str">
        <f t="shared" si="3"/>
        <v/>
      </c>
      <c r="I31" s="2"/>
    </row>
    <row r="32" spans="1:9" x14ac:dyDescent="0.2">
      <c r="A32" s="15"/>
      <c r="B32" s="21"/>
      <c r="C32" s="12">
        <f>IF(B32="",0,VLOOKUP('072604'!B32,Cenik!$C$3:$E$873,2,FALSE))</f>
        <v>0</v>
      </c>
      <c r="D32" s="12">
        <f>IF(B32="",0,VLOOKUP('072604'!B32,Cenik!$C$3:$E$873,3,FALSE))</f>
        <v>0</v>
      </c>
      <c r="E32" s="22"/>
      <c r="F32" s="20">
        <f t="shared" si="4"/>
        <v>0</v>
      </c>
      <c r="G32" s="104" t="str">
        <f t="shared" si="3"/>
        <v/>
      </c>
      <c r="I32" s="2"/>
    </row>
    <row r="33" spans="1:7" x14ac:dyDescent="0.2">
      <c r="A33" s="15"/>
      <c r="B33" s="21"/>
      <c r="C33" s="12">
        <f>IF(B33="",0,VLOOKUP('072604'!B33,Cenik!$C$3:$E$873,2,FALSE))</f>
        <v>0</v>
      </c>
      <c r="D33" s="12">
        <f>IF(B33="",0,VLOOKUP('072604'!B33,Cenik!$C$3:$E$873,3,FALSE))</f>
        <v>0</v>
      </c>
      <c r="E33" s="22"/>
      <c r="F33" s="20">
        <f t="shared" si="4"/>
        <v>0</v>
      </c>
      <c r="G33" s="104" t="str">
        <f t="shared" si="3"/>
        <v/>
      </c>
    </row>
    <row r="34" spans="1:7" x14ac:dyDescent="0.2">
      <c r="A34" s="15"/>
      <c r="B34" s="21"/>
      <c r="C34" s="12">
        <f>IF(B34="",0,VLOOKUP('072604'!B34,Cenik!$C$3:$E$873,2,FALSE))</f>
        <v>0</v>
      </c>
      <c r="D34" s="12">
        <f>IF(B34="",0,VLOOKUP('072604'!B34,Cenik!$C$3:$E$873,3,FALSE))</f>
        <v>0</v>
      </c>
      <c r="E34" s="22"/>
      <c r="F34" s="20">
        <f t="shared" si="4"/>
        <v>0</v>
      </c>
      <c r="G34" s="104" t="str">
        <f t="shared" si="3"/>
        <v/>
      </c>
    </row>
    <row r="35" spans="1:7" x14ac:dyDescent="0.2">
      <c r="A35" s="15"/>
      <c r="B35" s="21"/>
      <c r="C35" s="12">
        <f>IF(B35="",0,VLOOKUP('072604'!B35,Cenik!$C$3:$E$873,2,FALSE))</f>
        <v>0</v>
      </c>
      <c r="D35" s="12">
        <f>IF(B35="",0,VLOOKUP('072604'!B35,Cenik!$C$3:$E$873,3,FALSE))</f>
        <v>0</v>
      </c>
      <c r="E35" s="22"/>
      <c r="F35" s="20">
        <f t="shared" si="4"/>
        <v>0</v>
      </c>
      <c r="G35" s="104" t="str">
        <f t="shared" si="3"/>
        <v/>
      </c>
    </row>
    <row r="36" spans="1:7" x14ac:dyDescent="0.2">
      <c r="A36" s="15"/>
      <c r="B36" s="21"/>
      <c r="C36" s="12">
        <f>IF(B36="",0,VLOOKUP('072604'!B36,Cenik!$C$3:$E$873,2,FALSE))</f>
        <v>0</v>
      </c>
      <c r="D36" s="12">
        <f>IF(B36="",0,VLOOKUP('072604'!B36,Cenik!$C$3:$E$873,3,FALSE))</f>
        <v>0</v>
      </c>
      <c r="E36" s="22"/>
      <c r="F36" s="20">
        <f t="shared" si="4"/>
        <v>0</v>
      </c>
      <c r="G36" s="104" t="str">
        <f t="shared" si="3"/>
        <v/>
      </c>
    </row>
    <row r="37" spans="1:7" x14ac:dyDescent="0.2">
      <c r="A37" s="15"/>
      <c r="B37" s="21"/>
      <c r="C37" s="12">
        <f>IF(B37="",0,VLOOKUP('072604'!B37,Cenik!$C$3:$E$873,2,FALSE))</f>
        <v>0</v>
      </c>
      <c r="D37" s="12">
        <f>IF(B37="",0,VLOOKUP('072604'!B37,Cenik!$C$3:$E$873,3,FALSE))</f>
        <v>0</v>
      </c>
      <c r="E37" s="22"/>
      <c r="F37" s="20">
        <f t="shared" si="4"/>
        <v>0</v>
      </c>
      <c r="G37" s="104" t="str">
        <f t="shared" si="3"/>
        <v/>
      </c>
    </row>
    <row r="38" spans="1:7" x14ac:dyDescent="0.2">
      <c r="A38" s="15"/>
      <c r="B38" s="21"/>
      <c r="C38" s="12">
        <f>IF(B38="",0,VLOOKUP('072604'!B38,Cenik!$C$3:$E$873,2,FALSE))</f>
        <v>0</v>
      </c>
      <c r="D38" s="12">
        <f>IF(B38="",0,VLOOKUP('072604'!B38,Cenik!$C$3:$E$873,3,FALSE))</f>
        <v>0</v>
      </c>
      <c r="E38" s="22"/>
      <c r="F38" s="20">
        <f t="shared" si="4"/>
        <v>0</v>
      </c>
      <c r="G38" s="104" t="str">
        <f t="shared" si="3"/>
        <v/>
      </c>
    </row>
    <row r="39" spans="1:7" x14ac:dyDescent="0.2">
      <c r="A39" s="15"/>
      <c r="B39" s="21"/>
      <c r="C39" s="12">
        <f>IF(B39="",0,VLOOKUP('072604'!B39,Cenik!$C$3:$E$873,2,FALSE))</f>
        <v>0</v>
      </c>
      <c r="D39" s="12">
        <f>IF(B39="",0,VLOOKUP('072604'!B39,Cenik!$C$3:$E$873,3,FALSE))</f>
        <v>0</v>
      </c>
      <c r="E39" s="22"/>
      <c r="F39" s="20">
        <f t="shared" si="4"/>
        <v>0</v>
      </c>
      <c r="G39" s="104" t="str">
        <f>IF(E39="","",IF(ISNUMBER(E39),IF(E39=ROUND(E39,6),"","Napaka - poraba mora biti zaokrožena na 6 decimalk!"),"Napaka!"))</f>
        <v/>
      </c>
    </row>
    <row r="40" spans="1:7" x14ac:dyDescent="0.2">
      <c r="A40" s="15"/>
      <c r="B40" s="21"/>
      <c r="C40" s="12">
        <f>IF(B40="",0,VLOOKUP('072604'!B40,Cenik!$C$3:$E$873,2,FALSE))</f>
        <v>0</v>
      </c>
      <c r="D40" s="12">
        <f>IF(B40="",0,VLOOKUP('072604'!B40,Cenik!$C$3:$E$873,3,FALSE))</f>
        <v>0</v>
      </c>
      <c r="E40" s="22"/>
      <c r="F40" s="20">
        <f t="shared" si="4"/>
        <v>0</v>
      </c>
      <c r="G40" s="104" t="str">
        <f t="shared" si="3"/>
        <v/>
      </c>
    </row>
    <row r="41" spans="1:7" x14ac:dyDescent="0.2">
      <c r="A41" s="15"/>
      <c r="B41" s="21"/>
      <c r="C41" s="12">
        <f>IF(B41="",0,VLOOKUP('072604'!B41,Cenik!$C$3:$E$873,2,FALSE))</f>
        <v>0</v>
      </c>
      <c r="D41" s="12">
        <f>IF(B41="",0,VLOOKUP('072604'!B41,Cenik!$C$3:$E$873,3,FALSE))</f>
        <v>0</v>
      </c>
      <c r="E41" s="22"/>
      <c r="F41" s="20">
        <f t="shared" si="4"/>
        <v>0</v>
      </c>
      <c r="G41" s="104" t="str">
        <f t="shared" si="3"/>
        <v/>
      </c>
    </row>
    <row r="42" spans="1:7" x14ac:dyDescent="0.2">
      <c r="A42" s="15"/>
      <c r="B42" s="21"/>
      <c r="C42" s="12">
        <f>IF(B42="",0,VLOOKUP('072604'!B42,Cenik!$C$3:$E$873,2,FALSE))</f>
        <v>0</v>
      </c>
      <c r="D42" s="12">
        <f>IF(B42="",0,VLOOKUP('072604'!B42,Cenik!$C$3:$E$873,3,FALSE))</f>
        <v>0</v>
      </c>
      <c r="E42" s="22"/>
      <c r="F42" s="20">
        <f t="shared" si="4"/>
        <v>0</v>
      </c>
      <c r="G42" s="104" t="str">
        <f t="shared" si="3"/>
        <v/>
      </c>
    </row>
    <row r="43" spans="1:7" x14ac:dyDescent="0.2">
      <c r="A43" s="15"/>
      <c r="B43" s="21"/>
      <c r="C43" s="12">
        <f>IF(B43="",0,VLOOKUP('072604'!B43,Cenik!$C$3:$E$873,2,FALSE))</f>
        <v>0</v>
      </c>
      <c r="D43" s="12">
        <f>IF(B43="",0,VLOOKUP('072604'!B43,Cenik!$C$3:$E$873,3,FALSE))</f>
        <v>0</v>
      </c>
      <c r="E43" s="22"/>
      <c r="F43" s="20">
        <f t="shared" si="4"/>
        <v>0</v>
      </c>
      <c r="G43" s="104" t="str">
        <f t="shared" si="3"/>
        <v/>
      </c>
    </row>
    <row r="44" spans="1:7" ht="13.5" thickBot="1" x14ac:dyDescent="0.25">
      <c r="A44" s="26"/>
      <c r="B44" s="27"/>
      <c r="C44" s="28">
        <f>IF(B44="",0,VLOOKUP('072604'!B44,Cenik!$C$3:$E$873,2,FALSE))</f>
        <v>0</v>
      </c>
      <c r="D44" s="28">
        <f>IF(B44="",0,VLOOKUP('072604'!B44,Cenik!$C$3:$E$873,3,FALSE))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IF(B5="",0,VLOOKUP('072701'!B5,Cenik!$C$3:$E$873,2,FALSE))</f>
        <v>0</v>
      </c>
      <c r="D5" s="12">
        <f>IF(B5="",0,VLOOKUP('072701'!B5,Cenik!$C$3:$E$873,3,FALSE))</f>
        <v>0</v>
      </c>
      <c r="E5" s="13"/>
      <c r="F5" s="14">
        <f t="shared" ref="F5:F14" si="0">D5*E5</f>
        <v>0</v>
      </c>
      <c r="G5" s="104" t="str">
        <f>IF(E5="","",IF(ISNUMBER(E5),IF(E5=ROUND(E5,6),"","Napaka - poraba mora biti zaokrožena na 6 decimalk!"),"Napaka!"))</f>
        <v/>
      </c>
    </row>
    <row r="6" spans="1:7" x14ac:dyDescent="0.2">
      <c r="A6" s="15"/>
      <c r="B6" s="16"/>
      <c r="C6" s="12">
        <f>IF(B6="",0,VLOOKUP('072701'!B6,Cenik!$C$3:$E$873,2,FALSE))</f>
        <v>0</v>
      </c>
      <c r="D6" s="12">
        <f>IF(B6="",0,VLOOKUP('072701'!B6,Cenik!$C$3:$E$873,3,FALSE))</f>
        <v>0</v>
      </c>
      <c r="E6" s="17"/>
      <c r="F6" s="14">
        <f t="shared" si="0"/>
        <v>0</v>
      </c>
      <c r="G6" s="104" t="str">
        <f t="shared" ref="G6:G14" si="1">IF(E6="","",IF(ISNUMBER(E6),IF(E6=ROUND(E6,6),"","Napaka - poraba mora biti zaokrožena na 6 decimalk!"),"Napaka!"))</f>
        <v/>
      </c>
    </row>
    <row r="7" spans="1:7" x14ac:dyDescent="0.2">
      <c r="A7" s="15"/>
      <c r="B7" s="16"/>
      <c r="C7" s="12">
        <f>IF(B7="",0,VLOOKUP('072701'!B7,Cenik!$C$3:$E$873,2,FALSE))</f>
        <v>0</v>
      </c>
      <c r="D7" s="12">
        <f>IF(B7="",0,VLOOKUP('072701'!B7,Cenik!$C$3:$E$873,3,FALSE))</f>
        <v>0</v>
      </c>
      <c r="E7" s="17"/>
      <c r="F7" s="14">
        <f t="shared" si="0"/>
        <v>0</v>
      </c>
      <c r="G7" s="104" t="str">
        <f t="shared" si="1"/>
        <v/>
      </c>
    </row>
    <row r="8" spans="1:7" x14ac:dyDescent="0.2">
      <c r="A8" s="15"/>
      <c r="B8" s="16"/>
      <c r="C8" s="12">
        <f>IF(B8="",0,VLOOKUP('072701'!B8,Cenik!$C$3:$E$873,2,FALSE))</f>
        <v>0</v>
      </c>
      <c r="D8" s="12">
        <f>IF(B8="",0,VLOOKUP('072701'!B8,Cenik!$C$3:$E$873,3,FALSE))</f>
        <v>0</v>
      </c>
      <c r="E8" s="17"/>
      <c r="F8" s="14">
        <f t="shared" si="0"/>
        <v>0</v>
      </c>
      <c r="G8" s="104" t="str">
        <f t="shared" si="1"/>
        <v/>
      </c>
    </row>
    <row r="9" spans="1:7" x14ac:dyDescent="0.2">
      <c r="A9" s="15"/>
      <c r="B9" s="16"/>
      <c r="C9" s="12">
        <f>IF(B9="",0,VLOOKUP('072701'!B9,Cenik!$C$3:$E$873,2,FALSE))</f>
        <v>0</v>
      </c>
      <c r="D9" s="12">
        <f>IF(B9="",0,VLOOKUP('072701'!B9,Cenik!$C$3:$E$873,3,FALSE))</f>
        <v>0</v>
      </c>
      <c r="E9" s="17"/>
      <c r="F9" s="14">
        <f t="shared" si="0"/>
        <v>0</v>
      </c>
      <c r="G9" s="104" t="str">
        <f t="shared" si="1"/>
        <v/>
      </c>
    </row>
    <row r="10" spans="1:7" x14ac:dyDescent="0.2">
      <c r="A10" s="15"/>
      <c r="B10" s="16"/>
      <c r="C10" s="12">
        <f>IF(B10="",0,VLOOKUP('072701'!B10,Cenik!$C$3:$E$873,2,FALSE))</f>
        <v>0</v>
      </c>
      <c r="D10" s="12">
        <f>IF(B10="",0,VLOOKUP('072701'!B10,Cenik!$C$3:$E$873,3,FALSE))</f>
        <v>0</v>
      </c>
      <c r="E10" s="17"/>
      <c r="F10" s="14">
        <f t="shared" si="0"/>
        <v>0</v>
      </c>
      <c r="G10" s="104" t="str">
        <f t="shared" si="1"/>
        <v/>
      </c>
    </row>
    <row r="11" spans="1:7" x14ac:dyDescent="0.2">
      <c r="A11" s="15"/>
      <c r="B11" s="16"/>
      <c r="C11" s="12">
        <f>IF(B11="",0,VLOOKUP('072701'!B11,Cenik!$C$3:$E$873,2,FALSE))</f>
        <v>0</v>
      </c>
      <c r="D11" s="12">
        <f>IF(B11="",0,VLOOKUP('072701'!B11,Cenik!$C$3:$E$873,3,FALSE))</f>
        <v>0</v>
      </c>
      <c r="E11" s="17"/>
      <c r="F11" s="14">
        <f t="shared" si="0"/>
        <v>0</v>
      </c>
      <c r="G11" s="104" t="str">
        <f t="shared" si="1"/>
        <v/>
      </c>
    </row>
    <row r="12" spans="1:7" x14ac:dyDescent="0.2">
      <c r="A12" s="15"/>
      <c r="B12" s="16"/>
      <c r="C12" s="12">
        <f>IF(B12="",0,VLOOKUP('072701'!B12,Cenik!$C$3:$E$873,2,FALSE))</f>
        <v>0</v>
      </c>
      <c r="D12" s="12">
        <f>IF(B12="",0,VLOOKUP('072701'!B12,Cenik!$C$3:$E$873,3,FALSE))</f>
        <v>0</v>
      </c>
      <c r="E12" s="17"/>
      <c r="F12" s="14">
        <f t="shared" si="0"/>
        <v>0</v>
      </c>
      <c r="G12" s="104" t="str">
        <f t="shared" si="1"/>
        <v/>
      </c>
    </row>
    <row r="13" spans="1:7" x14ac:dyDescent="0.2">
      <c r="A13" s="15"/>
      <c r="B13" s="16"/>
      <c r="C13" s="12">
        <f>IF(B13="",0,VLOOKUP('072701'!B13,Cenik!$C$3:$E$873,2,FALSE))</f>
        <v>0</v>
      </c>
      <c r="D13" s="12">
        <f>IF(B13="",0,VLOOKUP('072701'!B13,Cenik!$C$3:$E$873,3,FALSE))</f>
        <v>0</v>
      </c>
      <c r="E13" s="17"/>
      <c r="F13" s="14">
        <f t="shared" si="0"/>
        <v>0</v>
      </c>
      <c r="G13" s="104" t="str">
        <f t="shared" si="1"/>
        <v/>
      </c>
    </row>
    <row r="14" spans="1:7" ht="13.5" thickBot="1" x14ac:dyDescent="0.25">
      <c r="A14" s="15"/>
      <c r="B14" s="16"/>
      <c r="C14" s="12">
        <f>IF(B14="",0,VLOOKUP('072701'!B14,Cenik!$C$3:$E$873,2,FALSE))</f>
        <v>0</v>
      </c>
      <c r="D14" s="12">
        <f>IF(B14="",0,VLOOKUP('072701'!B14,Cenik!$C$3:$E$873,3,FALSE))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IF(B16="",0,VLOOKUP('072701'!B16,Cenik!$C$3:$E$873,2,FALSE))</f>
        <v>0</v>
      </c>
      <c r="D16" s="12">
        <f>IF(B16="",0,VLOOKUP('072701'!B16,Cenik!$C$3:$E$873,3,FALSE))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IF(B17="",0,VLOOKUP('072701'!B17,Cenik!$C$3:$E$873,2,FALSE))</f>
        <v>0</v>
      </c>
      <c r="D17" s="12">
        <f>IF(B17="",0,VLOOKUP('072701'!B17,Cenik!$C$3:$E$873,3,FALSE))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IF(B18="",0,VLOOKUP('072701'!B18,Cenik!$C$3:$E$873,2,FALSE))</f>
        <v>0</v>
      </c>
      <c r="D18" s="12">
        <f>IF(B18="",0,VLOOKUP('072701'!B18,Cenik!$C$3:$E$873,3,FALSE))</f>
        <v>0</v>
      </c>
      <c r="E18" s="22"/>
      <c r="F18" s="20">
        <f t="shared" si="2"/>
        <v>0</v>
      </c>
      <c r="G18" s="104" t="str">
        <f t="shared" si="3"/>
        <v/>
      </c>
    </row>
    <row r="19" spans="1:9" x14ac:dyDescent="0.2">
      <c r="A19" s="15"/>
      <c r="B19" s="21"/>
      <c r="C19" s="12">
        <f>IF(B19="",0,VLOOKUP('072701'!B19,Cenik!$C$3:$E$873,2,FALSE))</f>
        <v>0</v>
      </c>
      <c r="D19" s="12">
        <f>IF(B19="",0,VLOOKUP('072701'!B19,Cenik!$C$3:$E$873,3,FALSE))</f>
        <v>0</v>
      </c>
      <c r="E19" s="22"/>
      <c r="F19" s="20">
        <f t="shared" si="2"/>
        <v>0</v>
      </c>
      <c r="G19" s="104" t="str">
        <f t="shared" si="3"/>
        <v/>
      </c>
    </row>
    <row r="20" spans="1:9" x14ac:dyDescent="0.2">
      <c r="A20" s="15"/>
      <c r="B20" s="21"/>
      <c r="C20" s="12">
        <f>IF(B20="",0,VLOOKUP('072701'!B20,Cenik!$C$3:$E$873,2,FALSE))</f>
        <v>0</v>
      </c>
      <c r="D20" s="12">
        <f>IF(B20="",0,VLOOKUP('072701'!B20,Cenik!$C$3:$E$873,3,FALSE))</f>
        <v>0</v>
      </c>
      <c r="E20" s="22"/>
      <c r="F20" s="20">
        <f t="shared" si="2"/>
        <v>0</v>
      </c>
      <c r="G20" s="104" t="str">
        <f t="shared" si="3"/>
        <v/>
      </c>
    </row>
    <row r="21" spans="1:9" x14ac:dyDescent="0.2">
      <c r="A21" s="15"/>
      <c r="B21" s="21"/>
      <c r="C21" s="12">
        <f>IF(B21="",0,VLOOKUP('072701'!B21,Cenik!$C$3:$E$873,2,FALSE))</f>
        <v>0</v>
      </c>
      <c r="D21" s="12">
        <f>IF(B21="",0,VLOOKUP('072701'!B21,Cenik!$C$3:$E$873,3,FALSE))</f>
        <v>0</v>
      </c>
      <c r="E21" s="22"/>
      <c r="F21" s="20">
        <f t="shared" si="2"/>
        <v>0</v>
      </c>
      <c r="G21" s="104" t="str">
        <f t="shared" si="3"/>
        <v/>
      </c>
    </row>
    <row r="22" spans="1:9" x14ac:dyDescent="0.2">
      <c r="A22" s="15"/>
      <c r="B22" s="21"/>
      <c r="C22" s="12">
        <f>IF(B22="",0,VLOOKUP('072701'!B22,Cenik!$C$3:$E$873,2,FALSE))</f>
        <v>0</v>
      </c>
      <c r="D22" s="12">
        <f>IF(B22="",0,VLOOKUP('072701'!B22,Cenik!$C$3:$E$873,3,FALSE))</f>
        <v>0</v>
      </c>
      <c r="E22" s="22"/>
      <c r="F22" s="20">
        <f t="shared" si="2"/>
        <v>0</v>
      </c>
      <c r="G22" s="104" t="str">
        <f t="shared" si="3"/>
        <v/>
      </c>
    </row>
    <row r="23" spans="1:9" x14ac:dyDescent="0.2">
      <c r="A23" s="15"/>
      <c r="B23" s="21"/>
      <c r="C23" s="12">
        <f>IF(B23="",0,VLOOKUP('072701'!B23,Cenik!$C$3:$E$873,2,FALSE))</f>
        <v>0</v>
      </c>
      <c r="D23" s="12">
        <f>IF(B23="",0,VLOOKUP('072701'!B23,Cenik!$C$3:$E$873,3,FALSE))</f>
        <v>0</v>
      </c>
      <c r="E23" s="22"/>
      <c r="F23" s="20">
        <f t="shared" si="2"/>
        <v>0</v>
      </c>
      <c r="G23" s="104" t="str">
        <f t="shared" si="3"/>
        <v/>
      </c>
    </row>
    <row r="24" spans="1:9" x14ac:dyDescent="0.2">
      <c r="A24" s="15"/>
      <c r="B24" s="21"/>
      <c r="C24" s="12">
        <f>IF(B24="",0,VLOOKUP('072701'!B24,Cenik!$C$3:$E$873,2,FALSE))</f>
        <v>0</v>
      </c>
      <c r="D24" s="12">
        <f>IF(B24="",0,VLOOKUP('072701'!B24,Cenik!$C$3:$E$873,3,FALSE))</f>
        <v>0</v>
      </c>
      <c r="E24" s="22"/>
      <c r="F24" s="20">
        <f t="shared" si="2"/>
        <v>0</v>
      </c>
      <c r="G24" s="104" t="str">
        <f t="shared" si="3"/>
        <v/>
      </c>
    </row>
    <row r="25" spans="1:9" x14ac:dyDescent="0.2">
      <c r="A25" s="15"/>
      <c r="B25" s="21"/>
      <c r="C25" s="12">
        <f>IF(B25="",0,VLOOKUP('072701'!B25,Cenik!$C$3:$E$873,2,FALSE))</f>
        <v>0</v>
      </c>
      <c r="D25" s="12">
        <f>IF(B25="",0,VLOOKUP('072701'!B25,Cenik!$C$3:$E$873,3,FALSE))</f>
        <v>0</v>
      </c>
      <c r="E25" s="22"/>
      <c r="F25" s="20">
        <f t="shared" si="2"/>
        <v>0</v>
      </c>
      <c r="G25" s="104" t="str">
        <f t="shared" si="3"/>
        <v/>
      </c>
    </row>
    <row r="26" spans="1:9" x14ac:dyDescent="0.2">
      <c r="A26" s="15"/>
      <c r="B26" s="21"/>
      <c r="C26" s="12">
        <f>IF(B26="",0,VLOOKUP('072701'!B26,Cenik!$C$3:$E$873,2,FALSE))</f>
        <v>0</v>
      </c>
      <c r="D26" s="12">
        <f>IF(B26="",0,VLOOKUP('072701'!B26,Cenik!$C$3:$E$873,3,FALSE))</f>
        <v>0</v>
      </c>
      <c r="E26" s="22"/>
      <c r="F26" s="20">
        <f t="shared" si="2"/>
        <v>0</v>
      </c>
      <c r="G26" s="104" t="str">
        <f t="shared" si="3"/>
        <v/>
      </c>
    </row>
    <row r="27" spans="1:9" x14ac:dyDescent="0.2">
      <c r="A27" s="15"/>
      <c r="B27" s="21"/>
      <c r="C27" s="12">
        <f>IF(B27="",0,VLOOKUP('072701'!B27,Cenik!$C$3:$E$873,2,FALSE))</f>
        <v>0</v>
      </c>
      <c r="D27" s="12">
        <f>IF(B27="",0,VLOOKUP('072701'!B27,Cenik!$C$3:$E$873,3,FALSE))</f>
        <v>0</v>
      </c>
      <c r="E27" s="22"/>
      <c r="F27" s="20">
        <f t="shared" si="2"/>
        <v>0</v>
      </c>
      <c r="G27" s="104" t="str">
        <f t="shared" si="3"/>
        <v/>
      </c>
    </row>
    <row r="28" spans="1:9" x14ac:dyDescent="0.2">
      <c r="A28" s="15"/>
      <c r="B28" s="21"/>
      <c r="C28" s="12">
        <f>IF(B28="",0,VLOOKUP('072701'!B28,Cenik!$C$3:$E$873,2,FALSE))</f>
        <v>0</v>
      </c>
      <c r="D28" s="12">
        <f>IF(B28="",0,VLOOKUP('072701'!B28,Cenik!$C$3:$E$873,3,FALSE))</f>
        <v>0</v>
      </c>
      <c r="E28" s="22"/>
      <c r="F28" s="20">
        <f t="shared" si="2"/>
        <v>0</v>
      </c>
      <c r="G28" s="104" t="str">
        <f t="shared" si="3"/>
        <v/>
      </c>
    </row>
    <row r="29" spans="1:9" ht="13.5" thickBot="1" x14ac:dyDescent="0.25">
      <c r="A29" s="15"/>
      <c r="B29" s="21"/>
      <c r="C29" s="12">
        <f>IF(B29="",0,VLOOKUP('072701'!B29,Cenik!$C$3:$E$873,2,FALSE))</f>
        <v>0</v>
      </c>
      <c r="D29" s="12">
        <f>IF(B29="",0,VLOOKUP('072701'!B29,Cenik!$C$3:$E$873,3,FALSE))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IF(B31="",0,VLOOKUP('072701'!B31,Cenik!$C$3:$E$873,2,FALSE))</f>
        <v>0</v>
      </c>
      <c r="D31" s="24">
        <f>IF(B31="",0,VLOOKUP('072701'!B31,Cenik!$C$3:$E$873,3,FALSE))</f>
        <v>0</v>
      </c>
      <c r="E31" s="19"/>
      <c r="F31" s="25">
        <f t="shared" ref="F31:F44" si="4">D31*E31</f>
        <v>0</v>
      </c>
      <c r="G31" s="104" t="str">
        <f t="shared" si="3"/>
        <v/>
      </c>
      <c r="I31" s="2"/>
    </row>
    <row r="32" spans="1:9" x14ac:dyDescent="0.2">
      <c r="A32" s="15"/>
      <c r="B32" s="21"/>
      <c r="C32" s="12">
        <f>IF(B32="",0,VLOOKUP('072701'!B32,Cenik!$C$3:$E$873,2,FALSE))</f>
        <v>0</v>
      </c>
      <c r="D32" s="12">
        <f>IF(B32="",0,VLOOKUP('072701'!B32,Cenik!$C$3:$E$873,3,FALSE))</f>
        <v>0</v>
      </c>
      <c r="E32" s="22"/>
      <c r="F32" s="20">
        <f t="shared" si="4"/>
        <v>0</v>
      </c>
      <c r="G32" s="104" t="str">
        <f t="shared" si="3"/>
        <v/>
      </c>
      <c r="I32" s="2"/>
    </row>
    <row r="33" spans="1:7" x14ac:dyDescent="0.2">
      <c r="A33" s="15"/>
      <c r="B33" s="21"/>
      <c r="C33" s="12">
        <f>IF(B33="",0,VLOOKUP('072701'!B33,Cenik!$C$3:$E$873,2,FALSE))</f>
        <v>0</v>
      </c>
      <c r="D33" s="12">
        <f>IF(B33="",0,VLOOKUP('072701'!B33,Cenik!$C$3:$E$873,3,FALSE))</f>
        <v>0</v>
      </c>
      <c r="E33" s="22"/>
      <c r="F33" s="20">
        <f t="shared" si="4"/>
        <v>0</v>
      </c>
      <c r="G33" s="104" t="str">
        <f t="shared" si="3"/>
        <v/>
      </c>
    </row>
    <row r="34" spans="1:7" x14ac:dyDescent="0.2">
      <c r="A34" s="15"/>
      <c r="B34" s="21"/>
      <c r="C34" s="12">
        <f>IF(B34="",0,VLOOKUP('072701'!B34,Cenik!$C$3:$E$873,2,FALSE))</f>
        <v>0</v>
      </c>
      <c r="D34" s="12">
        <f>IF(B34="",0,VLOOKUP('072701'!B34,Cenik!$C$3:$E$873,3,FALSE))</f>
        <v>0</v>
      </c>
      <c r="E34" s="22"/>
      <c r="F34" s="20">
        <f t="shared" si="4"/>
        <v>0</v>
      </c>
      <c r="G34" s="104" t="str">
        <f t="shared" si="3"/>
        <v/>
      </c>
    </row>
    <row r="35" spans="1:7" x14ac:dyDescent="0.2">
      <c r="A35" s="15"/>
      <c r="B35" s="21"/>
      <c r="C35" s="12">
        <f>IF(B35="",0,VLOOKUP('072701'!B35,Cenik!$C$3:$E$873,2,FALSE))</f>
        <v>0</v>
      </c>
      <c r="D35" s="12">
        <f>IF(B35="",0,VLOOKUP('072701'!B35,Cenik!$C$3:$E$873,3,FALSE))</f>
        <v>0</v>
      </c>
      <c r="E35" s="22"/>
      <c r="F35" s="20">
        <f t="shared" si="4"/>
        <v>0</v>
      </c>
      <c r="G35" s="104" t="str">
        <f t="shared" si="3"/>
        <v/>
      </c>
    </row>
    <row r="36" spans="1:7" x14ac:dyDescent="0.2">
      <c r="A36" s="15"/>
      <c r="B36" s="21"/>
      <c r="C36" s="12">
        <f>IF(B36="",0,VLOOKUP('072701'!B36,Cenik!$C$3:$E$873,2,FALSE))</f>
        <v>0</v>
      </c>
      <c r="D36" s="12">
        <f>IF(B36="",0,VLOOKUP('072701'!B36,Cenik!$C$3:$E$873,3,FALSE))</f>
        <v>0</v>
      </c>
      <c r="E36" s="22"/>
      <c r="F36" s="20">
        <f t="shared" si="4"/>
        <v>0</v>
      </c>
      <c r="G36" s="104" t="str">
        <f t="shared" si="3"/>
        <v/>
      </c>
    </row>
    <row r="37" spans="1:7" x14ac:dyDescent="0.2">
      <c r="A37" s="15"/>
      <c r="B37" s="21"/>
      <c r="C37" s="12">
        <f>IF(B37="",0,VLOOKUP('072701'!B37,Cenik!$C$3:$E$873,2,FALSE))</f>
        <v>0</v>
      </c>
      <c r="D37" s="12">
        <f>IF(B37="",0,VLOOKUP('072701'!B37,Cenik!$C$3:$E$873,3,FALSE))</f>
        <v>0</v>
      </c>
      <c r="E37" s="22"/>
      <c r="F37" s="20">
        <f t="shared" si="4"/>
        <v>0</v>
      </c>
      <c r="G37" s="104" t="str">
        <f t="shared" si="3"/>
        <v/>
      </c>
    </row>
    <row r="38" spans="1:7" x14ac:dyDescent="0.2">
      <c r="A38" s="15"/>
      <c r="B38" s="21"/>
      <c r="C38" s="12">
        <f>IF(B38="",0,VLOOKUP('072701'!B38,Cenik!$C$3:$E$873,2,FALSE))</f>
        <v>0</v>
      </c>
      <c r="D38" s="12">
        <f>IF(B38="",0,VLOOKUP('072701'!B38,Cenik!$C$3:$E$873,3,FALSE))</f>
        <v>0</v>
      </c>
      <c r="E38" s="22"/>
      <c r="F38" s="20">
        <f t="shared" si="4"/>
        <v>0</v>
      </c>
      <c r="G38" s="104" t="str">
        <f t="shared" si="3"/>
        <v/>
      </c>
    </row>
    <row r="39" spans="1:7" x14ac:dyDescent="0.2">
      <c r="A39" s="15"/>
      <c r="B39" s="21"/>
      <c r="C39" s="12">
        <f>IF(B39="",0,VLOOKUP('072701'!B39,Cenik!$C$3:$E$873,2,FALSE))</f>
        <v>0</v>
      </c>
      <c r="D39" s="12">
        <f>IF(B39="",0,VLOOKUP('072701'!B39,Cenik!$C$3:$E$873,3,FALSE))</f>
        <v>0</v>
      </c>
      <c r="E39" s="22"/>
      <c r="F39" s="20">
        <f t="shared" si="4"/>
        <v>0</v>
      </c>
      <c r="G39" s="104" t="str">
        <f>IF(E39="","",IF(ISNUMBER(E39),IF(E39=ROUND(E39,6),"","Napaka - poraba mora biti zaokrožena na 6 decimalk!"),"Napaka!"))</f>
        <v/>
      </c>
    </row>
    <row r="40" spans="1:7" x14ac:dyDescent="0.2">
      <c r="A40" s="15"/>
      <c r="B40" s="21"/>
      <c r="C40" s="12">
        <f>IF(B40="",0,VLOOKUP('072701'!B40,Cenik!$C$3:$E$873,2,FALSE))</f>
        <v>0</v>
      </c>
      <c r="D40" s="12">
        <f>IF(B40="",0,VLOOKUP('072701'!B40,Cenik!$C$3:$E$873,3,FALSE))</f>
        <v>0</v>
      </c>
      <c r="E40" s="22"/>
      <c r="F40" s="20">
        <f t="shared" si="4"/>
        <v>0</v>
      </c>
      <c r="G40" s="104" t="str">
        <f t="shared" si="3"/>
        <v/>
      </c>
    </row>
    <row r="41" spans="1:7" x14ac:dyDescent="0.2">
      <c r="A41" s="15"/>
      <c r="B41" s="21"/>
      <c r="C41" s="12">
        <f>IF(B41="",0,VLOOKUP('072701'!B41,Cenik!$C$3:$E$873,2,FALSE))</f>
        <v>0</v>
      </c>
      <c r="D41" s="12">
        <f>IF(B41="",0,VLOOKUP('072701'!B41,Cenik!$C$3:$E$873,3,FALSE))</f>
        <v>0</v>
      </c>
      <c r="E41" s="22"/>
      <c r="F41" s="20">
        <f t="shared" si="4"/>
        <v>0</v>
      </c>
      <c r="G41" s="104" t="str">
        <f t="shared" si="3"/>
        <v/>
      </c>
    </row>
    <row r="42" spans="1:7" x14ac:dyDescent="0.2">
      <c r="A42" s="15"/>
      <c r="B42" s="21"/>
      <c r="C42" s="12">
        <f>IF(B42="",0,VLOOKUP('072701'!B42,Cenik!$C$3:$E$873,2,FALSE))</f>
        <v>0</v>
      </c>
      <c r="D42" s="12">
        <f>IF(B42="",0,VLOOKUP('072701'!B42,Cenik!$C$3:$E$873,3,FALSE))</f>
        <v>0</v>
      </c>
      <c r="E42" s="22"/>
      <c r="F42" s="20">
        <f t="shared" si="4"/>
        <v>0</v>
      </c>
      <c r="G42" s="104" t="str">
        <f t="shared" si="3"/>
        <v/>
      </c>
    </row>
    <row r="43" spans="1:7" x14ac:dyDescent="0.2">
      <c r="A43" s="15"/>
      <c r="B43" s="21"/>
      <c r="C43" s="12">
        <f>IF(B43="",0,VLOOKUP('072701'!B43,Cenik!$C$3:$E$873,2,FALSE))</f>
        <v>0</v>
      </c>
      <c r="D43" s="12">
        <f>IF(B43="",0,VLOOKUP('072701'!B43,Cenik!$C$3:$E$873,3,FALSE))</f>
        <v>0</v>
      </c>
      <c r="E43" s="22"/>
      <c r="F43" s="20">
        <f t="shared" si="4"/>
        <v>0</v>
      </c>
      <c r="G43" s="104" t="str">
        <f t="shared" si="3"/>
        <v/>
      </c>
    </row>
    <row r="44" spans="1:7" ht="13.5" thickBot="1" x14ac:dyDescent="0.25">
      <c r="A44" s="26"/>
      <c r="B44" s="27"/>
      <c r="C44" s="28">
        <f>IF(B44="",0,VLOOKUP('072701'!B44,Cenik!$C$3:$E$873,2,FALSE))</f>
        <v>0</v>
      </c>
      <c r="D44" s="28">
        <f>IF(B44="",0,VLOOKUP('072701'!B44,Cenik!$C$3:$E$873,3,FALSE))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IF(B5="",0,VLOOKUP('072702'!B5,Cenik!$C$3:$E$873,2,FALSE))</f>
        <v>0</v>
      </c>
      <c r="D5" s="12">
        <f>IF(B5="",0,VLOOKUP('072702'!B5,Cenik!$C$3:$E$873,3,FALSE))</f>
        <v>0</v>
      </c>
      <c r="E5" s="13"/>
      <c r="F5" s="14">
        <f t="shared" ref="F5:F14" si="0">D5*E5</f>
        <v>0</v>
      </c>
      <c r="G5" s="104" t="str">
        <f>IF(E5="","",IF(ISNUMBER(E5),IF(E5=ROUND(E5,6),"","Napaka - poraba mora biti zaokrožena na 6 decimalk!"),"Napaka!"))</f>
        <v/>
      </c>
    </row>
    <row r="6" spans="1:7" x14ac:dyDescent="0.2">
      <c r="A6" s="15"/>
      <c r="B6" s="16"/>
      <c r="C6" s="12">
        <f>IF(B6="",0,VLOOKUP('072702'!B6,Cenik!$C$3:$E$873,2,FALSE))</f>
        <v>0</v>
      </c>
      <c r="D6" s="12">
        <f>IF(B6="",0,VLOOKUP('072702'!B6,Cenik!$C$3:$E$873,3,FALSE))</f>
        <v>0</v>
      </c>
      <c r="E6" s="17"/>
      <c r="F6" s="14">
        <f t="shared" si="0"/>
        <v>0</v>
      </c>
      <c r="G6" s="104" t="str">
        <f t="shared" ref="G6:G14" si="1">IF(E6="","",IF(ISNUMBER(E6),IF(E6=ROUND(E6,6),"","Napaka - poraba mora biti zaokrožena na 6 decimalk!"),"Napaka!"))</f>
        <v/>
      </c>
    </row>
    <row r="7" spans="1:7" x14ac:dyDescent="0.2">
      <c r="A7" s="15"/>
      <c r="B7" s="16"/>
      <c r="C7" s="12">
        <f>IF(B7="",0,VLOOKUP('072702'!B7,Cenik!$C$3:$E$873,2,FALSE))</f>
        <v>0</v>
      </c>
      <c r="D7" s="12">
        <f>IF(B7="",0,VLOOKUP('072702'!B7,Cenik!$C$3:$E$873,3,FALSE))</f>
        <v>0</v>
      </c>
      <c r="E7" s="17"/>
      <c r="F7" s="14">
        <f t="shared" si="0"/>
        <v>0</v>
      </c>
      <c r="G7" s="104" t="str">
        <f t="shared" si="1"/>
        <v/>
      </c>
    </row>
    <row r="8" spans="1:7" x14ac:dyDescent="0.2">
      <c r="A8" s="15"/>
      <c r="B8" s="16"/>
      <c r="C8" s="12">
        <f>IF(B8="",0,VLOOKUP('072702'!B8,Cenik!$C$3:$E$873,2,FALSE))</f>
        <v>0</v>
      </c>
      <c r="D8" s="12">
        <f>IF(B8="",0,VLOOKUP('072702'!B8,Cenik!$C$3:$E$873,3,FALSE))</f>
        <v>0</v>
      </c>
      <c r="E8" s="17"/>
      <c r="F8" s="14">
        <f t="shared" si="0"/>
        <v>0</v>
      </c>
      <c r="G8" s="104" t="str">
        <f t="shared" si="1"/>
        <v/>
      </c>
    </row>
    <row r="9" spans="1:7" x14ac:dyDescent="0.2">
      <c r="A9" s="15"/>
      <c r="B9" s="16"/>
      <c r="C9" s="12">
        <f>IF(B9="",0,VLOOKUP('072702'!B9,Cenik!$C$3:$E$873,2,FALSE))</f>
        <v>0</v>
      </c>
      <c r="D9" s="12">
        <f>IF(B9="",0,VLOOKUP('072702'!B9,Cenik!$C$3:$E$873,3,FALSE))</f>
        <v>0</v>
      </c>
      <c r="E9" s="17"/>
      <c r="F9" s="14">
        <f t="shared" si="0"/>
        <v>0</v>
      </c>
      <c r="G9" s="104" t="str">
        <f t="shared" si="1"/>
        <v/>
      </c>
    </row>
    <row r="10" spans="1:7" x14ac:dyDescent="0.2">
      <c r="A10" s="15"/>
      <c r="B10" s="16"/>
      <c r="C10" s="12">
        <f>IF(B10="",0,VLOOKUP('072702'!B10,Cenik!$C$3:$E$873,2,FALSE))</f>
        <v>0</v>
      </c>
      <c r="D10" s="12">
        <f>IF(B10="",0,VLOOKUP('072702'!B10,Cenik!$C$3:$E$873,3,FALSE))</f>
        <v>0</v>
      </c>
      <c r="E10" s="17"/>
      <c r="F10" s="14">
        <f t="shared" si="0"/>
        <v>0</v>
      </c>
      <c r="G10" s="104" t="str">
        <f t="shared" si="1"/>
        <v/>
      </c>
    </row>
    <row r="11" spans="1:7" x14ac:dyDescent="0.2">
      <c r="A11" s="15"/>
      <c r="B11" s="16"/>
      <c r="C11" s="12">
        <f>IF(B11="",0,VLOOKUP('072702'!B11,Cenik!$C$3:$E$873,2,FALSE))</f>
        <v>0</v>
      </c>
      <c r="D11" s="12">
        <f>IF(B11="",0,VLOOKUP('072702'!B11,Cenik!$C$3:$E$873,3,FALSE))</f>
        <v>0</v>
      </c>
      <c r="E11" s="17"/>
      <c r="F11" s="14">
        <f t="shared" si="0"/>
        <v>0</v>
      </c>
      <c r="G11" s="104" t="str">
        <f t="shared" si="1"/>
        <v/>
      </c>
    </row>
    <row r="12" spans="1:7" x14ac:dyDescent="0.2">
      <c r="A12" s="15"/>
      <c r="B12" s="16"/>
      <c r="C12" s="12">
        <f>IF(B12="",0,VLOOKUP('072702'!B12,Cenik!$C$3:$E$873,2,FALSE))</f>
        <v>0</v>
      </c>
      <c r="D12" s="12">
        <f>IF(B12="",0,VLOOKUP('072702'!B12,Cenik!$C$3:$E$873,3,FALSE))</f>
        <v>0</v>
      </c>
      <c r="E12" s="17"/>
      <c r="F12" s="14">
        <f t="shared" si="0"/>
        <v>0</v>
      </c>
      <c r="G12" s="104" t="str">
        <f t="shared" si="1"/>
        <v/>
      </c>
    </row>
    <row r="13" spans="1:7" x14ac:dyDescent="0.2">
      <c r="A13" s="15"/>
      <c r="B13" s="16"/>
      <c r="C13" s="12">
        <f>IF(B13="",0,VLOOKUP('072702'!B13,Cenik!$C$3:$E$873,2,FALSE))</f>
        <v>0</v>
      </c>
      <c r="D13" s="12">
        <f>IF(B13="",0,VLOOKUP('072702'!B13,Cenik!$C$3:$E$873,3,FALSE))</f>
        <v>0</v>
      </c>
      <c r="E13" s="17"/>
      <c r="F13" s="14">
        <f t="shared" si="0"/>
        <v>0</v>
      </c>
      <c r="G13" s="104" t="str">
        <f t="shared" si="1"/>
        <v/>
      </c>
    </row>
    <row r="14" spans="1:7" ht="13.5" thickBot="1" x14ac:dyDescent="0.25">
      <c r="A14" s="15"/>
      <c r="B14" s="16"/>
      <c r="C14" s="12">
        <f>IF(B14="",0,VLOOKUP('072702'!B14,Cenik!$C$3:$E$873,2,FALSE))</f>
        <v>0</v>
      </c>
      <c r="D14" s="12">
        <f>IF(B14="",0,VLOOKUP('072702'!B14,Cenik!$C$3:$E$873,3,FALSE))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IF(B16="",0,VLOOKUP('072702'!B16,Cenik!$C$3:$E$873,2,FALSE))</f>
        <v>0</v>
      </c>
      <c r="D16" s="12">
        <f>IF(B16="",0,VLOOKUP('072702'!B16,Cenik!$C$3:$E$873,3,FALSE))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IF(B17="",0,VLOOKUP('072702'!B17,Cenik!$C$3:$E$873,2,FALSE))</f>
        <v>0</v>
      </c>
      <c r="D17" s="12">
        <f>IF(B17="",0,VLOOKUP('072702'!B17,Cenik!$C$3:$E$873,3,FALSE))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IF(B18="",0,VLOOKUP('072702'!B18,Cenik!$C$3:$E$873,2,FALSE))</f>
        <v>0</v>
      </c>
      <c r="D18" s="12">
        <f>IF(B18="",0,VLOOKUP('072702'!B18,Cenik!$C$3:$E$873,3,FALSE))</f>
        <v>0</v>
      </c>
      <c r="E18" s="22"/>
      <c r="F18" s="20">
        <f t="shared" si="2"/>
        <v>0</v>
      </c>
      <c r="G18" s="104" t="str">
        <f t="shared" si="3"/>
        <v/>
      </c>
    </row>
    <row r="19" spans="1:9" x14ac:dyDescent="0.2">
      <c r="A19" s="15"/>
      <c r="B19" s="21"/>
      <c r="C19" s="12">
        <f>IF(B19="",0,VLOOKUP('072702'!B19,Cenik!$C$3:$E$873,2,FALSE))</f>
        <v>0</v>
      </c>
      <c r="D19" s="12">
        <f>IF(B19="",0,VLOOKUP('072702'!B19,Cenik!$C$3:$E$873,3,FALSE))</f>
        <v>0</v>
      </c>
      <c r="E19" s="22"/>
      <c r="F19" s="20">
        <f t="shared" si="2"/>
        <v>0</v>
      </c>
      <c r="G19" s="104" t="str">
        <f t="shared" si="3"/>
        <v/>
      </c>
    </row>
    <row r="20" spans="1:9" x14ac:dyDescent="0.2">
      <c r="A20" s="15"/>
      <c r="B20" s="21"/>
      <c r="C20" s="12">
        <f>IF(B20="",0,VLOOKUP('072702'!B20,Cenik!$C$3:$E$873,2,FALSE))</f>
        <v>0</v>
      </c>
      <c r="D20" s="12">
        <f>IF(B20="",0,VLOOKUP('072702'!B20,Cenik!$C$3:$E$873,3,FALSE))</f>
        <v>0</v>
      </c>
      <c r="E20" s="22"/>
      <c r="F20" s="20">
        <f t="shared" si="2"/>
        <v>0</v>
      </c>
      <c r="G20" s="104" t="str">
        <f t="shared" si="3"/>
        <v/>
      </c>
    </row>
    <row r="21" spans="1:9" x14ac:dyDescent="0.2">
      <c r="A21" s="15"/>
      <c r="B21" s="21"/>
      <c r="C21" s="12">
        <f>IF(B21="",0,VLOOKUP('072702'!B21,Cenik!$C$3:$E$873,2,FALSE))</f>
        <v>0</v>
      </c>
      <c r="D21" s="12">
        <f>IF(B21="",0,VLOOKUP('072702'!B21,Cenik!$C$3:$E$873,3,FALSE))</f>
        <v>0</v>
      </c>
      <c r="E21" s="22"/>
      <c r="F21" s="20">
        <f t="shared" si="2"/>
        <v>0</v>
      </c>
      <c r="G21" s="104" t="str">
        <f t="shared" si="3"/>
        <v/>
      </c>
    </row>
    <row r="22" spans="1:9" x14ac:dyDescent="0.2">
      <c r="A22" s="15"/>
      <c r="B22" s="21"/>
      <c r="C22" s="12">
        <f>IF(B22="",0,VLOOKUP('072702'!B22,Cenik!$C$3:$E$873,2,FALSE))</f>
        <v>0</v>
      </c>
      <c r="D22" s="12">
        <f>IF(B22="",0,VLOOKUP('072702'!B22,Cenik!$C$3:$E$873,3,FALSE))</f>
        <v>0</v>
      </c>
      <c r="E22" s="22"/>
      <c r="F22" s="20">
        <f t="shared" si="2"/>
        <v>0</v>
      </c>
      <c r="G22" s="104" t="str">
        <f t="shared" si="3"/>
        <v/>
      </c>
    </row>
    <row r="23" spans="1:9" x14ac:dyDescent="0.2">
      <c r="A23" s="15"/>
      <c r="B23" s="21"/>
      <c r="C23" s="12">
        <f>IF(B23="",0,VLOOKUP('072702'!B23,Cenik!$C$3:$E$873,2,FALSE))</f>
        <v>0</v>
      </c>
      <c r="D23" s="12">
        <f>IF(B23="",0,VLOOKUP('072702'!B23,Cenik!$C$3:$E$873,3,FALSE))</f>
        <v>0</v>
      </c>
      <c r="E23" s="22"/>
      <c r="F23" s="20">
        <f t="shared" si="2"/>
        <v>0</v>
      </c>
      <c r="G23" s="104" t="str">
        <f t="shared" si="3"/>
        <v/>
      </c>
    </row>
    <row r="24" spans="1:9" x14ac:dyDescent="0.2">
      <c r="A24" s="15"/>
      <c r="B24" s="21"/>
      <c r="C24" s="12">
        <f>IF(B24="",0,VLOOKUP('072702'!B24,Cenik!$C$3:$E$873,2,FALSE))</f>
        <v>0</v>
      </c>
      <c r="D24" s="12">
        <f>IF(B24="",0,VLOOKUP('072702'!B24,Cenik!$C$3:$E$873,3,FALSE))</f>
        <v>0</v>
      </c>
      <c r="E24" s="22"/>
      <c r="F24" s="20">
        <f t="shared" si="2"/>
        <v>0</v>
      </c>
      <c r="G24" s="104" t="str">
        <f t="shared" si="3"/>
        <v/>
      </c>
    </row>
    <row r="25" spans="1:9" x14ac:dyDescent="0.2">
      <c r="A25" s="15"/>
      <c r="B25" s="21"/>
      <c r="C25" s="12">
        <f>IF(B25="",0,VLOOKUP('072702'!B25,Cenik!$C$3:$E$873,2,FALSE))</f>
        <v>0</v>
      </c>
      <c r="D25" s="12">
        <f>IF(B25="",0,VLOOKUP('072702'!B25,Cenik!$C$3:$E$873,3,FALSE))</f>
        <v>0</v>
      </c>
      <c r="E25" s="22"/>
      <c r="F25" s="20">
        <f t="shared" si="2"/>
        <v>0</v>
      </c>
      <c r="G25" s="104" t="str">
        <f t="shared" si="3"/>
        <v/>
      </c>
    </row>
    <row r="26" spans="1:9" x14ac:dyDescent="0.2">
      <c r="A26" s="15"/>
      <c r="B26" s="21"/>
      <c r="C26" s="12">
        <f>IF(B26="",0,VLOOKUP('072702'!B26,Cenik!$C$3:$E$873,2,FALSE))</f>
        <v>0</v>
      </c>
      <c r="D26" s="12">
        <f>IF(B26="",0,VLOOKUP('072702'!B26,Cenik!$C$3:$E$873,3,FALSE))</f>
        <v>0</v>
      </c>
      <c r="E26" s="22"/>
      <c r="F26" s="20">
        <f t="shared" si="2"/>
        <v>0</v>
      </c>
      <c r="G26" s="104" t="str">
        <f t="shared" si="3"/>
        <v/>
      </c>
    </row>
    <row r="27" spans="1:9" x14ac:dyDescent="0.2">
      <c r="A27" s="15"/>
      <c r="B27" s="21"/>
      <c r="C27" s="12">
        <f>IF(B27="",0,VLOOKUP('072702'!B27,Cenik!$C$3:$E$873,2,FALSE))</f>
        <v>0</v>
      </c>
      <c r="D27" s="12">
        <f>IF(B27="",0,VLOOKUP('072702'!B27,Cenik!$C$3:$E$873,3,FALSE))</f>
        <v>0</v>
      </c>
      <c r="E27" s="22"/>
      <c r="F27" s="20">
        <f t="shared" si="2"/>
        <v>0</v>
      </c>
      <c r="G27" s="104" t="str">
        <f t="shared" si="3"/>
        <v/>
      </c>
    </row>
    <row r="28" spans="1:9" x14ac:dyDescent="0.2">
      <c r="A28" s="15"/>
      <c r="B28" s="21"/>
      <c r="C28" s="12">
        <f>IF(B28="",0,VLOOKUP('072702'!B28,Cenik!$C$3:$E$873,2,FALSE))</f>
        <v>0</v>
      </c>
      <c r="D28" s="12">
        <f>IF(B28="",0,VLOOKUP('072702'!B28,Cenik!$C$3:$E$873,3,FALSE))</f>
        <v>0</v>
      </c>
      <c r="E28" s="22"/>
      <c r="F28" s="20">
        <f t="shared" si="2"/>
        <v>0</v>
      </c>
      <c r="G28" s="104" t="str">
        <f t="shared" si="3"/>
        <v/>
      </c>
    </row>
    <row r="29" spans="1:9" ht="13.5" thickBot="1" x14ac:dyDescent="0.25">
      <c r="A29" s="15"/>
      <c r="B29" s="21"/>
      <c r="C29" s="12">
        <f>IF(B29="",0,VLOOKUP('072702'!B29,Cenik!$C$3:$E$873,2,FALSE))</f>
        <v>0</v>
      </c>
      <c r="D29" s="12">
        <f>IF(B29="",0,VLOOKUP('072702'!B29,Cenik!$C$3:$E$873,3,FALSE))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IF(B31="",0,VLOOKUP('072702'!B31,Cenik!$C$3:$E$873,2,FALSE))</f>
        <v>0</v>
      </c>
      <c r="D31" s="24">
        <f>IF(B31="",0,VLOOKUP('072702'!B31,Cenik!$C$3:$E$873,3,FALSE))</f>
        <v>0</v>
      </c>
      <c r="E31" s="19"/>
      <c r="F31" s="25">
        <f t="shared" ref="F31:F44" si="4">D31*E31</f>
        <v>0</v>
      </c>
      <c r="G31" s="104" t="str">
        <f t="shared" si="3"/>
        <v/>
      </c>
      <c r="I31" s="2"/>
    </row>
    <row r="32" spans="1:9" x14ac:dyDescent="0.2">
      <c r="A32" s="15"/>
      <c r="B32" s="21"/>
      <c r="C32" s="12">
        <f>IF(B32="",0,VLOOKUP('072702'!B32,Cenik!$C$3:$E$873,2,FALSE))</f>
        <v>0</v>
      </c>
      <c r="D32" s="12">
        <f>IF(B32="",0,VLOOKUP('072702'!B32,Cenik!$C$3:$E$873,3,FALSE))</f>
        <v>0</v>
      </c>
      <c r="E32" s="22"/>
      <c r="F32" s="20">
        <f t="shared" si="4"/>
        <v>0</v>
      </c>
      <c r="G32" s="104" t="str">
        <f t="shared" si="3"/>
        <v/>
      </c>
      <c r="I32" s="2"/>
    </row>
    <row r="33" spans="1:7" x14ac:dyDescent="0.2">
      <c r="A33" s="15"/>
      <c r="B33" s="21"/>
      <c r="C33" s="12">
        <f>IF(B33="",0,VLOOKUP('072702'!B33,Cenik!$C$3:$E$873,2,FALSE))</f>
        <v>0</v>
      </c>
      <c r="D33" s="12">
        <f>IF(B33="",0,VLOOKUP('072702'!B33,Cenik!$C$3:$E$873,3,FALSE))</f>
        <v>0</v>
      </c>
      <c r="E33" s="22"/>
      <c r="F33" s="20">
        <f t="shared" si="4"/>
        <v>0</v>
      </c>
      <c r="G33" s="104" t="str">
        <f t="shared" si="3"/>
        <v/>
      </c>
    </row>
    <row r="34" spans="1:7" x14ac:dyDescent="0.2">
      <c r="A34" s="15"/>
      <c r="B34" s="21"/>
      <c r="C34" s="12">
        <f>IF(B34="",0,VLOOKUP('072702'!B34,Cenik!$C$3:$E$873,2,FALSE))</f>
        <v>0</v>
      </c>
      <c r="D34" s="12">
        <f>IF(B34="",0,VLOOKUP('072702'!B34,Cenik!$C$3:$E$873,3,FALSE))</f>
        <v>0</v>
      </c>
      <c r="E34" s="22"/>
      <c r="F34" s="20">
        <f t="shared" si="4"/>
        <v>0</v>
      </c>
      <c r="G34" s="104" t="str">
        <f t="shared" si="3"/>
        <v/>
      </c>
    </row>
    <row r="35" spans="1:7" x14ac:dyDescent="0.2">
      <c r="A35" s="15"/>
      <c r="B35" s="21"/>
      <c r="C35" s="12">
        <f>IF(B35="",0,VLOOKUP('072702'!B35,Cenik!$C$3:$E$873,2,FALSE))</f>
        <v>0</v>
      </c>
      <c r="D35" s="12">
        <f>IF(B35="",0,VLOOKUP('072702'!B35,Cenik!$C$3:$E$873,3,FALSE))</f>
        <v>0</v>
      </c>
      <c r="E35" s="22"/>
      <c r="F35" s="20">
        <f t="shared" si="4"/>
        <v>0</v>
      </c>
      <c r="G35" s="104" t="str">
        <f t="shared" si="3"/>
        <v/>
      </c>
    </row>
    <row r="36" spans="1:7" x14ac:dyDescent="0.2">
      <c r="A36" s="15"/>
      <c r="B36" s="21"/>
      <c r="C36" s="12">
        <f>IF(B36="",0,VLOOKUP('072702'!B36,Cenik!$C$3:$E$873,2,FALSE))</f>
        <v>0</v>
      </c>
      <c r="D36" s="12">
        <f>IF(B36="",0,VLOOKUP('072702'!B36,Cenik!$C$3:$E$873,3,FALSE))</f>
        <v>0</v>
      </c>
      <c r="E36" s="22"/>
      <c r="F36" s="20">
        <f t="shared" si="4"/>
        <v>0</v>
      </c>
      <c r="G36" s="104" t="str">
        <f t="shared" si="3"/>
        <v/>
      </c>
    </row>
    <row r="37" spans="1:7" x14ac:dyDescent="0.2">
      <c r="A37" s="15"/>
      <c r="B37" s="21"/>
      <c r="C37" s="12">
        <f>IF(B37="",0,VLOOKUP('072702'!B37,Cenik!$C$3:$E$873,2,FALSE))</f>
        <v>0</v>
      </c>
      <c r="D37" s="12">
        <f>IF(B37="",0,VLOOKUP('072702'!B37,Cenik!$C$3:$E$873,3,FALSE))</f>
        <v>0</v>
      </c>
      <c r="E37" s="22"/>
      <c r="F37" s="20">
        <f t="shared" si="4"/>
        <v>0</v>
      </c>
      <c r="G37" s="104" t="str">
        <f t="shared" si="3"/>
        <v/>
      </c>
    </row>
    <row r="38" spans="1:7" x14ac:dyDescent="0.2">
      <c r="A38" s="15"/>
      <c r="B38" s="21"/>
      <c r="C38" s="12">
        <f>IF(B38="",0,VLOOKUP('072702'!B38,Cenik!$C$3:$E$873,2,FALSE))</f>
        <v>0</v>
      </c>
      <c r="D38" s="12">
        <f>IF(B38="",0,VLOOKUP('072702'!B38,Cenik!$C$3:$E$873,3,FALSE))</f>
        <v>0</v>
      </c>
      <c r="E38" s="22"/>
      <c r="F38" s="20">
        <f t="shared" si="4"/>
        <v>0</v>
      </c>
      <c r="G38" s="104" t="str">
        <f t="shared" si="3"/>
        <v/>
      </c>
    </row>
    <row r="39" spans="1:7" x14ac:dyDescent="0.2">
      <c r="A39" s="15"/>
      <c r="B39" s="21"/>
      <c r="C39" s="12">
        <f>IF(B39="",0,VLOOKUP('072702'!B39,Cenik!$C$3:$E$873,2,FALSE))</f>
        <v>0</v>
      </c>
      <c r="D39" s="12">
        <f>IF(B39="",0,VLOOKUP('072702'!B39,Cenik!$C$3:$E$873,3,FALSE))</f>
        <v>0</v>
      </c>
      <c r="E39" s="22"/>
      <c r="F39" s="20">
        <f t="shared" si="4"/>
        <v>0</v>
      </c>
      <c r="G39" s="104" t="str">
        <f>IF(E39="","",IF(ISNUMBER(E39),IF(E39=ROUND(E39,6),"","Napaka - poraba mora biti zaokrožena na 6 decimalk!"),"Napaka!"))</f>
        <v/>
      </c>
    </row>
    <row r="40" spans="1:7" x14ac:dyDescent="0.2">
      <c r="A40" s="15"/>
      <c r="B40" s="21"/>
      <c r="C40" s="12">
        <f>IF(B40="",0,VLOOKUP('072702'!B40,Cenik!$C$3:$E$873,2,FALSE))</f>
        <v>0</v>
      </c>
      <c r="D40" s="12">
        <f>IF(B40="",0,VLOOKUP('072702'!B40,Cenik!$C$3:$E$873,3,FALSE))</f>
        <v>0</v>
      </c>
      <c r="E40" s="22"/>
      <c r="F40" s="20">
        <f t="shared" si="4"/>
        <v>0</v>
      </c>
      <c r="G40" s="104" t="str">
        <f t="shared" si="3"/>
        <v/>
      </c>
    </row>
    <row r="41" spans="1:7" x14ac:dyDescent="0.2">
      <c r="A41" s="15"/>
      <c r="B41" s="21"/>
      <c r="C41" s="12">
        <f>IF(B41="",0,VLOOKUP('072702'!B41,Cenik!$C$3:$E$873,2,FALSE))</f>
        <v>0</v>
      </c>
      <c r="D41" s="12">
        <f>IF(B41="",0,VLOOKUP('072702'!B41,Cenik!$C$3:$E$873,3,FALSE))</f>
        <v>0</v>
      </c>
      <c r="E41" s="22"/>
      <c r="F41" s="20">
        <f t="shared" si="4"/>
        <v>0</v>
      </c>
      <c r="G41" s="104" t="str">
        <f t="shared" si="3"/>
        <v/>
      </c>
    </row>
    <row r="42" spans="1:7" x14ac:dyDescent="0.2">
      <c r="A42" s="15"/>
      <c r="B42" s="21"/>
      <c r="C42" s="12">
        <f>IF(B42="",0,VLOOKUP('072702'!B42,Cenik!$C$3:$E$873,2,FALSE))</f>
        <v>0</v>
      </c>
      <c r="D42" s="12">
        <f>IF(B42="",0,VLOOKUP('072702'!B42,Cenik!$C$3:$E$873,3,FALSE))</f>
        <v>0</v>
      </c>
      <c r="E42" s="22"/>
      <c r="F42" s="20">
        <f t="shared" si="4"/>
        <v>0</v>
      </c>
      <c r="G42" s="104" t="str">
        <f t="shared" si="3"/>
        <v/>
      </c>
    </row>
    <row r="43" spans="1:7" x14ac:dyDescent="0.2">
      <c r="A43" s="15"/>
      <c r="B43" s="21"/>
      <c r="C43" s="12">
        <f>IF(B43="",0,VLOOKUP('072702'!B43,Cenik!$C$3:$E$873,2,FALSE))</f>
        <v>0</v>
      </c>
      <c r="D43" s="12">
        <f>IF(B43="",0,VLOOKUP('072702'!B43,Cenik!$C$3:$E$873,3,FALSE))</f>
        <v>0</v>
      </c>
      <c r="E43" s="22"/>
      <c r="F43" s="20">
        <f t="shared" si="4"/>
        <v>0</v>
      </c>
      <c r="G43" s="104" t="str">
        <f t="shared" si="3"/>
        <v/>
      </c>
    </row>
    <row r="44" spans="1:7" ht="13.5" thickBot="1" x14ac:dyDescent="0.25">
      <c r="A44" s="26"/>
      <c r="B44" s="27"/>
      <c r="C44" s="28">
        <f>IF(B44="",0,VLOOKUP('072702'!B44,Cenik!$C$3:$E$873,2,FALSE))</f>
        <v>0</v>
      </c>
      <c r="D44" s="28">
        <f>IF(B44="",0,VLOOKUP('072702'!B44,Cenik!$C$3:$E$873,3,FALSE))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IF(B5="",0,VLOOKUP('021004'!B5,Cenik!$C$3:$E$873,2,FALSE))</f>
        <v>0</v>
      </c>
      <c r="D5" s="12">
        <f>IF(B5="",0,VLOOKUP('021004'!B5,Cenik!$C$3:$E$873,3,FALSE))</f>
        <v>0</v>
      </c>
      <c r="E5" s="13"/>
      <c r="F5" s="14">
        <f t="shared" ref="F5:F14" si="0">D5*E5</f>
        <v>0</v>
      </c>
      <c r="G5" s="104" t="str">
        <f>IF(E5="","",IF(ISNUMBER(E5),IF(E5=ROUND(E5,6),"","Napaka - poraba mora biti zaokrožena na 6 decimalk!"),"Napaka!"))</f>
        <v/>
      </c>
    </row>
    <row r="6" spans="1:7" x14ac:dyDescent="0.2">
      <c r="A6" s="15"/>
      <c r="B6" s="16"/>
      <c r="C6" s="12">
        <f>IF(B6="",0,VLOOKUP('021004'!B6,Cenik!$C$3:$E$873,2,FALSE))</f>
        <v>0</v>
      </c>
      <c r="D6" s="12">
        <f>IF(B6="",0,VLOOKUP('021004'!B6,Cenik!$C$3:$E$873,3,FALSE))</f>
        <v>0</v>
      </c>
      <c r="E6" s="17"/>
      <c r="F6" s="14">
        <f t="shared" si="0"/>
        <v>0</v>
      </c>
      <c r="G6" s="104" t="str">
        <f t="shared" ref="G6:G14" si="1">IF(E6="","",IF(ISNUMBER(E6),IF(E6=ROUND(E6,6),"","Napaka - poraba mora biti zaokrožena na 6 decimalk!"),"Napaka!"))</f>
        <v/>
      </c>
    </row>
    <row r="7" spans="1:7" x14ac:dyDescent="0.2">
      <c r="A7" s="15"/>
      <c r="B7" s="16"/>
      <c r="C7" s="12">
        <f>IF(B7="",0,VLOOKUP('021004'!B7,Cenik!$C$3:$E$873,2,FALSE))</f>
        <v>0</v>
      </c>
      <c r="D7" s="12">
        <f>IF(B7="",0,VLOOKUP('021004'!B7,Cenik!$C$3:$E$873,3,FALSE))</f>
        <v>0</v>
      </c>
      <c r="E7" s="17"/>
      <c r="F7" s="14">
        <f t="shared" si="0"/>
        <v>0</v>
      </c>
      <c r="G7" s="104" t="str">
        <f t="shared" si="1"/>
        <v/>
      </c>
    </row>
    <row r="8" spans="1:7" x14ac:dyDescent="0.2">
      <c r="A8" s="15"/>
      <c r="B8" s="16"/>
      <c r="C8" s="12">
        <f>IF(B8="",0,VLOOKUP('021004'!B8,Cenik!$C$3:$E$873,2,FALSE))</f>
        <v>0</v>
      </c>
      <c r="D8" s="12">
        <f>IF(B8="",0,VLOOKUP('021004'!B8,Cenik!$C$3:$E$873,3,FALSE))</f>
        <v>0</v>
      </c>
      <c r="E8" s="17"/>
      <c r="F8" s="14">
        <f t="shared" si="0"/>
        <v>0</v>
      </c>
      <c r="G8" s="104" t="str">
        <f t="shared" si="1"/>
        <v/>
      </c>
    </row>
    <row r="9" spans="1:7" x14ac:dyDescent="0.2">
      <c r="A9" s="15"/>
      <c r="B9" s="16"/>
      <c r="C9" s="12">
        <f>IF(B9="",0,VLOOKUP('021004'!B9,Cenik!$C$3:$E$873,2,FALSE))</f>
        <v>0</v>
      </c>
      <c r="D9" s="12">
        <f>IF(B9="",0,VLOOKUP('021004'!B9,Cenik!$C$3:$E$873,3,FALSE))</f>
        <v>0</v>
      </c>
      <c r="E9" s="17"/>
      <c r="F9" s="14">
        <f t="shared" si="0"/>
        <v>0</v>
      </c>
      <c r="G9" s="104" t="str">
        <f t="shared" si="1"/>
        <v/>
      </c>
    </row>
    <row r="10" spans="1:7" x14ac:dyDescent="0.2">
      <c r="A10" s="15"/>
      <c r="B10" s="16"/>
      <c r="C10" s="12">
        <f>IF(B10="",0,VLOOKUP('021004'!B10,Cenik!$C$3:$E$873,2,FALSE))</f>
        <v>0</v>
      </c>
      <c r="D10" s="12">
        <f>IF(B10="",0,VLOOKUP('021004'!B10,Cenik!$C$3:$E$873,3,FALSE))</f>
        <v>0</v>
      </c>
      <c r="E10" s="17"/>
      <c r="F10" s="14">
        <f t="shared" si="0"/>
        <v>0</v>
      </c>
      <c r="G10" s="104" t="str">
        <f t="shared" si="1"/>
        <v/>
      </c>
    </row>
    <row r="11" spans="1:7" x14ac:dyDescent="0.2">
      <c r="A11" s="15"/>
      <c r="B11" s="16"/>
      <c r="C11" s="12">
        <f>IF(B11="",0,VLOOKUP('021004'!B11,Cenik!$C$3:$E$873,2,FALSE))</f>
        <v>0</v>
      </c>
      <c r="D11" s="12">
        <f>IF(B11="",0,VLOOKUP('021004'!B11,Cenik!$C$3:$E$873,3,FALSE))</f>
        <v>0</v>
      </c>
      <c r="E11" s="17"/>
      <c r="F11" s="14">
        <f t="shared" si="0"/>
        <v>0</v>
      </c>
      <c r="G11" s="104" t="str">
        <f t="shared" si="1"/>
        <v/>
      </c>
    </row>
    <row r="12" spans="1:7" x14ac:dyDescent="0.2">
      <c r="A12" s="15"/>
      <c r="B12" s="16"/>
      <c r="C12" s="12">
        <f>IF(B12="",0,VLOOKUP('021004'!B12,Cenik!$C$3:$E$873,2,FALSE))</f>
        <v>0</v>
      </c>
      <c r="D12" s="12">
        <f>IF(B12="",0,VLOOKUP('021004'!B12,Cenik!$C$3:$E$873,3,FALSE))</f>
        <v>0</v>
      </c>
      <c r="E12" s="17"/>
      <c r="F12" s="14">
        <f t="shared" si="0"/>
        <v>0</v>
      </c>
      <c r="G12" s="104" t="str">
        <f t="shared" si="1"/>
        <v/>
      </c>
    </row>
    <row r="13" spans="1:7" x14ac:dyDescent="0.2">
      <c r="A13" s="15"/>
      <c r="B13" s="16"/>
      <c r="C13" s="12">
        <f>IF(B13="",0,VLOOKUP('021004'!B13,Cenik!$C$3:$E$873,2,FALSE))</f>
        <v>0</v>
      </c>
      <c r="D13" s="12">
        <f>IF(B13="",0,VLOOKUP('021004'!B13,Cenik!$C$3:$E$873,3,FALSE))</f>
        <v>0</v>
      </c>
      <c r="E13" s="17"/>
      <c r="F13" s="14">
        <f t="shared" si="0"/>
        <v>0</v>
      </c>
      <c r="G13" s="104" t="str">
        <f t="shared" si="1"/>
        <v/>
      </c>
    </row>
    <row r="14" spans="1:7" ht="13.5" thickBot="1" x14ac:dyDescent="0.25">
      <c r="A14" s="15"/>
      <c r="B14" s="16"/>
      <c r="C14" s="12">
        <f>IF(B14="",0,VLOOKUP('021004'!B14,Cenik!$C$3:$E$873,2,FALSE))</f>
        <v>0</v>
      </c>
      <c r="D14" s="12">
        <f>IF(B14="",0,VLOOKUP('021004'!B14,Cenik!$C$3:$E$873,3,FALSE))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IF(B16="",0,VLOOKUP('021004'!B16,Cenik!$C$3:$E$873,2,FALSE))</f>
        <v>0</v>
      </c>
      <c r="D16" s="12">
        <f>IF(B16="",0,VLOOKUP('021004'!B16,Cenik!$C$3:$E$873,3,FALSE))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IF(B17="",0,VLOOKUP('021004'!B17,Cenik!$C$3:$E$873,2,FALSE))</f>
        <v>0</v>
      </c>
      <c r="D17" s="12">
        <f>IF(B17="",0,VLOOKUP('021004'!B17,Cenik!$C$3:$E$873,3,FALSE))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IF(B18="",0,VLOOKUP('021004'!B18,Cenik!$C$3:$E$873,2,FALSE))</f>
        <v>0</v>
      </c>
      <c r="D18" s="12">
        <f>IF(B18="",0,VLOOKUP('021004'!B18,Cenik!$C$3:$E$873,3,FALSE))</f>
        <v>0</v>
      </c>
      <c r="E18" s="22"/>
      <c r="F18" s="20">
        <f t="shared" si="2"/>
        <v>0</v>
      </c>
      <c r="G18" s="104" t="str">
        <f t="shared" si="3"/>
        <v/>
      </c>
    </row>
    <row r="19" spans="1:9" x14ac:dyDescent="0.2">
      <c r="A19" s="15"/>
      <c r="B19" s="21"/>
      <c r="C19" s="12">
        <f>IF(B19="",0,VLOOKUP('021004'!B19,Cenik!$C$3:$E$873,2,FALSE))</f>
        <v>0</v>
      </c>
      <c r="D19" s="12">
        <f>IF(B19="",0,VLOOKUP('021004'!B19,Cenik!$C$3:$E$873,3,FALSE))</f>
        <v>0</v>
      </c>
      <c r="E19" s="22"/>
      <c r="F19" s="20">
        <f t="shared" si="2"/>
        <v>0</v>
      </c>
      <c r="G19" s="104" t="str">
        <f t="shared" si="3"/>
        <v/>
      </c>
    </row>
    <row r="20" spans="1:9" x14ac:dyDescent="0.2">
      <c r="A20" s="15"/>
      <c r="B20" s="21"/>
      <c r="C20" s="12">
        <f>IF(B20="",0,VLOOKUP('021004'!B20,Cenik!$C$3:$E$873,2,FALSE))</f>
        <v>0</v>
      </c>
      <c r="D20" s="12">
        <f>IF(B20="",0,VLOOKUP('021004'!B20,Cenik!$C$3:$E$873,3,FALSE))</f>
        <v>0</v>
      </c>
      <c r="E20" s="22"/>
      <c r="F20" s="20">
        <f t="shared" si="2"/>
        <v>0</v>
      </c>
      <c r="G20" s="104" t="str">
        <f t="shared" si="3"/>
        <v/>
      </c>
    </row>
    <row r="21" spans="1:9" x14ac:dyDescent="0.2">
      <c r="A21" s="15"/>
      <c r="B21" s="21"/>
      <c r="C21" s="12">
        <f>IF(B21="",0,VLOOKUP('021004'!B21,Cenik!$C$3:$E$873,2,FALSE))</f>
        <v>0</v>
      </c>
      <c r="D21" s="12">
        <f>IF(B21="",0,VLOOKUP('021004'!B21,Cenik!$C$3:$E$873,3,FALSE))</f>
        <v>0</v>
      </c>
      <c r="E21" s="22"/>
      <c r="F21" s="20">
        <f t="shared" si="2"/>
        <v>0</v>
      </c>
      <c r="G21" s="104" t="str">
        <f t="shared" si="3"/>
        <v/>
      </c>
    </row>
    <row r="22" spans="1:9" x14ac:dyDescent="0.2">
      <c r="A22" s="15"/>
      <c r="B22" s="21"/>
      <c r="C22" s="12">
        <f>IF(B22="",0,VLOOKUP('021004'!B22,Cenik!$C$3:$E$873,2,FALSE))</f>
        <v>0</v>
      </c>
      <c r="D22" s="12">
        <f>IF(B22="",0,VLOOKUP('021004'!B22,Cenik!$C$3:$E$873,3,FALSE))</f>
        <v>0</v>
      </c>
      <c r="E22" s="22"/>
      <c r="F22" s="20">
        <f t="shared" si="2"/>
        <v>0</v>
      </c>
      <c r="G22" s="104" t="str">
        <f t="shared" si="3"/>
        <v/>
      </c>
    </row>
    <row r="23" spans="1:9" x14ac:dyDescent="0.2">
      <c r="A23" s="15"/>
      <c r="B23" s="21"/>
      <c r="C23" s="12">
        <f>IF(B23="",0,VLOOKUP('021004'!B23,Cenik!$C$3:$E$873,2,FALSE))</f>
        <v>0</v>
      </c>
      <c r="D23" s="12">
        <f>IF(B23="",0,VLOOKUP('021004'!B23,Cenik!$C$3:$E$873,3,FALSE))</f>
        <v>0</v>
      </c>
      <c r="E23" s="22"/>
      <c r="F23" s="20">
        <f t="shared" si="2"/>
        <v>0</v>
      </c>
      <c r="G23" s="104" t="str">
        <f t="shared" si="3"/>
        <v/>
      </c>
    </row>
    <row r="24" spans="1:9" x14ac:dyDescent="0.2">
      <c r="A24" s="15"/>
      <c r="B24" s="21"/>
      <c r="C24" s="12">
        <f>IF(B24="",0,VLOOKUP('021004'!B24,Cenik!$C$3:$E$873,2,FALSE))</f>
        <v>0</v>
      </c>
      <c r="D24" s="12">
        <f>IF(B24="",0,VLOOKUP('021004'!B24,Cenik!$C$3:$E$873,3,FALSE))</f>
        <v>0</v>
      </c>
      <c r="E24" s="22"/>
      <c r="F24" s="20">
        <f t="shared" si="2"/>
        <v>0</v>
      </c>
      <c r="G24" s="104" t="str">
        <f t="shared" si="3"/>
        <v/>
      </c>
    </row>
    <row r="25" spans="1:9" x14ac:dyDescent="0.2">
      <c r="A25" s="15"/>
      <c r="B25" s="21"/>
      <c r="C25" s="12">
        <f>IF(B25="",0,VLOOKUP('021004'!B25,Cenik!$C$3:$E$873,2,FALSE))</f>
        <v>0</v>
      </c>
      <c r="D25" s="12">
        <f>IF(B25="",0,VLOOKUP('021004'!B25,Cenik!$C$3:$E$873,3,FALSE))</f>
        <v>0</v>
      </c>
      <c r="E25" s="22"/>
      <c r="F25" s="20">
        <f t="shared" si="2"/>
        <v>0</v>
      </c>
      <c r="G25" s="104" t="str">
        <f t="shared" si="3"/>
        <v/>
      </c>
    </row>
    <row r="26" spans="1:9" x14ac:dyDescent="0.2">
      <c r="A26" s="15"/>
      <c r="B26" s="21"/>
      <c r="C26" s="12">
        <f>IF(B26="",0,VLOOKUP('021004'!B26,Cenik!$C$3:$E$873,2,FALSE))</f>
        <v>0</v>
      </c>
      <c r="D26" s="12">
        <f>IF(B26="",0,VLOOKUP('021004'!B26,Cenik!$C$3:$E$873,3,FALSE))</f>
        <v>0</v>
      </c>
      <c r="E26" s="22"/>
      <c r="F26" s="20">
        <f t="shared" si="2"/>
        <v>0</v>
      </c>
      <c r="G26" s="104" t="str">
        <f t="shared" si="3"/>
        <v/>
      </c>
    </row>
    <row r="27" spans="1:9" x14ac:dyDescent="0.2">
      <c r="A27" s="15"/>
      <c r="B27" s="21"/>
      <c r="C27" s="12">
        <f>IF(B27="",0,VLOOKUP('021004'!B27,Cenik!$C$3:$E$873,2,FALSE))</f>
        <v>0</v>
      </c>
      <c r="D27" s="12">
        <f>IF(B27="",0,VLOOKUP('021004'!B27,Cenik!$C$3:$E$873,3,FALSE))</f>
        <v>0</v>
      </c>
      <c r="E27" s="22"/>
      <c r="F27" s="20">
        <f t="shared" si="2"/>
        <v>0</v>
      </c>
      <c r="G27" s="104" t="str">
        <f t="shared" si="3"/>
        <v/>
      </c>
    </row>
    <row r="28" spans="1:9" x14ac:dyDescent="0.2">
      <c r="A28" s="15"/>
      <c r="B28" s="21"/>
      <c r="C28" s="12">
        <f>IF(B28="",0,VLOOKUP('021004'!B28,Cenik!$C$3:$E$873,2,FALSE))</f>
        <v>0</v>
      </c>
      <c r="D28" s="12">
        <f>IF(B28="",0,VLOOKUP('021004'!B28,Cenik!$C$3:$E$873,3,FALSE))</f>
        <v>0</v>
      </c>
      <c r="E28" s="22"/>
      <c r="F28" s="20">
        <f t="shared" si="2"/>
        <v>0</v>
      </c>
      <c r="G28" s="104" t="str">
        <f t="shared" si="3"/>
        <v/>
      </c>
    </row>
    <row r="29" spans="1:9" ht="13.5" thickBot="1" x14ac:dyDescent="0.25">
      <c r="A29" s="15"/>
      <c r="B29" s="21"/>
      <c r="C29" s="12">
        <f>IF(B29="",0,VLOOKUP('021004'!B29,Cenik!$C$3:$E$873,2,FALSE))</f>
        <v>0</v>
      </c>
      <c r="D29" s="12">
        <f>IF(B29="",0,VLOOKUP('021004'!B29,Cenik!$C$3:$E$873,3,FALSE))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IF(B31="",0,VLOOKUP('021004'!B31,Cenik!$C$3:$E$873,2,FALSE))</f>
        <v>0</v>
      </c>
      <c r="D31" s="24">
        <f>IF(B31="",0,VLOOKUP('021004'!B31,Cenik!$C$3:$E$873,3,FALSE))</f>
        <v>0</v>
      </c>
      <c r="E31" s="19"/>
      <c r="F31" s="25">
        <f t="shared" ref="F31:F44" si="4">D31*E31</f>
        <v>0</v>
      </c>
      <c r="G31" s="104" t="str">
        <f t="shared" si="3"/>
        <v/>
      </c>
      <c r="I31" s="2"/>
    </row>
    <row r="32" spans="1:9" x14ac:dyDescent="0.2">
      <c r="A32" s="15"/>
      <c r="B32" s="21"/>
      <c r="C32" s="12">
        <f>IF(B32="",0,VLOOKUP('021004'!B32,Cenik!$C$3:$E$873,2,FALSE))</f>
        <v>0</v>
      </c>
      <c r="D32" s="12">
        <f>IF(B32="",0,VLOOKUP('021004'!B32,Cenik!$C$3:$E$873,3,FALSE))</f>
        <v>0</v>
      </c>
      <c r="E32" s="22"/>
      <c r="F32" s="20">
        <f t="shared" si="4"/>
        <v>0</v>
      </c>
      <c r="G32" s="104" t="str">
        <f t="shared" si="3"/>
        <v/>
      </c>
      <c r="I32" s="2"/>
    </row>
    <row r="33" spans="1:7" x14ac:dyDescent="0.2">
      <c r="A33" s="15"/>
      <c r="B33" s="21"/>
      <c r="C33" s="12">
        <f>IF(B33="",0,VLOOKUP('021004'!B33,Cenik!$C$3:$E$873,2,FALSE))</f>
        <v>0</v>
      </c>
      <c r="D33" s="12">
        <f>IF(B33="",0,VLOOKUP('021004'!B33,Cenik!$C$3:$E$873,3,FALSE))</f>
        <v>0</v>
      </c>
      <c r="E33" s="22"/>
      <c r="F33" s="20">
        <f t="shared" si="4"/>
        <v>0</v>
      </c>
      <c r="G33" s="104" t="str">
        <f t="shared" si="3"/>
        <v/>
      </c>
    </row>
    <row r="34" spans="1:7" x14ac:dyDescent="0.2">
      <c r="A34" s="15"/>
      <c r="B34" s="21"/>
      <c r="C34" s="12">
        <f>IF(B34="",0,VLOOKUP('021004'!B34,Cenik!$C$3:$E$873,2,FALSE))</f>
        <v>0</v>
      </c>
      <c r="D34" s="12">
        <f>IF(B34="",0,VLOOKUP('021004'!B34,Cenik!$C$3:$E$873,3,FALSE))</f>
        <v>0</v>
      </c>
      <c r="E34" s="22"/>
      <c r="F34" s="20">
        <f t="shared" si="4"/>
        <v>0</v>
      </c>
      <c r="G34" s="104" t="str">
        <f t="shared" si="3"/>
        <v/>
      </c>
    </row>
    <row r="35" spans="1:7" x14ac:dyDescent="0.2">
      <c r="A35" s="15"/>
      <c r="B35" s="21"/>
      <c r="C35" s="12">
        <f>IF(B35="",0,VLOOKUP('021004'!B35,Cenik!$C$3:$E$873,2,FALSE))</f>
        <v>0</v>
      </c>
      <c r="D35" s="12">
        <f>IF(B35="",0,VLOOKUP('021004'!B35,Cenik!$C$3:$E$873,3,FALSE))</f>
        <v>0</v>
      </c>
      <c r="E35" s="22"/>
      <c r="F35" s="20">
        <f t="shared" si="4"/>
        <v>0</v>
      </c>
      <c r="G35" s="104" t="str">
        <f t="shared" si="3"/>
        <v/>
      </c>
    </row>
    <row r="36" spans="1:7" x14ac:dyDescent="0.2">
      <c r="A36" s="15"/>
      <c r="B36" s="21"/>
      <c r="C36" s="12">
        <f>IF(B36="",0,VLOOKUP('021004'!B36,Cenik!$C$3:$E$873,2,FALSE))</f>
        <v>0</v>
      </c>
      <c r="D36" s="12">
        <f>IF(B36="",0,VLOOKUP('021004'!B36,Cenik!$C$3:$E$873,3,FALSE))</f>
        <v>0</v>
      </c>
      <c r="E36" s="22"/>
      <c r="F36" s="20">
        <f t="shared" si="4"/>
        <v>0</v>
      </c>
      <c r="G36" s="104" t="str">
        <f t="shared" si="3"/>
        <v/>
      </c>
    </row>
    <row r="37" spans="1:7" x14ac:dyDescent="0.2">
      <c r="A37" s="15"/>
      <c r="B37" s="21"/>
      <c r="C37" s="12">
        <f>IF(B37="",0,VLOOKUP('021004'!B37,Cenik!$C$3:$E$873,2,FALSE))</f>
        <v>0</v>
      </c>
      <c r="D37" s="12">
        <f>IF(B37="",0,VLOOKUP('021004'!B37,Cenik!$C$3:$E$873,3,FALSE))</f>
        <v>0</v>
      </c>
      <c r="E37" s="22"/>
      <c r="F37" s="20">
        <f t="shared" si="4"/>
        <v>0</v>
      </c>
      <c r="G37" s="104" t="str">
        <f t="shared" si="3"/>
        <v/>
      </c>
    </row>
    <row r="38" spans="1:7" x14ac:dyDescent="0.2">
      <c r="A38" s="15"/>
      <c r="B38" s="21"/>
      <c r="C38" s="12">
        <f>IF(B38="",0,VLOOKUP('021004'!B38,Cenik!$C$3:$E$873,2,FALSE))</f>
        <v>0</v>
      </c>
      <c r="D38" s="12">
        <f>IF(B38="",0,VLOOKUP('021004'!B38,Cenik!$C$3:$E$873,3,FALSE))</f>
        <v>0</v>
      </c>
      <c r="E38" s="22"/>
      <c r="F38" s="20">
        <f t="shared" si="4"/>
        <v>0</v>
      </c>
      <c r="G38" s="104" t="str">
        <f t="shared" si="3"/>
        <v/>
      </c>
    </row>
    <row r="39" spans="1:7" x14ac:dyDescent="0.2">
      <c r="A39" s="15"/>
      <c r="B39" s="21"/>
      <c r="C39" s="12">
        <f>IF(B39="",0,VLOOKUP('021004'!B39,Cenik!$C$3:$E$873,2,FALSE))</f>
        <v>0</v>
      </c>
      <c r="D39" s="12">
        <f>IF(B39="",0,VLOOKUP('021004'!B39,Cenik!$C$3:$E$873,3,FALSE))</f>
        <v>0</v>
      </c>
      <c r="E39" s="22"/>
      <c r="F39" s="20">
        <f t="shared" si="4"/>
        <v>0</v>
      </c>
      <c r="G39" s="104" t="str">
        <f>IF(E39="","",IF(ISNUMBER(E39),IF(E39=ROUND(E39,6),"","Napaka - poraba mora biti zaokrožena na 6 decimalk!"),"Napaka!"))</f>
        <v/>
      </c>
    </row>
    <row r="40" spans="1:7" x14ac:dyDescent="0.2">
      <c r="A40" s="15"/>
      <c r="B40" s="21"/>
      <c r="C40" s="12">
        <f>IF(B40="",0,VLOOKUP('021004'!B40,Cenik!$C$3:$E$873,2,FALSE))</f>
        <v>0</v>
      </c>
      <c r="D40" s="12">
        <f>IF(B40="",0,VLOOKUP('021004'!B40,Cenik!$C$3:$E$873,3,FALSE))</f>
        <v>0</v>
      </c>
      <c r="E40" s="22"/>
      <c r="F40" s="20">
        <f t="shared" si="4"/>
        <v>0</v>
      </c>
      <c r="G40" s="104" t="str">
        <f t="shared" si="3"/>
        <v/>
      </c>
    </row>
    <row r="41" spans="1:7" x14ac:dyDescent="0.2">
      <c r="A41" s="15"/>
      <c r="B41" s="21"/>
      <c r="C41" s="12">
        <f>IF(B41="",0,VLOOKUP('021004'!B41,Cenik!$C$3:$E$873,2,FALSE))</f>
        <v>0</v>
      </c>
      <c r="D41" s="12">
        <f>IF(B41="",0,VLOOKUP('021004'!B41,Cenik!$C$3:$E$873,3,FALSE))</f>
        <v>0</v>
      </c>
      <c r="E41" s="22"/>
      <c r="F41" s="20">
        <f t="shared" si="4"/>
        <v>0</v>
      </c>
      <c r="G41" s="104" t="str">
        <f t="shared" si="3"/>
        <v/>
      </c>
    </row>
    <row r="42" spans="1:7" x14ac:dyDescent="0.2">
      <c r="A42" s="15"/>
      <c r="B42" s="21"/>
      <c r="C42" s="12">
        <f>IF(B42="",0,VLOOKUP('021004'!B42,Cenik!$C$3:$E$873,2,FALSE))</f>
        <v>0</v>
      </c>
      <c r="D42" s="12">
        <f>IF(B42="",0,VLOOKUP('021004'!B42,Cenik!$C$3:$E$873,3,FALSE))</f>
        <v>0</v>
      </c>
      <c r="E42" s="22"/>
      <c r="F42" s="20">
        <f t="shared" si="4"/>
        <v>0</v>
      </c>
      <c r="G42" s="104" t="str">
        <f t="shared" si="3"/>
        <v/>
      </c>
    </row>
    <row r="43" spans="1:7" x14ac:dyDescent="0.2">
      <c r="A43" s="15"/>
      <c r="B43" s="21"/>
      <c r="C43" s="12">
        <f>IF(B43="",0,VLOOKUP('021004'!B43,Cenik!$C$3:$E$873,2,FALSE))</f>
        <v>0</v>
      </c>
      <c r="D43" s="12">
        <f>IF(B43="",0,VLOOKUP('021004'!B43,Cenik!$C$3:$E$873,3,FALSE))</f>
        <v>0</v>
      </c>
      <c r="E43" s="22"/>
      <c r="F43" s="20">
        <f t="shared" si="4"/>
        <v>0</v>
      </c>
      <c r="G43" s="104" t="str">
        <f t="shared" si="3"/>
        <v/>
      </c>
    </row>
    <row r="44" spans="1:7" ht="13.5" thickBot="1" x14ac:dyDescent="0.25">
      <c r="A44" s="26"/>
      <c r="B44" s="27"/>
      <c r="C44" s="28">
        <f>IF(B44="",0,VLOOKUP('021004'!B44,Cenik!$C$3:$E$873,2,FALSE))</f>
        <v>0</v>
      </c>
      <c r="D44" s="28">
        <f>IF(B44="",0,VLOOKUP('021004'!B44,Cenik!$C$3:$E$873,3,FALSE))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IF(B5="",0,VLOOKUP('072703'!B5,Cenik!$C$3:$E$873,2,FALSE))</f>
        <v>0</v>
      </c>
      <c r="D5" s="12">
        <f>IF(B5="",0,VLOOKUP('072703'!B5,Cenik!$C$3:$E$873,3,FALSE))</f>
        <v>0</v>
      </c>
      <c r="E5" s="13"/>
      <c r="F5" s="14">
        <f t="shared" ref="F5:F14" si="0">D5*E5</f>
        <v>0</v>
      </c>
      <c r="G5" s="104" t="str">
        <f>IF(E5="","",IF(ISNUMBER(E5),IF(E5=ROUND(E5,6),"","Napaka - poraba mora biti zaokrožena na 6 decimalk!"),"Napaka!"))</f>
        <v/>
      </c>
    </row>
    <row r="6" spans="1:7" x14ac:dyDescent="0.2">
      <c r="A6" s="15"/>
      <c r="B6" s="16"/>
      <c r="C6" s="12">
        <f>IF(B6="",0,VLOOKUP('072703'!B6,Cenik!$C$3:$E$873,2,FALSE))</f>
        <v>0</v>
      </c>
      <c r="D6" s="12">
        <f>IF(B6="",0,VLOOKUP('072703'!B6,Cenik!$C$3:$E$873,3,FALSE))</f>
        <v>0</v>
      </c>
      <c r="E6" s="17"/>
      <c r="F6" s="14">
        <f t="shared" si="0"/>
        <v>0</v>
      </c>
      <c r="G6" s="104" t="str">
        <f t="shared" ref="G6:G14" si="1">IF(E6="","",IF(ISNUMBER(E6),IF(E6=ROUND(E6,6),"","Napaka - poraba mora biti zaokrožena na 6 decimalk!"),"Napaka!"))</f>
        <v/>
      </c>
    </row>
    <row r="7" spans="1:7" x14ac:dyDescent="0.2">
      <c r="A7" s="15"/>
      <c r="B7" s="16"/>
      <c r="C7" s="12">
        <f>IF(B7="",0,VLOOKUP('072703'!B7,Cenik!$C$3:$E$873,2,FALSE))</f>
        <v>0</v>
      </c>
      <c r="D7" s="12">
        <f>IF(B7="",0,VLOOKUP('072703'!B7,Cenik!$C$3:$E$873,3,FALSE))</f>
        <v>0</v>
      </c>
      <c r="E7" s="17"/>
      <c r="F7" s="14">
        <f t="shared" si="0"/>
        <v>0</v>
      </c>
      <c r="G7" s="104" t="str">
        <f t="shared" si="1"/>
        <v/>
      </c>
    </row>
    <row r="8" spans="1:7" x14ac:dyDescent="0.2">
      <c r="A8" s="15"/>
      <c r="B8" s="16"/>
      <c r="C8" s="12">
        <f>IF(B8="",0,VLOOKUP('072703'!B8,Cenik!$C$3:$E$873,2,FALSE))</f>
        <v>0</v>
      </c>
      <c r="D8" s="12">
        <f>IF(B8="",0,VLOOKUP('072703'!B8,Cenik!$C$3:$E$873,3,FALSE))</f>
        <v>0</v>
      </c>
      <c r="E8" s="17"/>
      <c r="F8" s="14">
        <f t="shared" si="0"/>
        <v>0</v>
      </c>
      <c r="G8" s="104" t="str">
        <f t="shared" si="1"/>
        <v/>
      </c>
    </row>
    <row r="9" spans="1:7" x14ac:dyDescent="0.2">
      <c r="A9" s="15"/>
      <c r="B9" s="16"/>
      <c r="C9" s="12">
        <f>IF(B9="",0,VLOOKUP('072703'!B9,Cenik!$C$3:$E$873,2,FALSE))</f>
        <v>0</v>
      </c>
      <c r="D9" s="12">
        <f>IF(B9="",0,VLOOKUP('072703'!B9,Cenik!$C$3:$E$873,3,FALSE))</f>
        <v>0</v>
      </c>
      <c r="E9" s="17"/>
      <c r="F9" s="14">
        <f t="shared" si="0"/>
        <v>0</v>
      </c>
      <c r="G9" s="104" t="str">
        <f t="shared" si="1"/>
        <v/>
      </c>
    </row>
    <row r="10" spans="1:7" x14ac:dyDescent="0.2">
      <c r="A10" s="15"/>
      <c r="B10" s="16"/>
      <c r="C10" s="12">
        <f>IF(B10="",0,VLOOKUP('072703'!B10,Cenik!$C$3:$E$873,2,FALSE))</f>
        <v>0</v>
      </c>
      <c r="D10" s="12">
        <f>IF(B10="",0,VLOOKUP('072703'!B10,Cenik!$C$3:$E$873,3,FALSE))</f>
        <v>0</v>
      </c>
      <c r="E10" s="17"/>
      <c r="F10" s="14">
        <f t="shared" si="0"/>
        <v>0</v>
      </c>
      <c r="G10" s="104" t="str">
        <f t="shared" si="1"/>
        <v/>
      </c>
    </row>
    <row r="11" spans="1:7" x14ac:dyDescent="0.2">
      <c r="A11" s="15"/>
      <c r="B11" s="16"/>
      <c r="C11" s="12">
        <f>IF(B11="",0,VLOOKUP('072703'!B11,Cenik!$C$3:$E$873,2,FALSE))</f>
        <v>0</v>
      </c>
      <c r="D11" s="12">
        <f>IF(B11="",0,VLOOKUP('072703'!B11,Cenik!$C$3:$E$873,3,FALSE))</f>
        <v>0</v>
      </c>
      <c r="E11" s="17"/>
      <c r="F11" s="14">
        <f t="shared" si="0"/>
        <v>0</v>
      </c>
      <c r="G11" s="104" t="str">
        <f t="shared" si="1"/>
        <v/>
      </c>
    </row>
    <row r="12" spans="1:7" x14ac:dyDescent="0.2">
      <c r="A12" s="15"/>
      <c r="B12" s="16"/>
      <c r="C12" s="12">
        <f>IF(B12="",0,VLOOKUP('072703'!B12,Cenik!$C$3:$E$873,2,FALSE))</f>
        <v>0</v>
      </c>
      <c r="D12" s="12">
        <f>IF(B12="",0,VLOOKUP('072703'!B12,Cenik!$C$3:$E$873,3,FALSE))</f>
        <v>0</v>
      </c>
      <c r="E12" s="17"/>
      <c r="F12" s="14">
        <f t="shared" si="0"/>
        <v>0</v>
      </c>
      <c r="G12" s="104" t="str">
        <f t="shared" si="1"/>
        <v/>
      </c>
    </row>
    <row r="13" spans="1:7" x14ac:dyDescent="0.2">
      <c r="A13" s="15"/>
      <c r="B13" s="16"/>
      <c r="C13" s="12">
        <f>IF(B13="",0,VLOOKUP('072703'!B13,Cenik!$C$3:$E$873,2,FALSE))</f>
        <v>0</v>
      </c>
      <c r="D13" s="12">
        <f>IF(B13="",0,VLOOKUP('072703'!B13,Cenik!$C$3:$E$873,3,FALSE))</f>
        <v>0</v>
      </c>
      <c r="E13" s="17"/>
      <c r="F13" s="14">
        <f t="shared" si="0"/>
        <v>0</v>
      </c>
      <c r="G13" s="104" t="str">
        <f t="shared" si="1"/>
        <v/>
      </c>
    </row>
    <row r="14" spans="1:7" ht="13.5" thickBot="1" x14ac:dyDescent="0.25">
      <c r="A14" s="15"/>
      <c r="B14" s="16"/>
      <c r="C14" s="12">
        <f>IF(B14="",0,VLOOKUP('072703'!B14,Cenik!$C$3:$E$873,2,FALSE))</f>
        <v>0</v>
      </c>
      <c r="D14" s="12">
        <f>IF(B14="",0,VLOOKUP('072703'!B14,Cenik!$C$3:$E$873,3,FALSE))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IF(B16="",0,VLOOKUP('072703'!B16,Cenik!$C$3:$E$873,2,FALSE))</f>
        <v>0</v>
      </c>
      <c r="D16" s="12">
        <f>IF(B16="",0,VLOOKUP('072703'!B16,Cenik!$C$3:$E$873,3,FALSE))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IF(B17="",0,VLOOKUP('072703'!B17,Cenik!$C$3:$E$873,2,FALSE))</f>
        <v>0</v>
      </c>
      <c r="D17" s="12">
        <f>IF(B17="",0,VLOOKUP('072703'!B17,Cenik!$C$3:$E$873,3,FALSE))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IF(B18="",0,VLOOKUP('072703'!B18,Cenik!$C$3:$E$873,2,FALSE))</f>
        <v>0</v>
      </c>
      <c r="D18" s="12">
        <f>IF(B18="",0,VLOOKUP('072703'!B18,Cenik!$C$3:$E$873,3,FALSE))</f>
        <v>0</v>
      </c>
      <c r="E18" s="22"/>
      <c r="F18" s="20">
        <f t="shared" si="2"/>
        <v>0</v>
      </c>
      <c r="G18" s="104" t="str">
        <f t="shared" si="3"/>
        <v/>
      </c>
    </row>
    <row r="19" spans="1:9" x14ac:dyDescent="0.2">
      <c r="A19" s="15"/>
      <c r="B19" s="21"/>
      <c r="C19" s="12">
        <f>IF(B19="",0,VLOOKUP('072703'!B19,Cenik!$C$3:$E$873,2,FALSE))</f>
        <v>0</v>
      </c>
      <c r="D19" s="12">
        <f>IF(B19="",0,VLOOKUP('072703'!B19,Cenik!$C$3:$E$873,3,FALSE))</f>
        <v>0</v>
      </c>
      <c r="E19" s="22"/>
      <c r="F19" s="20">
        <f t="shared" si="2"/>
        <v>0</v>
      </c>
      <c r="G19" s="104" t="str">
        <f t="shared" si="3"/>
        <v/>
      </c>
    </row>
    <row r="20" spans="1:9" x14ac:dyDescent="0.2">
      <c r="A20" s="15"/>
      <c r="B20" s="21"/>
      <c r="C20" s="12">
        <f>IF(B20="",0,VLOOKUP('072703'!B20,Cenik!$C$3:$E$873,2,FALSE))</f>
        <v>0</v>
      </c>
      <c r="D20" s="12">
        <f>IF(B20="",0,VLOOKUP('072703'!B20,Cenik!$C$3:$E$873,3,FALSE))</f>
        <v>0</v>
      </c>
      <c r="E20" s="22"/>
      <c r="F20" s="20">
        <f t="shared" si="2"/>
        <v>0</v>
      </c>
      <c r="G20" s="104" t="str">
        <f t="shared" si="3"/>
        <v/>
      </c>
    </row>
    <row r="21" spans="1:9" x14ac:dyDescent="0.2">
      <c r="A21" s="15"/>
      <c r="B21" s="21"/>
      <c r="C21" s="12">
        <f>IF(B21="",0,VLOOKUP('072703'!B21,Cenik!$C$3:$E$873,2,FALSE))</f>
        <v>0</v>
      </c>
      <c r="D21" s="12">
        <f>IF(B21="",0,VLOOKUP('072703'!B21,Cenik!$C$3:$E$873,3,FALSE))</f>
        <v>0</v>
      </c>
      <c r="E21" s="22"/>
      <c r="F21" s="20">
        <f t="shared" si="2"/>
        <v>0</v>
      </c>
      <c r="G21" s="104" t="str">
        <f t="shared" si="3"/>
        <v/>
      </c>
    </row>
    <row r="22" spans="1:9" x14ac:dyDescent="0.2">
      <c r="A22" s="15"/>
      <c r="B22" s="21"/>
      <c r="C22" s="12">
        <f>IF(B22="",0,VLOOKUP('072703'!B22,Cenik!$C$3:$E$873,2,FALSE))</f>
        <v>0</v>
      </c>
      <c r="D22" s="12">
        <f>IF(B22="",0,VLOOKUP('072703'!B22,Cenik!$C$3:$E$873,3,FALSE))</f>
        <v>0</v>
      </c>
      <c r="E22" s="22"/>
      <c r="F22" s="20">
        <f t="shared" si="2"/>
        <v>0</v>
      </c>
      <c r="G22" s="104" t="str">
        <f t="shared" si="3"/>
        <v/>
      </c>
    </row>
    <row r="23" spans="1:9" x14ac:dyDescent="0.2">
      <c r="A23" s="15"/>
      <c r="B23" s="21"/>
      <c r="C23" s="12">
        <f>IF(B23="",0,VLOOKUP('072703'!B23,Cenik!$C$3:$E$873,2,FALSE))</f>
        <v>0</v>
      </c>
      <c r="D23" s="12">
        <f>IF(B23="",0,VLOOKUP('072703'!B23,Cenik!$C$3:$E$873,3,FALSE))</f>
        <v>0</v>
      </c>
      <c r="E23" s="22"/>
      <c r="F23" s="20">
        <f t="shared" si="2"/>
        <v>0</v>
      </c>
      <c r="G23" s="104" t="str">
        <f t="shared" si="3"/>
        <v/>
      </c>
    </row>
    <row r="24" spans="1:9" x14ac:dyDescent="0.2">
      <c r="A24" s="15"/>
      <c r="B24" s="21"/>
      <c r="C24" s="12">
        <f>IF(B24="",0,VLOOKUP('072703'!B24,Cenik!$C$3:$E$873,2,FALSE))</f>
        <v>0</v>
      </c>
      <c r="D24" s="12">
        <f>IF(B24="",0,VLOOKUP('072703'!B24,Cenik!$C$3:$E$873,3,FALSE))</f>
        <v>0</v>
      </c>
      <c r="E24" s="22"/>
      <c r="F24" s="20">
        <f t="shared" si="2"/>
        <v>0</v>
      </c>
      <c r="G24" s="104" t="str">
        <f t="shared" si="3"/>
        <v/>
      </c>
    </row>
    <row r="25" spans="1:9" x14ac:dyDescent="0.2">
      <c r="A25" s="15"/>
      <c r="B25" s="21"/>
      <c r="C25" s="12">
        <f>IF(B25="",0,VLOOKUP('072703'!B25,Cenik!$C$3:$E$873,2,FALSE))</f>
        <v>0</v>
      </c>
      <c r="D25" s="12">
        <f>IF(B25="",0,VLOOKUP('072703'!B25,Cenik!$C$3:$E$873,3,FALSE))</f>
        <v>0</v>
      </c>
      <c r="E25" s="22"/>
      <c r="F25" s="20">
        <f t="shared" si="2"/>
        <v>0</v>
      </c>
      <c r="G25" s="104" t="str">
        <f t="shared" si="3"/>
        <v/>
      </c>
    </row>
    <row r="26" spans="1:9" x14ac:dyDescent="0.2">
      <c r="A26" s="15"/>
      <c r="B26" s="21"/>
      <c r="C26" s="12">
        <f>IF(B26="",0,VLOOKUP('072703'!B26,Cenik!$C$3:$E$873,2,FALSE))</f>
        <v>0</v>
      </c>
      <c r="D26" s="12">
        <f>IF(B26="",0,VLOOKUP('072703'!B26,Cenik!$C$3:$E$873,3,FALSE))</f>
        <v>0</v>
      </c>
      <c r="E26" s="22"/>
      <c r="F26" s="20">
        <f t="shared" si="2"/>
        <v>0</v>
      </c>
      <c r="G26" s="104" t="str">
        <f t="shared" si="3"/>
        <v/>
      </c>
    </row>
    <row r="27" spans="1:9" x14ac:dyDescent="0.2">
      <c r="A27" s="15"/>
      <c r="B27" s="21"/>
      <c r="C27" s="12">
        <f>IF(B27="",0,VLOOKUP('072703'!B27,Cenik!$C$3:$E$873,2,FALSE))</f>
        <v>0</v>
      </c>
      <c r="D27" s="12">
        <f>IF(B27="",0,VLOOKUP('072703'!B27,Cenik!$C$3:$E$873,3,FALSE))</f>
        <v>0</v>
      </c>
      <c r="E27" s="22"/>
      <c r="F27" s="20">
        <f t="shared" si="2"/>
        <v>0</v>
      </c>
      <c r="G27" s="104" t="str">
        <f t="shared" si="3"/>
        <v/>
      </c>
    </row>
    <row r="28" spans="1:9" x14ac:dyDescent="0.2">
      <c r="A28" s="15"/>
      <c r="B28" s="21"/>
      <c r="C28" s="12">
        <f>IF(B28="",0,VLOOKUP('072703'!B28,Cenik!$C$3:$E$873,2,FALSE))</f>
        <v>0</v>
      </c>
      <c r="D28" s="12">
        <f>IF(B28="",0,VLOOKUP('072703'!B28,Cenik!$C$3:$E$873,3,FALSE))</f>
        <v>0</v>
      </c>
      <c r="E28" s="22"/>
      <c r="F28" s="20">
        <f t="shared" si="2"/>
        <v>0</v>
      </c>
      <c r="G28" s="104" t="str">
        <f t="shared" si="3"/>
        <v/>
      </c>
    </row>
    <row r="29" spans="1:9" ht="13.5" thickBot="1" x14ac:dyDescent="0.25">
      <c r="A29" s="15"/>
      <c r="B29" s="21"/>
      <c r="C29" s="12">
        <f>IF(B29="",0,VLOOKUP('072703'!B29,Cenik!$C$3:$E$873,2,FALSE))</f>
        <v>0</v>
      </c>
      <c r="D29" s="12">
        <f>IF(B29="",0,VLOOKUP('072703'!B29,Cenik!$C$3:$E$873,3,FALSE))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IF(B31="",0,VLOOKUP('072703'!B31,Cenik!$C$3:$E$873,2,FALSE))</f>
        <v>0</v>
      </c>
      <c r="D31" s="24">
        <f>IF(B31="",0,VLOOKUP('072703'!B31,Cenik!$C$3:$E$873,3,FALSE))</f>
        <v>0</v>
      </c>
      <c r="E31" s="19"/>
      <c r="F31" s="25">
        <f t="shared" ref="F31:F44" si="4">D31*E31</f>
        <v>0</v>
      </c>
      <c r="G31" s="104" t="str">
        <f t="shared" si="3"/>
        <v/>
      </c>
      <c r="I31" s="2"/>
    </row>
    <row r="32" spans="1:9" x14ac:dyDescent="0.2">
      <c r="A32" s="15"/>
      <c r="B32" s="21"/>
      <c r="C32" s="12">
        <f>IF(B32="",0,VLOOKUP('072703'!B32,Cenik!$C$3:$E$873,2,FALSE))</f>
        <v>0</v>
      </c>
      <c r="D32" s="12">
        <f>IF(B32="",0,VLOOKUP('072703'!B32,Cenik!$C$3:$E$873,3,FALSE))</f>
        <v>0</v>
      </c>
      <c r="E32" s="22"/>
      <c r="F32" s="20">
        <f t="shared" si="4"/>
        <v>0</v>
      </c>
      <c r="G32" s="104" t="str">
        <f t="shared" si="3"/>
        <v/>
      </c>
      <c r="I32" s="2"/>
    </row>
    <row r="33" spans="1:7" x14ac:dyDescent="0.2">
      <c r="A33" s="15"/>
      <c r="B33" s="21"/>
      <c r="C33" s="12">
        <f>IF(B33="",0,VLOOKUP('072703'!B33,Cenik!$C$3:$E$873,2,FALSE))</f>
        <v>0</v>
      </c>
      <c r="D33" s="12">
        <f>IF(B33="",0,VLOOKUP('072703'!B33,Cenik!$C$3:$E$873,3,FALSE))</f>
        <v>0</v>
      </c>
      <c r="E33" s="22"/>
      <c r="F33" s="20">
        <f t="shared" si="4"/>
        <v>0</v>
      </c>
      <c r="G33" s="104" t="str">
        <f t="shared" si="3"/>
        <v/>
      </c>
    </row>
    <row r="34" spans="1:7" x14ac:dyDescent="0.2">
      <c r="A34" s="15"/>
      <c r="B34" s="21"/>
      <c r="C34" s="12">
        <f>IF(B34="",0,VLOOKUP('072703'!B34,Cenik!$C$3:$E$873,2,FALSE))</f>
        <v>0</v>
      </c>
      <c r="D34" s="12">
        <f>IF(B34="",0,VLOOKUP('072703'!B34,Cenik!$C$3:$E$873,3,FALSE))</f>
        <v>0</v>
      </c>
      <c r="E34" s="22"/>
      <c r="F34" s="20">
        <f t="shared" si="4"/>
        <v>0</v>
      </c>
      <c r="G34" s="104" t="str">
        <f t="shared" si="3"/>
        <v/>
      </c>
    </row>
    <row r="35" spans="1:7" x14ac:dyDescent="0.2">
      <c r="A35" s="15"/>
      <c r="B35" s="21"/>
      <c r="C35" s="12">
        <f>IF(B35="",0,VLOOKUP('072703'!B35,Cenik!$C$3:$E$873,2,FALSE))</f>
        <v>0</v>
      </c>
      <c r="D35" s="12">
        <f>IF(B35="",0,VLOOKUP('072703'!B35,Cenik!$C$3:$E$873,3,FALSE))</f>
        <v>0</v>
      </c>
      <c r="E35" s="22"/>
      <c r="F35" s="20">
        <f t="shared" si="4"/>
        <v>0</v>
      </c>
      <c r="G35" s="104" t="str">
        <f t="shared" si="3"/>
        <v/>
      </c>
    </row>
    <row r="36" spans="1:7" x14ac:dyDescent="0.2">
      <c r="A36" s="15"/>
      <c r="B36" s="21"/>
      <c r="C36" s="12">
        <f>IF(B36="",0,VLOOKUP('072703'!B36,Cenik!$C$3:$E$873,2,FALSE))</f>
        <v>0</v>
      </c>
      <c r="D36" s="12">
        <f>IF(B36="",0,VLOOKUP('072703'!B36,Cenik!$C$3:$E$873,3,FALSE))</f>
        <v>0</v>
      </c>
      <c r="E36" s="22"/>
      <c r="F36" s="20">
        <f t="shared" si="4"/>
        <v>0</v>
      </c>
      <c r="G36" s="104" t="str">
        <f t="shared" si="3"/>
        <v/>
      </c>
    </row>
    <row r="37" spans="1:7" x14ac:dyDescent="0.2">
      <c r="A37" s="15"/>
      <c r="B37" s="21"/>
      <c r="C37" s="12">
        <f>IF(B37="",0,VLOOKUP('072703'!B37,Cenik!$C$3:$E$873,2,FALSE))</f>
        <v>0</v>
      </c>
      <c r="D37" s="12">
        <f>IF(B37="",0,VLOOKUP('072703'!B37,Cenik!$C$3:$E$873,3,FALSE))</f>
        <v>0</v>
      </c>
      <c r="E37" s="22"/>
      <c r="F37" s="20">
        <f t="shared" si="4"/>
        <v>0</v>
      </c>
      <c r="G37" s="104" t="str">
        <f t="shared" si="3"/>
        <v/>
      </c>
    </row>
    <row r="38" spans="1:7" x14ac:dyDescent="0.2">
      <c r="A38" s="15"/>
      <c r="B38" s="21"/>
      <c r="C38" s="12">
        <f>IF(B38="",0,VLOOKUP('072703'!B38,Cenik!$C$3:$E$873,2,FALSE))</f>
        <v>0</v>
      </c>
      <c r="D38" s="12">
        <f>IF(B38="",0,VLOOKUP('072703'!B38,Cenik!$C$3:$E$873,3,FALSE))</f>
        <v>0</v>
      </c>
      <c r="E38" s="22"/>
      <c r="F38" s="20">
        <f t="shared" si="4"/>
        <v>0</v>
      </c>
      <c r="G38" s="104" t="str">
        <f t="shared" si="3"/>
        <v/>
      </c>
    </row>
    <row r="39" spans="1:7" x14ac:dyDescent="0.2">
      <c r="A39" s="15"/>
      <c r="B39" s="21"/>
      <c r="C39" s="12">
        <f>IF(B39="",0,VLOOKUP('072703'!B39,Cenik!$C$3:$E$873,2,FALSE))</f>
        <v>0</v>
      </c>
      <c r="D39" s="12">
        <f>IF(B39="",0,VLOOKUP('072703'!B39,Cenik!$C$3:$E$873,3,FALSE))</f>
        <v>0</v>
      </c>
      <c r="E39" s="22"/>
      <c r="F39" s="20">
        <f t="shared" si="4"/>
        <v>0</v>
      </c>
      <c r="G39" s="104" t="str">
        <f>IF(E39="","",IF(ISNUMBER(E39),IF(E39=ROUND(E39,6),"","Napaka - poraba mora biti zaokrožena na 6 decimalk!"),"Napaka!"))</f>
        <v/>
      </c>
    </row>
    <row r="40" spans="1:7" x14ac:dyDescent="0.2">
      <c r="A40" s="15"/>
      <c r="B40" s="21"/>
      <c r="C40" s="12">
        <f>IF(B40="",0,VLOOKUP('072703'!B40,Cenik!$C$3:$E$873,2,FALSE))</f>
        <v>0</v>
      </c>
      <c r="D40" s="12">
        <f>IF(B40="",0,VLOOKUP('072703'!B40,Cenik!$C$3:$E$873,3,FALSE))</f>
        <v>0</v>
      </c>
      <c r="E40" s="22"/>
      <c r="F40" s="20">
        <f t="shared" si="4"/>
        <v>0</v>
      </c>
      <c r="G40" s="104" t="str">
        <f t="shared" si="3"/>
        <v/>
      </c>
    </row>
    <row r="41" spans="1:7" x14ac:dyDescent="0.2">
      <c r="A41" s="15"/>
      <c r="B41" s="21"/>
      <c r="C41" s="12">
        <f>IF(B41="",0,VLOOKUP('072703'!B41,Cenik!$C$3:$E$873,2,FALSE))</f>
        <v>0</v>
      </c>
      <c r="D41" s="12">
        <f>IF(B41="",0,VLOOKUP('072703'!B41,Cenik!$C$3:$E$873,3,FALSE))</f>
        <v>0</v>
      </c>
      <c r="E41" s="22"/>
      <c r="F41" s="20">
        <f t="shared" si="4"/>
        <v>0</v>
      </c>
      <c r="G41" s="104" t="str">
        <f t="shared" si="3"/>
        <v/>
      </c>
    </row>
    <row r="42" spans="1:7" x14ac:dyDescent="0.2">
      <c r="A42" s="15"/>
      <c r="B42" s="21"/>
      <c r="C42" s="12">
        <f>IF(B42="",0,VLOOKUP('072703'!B42,Cenik!$C$3:$E$873,2,FALSE))</f>
        <v>0</v>
      </c>
      <c r="D42" s="12">
        <f>IF(B42="",0,VLOOKUP('072703'!B42,Cenik!$C$3:$E$873,3,FALSE))</f>
        <v>0</v>
      </c>
      <c r="E42" s="22"/>
      <c r="F42" s="20">
        <f t="shared" si="4"/>
        <v>0</v>
      </c>
      <c r="G42" s="104" t="str">
        <f t="shared" si="3"/>
        <v/>
      </c>
    </row>
    <row r="43" spans="1:7" x14ac:dyDescent="0.2">
      <c r="A43" s="15"/>
      <c r="B43" s="21"/>
      <c r="C43" s="12">
        <f>IF(B43="",0,VLOOKUP('072703'!B43,Cenik!$C$3:$E$873,2,FALSE))</f>
        <v>0</v>
      </c>
      <c r="D43" s="12">
        <f>IF(B43="",0,VLOOKUP('072703'!B43,Cenik!$C$3:$E$873,3,FALSE))</f>
        <v>0</v>
      </c>
      <c r="E43" s="22"/>
      <c r="F43" s="20">
        <f t="shared" si="4"/>
        <v>0</v>
      </c>
      <c r="G43" s="104" t="str">
        <f t="shared" si="3"/>
        <v/>
      </c>
    </row>
    <row r="44" spans="1:7" ht="13.5" thickBot="1" x14ac:dyDescent="0.25">
      <c r="A44" s="26"/>
      <c r="B44" s="27"/>
      <c r="C44" s="28">
        <f>IF(B44="",0,VLOOKUP('072703'!B44,Cenik!$C$3:$E$873,2,FALSE))</f>
        <v>0</v>
      </c>
      <c r="D44" s="28">
        <f>IF(B44="",0,VLOOKUP('072703'!B44,Cenik!$C$3:$E$873,3,FALSE))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IF(B5="",0,VLOOKUP('072704'!B5,Cenik!$C$3:$E$873,2,FALSE))</f>
        <v>0</v>
      </c>
      <c r="D5" s="12">
        <f>IF(B5="",0,VLOOKUP('072704'!B5,Cenik!$C$3:$E$873,3,FALSE))</f>
        <v>0</v>
      </c>
      <c r="E5" s="13"/>
      <c r="F5" s="14">
        <f t="shared" ref="F5:F14" si="0">D5*E5</f>
        <v>0</v>
      </c>
      <c r="G5" s="104" t="str">
        <f>IF(E5="","",IF(ISNUMBER(E5),IF(E5=ROUND(E5,6),"","Napaka - poraba mora biti zaokrožena na 6 decimalk!"),"Napaka!"))</f>
        <v/>
      </c>
    </row>
    <row r="6" spans="1:7" x14ac:dyDescent="0.2">
      <c r="A6" s="15"/>
      <c r="B6" s="16"/>
      <c r="C6" s="12">
        <f>IF(B6="",0,VLOOKUP('072704'!B6,Cenik!$C$3:$E$873,2,FALSE))</f>
        <v>0</v>
      </c>
      <c r="D6" s="12">
        <f>IF(B6="",0,VLOOKUP('072704'!B6,Cenik!$C$3:$E$873,3,FALSE))</f>
        <v>0</v>
      </c>
      <c r="E6" s="17"/>
      <c r="F6" s="14">
        <f t="shared" si="0"/>
        <v>0</v>
      </c>
      <c r="G6" s="104" t="str">
        <f t="shared" ref="G6:G14" si="1">IF(E6="","",IF(ISNUMBER(E6),IF(E6=ROUND(E6,6),"","Napaka - poraba mora biti zaokrožena na 6 decimalk!"),"Napaka!"))</f>
        <v/>
      </c>
    </row>
    <row r="7" spans="1:7" x14ac:dyDescent="0.2">
      <c r="A7" s="15"/>
      <c r="B7" s="16"/>
      <c r="C7" s="12">
        <f>IF(B7="",0,VLOOKUP('072704'!B7,Cenik!$C$3:$E$873,2,FALSE))</f>
        <v>0</v>
      </c>
      <c r="D7" s="12">
        <f>IF(B7="",0,VLOOKUP('072704'!B7,Cenik!$C$3:$E$873,3,FALSE))</f>
        <v>0</v>
      </c>
      <c r="E7" s="17"/>
      <c r="F7" s="14">
        <f t="shared" si="0"/>
        <v>0</v>
      </c>
      <c r="G7" s="104" t="str">
        <f t="shared" si="1"/>
        <v/>
      </c>
    </row>
    <row r="8" spans="1:7" x14ac:dyDescent="0.2">
      <c r="A8" s="15"/>
      <c r="B8" s="16"/>
      <c r="C8" s="12">
        <f>IF(B8="",0,VLOOKUP('072704'!B8,Cenik!$C$3:$E$873,2,FALSE))</f>
        <v>0</v>
      </c>
      <c r="D8" s="12">
        <f>IF(B8="",0,VLOOKUP('072704'!B8,Cenik!$C$3:$E$873,3,FALSE))</f>
        <v>0</v>
      </c>
      <c r="E8" s="17"/>
      <c r="F8" s="14">
        <f t="shared" si="0"/>
        <v>0</v>
      </c>
      <c r="G8" s="104" t="str">
        <f t="shared" si="1"/>
        <v/>
      </c>
    </row>
    <row r="9" spans="1:7" x14ac:dyDescent="0.2">
      <c r="A9" s="15"/>
      <c r="B9" s="16"/>
      <c r="C9" s="12">
        <f>IF(B9="",0,VLOOKUP('072704'!B9,Cenik!$C$3:$E$873,2,FALSE))</f>
        <v>0</v>
      </c>
      <c r="D9" s="12">
        <f>IF(B9="",0,VLOOKUP('072704'!B9,Cenik!$C$3:$E$873,3,FALSE))</f>
        <v>0</v>
      </c>
      <c r="E9" s="17"/>
      <c r="F9" s="14">
        <f t="shared" si="0"/>
        <v>0</v>
      </c>
      <c r="G9" s="104" t="str">
        <f t="shared" si="1"/>
        <v/>
      </c>
    </row>
    <row r="10" spans="1:7" x14ac:dyDescent="0.2">
      <c r="A10" s="15"/>
      <c r="B10" s="16"/>
      <c r="C10" s="12">
        <f>IF(B10="",0,VLOOKUP('072704'!B10,Cenik!$C$3:$E$873,2,FALSE))</f>
        <v>0</v>
      </c>
      <c r="D10" s="12">
        <f>IF(B10="",0,VLOOKUP('072704'!B10,Cenik!$C$3:$E$873,3,FALSE))</f>
        <v>0</v>
      </c>
      <c r="E10" s="17"/>
      <c r="F10" s="14">
        <f t="shared" si="0"/>
        <v>0</v>
      </c>
      <c r="G10" s="104" t="str">
        <f t="shared" si="1"/>
        <v/>
      </c>
    </row>
    <row r="11" spans="1:7" x14ac:dyDescent="0.2">
      <c r="A11" s="15"/>
      <c r="B11" s="16"/>
      <c r="C11" s="12">
        <f>IF(B11="",0,VLOOKUP('072704'!B11,Cenik!$C$3:$E$873,2,FALSE))</f>
        <v>0</v>
      </c>
      <c r="D11" s="12">
        <f>IF(B11="",0,VLOOKUP('072704'!B11,Cenik!$C$3:$E$873,3,FALSE))</f>
        <v>0</v>
      </c>
      <c r="E11" s="17"/>
      <c r="F11" s="14">
        <f t="shared" si="0"/>
        <v>0</v>
      </c>
      <c r="G11" s="104" t="str">
        <f t="shared" si="1"/>
        <v/>
      </c>
    </row>
    <row r="12" spans="1:7" x14ac:dyDescent="0.2">
      <c r="A12" s="15"/>
      <c r="B12" s="16"/>
      <c r="C12" s="12">
        <f>IF(B12="",0,VLOOKUP('072704'!B12,Cenik!$C$3:$E$873,2,FALSE))</f>
        <v>0</v>
      </c>
      <c r="D12" s="12">
        <f>IF(B12="",0,VLOOKUP('072704'!B12,Cenik!$C$3:$E$873,3,FALSE))</f>
        <v>0</v>
      </c>
      <c r="E12" s="17"/>
      <c r="F12" s="14">
        <f t="shared" si="0"/>
        <v>0</v>
      </c>
      <c r="G12" s="104" t="str">
        <f t="shared" si="1"/>
        <v/>
      </c>
    </row>
    <row r="13" spans="1:7" x14ac:dyDescent="0.2">
      <c r="A13" s="15"/>
      <c r="B13" s="16"/>
      <c r="C13" s="12">
        <f>IF(B13="",0,VLOOKUP('072704'!B13,Cenik!$C$3:$E$873,2,FALSE))</f>
        <v>0</v>
      </c>
      <c r="D13" s="12">
        <f>IF(B13="",0,VLOOKUP('072704'!B13,Cenik!$C$3:$E$873,3,FALSE))</f>
        <v>0</v>
      </c>
      <c r="E13" s="17"/>
      <c r="F13" s="14">
        <f t="shared" si="0"/>
        <v>0</v>
      </c>
      <c r="G13" s="104" t="str">
        <f t="shared" si="1"/>
        <v/>
      </c>
    </row>
    <row r="14" spans="1:7" ht="13.5" thickBot="1" x14ac:dyDescent="0.25">
      <c r="A14" s="15"/>
      <c r="B14" s="16"/>
      <c r="C14" s="12">
        <f>IF(B14="",0,VLOOKUP('072704'!B14,Cenik!$C$3:$E$873,2,FALSE))</f>
        <v>0</v>
      </c>
      <c r="D14" s="12">
        <f>IF(B14="",0,VLOOKUP('072704'!B14,Cenik!$C$3:$E$873,3,FALSE))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IF(B16="",0,VLOOKUP('072704'!B16,Cenik!$C$3:$E$873,2,FALSE))</f>
        <v>0</v>
      </c>
      <c r="D16" s="12">
        <f>IF(B16="",0,VLOOKUP('072704'!B16,Cenik!$C$3:$E$873,3,FALSE))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IF(B17="",0,VLOOKUP('072704'!B17,Cenik!$C$3:$E$873,2,FALSE))</f>
        <v>0</v>
      </c>
      <c r="D17" s="12">
        <f>IF(B17="",0,VLOOKUP('072704'!B17,Cenik!$C$3:$E$873,3,FALSE))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IF(B18="",0,VLOOKUP('072704'!B18,Cenik!$C$3:$E$873,2,FALSE))</f>
        <v>0</v>
      </c>
      <c r="D18" s="12">
        <f>IF(B18="",0,VLOOKUP('072704'!B18,Cenik!$C$3:$E$873,3,FALSE))</f>
        <v>0</v>
      </c>
      <c r="E18" s="22"/>
      <c r="F18" s="20">
        <f t="shared" si="2"/>
        <v>0</v>
      </c>
      <c r="G18" s="104" t="str">
        <f t="shared" si="3"/>
        <v/>
      </c>
    </row>
    <row r="19" spans="1:9" x14ac:dyDescent="0.2">
      <c r="A19" s="15"/>
      <c r="B19" s="21"/>
      <c r="C19" s="12">
        <f>IF(B19="",0,VLOOKUP('072704'!B19,Cenik!$C$3:$E$873,2,FALSE))</f>
        <v>0</v>
      </c>
      <c r="D19" s="12">
        <f>IF(B19="",0,VLOOKUP('072704'!B19,Cenik!$C$3:$E$873,3,FALSE))</f>
        <v>0</v>
      </c>
      <c r="E19" s="22"/>
      <c r="F19" s="20">
        <f t="shared" si="2"/>
        <v>0</v>
      </c>
      <c r="G19" s="104" t="str">
        <f t="shared" si="3"/>
        <v/>
      </c>
    </row>
    <row r="20" spans="1:9" x14ac:dyDescent="0.2">
      <c r="A20" s="15"/>
      <c r="B20" s="21"/>
      <c r="C20" s="12">
        <f>IF(B20="",0,VLOOKUP('072704'!B20,Cenik!$C$3:$E$873,2,FALSE))</f>
        <v>0</v>
      </c>
      <c r="D20" s="12">
        <f>IF(B20="",0,VLOOKUP('072704'!B20,Cenik!$C$3:$E$873,3,FALSE))</f>
        <v>0</v>
      </c>
      <c r="E20" s="22"/>
      <c r="F20" s="20">
        <f t="shared" si="2"/>
        <v>0</v>
      </c>
      <c r="G20" s="104" t="str">
        <f t="shared" si="3"/>
        <v/>
      </c>
    </row>
    <row r="21" spans="1:9" x14ac:dyDescent="0.2">
      <c r="A21" s="15"/>
      <c r="B21" s="21"/>
      <c r="C21" s="12">
        <f>IF(B21="",0,VLOOKUP('072704'!B21,Cenik!$C$3:$E$873,2,FALSE))</f>
        <v>0</v>
      </c>
      <c r="D21" s="12">
        <f>IF(B21="",0,VLOOKUP('072704'!B21,Cenik!$C$3:$E$873,3,FALSE))</f>
        <v>0</v>
      </c>
      <c r="E21" s="22"/>
      <c r="F21" s="20">
        <f t="shared" si="2"/>
        <v>0</v>
      </c>
      <c r="G21" s="104" t="str">
        <f t="shared" si="3"/>
        <v/>
      </c>
    </row>
    <row r="22" spans="1:9" x14ac:dyDescent="0.2">
      <c r="A22" s="15"/>
      <c r="B22" s="21"/>
      <c r="C22" s="12">
        <f>IF(B22="",0,VLOOKUP('072704'!B22,Cenik!$C$3:$E$873,2,FALSE))</f>
        <v>0</v>
      </c>
      <c r="D22" s="12">
        <f>IF(B22="",0,VLOOKUP('072704'!B22,Cenik!$C$3:$E$873,3,FALSE))</f>
        <v>0</v>
      </c>
      <c r="E22" s="22"/>
      <c r="F22" s="20">
        <f t="shared" si="2"/>
        <v>0</v>
      </c>
      <c r="G22" s="104" t="str">
        <f t="shared" si="3"/>
        <v/>
      </c>
    </row>
    <row r="23" spans="1:9" x14ac:dyDescent="0.2">
      <c r="A23" s="15"/>
      <c r="B23" s="21"/>
      <c r="C23" s="12">
        <f>IF(B23="",0,VLOOKUP('072704'!B23,Cenik!$C$3:$E$873,2,FALSE))</f>
        <v>0</v>
      </c>
      <c r="D23" s="12">
        <f>IF(B23="",0,VLOOKUP('072704'!B23,Cenik!$C$3:$E$873,3,FALSE))</f>
        <v>0</v>
      </c>
      <c r="E23" s="22"/>
      <c r="F23" s="20">
        <f t="shared" si="2"/>
        <v>0</v>
      </c>
      <c r="G23" s="104" t="str">
        <f t="shared" si="3"/>
        <v/>
      </c>
    </row>
    <row r="24" spans="1:9" x14ac:dyDescent="0.2">
      <c r="A24" s="15"/>
      <c r="B24" s="21"/>
      <c r="C24" s="12">
        <f>IF(B24="",0,VLOOKUP('072704'!B24,Cenik!$C$3:$E$873,2,FALSE))</f>
        <v>0</v>
      </c>
      <c r="D24" s="12">
        <f>IF(B24="",0,VLOOKUP('072704'!B24,Cenik!$C$3:$E$873,3,FALSE))</f>
        <v>0</v>
      </c>
      <c r="E24" s="22"/>
      <c r="F24" s="20">
        <f t="shared" si="2"/>
        <v>0</v>
      </c>
      <c r="G24" s="104" t="str">
        <f t="shared" si="3"/>
        <v/>
      </c>
    </row>
    <row r="25" spans="1:9" x14ac:dyDescent="0.2">
      <c r="A25" s="15"/>
      <c r="B25" s="21"/>
      <c r="C25" s="12">
        <f>IF(B25="",0,VLOOKUP('072704'!B25,Cenik!$C$3:$E$873,2,FALSE))</f>
        <v>0</v>
      </c>
      <c r="D25" s="12">
        <f>IF(B25="",0,VLOOKUP('072704'!B25,Cenik!$C$3:$E$873,3,FALSE))</f>
        <v>0</v>
      </c>
      <c r="E25" s="22"/>
      <c r="F25" s="20">
        <f t="shared" si="2"/>
        <v>0</v>
      </c>
      <c r="G25" s="104" t="str">
        <f t="shared" si="3"/>
        <v/>
      </c>
    </row>
    <row r="26" spans="1:9" x14ac:dyDescent="0.2">
      <c r="A26" s="15"/>
      <c r="B26" s="21"/>
      <c r="C26" s="12">
        <f>IF(B26="",0,VLOOKUP('072704'!B26,Cenik!$C$3:$E$873,2,FALSE))</f>
        <v>0</v>
      </c>
      <c r="D26" s="12">
        <f>IF(B26="",0,VLOOKUP('072704'!B26,Cenik!$C$3:$E$873,3,FALSE))</f>
        <v>0</v>
      </c>
      <c r="E26" s="22"/>
      <c r="F26" s="20">
        <f t="shared" si="2"/>
        <v>0</v>
      </c>
      <c r="G26" s="104" t="str">
        <f t="shared" si="3"/>
        <v/>
      </c>
    </row>
    <row r="27" spans="1:9" x14ac:dyDescent="0.2">
      <c r="A27" s="15"/>
      <c r="B27" s="21"/>
      <c r="C27" s="12">
        <f>IF(B27="",0,VLOOKUP('072704'!B27,Cenik!$C$3:$E$873,2,FALSE))</f>
        <v>0</v>
      </c>
      <c r="D27" s="12">
        <f>IF(B27="",0,VLOOKUP('072704'!B27,Cenik!$C$3:$E$873,3,FALSE))</f>
        <v>0</v>
      </c>
      <c r="E27" s="22"/>
      <c r="F27" s="20">
        <f t="shared" si="2"/>
        <v>0</v>
      </c>
      <c r="G27" s="104" t="str">
        <f t="shared" si="3"/>
        <v/>
      </c>
    </row>
    <row r="28" spans="1:9" x14ac:dyDescent="0.2">
      <c r="A28" s="15"/>
      <c r="B28" s="21"/>
      <c r="C28" s="12">
        <f>IF(B28="",0,VLOOKUP('072704'!B28,Cenik!$C$3:$E$873,2,FALSE))</f>
        <v>0</v>
      </c>
      <c r="D28" s="12">
        <f>IF(B28="",0,VLOOKUP('072704'!B28,Cenik!$C$3:$E$873,3,FALSE))</f>
        <v>0</v>
      </c>
      <c r="E28" s="22"/>
      <c r="F28" s="20">
        <f t="shared" si="2"/>
        <v>0</v>
      </c>
      <c r="G28" s="104" t="str">
        <f t="shared" si="3"/>
        <v/>
      </c>
    </row>
    <row r="29" spans="1:9" ht="13.5" thickBot="1" x14ac:dyDescent="0.25">
      <c r="A29" s="15"/>
      <c r="B29" s="21"/>
      <c r="C29" s="12">
        <f>IF(B29="",0,VLOOKUP('072704'!B29,Cenik!$C$3:$E$873,2,FALSE))</f>
        <v>0</v>
      </c>
      <c r="D29" s="12">
        <f>IF(B29="",0,VLOOKUP('072704'!B29,Cenik!$C$3:$E$873,3,FALSE))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IF(B31="",0,VLOOKUP('072704'!B31,Cenik!$C$3:$E$873,2,FALSE))</f>
        <v>0</v>
      </c>
      <c r="D31" s="24">
        <f>IF(B31="",0,VLOOKUP('072704'!B31,Cenik!$C$3:$E$873,3,FALSE))</f>
        <v>0</v>
      </c>
      <c r="E31" s="19"/>
      <c r="F31" s="25">
        <f t="shared" ref="F31:F44" si="4">D31*E31</f>
        <v>0</v>
      </c>
      <c r="G31" s="104" t="str">
        <f t="shared" si="3"/>
        <v/>
      </c>
      <c r="I31" s="2"/>
    </row>
    <row r="32" spans="1:9" x14ac:dyDescent="0.2">
      <c r="A32" s="15"/>
      <c r="B32" s="21"/>
      <c r="C32" s="12">
        <f>IF(B32="",0,VLOOKUP('072704'!B32,Cenik!$C$3:$E$873,2,FALSE))</f>
        <v>0</v>
      </c>
      <c r="D32" s="12">
        <f>IF(B32="",0,VLOOKUP('072704'!B32,Cenik!$C$3:$E$873,3,FALSE))</f>
        <v>0</v>
      </c>
      <c r="E32" s="22"/>
      <c r="F32" s="20">
        <f t="shared" si="4"/>
        <v>0</v>
      </c>
      <c r="G32" s="104" t="str">
        <f t="shared" si="3"/>
        <v/>
      </c>
      <c r="I32" s="2"/>
    </row>
    <row r="33" spans="1:7" x14ac:dyDescent="0.2">
      <c r="A33" s="15"/>
      <c r="B33" s="21"/>
      <c r="C33" s="12">
        <f>IF(B33="",0,VLOOKUP('072704'!B33,Cenik!$C$3:$E$873,2,FALSE))</f>
        <v>0</v>
      </c>
      <c r="D33" s="12">
        <f>IF(B33="",0,VLOOKUP('072704'!B33,Cenik!$C$3:$E$873,3,FALSE))</f>
        <v>0</v>
      </c>
      <c r="E33" s="22"/>
      <c r="F33" s="20">
        <f t="shared" si="4"/>
        <v>0</v>
      </c>
      <c r="G33" s="104" t="str">
        <f t="shared" si="3"/>
        <v/>
      </c>
    </row>
    <row r="34" spans="1:7" x14ac:dyDescent="0.2">
      <c r="A34" s="15"/>
      <c r="B34" s="21"/>
      <c r="C34" s="12">
        <f>IF(B34="",0,VLOOKUP('072704'!B34,Cenik!$C$3:$E$873,2,FALSE))</f>
        <v>0</v>
      </c>
      <c r="D34" s="12">
        <f>IF(B34="",0,VLOOKUP('072704'!B34,Cenik!$C$3:$E$873,3,FALSE))</f>
        <v>0</v>
      </c>
      <c r="E34" s="22"/>
      <c r="F34" s="20">
        <f t="shared" si="4"/>
        <v>0</v>
      </c>
      <c r="G34" s="104" t="str">
        <f t="shared" si="3"/>
        <v/>
      </c>
    </row>
    <row r="35" spans="1:7" x14ac:dyDescent="0.2">
      <c r="A35" s="15"/>
      <c r="B35" s="21"/>
      <c r="C35" s="12">
        <f>IF(B35="",0,VLOOKUP('072704'!B35,Cenik!$C$3:$E$873,2,FALSE))</f>
        <v>0</v>
      </c>
      <c r="D35" s="12">
        <f>IF(B35="",0,VLOOKUP('072704'!B35,Cenik!$C$3:$E$873,3,FALSE))</f>
        <v>0</v>
      </c>
      <c r="E35" s="22"/>
      <c r="F35" s="20">
        <f t="shared" si="4"/>
        <v>0</v>
      </c>
      <c r="G35" s="104" t="str">
        <f t="shared" si="3"/>
        <v/>
      </c>
    </row>
    <row r="36" spans="1:7" x14ac:dyDescent="0.2">
      <c r="A36" s="15"/>
      <c r="B36" s="21"/>
      <c r="C36" s="12">
        <f>IF(B36="",0,VLOOKUP('072704'!B36,Cenik!$C$3:$E$873,2,FALSE))</f>
        <v>0</v>
      </c>
      <c r="D36" s="12">
        <f>IF(B36="",0,VLOOKUP('072704'!B36,Cenik!$C$3:$E$873,3,FALSE))</f>
        <v>0</v>
      </c>
      <c r="E36" s="22"/>
      <c r="F36" s="20">
        <f t="shared" si="4"/>
        <v>0</v>
      </c>
      <c r="G36" s="104" t="str">
        <f t="shared" si="3"/>
        <v/>
      </c>
    </row>
    <row r="37" spans="1:7" x14ac:dyDescent="0.2">
      <c r="A37" s="15"/>
      <c r="B37" s="21"/>
      <c r="C37" s="12">
        <f>IF(B37="",0,VLOOKUP('072704'!B37,Cenik!$C$3:$E$873,2,FALSE))</f>
        <v>0</v>
      </c>
      <c r="D37" s="12">
        <f>IF(B37="",0,VLOOKUP('072704'!B37,Cenik!$C$3:$E$873,3,FALSE))</f>
        <v>0</v>
      </c>
      <c r="E37" s="22"/>
      <c r="F37" s="20">
        <f t="shared" si="4"/>
        <v>0</v>
      </c>
      <c r="G37" s="104" t="str">
        <f t="shared" si="3"/>
        <v/>
      </c>
    </row>
    <row r="38" spans="1:7" x14ac:dyDescent="0.2">
      <c r="A38" s="15"/>
      <c r="B38" s="21"/>
      <c r="C38" s="12">
        <f>IF(B38="",0,VLOOKUP('072704'!B38,Cenik!$C$3:$E$873,2,FALSE))</f>
        <v>0</v>
      </c>
      <c r="D38" s="12">
        <f>IF(B38="",0,VLOOKUP('072704'!B38,Cenik!$C$3:$E$873,3,FALSE))</f>
        <v>0</v>
      </c>
      <c r="E38" s="22"/>
      <c r="F38" s="20">
        <f t="shared" si="4"/>
        <v>0</v>
      </c>
      <c r="G38" s="104" t="str">
        <f t="shared" si="3"/>
        <v/>
      </c>
    </row>
    <row r="39" spans="1:7" x14ac:dyDescent="0.2">
      <c r="A39" s="15"/>
      <c r="B39" s="21"/>
      <c r="C39" s="12">
        <f>IF(B39="",0,VLOOKUP('072704'!B39,Cenik!$C$3:$E$873,2,FALSE))</f>
        <v>0</v>
      </c>
      <c r="D39" s="12">
        <f>IF(B39="",0,VLOOKUP('072704'!B39,Cenik!$C$3:$E$873,3,FALSE))</f>
        <v>0</v>
      </c>
      <c r="E39" s="22"/>
      <c r="F39" s="20">
        <f t="shared" si="4"/>
        <v>0</v>
      </c>
      <c r="G39" s="104" t="str">
        <f>IF(E39="","",IF(ISNUMBER(E39),IF(E39=ROUND(E39,6),"","Napaka - poraba mora biti zaokrožena na 6 decimalk!"),"Napaka!"))</f>
        <v/>
      </c>
    </row>
    <row r="40" spans="1:7" x14ac:dyDescent="0.2">
      <c r="A40" s="15"/>
      <c r="B40" s="21"/>
      <c r="C40" s="12">
        <f>IF(B40="",0,VLOOKUP('072704'!B40,Cenik!$C$3:$E$873,2,FALSE))</f>
        <v>0</v>
      </c>
      <c r="D40" s="12">
        <f>IF(B40="",0,VLOOKUP('072704'!B40,Cenik!$C$3:$E$873,3,FALSE))</f>
        <v>0</v>
      </c>
      <c r="E40" s="22"/>
      <c r="F40" s="20">
        <f t="shared" si="4"/>
        <v>0</v>
      </c>
      <c r="G40" s="104" t="str">
        <f t="shared" si="3"/>
        <v/>
      </c>
    </row>
    <row r="41" spans="1:7" x14ac:dyDescent="0.2">
      <c r="A41" s="15"/>
      <c r="B41" s="21"/>
      <c r="C41" s="12">
        <f>IF(B41="",0,VLOOKUP('072704'!B41,Cenik!$C$3:$E$873,2,FALSE))</f>
        <v>0</v>
      </c>
      <c r="D41" s="12">
        <f>IF(B41="",0,VLOOKUP('072704'!B41,Cenik!$C$3:$E$873,3,FALSE))</f>
        <v>0</v>
      </c>
      <c r="E41" s="22"/>
      <c r="F41" s="20">
        <f t="shared" si="4"/>
        <v>0</v>
      </c>
      <c r="G41" s="104" t="str">
        <f t="shared" si="3"/>
        <v/>
      </c>
    </row>
    <row r="42" spans="1:7" x14ac:dyDescent="0.2">
      <c r="A42" s="15"/>
      <c r="B42" s="21"/>
      <c r="C42" s="12">
        <f>IF(B42="",0,VLOOKUP('072704'!B42,Cenik!$C$3:$E$873,2,FALSE))</f>
        <v>0</v>
      </c>
      <c r="D42" s="12">
        <f>IF(B42="",0,VLOOKUP('072704'!B42,Cenik!$C$3:$E$873,3,FALSE))</f>
        <v>0</v>
      </c>
      <c r="E42" s="22"/>
      <c r="F42" s="20">
        <f t="shared" si="4"/>
        <v>0</v>
      </c>
      <c r="G42" s="104" t="str">
        <f t="shared" si="3"/>
        <v/>
      </c>
    </row>
    <row r="43" spans="1:7" x14ac:dyDescent="0.2">
      <c r="A43" s="15"/>
      <c r="B43" s="21"/>
      <c r="C43" s="12">
        <f>IF(B43="",0,VLOOKUP('072704'!B43,Cenik!$C$3:$E$873,2,FALSE))</f>
        <v>0</v>
      </c>
      <c r="D43" s="12">
        <f>IF(B43="",0,VLOOKUP('072704'!B43,Cenik!$C$3:$E$873,3,FALSE))</f>
        <v>0</v>
      </c>
      <c r="E43" s="22"/>
      <c r="F43" s="20">
        <f t="shared" si="4"/>
        <v>0</v>
      </c>
      <c r="G43" s="104" t="str">
        <f t="shared" si="3"/>
        <v/>
      </c>
    </row>
    <row r="44" spans="1:7" ht="13.5" thickBot="1" x14ac:dyDescent="0.25">
      <c r="A44" s="26"/>
      <c r="B44" s="27"/>
      <c r="C44" s="28">
        <f>IF(B44="",0,VLOOKUP('072704'!B44,Cenik!$C$3:$E$873,2,FALSE))</f>
        <v>0</v>
      </c>
      <c r="D44" s="28">
        <f>IF(B44="",0,VLOOKUP('072704'!B44,Cenik!$C$3:$E$873,3,FALSE))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IF(B5="",0,VLOOKUP('072705'!B5,Cenik!$C$3:$E$873,2,FALSE))</f>
        <v>0</v>
      </c>
      <c r="D5" s="12">
        <f>IF(B5="",0,VLOOKUP('072705'!B5,Cenik!$C$3:$E$873,3,FALSE))</f>
        <v>0</v>
      </c>
      <c r="E5" s="13"/>
      <c r="F5" s="14">
        <f t="shared" ref="F5:F14" si="0">D5*E5</f>
        <v>0</v>
      </c>
      <c r="G5" s="104" t="str">
        <f>IF(E5="","",IF(ISNUMBER(E5),IF(E5=ROUND(E5,6),"","Napaka - poraba mora biti zaokrožena na 6 decimalk!"),"Napaka!"))</f>
        <v/>
      </c>
    </row>
    <row r="6" spans="1:7" x14ac:dyDescent="0.2">
      <c r="A6" s="15"/>
      <c r="B6" s="16"/>
      <c r="C6" s="12">
        <f>IF(B6="",0,VLOOKUP('072705'!B6,Cenik!$C$3:$E$873,2,FALSE))</f>
        <v>0</v>
      </c>
      <c r="D6" s="12">
        <f>IF(B6="",0,VLOOKUP('072705'!B6,Cenik!$C$3:$E$873,3,FALSE))</f>
        <v>0</v>
      </c>
      <c r="E6" s="17"/>
      <c r="F6" s="14">
        <f t="shared" si="0"/>
        <v>0</v>
      </c>
      <c r="G6" s="104" t="str">
        <f t="shared" ref="G6:G14" si="1">IF(E6="","",IF(ISNUMBER(E6),IF(E6=ROUND(E6,6),"","Napaka - poraba mora biti zaokrožena na 6 decimalk!"),"Napaka!"))</f>
        <v/>
      </c>
    </row>
    <row r="7" spans="1:7" x14ac:dyDescent="0.2">
      <c r="A7" s="15"/>
      <c r="B7" s="16"/>
      <c r="C7" s="12">
        <f>IF(B7="",0,VLOOKUP('072705'!B7,Cenik!$C$3:$E$873,2,FALSE))</f>
        <v>0</v>
      </c>
      <c r="D7" s="12">
        <f>IF(B7="",0,VLOOKUP('072705'!B7,Cenik!$C$3:$E$873,3,FALSE))</f>
        <v>0</v>
      </c>
      <c r="E7" s="17"/>
      <c r="F7" s="14">
        <f t="shared" si="0"/>
        <v>0</v>
      </c>
      <c r="G7" s="104" t="str">
        <f t="shared" si="1"/>
        <v/>
      </c>
    </row>
    <row r="8" spans="1:7" x14ac:dyDescent="0.2">
      <c r="A8" s="15"/>
      <c r="B8" s="16"/>
      <c r="C8" s="12">
        <f>IF(B8="",0,VLOOKUP('072705'!B8,Cenik!$C$3:$E$873,2,FALSE))</f>
        <v>0</v>
      </c>
      <c r="D8" s="12">
        <f>IF(B8="",0,VLOOKUP('072705'!B8,Cenik!$C$3:$E$873,3,FALSE))</f>
        <v>0</v>
      </c>
      <c r="E8" s="17"/>
      <c r="F8" s="14">
        <f t="shared" si="0"/>
        <v>0</v>
      </c>
      <c r="G8" s="104" t="str">
        <f t="shared" si="1"/>
        <v/>
      </c>
    </row>
    <row r="9" spans="1:7" x14ac:dyDescent="0.2">
      <c r="A9" s="15"/>
      <c r="B9" s="16"/>
      <c r="C9" s="12">
        <f>IF(B9="",0,VLOOKUP('072705'!B9,Cenik!$C$3:$E$873,2,FALSE))</f>
        <v>0</v>
      </c>
      <c r="D9" s="12">
        <f>IF(B9="",0,VLOOKUP('072705'!B9,Cenik!$C$3:$E$873,3,FALSE))</f>
        <v>0</v>
      </c>
      <c r="E9" s="17"/>
      <c r="F9" s="14">
        <f t="shared" si="0"/>
        <v>0</v>
      </c>
      <c r="G9" s="104" t="str">
        <f t="shared" si="1"/>
        <v/>
      </c>
    </row>
    <row r="10" spans="1:7" x14ac:dyDescent="0.2">
      <c r="A10" s="15"/>
      <c r="B10" s="16"/>
      <c r="C10" s="12">
        <f>IF(B10="",0,VLOOKUP('072705'!B10,Cenik!$C$3:$E$873,2,FALSE))</f>
        <v>0</v>
      </c>
      <c r="D10" s="12">
        <f>IF(B10="",0,VLOOKUP('072705'!B10,Cenik!$C$3:$E$873,3,FALSE))</f>
        <v>0</v>
      </c>
      <c r="E10" s="17"/>
      <c r="F10" s="14">
        <f t="shared" si="0"/>
        <v>0</v>
      </c>
      <c r="G10" s="104" t="str">
        <f t="shared" si="1"/>
        <v/>
      </c>
    </row>
    <row r="11" spans="1:7" x14ac:dyDescent="0.2">
      <c r="A11" s="15"/>
      <c r="B11" s="16"/>
      <c r="C11" s="12">
        <f>IF(B11="",0,VLOOKUP('072705'!B11,Cenik!$C$3:$E$873,2,FALSE))</f>
        <v>0</v>
      </c>
      <c r="D11" s="12">
        <f>IF(B11="",0,VLOOKUP('072705'!B11,Cenik!$C$3:$E$873,3,FALSE))</f>
        <v>0</v>
      </c>
      <c r="E11" s="17"/>
      <c r="F11" s="14">
        <f t="shared" si="0"/>
        <v>0</v>
      </c>
      <c r="G11" s="104" t="str">
        <f t="shared" si="1"/>
        <v/>
      </c>
    </row>
    <row r="12" spans="1:7" x14ac:dyDescent="0.2">
      <c r="A12" s="15"/>
      <c r="B12" s="16"/>
      <c r="C12" s="12">
        <f>IF(B12="",0,VLOOKUP('072705'!B12,Cenik!$C$3:$E$873,2,FALSE))</f>
        <v>0</v>
      </c>
      <c r="D12" s="12">
        <f>IF(B12="",0,VLOOKUP('072705'!B12,Cenik!$C$3:$E$873,3,FALSE))</f>
        <v>0</v>
      </c>
      <c r="E12" s="17"/>
      <c r="F12" s="14">
        <f t="shared" si="0"/>
        <v>0</v>
      </c>
      <c r="G12" s="104" t="str">
        <f t="shared" si="1"/>
        <v/>
      </c>
    </row>
    <row r="13" spans="1:7" x14ac:dyDescent="0.2">
      <c r="A13" s="15"/>
      <c r="B13" s="16"/>
      <c r="C13" s="12">
        <f>IF(B13="",0,VLOOKUP('072705'!B13,Cenik!$C$3:$E$873,2,FALSE))</f>
        <v>0</v>
      </c>
      <c r="D13" s="12">
        <f>IF(B13="",0,VLOOKUP('072705'!B13,Cenik!$C$3:$E$873,3,FALSE))</f>
        <v>0</v>
      </c>
      <c r="E13" s="17"/>
      <c r="F13" s="14">
        <f t="shared" si="0"/>
        <v>0</v>
      </c>
      <c r="G13" s="104" t="str">
        <f t="shared" si="1"/>
        <v/>
      </c>
    </row>
    <row r="14" spans="1:7" ht="13.5" thickBot="1" x14ac:dyDescent="0.25">
      <c r="A14" s="15"/>
      <c r="B14" s="16"/>
      <c r="C14" s="12">
        <f>IF(B14="",0,VLOOKUP('072705'!B14,Cenik!$C$3:$E$873,2,FALSE))</f>
        <v>0</v>
      </c>
      <c r="D14" s="12">
        <f>IF(B14="",0,VLOOKUP('072705'!B14,Cenik!$C$3:$E$873,3,FALSE))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IF(B16="",0,VLOOKUP('072705'!B16,Cenik!$C$3:$E$873,2,FALSE))</f>
        <v>0</v>
      </c>
      <c r="D16" s="12">
        <f>IF(B16="",0,VLOOKUP('072705'!B16,Cenik!$C$3:$E$873,3,FALSE))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IF(B17="",0,VLOOKUP('072705'!B17,Cenik!$C$3:$E$873,2,FALSE))</f>
        <v>0</v>
      </c>
      <c r="D17" s="12">
        <f>IF(B17="",0,VLOOKUP('072705'!B17,Cenik!$C$3:$E$873,3,FALSE))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IF(B18="",0,VLOOKUP('072705'!B18,Cenik!$C$3:$E$873,2,FALSE))</f>
        <v>0</v>
      </c>
      <c r="D18" s="12">
        <f>IF(B18="",0,VLOOKUP('072705'!B18,Cenik!$C$3:$E$873,3,FALSE))</f>
        <v>0</v>
      </c>
      <c r="E18" s="22"/>
      <c r="F18" s="20">
        <f t="shared" si="2"/>
        <v>0</v>
      </c>
      <c r="G18" s="104" t="str">
        <f t="shared" si="3"/>
        <v/>
      </c>
    </row>
    <row r="19" spans="1:9" x14ac:dyDescent="0.2">
      <c r="A19" s="15"/>
      <c r="B19" s="21"/>
      <c r="C19" s="12">
        <f>IF(B19="",0,VLOOKUP('072705'!B19,Cenik!$C$3:$E$873,2,FALSE))</f>
        <v>0</v>
      </c>
      <c r="D19" s="12">
        <f>IF(B19="",0,VLOOKUP('072705'!B19,Cenik!$C$3:$E$873,3,FALSE))</f>
        <v>0</v>
      </c>
      <c r="E19" s="22"/>
      <c r="F19" s="20">
        <f t="shared" si="2"/>
        <v>0</v>
      </c>
      <c r="G19" s="104" t="str">
        <f t="shared" si="3"/>
        <v/>
      </c>
    </row>
    <row r="20" spans="1:9" x14ac:dyDescent="0.2">
      <c r="A20" s="15"/>
      <c r="B20" s="21"/>
      <c r="C20" s="12">
        <f>IF(B20="",0,VLOOKUP('072705'!B20,Cenik!$C$3:$E$873,2,FALSE))</f>
        <v>0</v>
      </c>
      <c r="D20" s="12">
        <f>IF(B20="",0,VLOOKUP('072705'!B20,Cenik!$C$3:$E$873,3,FALSE))</f>
        <v>0</v>
      </c>
      <c r="E20" s="22"/>
      <c r="F20" s="20">
        <f t="shared" si="2"/>
        <v>0</v>
      </c>
      <c r="G20" s="104" t="str">
        <f t="shared" si="3"/>
        <v/>
      </c>
    </row>
    <row r="21" spans="1:9" x14ac:dyDescent="0.2">
      <c r="A21" s="15"/>
      <c r="B21" s="21"/>
      <c r="C21" s="12">
        <f>IF(B21="",0,VLOOKUP('072705'!B21,Cenik!$C$3:$E$873,2,FALSE))</f>
        <v>0</v>
      </c>
      <c r="D21" s="12">
        <f>IF(B21="",0,VLOOKUP('072705'!B21,Cenik!$C$3:$E$873,3,FALSE))</f>
        <v>0</v>
      </c>
      <c r="E21" s="22"/>
      <c r="F21" s="20">
        <f t="shared" si="2"/>
        <v>0</v>
      </c>
      <c r="G21" s="104" t="str">
        <f t="shared" si="3"/>
        <v/>
      </c>
    </row>
    <row r="22" spans="1:9" x14ac:dyDescent="0.2">
      <c r="A22" s="15"/>
      <c r="B22" s="21"/>
      <c r="C22" s="12">
        <f>IF(B22="",0,VLOOKUP('072705'!B22,Cenik!$C$3:$E$873,2,FALSE))</f>
        <v>0</v>
      </c>
      <c r="D22" s="12">
        <f>IF(B22="",0,VLOOKUP('072705'!B22,Cenik!$C$3:$E$873,3,FALSE))</f>
        <v>0</v>
      </c>
      <c r="E22" s="22"/>
      <c r="F22" s="20">
        <f t="shared" si="2"/>
        <v>0</v>
      </c>
      <c r="G22" s="104" t="str">
        <f t="shared" si="3"/>
        <v/>
      </c>
    </row>
    <row r="23" spans="1:9" x14ac:dyDescent="0.2">
      <c r="A23" s="15"/>
      <c r="B23" s="21"/>
      <c r="C23" s="12">
        <f>IF(B23="",0,VLOOKUP('072705'!B23,Cenik!$C$3:$E$873,2,FALSE))</f>
        <v>0</v>
      </c>
      <c r="D23" s="12">
        <f>IF(B23="",0,VLOOKUP('072705'!B23,Cenik!$C$3:$E$873,3,FALSE))</f>
        <v>0</v>
      </c>
      <c r="E23" s="22"/>
      <c r="F23" s="20">
        <f t="shared" si="2"/>
        <v>0</v>
      </c>
      <c r="G23" s="104" t="str">
        <f t="shared" si="3"/>
        <v/>
      </c>
    </row>
    <row r="24" spans="1:9" x14ac:dyDescent="0.2">
      <c r="A24" s="15"/>
      <c r="B24" s="21"/>
      <c r="C24" s="12">
        <f>IF(B24="",0,VLOOKUP('072705'!B24,Cenik!$C$3:$E$873,2,FALSE))</f>
        <v>0</v>
      </c>
      <c r="D24" s="12">
        <f>IF(B24="",0,VLOOKUP('072705'!B24,Cenik!$C$3:$E$873,3,FALSE))</f>
        <v>0</v>
      </c>
      <c r="E24" s="22"/>
      <c r="F24" s="20">
        <f t="shared" si="2"/>
        <v>0</v>
      </c>
      <c r="G24" s="104" t="str">
        <f t="shared" si="3"/>
        <v/>
      </c>
    </row>
    <row r="25" spans="1:9" x14ac:dyDescent="0.2">
      <c r="A25" s="15"/>
      <c r="B25" s="21"/>
      <c r="C25" s="12">
        <f>IF(B25="",0,VLOOKUP('072705'!B25,Cenik!$C$3:$E$873,2,FALSE))</f>
        <v>0</v>
      </c>
      <c r="D25" s="12">
        <f>IF(B25="",0,VLOOKUP('072705'!B25,Cenik!$C$3:$E$873,3,FALSE))</f>
        <v>0</v>
      </c>
      <c r="E25" s="22"/>
      <c r="F25" s="20">
        <f t="shared" si="2"/>
        <v>0</v>
      </c>
      <c r="G25" s="104" t="str">
        <f t="shared" si="3"/>
        <v/>
      </c>
    </row>
    <row r="26" spans="1:9" x14ac:dyDescent="0.2">
      <c r="A26" s="15"/>
      <c r="B26" s="21"/>
      <c r="C26" s="12">
        <f>IF(B26="",0,VLOOKUP('072705'!B26,Cenik!$C$3:$E$873,2,FALSE))</f>
        <v>0</v>
      </c>
      <c r="D26" s="12">
        <f>IF(B26="",0,VLOOKUP('072705'!B26,Cenik!$C$3:$E$873,3,FALSE))</f>
        <v>0</v>
      </c>
      <c r="E26" s="22"/>
      <c r="F26" s="20">
        <f t="shared" si="2"/>
        <v>0</v>
      </c>
      <c r="G26" s="104" t="str">
        <f t="shared" si="3"/>
        <v/>
      </c>
    </row>
    <row r="27" spans="1:9" x14ac:dyDescent="0.2">
      <c r="A27" s="15"/>
      <c r="B27" s="21"/>
      <c r="C27" s="12">
        <f>IF(B27="",0,VLOOKUP('072705'!B27,Cenik!$C$3:$E$873,2,FALSE))</f>
        <v>0</v>
      </c>
      <c r="D27" s="12">
        <f>IF(B27="",0,VLOOKUP('072705'!B27,Cenik!$C$3:$E$873,3,FALSE))</f>
        <v>0</v>
      </c>
      <c r="E27" s="22"/>
      <c r="F27" s="20">
        <f t="shared" si="2"/>
        <v>0</v>
      </c>
      <c r="G27" s="104" t="str">
        <f t="shared" si="3"/>
        <v/>
      </c>
    </row>
    <row r="28" spans="1:9" x14ac:dyDescent="0.2">
      <c r="A28" s="15"/>
      <c r="B28" s="21"/>
      <c r="C28" s="12">
        <f>IF(B28="",0,VLOOKUP('072705'!B28,Cenik!$C$3:$E$873,2,FALSE))</f>
        <v>0</v>
      </c>
      <c r="D28" s="12">
        <f>IF(B28="",0,VLOOKUP('072705'!B28,Cenik!$C$3:$E$873,3,FALSE))</f>
        <v>0</v>
      </c>
      <c r="E28" s="22"/>
      <c r="F28" s="20">
        <f t="shared" si="2"/>
        <v>0</v>
      </c>
      <c r="G28" s="104" t="str">
        <f t="shared" si="3"/>
        <v/>
      </c>
    </row>
    <row r="29" spans="1:9" ht="13.5" thickBot="1" x14ac:dyDescent="0.25">
      <c r="A29" s="15"/>
      <c r="B29" s="21"/>
      <c r="C29" s="12">
        <f>IF(B29="",0,VLOOKUP('072705'!B29,Cenik!$C$3:$E$873,2,FALSE))</f>
        <v>0</v>
      </c>
      <c r="D29" s="12">
        <f>IF(B29="",0,VLOOKUP('072705'!B29,Cenik!$C$3:$E$873,3,FALSE))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IF(B31="",0,VLOOKUP('072705'!B31,Cenik!$C$3:$E$873,2,FALSE))</f>
        <v>0</v>
      </c>
      <c r="D31" s="24">
        <f>IF(B31="",0,VLOOKUP('072705'!B31,Cenik!$C$3:$E$873,3,FALSE))</f>
        <v>0</v>
      </c>
      <c r="E31" s="19"/>
      <c r="F31" s="25">
        <f t="shared" ref="F31:F44" si="4">D31*E31</f>
        <v>0</v>
      </c>
      <c r="G31" s="104" t="str">
        <f t="shared" si="3"/>
        <v/>
      </c>
      <c r="I31" s="2"/>
    </row>
    <row r="32" spans="1:9" x14ac:dyDescent="0.2">
      <c r="A32" s="15"/>
      <c r="B32" s="21"/>
      <c r="C32" s="12">
        <f>IF(B32="",0,VLOOKUP('072705'!B32,Cenik!$C$3:$E$873,2,FALSE))</f>
        <v>0</v>
      </c>
      <c r="D32" s="12">
        <f>IF(B32="",0,VLOOKUP('072705'!B32,Cenik!$C$3:$E$873,3,FALSE))</f>
        <v>0</v>
      </c>
      <c r="E32" s="22"/>
      <c r="F32" s="20">
        <f t="shared" si="4"/>
        <v>0</v>
      </c>
      <c r="G32" s="104" t="str">
        <f t="shared" si="3"/>
        <v/>
      </c>
      <c r="I32" s="2"/>
    </row>
    <row r="33" spans="1:7" x14ac:dyDescent="0.2">
      <c r="A33" s="15"/>
      <c r="B33" s="21"/>
      <c r="C33" s="12">
        <f>IF(B33="",0,VLOOKUP('072705'!B33,Cenik!$C$3:$E$873,2,FALSE))</f>
        <v>0</v>
      </c>
      <c r="D33" s="12">
        <f>IF(B33="",0,VLOOKUP('072705'!B33,Cenik!$C$3:$E$873,3,FALSE))</f>
        <v>0</v>
      </c>
      <c r="E33" s="22"/>
      <c r="F33" s="20">
        <f t="shared" si="4"/>
        <v>0</v>
      </c>
      <c r="G33" s="104" t="str">
        <f t="shared" si="3"/>
        <v/>
      </c>
    </row>
    <row r="34" spans="1:7" x14ac:dyDescent="0.2">
      <c r="A34" s="15"/>
      <c r="B34" s="21"/>
      <c r="C34" s="12">
        <f>IF(B34="",0,VLOOKUP('072705'!B34,Cenik!$C$3:$E$873,2,FALSE))</f>
        <v>0</v>
      </c>
      <c r="D34" s="12">
        <f>IF(B34="",0,VLOOKUP('072705'!B34,Cenik!$C$3:$E$873,3,FALSE))</f>
        <v>0</v>
      </c>
      <c r="E34" s="22"/>
      <c r="F34" s="20">
        <f t="shared" si="4"/>
        <v>0</v>
      </c>
      <c r="G34" s="104" t="str">
        <f t="shared" si="3"/>
        <v/>
      </c>
    </row>
    <row r="35" spans="1:7" x14ac:dyDescent="0.2">
      <c r="A35" s="15"/>
      <c r="B35" s="21"/>
      <c r="C35" s="12">
        <f>IF(B35="",0,VLOOKUP('072705'!B35,Cenik!$C$3:$E$873,2,FALSE))</f>
        <v>0</v>
      </c>
      <c r="D35" s="12">
        <f>IF(B35="",0,VLOOKUP('072705'!B35,Cenik!$C$3:$E$873,3,FALSE))</f>
        <v>0</v>
      </c>
      <c r="E35" s="22"/>
      <c r="F35" s="20">
        <f t="shared" si="4"/>
        <v>0</v>
      </c>
      <c r="G35" s="104" t="str">
        <f t="shared" si="3"/>
        <v/>
      </c>
    </row>
    <row r="36" spans="1:7" x14ac:dyDescent="0.2">
      <c r="A36" s="15"/>
      <c r="B36" s="21"/>
      <c r="C36" s="12">
        <f>IF(B36="",0,VLOOKUP('072705'!B36,Cenik!$C$3:$E$873,2,FALSE))</f>
        <v>0</v>
      </c>
      <c r="D36" s="12">
        <f>IF(B36="",0,VLOOKUP('072705'!B36,Cenik!$C$3:$E$873,3,FALSE))</f>
        <v>0</v>
      </c>
      <c r="E36" s="22"/>
      <c r="F36" s="20">
        <f t="shared" si="4"/>
        <v>0</v>
      </c>
      <c r="G36" s="104" t="str">
        <f t="shared" si="3"/>
        <v/>
      </c>
    </row>
    <row r="37" spans="1:7" x14ac:dyDescent="0.2">
      <c r="A37" s="15"/>
      <c r="B37" s="21"/>
      <c r="C37" s="12">
        <f>IF(B37="",0,VLOOKUP('072705'!B37,Cenik!$C$3:$E$873,2,FALSE))</f>
        <v>0</v>
      </c>
      <c r="D37" s="12">
        <f>IF(B37="",0,VLOOKUP('072705'!B37,Cenik!$C$3:$E$873,3,FALSE))</f>
        <v>0</v>
      </c>
      <c r="E37" s="22"/>
      <c r="F37" s="20">
        <f t="shared" si="4"/>
        <v>0</v>
      </c>
      <c r="G37" s="104" t="str">
        <f t="shared" si="3"/>
        <v/>
      </c>
    </row>
    <row r="38" spans="1:7" x14ac:dyDescent="0.2">
      <c r="A38" s="15"/>
      <c r="B38" s="21"/>
      <c r="C38" s="12">
        <f>IF(B38="",0,VLOOKUP('072705'!B38,Cenik!$C$3:$E$873,2,FALSE))</f>
        <v>0</v>
      </c>
      <c r="D38" s="12">
        <f>IF(B38="",0,VLOOKUP('072705'!B38,Cenik!$C$3:$E$873,3,FALSE))</f>
        <v>0</v>
      </c>
      <c r="E38" s="22"/>
      <c r="F38" s="20">
        <f t="shared" si="4"/>
        <v>0</v>
      </c>
      <c r="G38" s="104" t="str">
        <f t="shared" si="3"/>
        <v/>
      </c>
    </row>
    <row r="39" spans="1:7" x14ac:dyDescent="0.2">
      <c r="A39" s="15"/>
      <c r="B39" s="21"/>
      <c r="C39" s="12">
        <f>IF(B39="",0,VLOOKUP('072705'!B39,Cenik!$C$3:$E$873,2,FALSE))</f>
        <v>0</v>
      </c>
      <c r="D39" s="12">
        <f>IF(B39="",0,VLOOKUP('072705'!B39,Cenik!$C$3:$E$873,3,FALSE))</f>
        <v>0</v>
      </c>
      <c r="E39" s="22"/>
      <c r="F39" s="20">
        <f t="shared" si="4"/>
        <v>0</v>
      </c>
      <c r="G39" s="104" t="str">
        <f>IF(E39="","",IF(ISNUMBER(E39),IF(E39=ROUND(E39,6),"","Napaka - poraba mora biti zaokrožena na 6 decimalk!"),"Napaka!"))</f>
        <v/>
      </c>
    </row>
    <row r="40" spans="1:7" x14ac:dyDescent="0.2">
      <c r="A40" s="15"/>
      <c r="B40" s="21"/>
      <c r="C40" s="12">
        <f>IF(B40="",0,VLOOKUP('072705'!B40,Cenik!$C$3:$E$873,2,FALSE))</f>
        <v>0</v>
      </c>
      <c r="D40" s="12">
        <f>IF(B40="",0,VLOOKUP('072705'!B40,Cenik!$C$3:$E$873,3,FALSE))</f>
        <v>0</v>
      </c>
      <c r="E40" s="22"/>
      <c r="F40" s="20">
        <f t="shared" si="4"/>
        <v>0</v>
      </c>
      <c r="G40" s="104" t="str">
        <f t="shared" si="3"/>
        <v/>
      </c>
    </row>
    <row r="41" spans="1:7" x14ac:dyDescent="0.2">
      <c r="A41" s="15"/>
      <c r="B41" s="21"/>
      <c r="C41" s="12">
        <f>IF(B41="",0,VLOOKUP('072705'!B41,Cenik!$C$3:$E$873,2,FALSE))</f>
        <v>0</v>
      </c>
      <c r="D41" s="12">
        <f>IF(B41="",0,VLOOKUP('072705'!B41,Cenik!$C$3:$E$873,3,FALSE))</f>
        <v>0</v>
      </c>
      <c r="E41" s="22"/>
      <c r="F41" s="20">
        <f t="shared" si="4"/>
        <v>0</v>
      </c>
      <c r="G41" s="104" t="str">
        <f t="shared" si="3"/>
        <v/>
      </c>
    </row>
    <row r="42" spans="1:7" x14ac:dyDescent="0.2">
      <c r="A42" s="15"/>
      <c r="B42" s="21"/>
      <c r="C42" s="12">
        <f>IF(B42="",0,VLOOKUP('072705'!B42,Cenik!$C$3:$E$873,2,FALSE))</f>
        <v>0</v>
      </c>
      <c r="D42" s="12">
        <f>IF(B42="",0,VLOOKUP('072705'!B42,Cenik!$C$3:$E$873,3,FALSE))</f>
        <v>0</v>
      </c>
      <c r="E42" s="22"/>
      <c r="F42" s="20">
        <f t="shared" si="4"/>
        <v>0</v>
      </c>
      <c r="G42" s="104" t="str">
        <f t="shared" si="3"/>
        <v/>
      </c>
    </row>
    <row r="43" spans="1:7" x14ac:dyDescent="0.2">
      <c r="A43" s="15"/>
      <c r="B43" s="21"/>
      <c r="C43" s="12">
        <f>IF(B43="",0,VLOOKUP('072705'!B43,Cenik!$C$3:$E$873,2,FALSE))</f>
        <v>0</v>
      </c>
      <c r="D43" s="12">
        <f>IF(B43="",0,VLOOKUP('072705'!B43,Cenik!$C$3:$E$873,3,FALSE))</f>
        <v>0</v>
      </c>
      <c r="E43" s="22"/>
      <c r="F43" s="20">
        <f t="shared" si="4"/>
        <v>0</v>
      </c>
      <c r="G43" s="104" t="str">
        <f t="shared" si="3"/>
        <v/>
      </c>
    </row>
    <row r="44" spans="1:7" ht="13.5" thickBot="1" x14ac:dyDescent="0.25">
      <c r="A44" s="26"/>
      <c r="B44" s="27"/>
      <c r="C44" s="28">
        <f>IF(B44="",0,VLOOKUP('072705'!B44,Cenik!$C$3:$E$873,2,FALSE))</f>
        <v>0</v>
      </c>
      <c r="D44" s="28">
        <f>IF(B44="",0,VLOOKUP('072705'!B44,Cenik!$C$3:$E$873,3,FALSE))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IF(B5="",0,VLOOKUP('072706'!B5,Cenik!$C$3:$E$873,2,FALSE))</f>
        <v>0</v>
      </c>
      <c r="D5" s="12">
        <f>IF(B5="",0,VLOOKUP('072706'!B5,Cenik!$C$3:$E$873,3,FALSE))</f>
        <v>0</v>
      </c>
      <c r="E5" s="13"/>
      <c r="F5" s="14">
        <f t="shared" ref="F5:F14" si="0">D5*E5</f>
        <v>0</v>
      </c>
      <c r="G5" s="104" t="str">
        <f>IF(E5="","",IF(ISNUMBER(E5),IF(E5=ROUND(E5,6),"","Napaka - poraba mora biti zaokrožena na 6 decimalk!"),"Napaka!"))</f>
        <v/>
      </c>
    </row>
    <row r="6" spans="1:7" x14ac:dyDescent="0.2">
      <c r="A6" s="15"/>
      <c r="B6" s="16"/>
      <c r="C6" s="12">
        <f>IF(B6="",0,VLOOKUP('072706'!B6,Cenik!$C$3:$E$873,2,FALSE))</f>
        <v>0</v>
      </c>
      <c r="D6" s="12">
        <f>IF(B6="",0,VLOOKUP('072706'!B6,Cenik!$C$3:$E$873,3,FALSE))</f>
        <v>0</v>
      </c>
      <c r="E6" s="17"/>
      <c r="F6" s="14">
        <f t="shared" si="0"/>
        <v>0</v>
      </c>
      <c r="G6" s="104" t="str">
        <f t="shared" ref="G6:G14" si="1">IF(E6="","",IF(ISNUMBER(E6),IF(E6=ROUND(E6,6),"","Napaka - poraba mora biti zaokrožena na 6 decimalk!"),"Napaka!"))</f>
        <v/>
      </c>
    </row>
    <row r="7" spans="1:7" x14ac:dyDescent="0.2">
      <c r="A7" s="15"/>
      <c r="B7" s="16"/>
      <c r="C7" s="12">
        <f>IF(B7="",0,VLOOKUP('072706'!B7,Cenik!$C$3:$E$873,2,FALSE))</f>
        <v>0</v>
      </c>
      <c r="D7" s="12">
        <f>IF(B7="",0,VLOOKUP('072706'!B7,Cenik!$C$3:$E$873,3,FALSE))</f>
        <v>0</v>
      </c>
      <c r="E7" s="17"/>
      <c r="F7" s="14">
        <f t="shared" si="0"/>
        <v>0</v>
      </c>
      <c r="G7" s="104" t="str">
        <f t="shared" si="1"/>
        <v/>
      </c>
    </row>
    <row r="8" spans="1:7" x14ac:dyDescent="0.2">
      <c r="A8" s="15"/>
      <c r="B8" s="16"/>
      <c r="C8" s="12">
        <f>IF(B8="",0,VLOOKUP('072706'!B8,Cenik!$C$3:$E$873,2,FALSE))</f>
        <v>0</v>
      </c>
      <c r="D8" s="12">
        <f>IF(B8="",0,VLOOKUP('072706'!B8,Cenik!$C$3:$E$873,3,FALSE))</f>
        <v>0</v>
      </c>
      <c r="E8" s="17"/>
      <c r="F8" s="14">
        <f t="shared" si="0"/>
        <v>0</v>
      </c>
      <c r="G8" s="104" t="str">
        <f t="shared" si="1"/>
        <v/>
      </c>
    </row>
    <row r="9" spans="1:7" x14ac:dyDescent="0.2">
      <c r="A9" s="15"/>
      <c r="B9" s="16"/>
      <c r="C9" s="12">
        <f>IF(B9="",0,VLOOKUP('072706'!B9,Cenik!$C$3:$E$873,2,FALSE))</f>
        <v>0</v>
      </c>
      <c r="D9" s="12">
        <f>IF(B9="",0,VLOOKUP('072706'!B9,Cenik!$C$3:$E$873,3,FALSE))</f>
        <v>0</v>
      </c>
      <c r="E9" s="17"/>
      <c r="F9" s="14">
        <f t="shared" si="0"/>
        <v>0</v>
      </c>
      <c r="G9" s="104" t="str">
        <f t="shared" si="1"/>
        <v/>
      </c>
    </row>
    <row r="10" spans="1:7" x14ac:dyDescent="0.2">
      <c r="A10" s="15"/>
      <c r="B10" s="16"/>
      <c r="C10" s="12">
        <f>IF(B10="",0,VLOOKUP('072706'!B10,Cenik!$C$3:$E$873,2,FALSE))</f>
        <v>0</v>
      </c>
      <c r="D10" s="12">
        <f>IF(B10="",0,VLOOKUP('072706'!B10,Cenik!$C$3:$E$873,3,FALSE))</f>
        <v>0</v>
      </c>
      <c r="E10" s="17"/>
      <c r="F10" s="14">
        <f t="shared" si="0"/>
        <v>0</v>
      </c>
      <c r="G10" s="104" t="str">
        <f t="shared" si="1"/>
        <v/>
      </c>
    </row>
    <row r="11" spans="1:7" x14ac:dyDescent="0.2">
      <c r="A11" s="15"/>
      <c r="B11" s="16"/>
      <c r="C11" s="12">
        <f>IF(B11="",0,VLOOKUP('072706'!B11,Cenik!$C$3:$E$873,2,FALSE))</f>
        <v>0</v>
      </c>
      <c r="D11" s="12">
        <f>IF(B11="",0,VLOOKUP('072706'!B11,Cenik!$C$3:$E$873,3,FALSE))</f>
        <v>0</v>
      </c>
      <c r="E11" s="17"/>
      <c r="F11" s="14">
        <f t="shared" si="0"/>
        <v>0</v>
      </c>
      <c r="G11" s="104" t="str">
        <f t="shared" si="1"/>
        <v/>
      </c>
    </row>
    <row r="12" spans="1:7" x14ac:dyDescent="0.2">
      <c r="A12" s="15"/>
      <c r="B12" s="16"/>
      <c r="C12" s="12">
        <f>IF(B12="",0,VLOOKUP('072706'!B12,Cenik!$C$3:$E$873,2,FALSE))</f>
        <v>0</v>
      </c>
      <c r="D12" s="12">
        <f>IF(B12="",0,VLOOKUP('072706'!B12,Cenik!$C$3:$E$873,3,FALSE))</f>
        <v>0</v>
      </c>
      <c r="E12" s="17"/>
      <c r="F12" s="14">
        <f t="shared" si="0"/>
        <v>0</v>
      </c>
      <c r="G12" s="104" t="str">
        <f t="shared" si="1"/>
        <v/>
      </c>
    </row>
    <row r="13" spans="1:7" x14ac:dyDescent="0.2">
      <c r="A13" s="15"/>
      <c r="B13" s="16"/>
      <c r="C13" s="12">
        <f>IF(B13="",0,VLOOKUP('072706'!B13,Cenik!$C$3:$E$873,2,FALSE))</f>
        <v>0</v>
      </c>
      <c r="D13" s="12">
        <f>IF(B13="",0,VLOOKUP('072706'!B13,Cenik!$C$3:$E$873,3,FALSE))</f>
        <v>0</v>
      </c>
      <c r="E13" s="17"/>
      <c r="F13" s="14">
        <f t="shared" si="0"/>
        <v>0</v>
      </c>
      <c r="G13" s="104" t="str">
        <f t="shared" si="1"/>
        <v/>
      </c>
    </row>
    <row r="14" spans="1:7" ht="13.5" thickBot="1" x14ac:dyDescent="0.25">
      <c r="A14" s="15"/>
      <c r="B14" s="16"/>
      <c r="C14" s="12">
        <f>IF(B14="",0,VLOOKUP('072706'!B14,Cenik!$C$3:$E$873,2,FALSE))</f>
        <v>0</v>
      </c>
      <c r="D14" s="12">
        <f>IF(B14="",0,VLOOKUP('072706'!B14,Cenik!$C$3:$E$873,3,FALSE))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IF(B16="",0,VLOOKUP('072706'!B16,Cenik!$C$3:$E$873,2,FALSE))</f>
        <v>0</v>
      </c>
      <c r="D16" s="12">
        <f>IF(B16="",0,VLOOKUP('072706'!B16,Cenik!$C$3:$E$873,3,FALSE))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IF(B17="",0,VLOOKUP('072706'!B17,Cenik!$C$3:$E$873,2,FALSE))</f>
        <v>0</v>
      </c>
      <c r="D17" s="12">
        <f>IF(B17="",0,VLOOKUP('072706'!B17,Cenik!$C$3:$E$873,3,FALSE))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IF(B18="",0,VLOOKUP('072706'!B18,Cenik!$C$3:$E$873,2,FALSE))</f>
        <v>0</v>
      </c>
      <c r="D18" s="12">
        <f>IF(B18="",0,VLOOKUP('072706'!B18,Cenik!$C$3:$E$873,3,FALSE))</f>
        <v>0</v>
      </c>
      <c r="E18" s="22"/>
      <c r="F18" s="20">
        <f t="shared" si="2"/>
        <v>0</v>
      </c>
      <c r="G18" s="104" t="str">
        <f t="shared" si="3"/>
        <v/>
      </c>
    </row>
    <row r="19" spans="1:9" x14ac:dyDescent="0.2">
      <c r="A19" s="15"/>
      <c r="B19" s="21"/>
      <c r="C19" s="12">
        <f>IF(B19="",0,VLOOKUP('072706'!B19,Cenik!$C$3:$E$873,2,FALSE))</f>
        <v>0</v>
      </c>
      <c r="D19" s="12">
        <f>IF(B19="",0,VLOOKUP('072706'!B19,Cenik!$C$3:$E$873,3,FALSE))</f>
        <v>0</v>
      </c>
      <c r="E19" s="22"/>
      <c r="F19" s="20">
        <f t="shared" si="2"/>
        <v>0</v>
      </c>
      <c r="G19" s="104" t="str">
        <f t="shared" si="3"/>
        <v/>
      </c>
    </row>
    <row r="20" spans="1:9" x14ac:dyDescent="0.2">
      <c r="A20" s="15"/>
      <c r="B20" s="21"/>
      <c r="C20" s="12">
        <f>IF(B20="",0,VLOOKUP('072706'!B20,Cenik!$C$3:$E$873,2,FALSE))</f>
        <v>0</v>
      </c>
      <c r="D20" s="12">
        <f>IF(B20="",0,VLOOKUP('072706'!B20,Cenik!$C$3:$E$873,3,FALSE))</f>
        <v>0</v>
      </c>
      <c r="E20" s="22"/>
      <c r="F20" s="20">
        <f t="shared" si="2"/>
        <v>0</v>
      </c>
      <c r="G20" s="104" t="str">
        <f t="shared" si="3"/>
        <v/>
      </c>
    </row>
    <row r="21" spans="1:9" x14ac:dyDescent="0.2">
      <c r="A21" s="15"/>
      <c r="B21" s="21"/>
      <c r="C21" s="12">
        <f>IF(B21="",0,VLOOKUP('072706'!B21,Cenik!$C$3:$E$873,2,FALSE))</f>
        <v>0</v>
      </c>
      <c r="D21" s="12">
        <f>IF(B21="",0,VLOOKUP('072706'!B21,Cenik!$C$3:$E$873,3,FALSE))</f>
        <v>0</v>
      </c>
      <c r="E21" s="22"/>
      <c r="F21" s="20">
        <f t="shared" si="2"/>
        <v>0</v>
      </c>
      <c r="G21" s="104" t="str">
        <f t="shared" si="3"/>
        <v/>
      </c>
    </row>
    <row r="22" spans="1:9" x14ac:dyDescent="0.2">
      <c r="A22" s="15"/>
      <c r="B22" s="21"/>
      <c r="C22" s="12">
        <f>IF(B22="",0,VLOOKUP('072706'!B22,Cenik!$C$3:$E$873,2,FALSE))</f>
        <v>0</v>
      </c>
      <c r="D22" s="12">
        <f>IF(B22="",0,VLOOKUP('072706'!B22,Cenik!$C$3:$E$873,3,FALSE))</f>
        <v>0</v>
      </c>
      <c r="E22" s="22"/>
      <c r="F22" s="20">
        <f t="shared" si="2"/>
        <v>0</v>
      </c>
      <c r="G22" s="104" t="str">
        <f t="shared" si="3"/>
        <v/>
      </c>
    </row>
    <row r="23" spans="1:9" x14ac:dyDescent="0.2">
      <c r="A23" s="15"/>
      <c r="B23" s="21"/>
      <c r="C23" s="12">
        <f>IF(B23="",0,VLOOKUP('072706'!B23,Cenik!$C$3:$E$873,2,FALSE))</f>
        <v>0</v>
      </c>
      <c r="D23" s="12">
        <f>IF(B23="",0,VLOOKUP('072706'!B23,Cenik!$C$3:$E$873,3,FALSE))</f>
        <v>0</v>
      </c>
      <c r="E23" s="22"/>
      <c r="F23" s="20">
        <f t="shared" si="2"/>
        <v>0</v>
      </c>
      <c r="G23" s="104" t="str">
        <f t="shared" si="3"/>
        <v/>
      </c>
    </row>
    <row r="24" spans="1:9" x14ac:dyDescent="0.2">
      <c r="A24" s="15"/>
      <c r="B24" s="21"/>
      <c r="C24" s="12">
        <f>IF(B24="",0,VLOOKUP('072706'!B24,Cenik!$C$3:$E$873,2,FALSE))</f>
        <v>0</v>
      </c>
      <c r="D24" s="12">
        <f>IF(B24="",0,VLOOKUP('072706'!B24,Cenik!$C$3:$E$873,3,FALSE))</f>
        <v>0</v>
      </c>
      <c r="E24" s="22"/>
      <c r="F24" s="20">
        <f t="shared" si="2"/>
        <v>0</v>
      </c>
      <c r="G24" s="104" t="str">
        <f t="shared" si="3"/>
        <v/>
      </c>
    </row>
    <row r="25" spans="1:9" x14ac:dyDescent="0.2">
      <c r="A25" s="15"/>
      <c r="B25" s="21"/>
      <c r="C25" s="12">
        <f>IF(B25="",0,VLOOKUP('072706'!B25,Cenik!$C$3:$E$873,2,FALSE))</f>
        <v>0</v>
      </c>
      <c r="D25" s="12">
        <f>IF(B25="",0,VLOOKUP('072706'!B25,Cenik!$C$3:$E$873,3,FALSE))</f>
        <v>0</v>
      </c>
      <c r="E25" s="22"/>
      <c r="F25" s="20">
        <f t="shared" si="2"/>
        <v>0</v>
      </c>
      <c r="G25" s="104" t="str">
        <f t="shared" si="3"/>
        <v/>
      </c>
    </row>
    <row r="26" spans="1:9" x14ac:dyDescent="0.2">
      <c r="A26" s="15"/>
      <c r="B26" s="21"/>
      <c r="C26" s="12">
        <f>IF(B26="",0,VLOOKUP('072706'!B26,Cenik!$C$3:$E$873,2,FALSE))</f>
        <v>0</v>
      </c>
      <c r="D26" s="12">
        <f>IF(B26="",0,VLOOKUP('072706'!B26,Cenik!$C$3:$E$873,3,FALSE))</f>
        <v>0</v>
      </c>
      <c r="E26" s="22"/>
      <c r="F26" s="20">
        <f t="shared" si="2"/>
        <v>0</v>
      </c>
      <c r="G26" s="104" t="str">
        <f t="shared" si="3"/>
        <v/>
      </c>
    </row>
    <row r="27" spans="1:9" x14ac:dyDescent="0.2">
      <c r="A27" s="15"/>
      <c r="B27" s="21"/>
      <c r="C27" s="12">
        <f>IF(B27="",0,VLOOKUP('072706'!B27,Cenik!$C$3:$E$873,2,FALSE))</f>
        <v>0</v>
      </c>
      <c r="D27" s="12">
        <f>IF(B27="",0,VLOOKUP('072706'!B27,Cenik!$C$3:$E$873,3,FALSE))</f>
        <v>0</v>
      </c>
      <c r="E27" s="22"/>
      <c r="F27" s="20">
        <f t="shared" si="2"/>
        <v>0</v>
      </c>
      <c r="G27" s="104" t="str">
        <f t="shared" si="3"/>
        <v/>
      </c>
    </row>
    <row r="28" spans="1:9" x14ac:dyDescent="0.2">
      <c r="A28" s="15"/>
      <c r="B28" s="21"/>
      <c r="C28" s="12">
        <f>IF(B28="",0,VLOOKUP('072706'!B28,Cenik!$C$3:$E$873,2,FALSE))</f>
        <v>0</v>
      </c>
      <c r="D28" s="12">
        <f>IF(B28="",0,VLOOKUP('072706'!B28,Cenik!$C$3:$E$873,3,FALSE))</f>
        <v>0</v>
      </c>
      <c r="E28" s="22"/>
      <c r="F28" s="20">
        <f t="shared" si="2"/>
        <v>0</v>
      </c>
      <c r="G28" s="104" t="str">
        <f t="shared" si="3"/>
        <v/>
      </c>
    </row>
    <row r="29" spans="1:9" ht="13.5" thickBot="1" x14ac:dyDescent="0.25">
      <c r="A29" s="15"/>
      <c r="B29" s="21"/>
      <c r="C29" s="12">
        <f>IF(B29="",0,VLOOKUP('072706'!B29,Cenik!$C$3:$E$873,2,FALSE))</f>
        <v>0</v>
      </c>
      <c r="D29" s="12">
        <f>IF(B29="",0,VLOOKUP('072706'!B29,Cenik!$C$3:$E$873,3,FALSE))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IF(B31="",0,VLOOKUP('072706'!B31,Cenik!$C$3:$E$873,2,FALSE))</f>
        <v>0</v>
      </c>
      <c r="D31" s="24">
        <f>IF(B31="",0,VLOOKUP('072706'!B31,Cenik!$C$3:$E$873,3,FALSE))</f>
        <v>0</v>
      </c>
      <c r="E31" s="19"/>
      <c r="F31" s="25">
        <f t="shared" ref="F31:F44" si="4">D31*E31</f>
        <v>0</v>
      </c>
      <c r="G31" s="104" t="str">
        <f t="shared" si="3"/>
        <v/>
      </c>
      <c r="I31" s="2"/>
    </row>
    <row r="32" spans="1:9" x14ac:dyDescent="0.2">
      <c r="A32" s="15"/>
      <c r="B32" s="21"/>
      <c r="C32" s="12">
        <f>IF(B32="",0,VLOOKUP('072706'!B32,Cenik!$C$3:$E$873,2,FALSE))</f>
        <v>0</v>
      </c>
      <c r="D32" s="12">
        <f>IF(B32="",0,VLOOKUP('072706'!B32,Cenik!$C$3:$E$873,3,FALSE))</f>
        <v>0</v>
      </c>
      <c r="E32" s="22"/>
      <c r="F32" s="20">
        <f t="shared" si="4"/>
        <v>0</v>
      </c>
      <c r="G32" s="104" t="str">
        <f t="shared" si="3"/>
        <v/>
      </c>
      <c r="I32" s="2"/>
    </row>
    <row r="33" spans="1:7" x14ac:dyDescent="0.2">
      <c r="A33" s="15"/>
      <c r="B33" s="21"/>
      <c r="C33" s="12">
        <f>IF(B33="",0,VLOOKUP('072706'!B33,Cenik!$C$3:$E$873,2,FALSE))</f>
        <v>0</v>
      </c>
      <c r="D33" s="12">
        <f>IF(B33="",0,VLOOKUP('072706'!B33,Cenik!$C$3:$E$873,3,FALSE))</f>
        <v>0</v>
      </c>
      <c r="E33" s="22"/>
      <c r="F33" s="20">
        <f t="shared" si="4"/>
        <v>0</v>
      </c>
      <c r="G33" s="104" t="str">
        <f t="shared" si="3"/>
        <v/>
      </c>
    </row>
    <row r="34" spans="1:7" x14ac:dyDescent="0.2">
      <c r="A34" s="15"/>
      <c r="B34" s="21"/>
      <c r="C34" s="12">
        <f>IF(B34="",0,VLOOKUP('072706'!B34,Cenik!$C$3:$E$873,2,FALSE))</f>
        <v>0</v>
      </c>
      <c r="D34" s="12">
        <f>IF(B34="",0,VLOOKUP('072706'!B34,Cenik!$C$3:$E$873,3,FALSE))</f>
        <v>0</v>
      </c>
      <c r="E34" s="22"/>
      <c r="F34" s="20">
        <f t="shared" si="4"/>
        <v>0</v>
      </c>
      <c r="G34" s="104" t="str">
        <f t="shared" si="3"/>
        <v/>
      </c>
    </row>
    <row r="35" spans="1:7" x14ac:dyDescent="0.2">
      <c r="A35" s="15"/>
      <c r="B35" s="21"/>
      <c r="C35" s="12">
        <f>IF(B35="",0,VLOOKUP('072706'!B35,Cenik!$C$3:$E$873,2,FALSE))</f>
        <v>0</v>
      </c>
      <c r="D35" s="12">
        <f>IF(B35="",0,VLOOKUP('072706'!B35,Cenik!$C$3:$E$873,3,FALSE))</f>
        <v>0</v>
      </c>
      <c r="E35" s="22"/>
      <c r="F35" s="20">
        <f t="shared" si="4"/>
        <v>0</v>
      </c>
      <c r="G35" s="104" t="str">
        <f t="shared" si="3"/>
        <v/>
      </c>
    </row>
    <row r="36" spans="1:7" x14ac:dyDescent="0.2">
      <c r="A36" s="15"/>
      <c r="B36" s="21"/>
      <c r="C36" s="12">
        <f>IF(B36="",0,VLOOKUP('072706'!B36,Cenik!$C$3:$E$873,2,FALSE))</f>
        <v>0</v>
      </c>
      <c r="D36" s="12">
        <f>IF(B36="",0,VLOOKUP('072706'!B36,Cenik!$C$3:$E$873,3,FALSE))</f>
        <v>0</v>
      </c>
      <c r="E36" s="22"/>
      <c r="F36" s="20">
        <f t="shared" si="4"/>
        <v>0</v>
      </c>
      <c r="G36" s="104" t="str">
        <f t="shared" si="3"/>
        <v/>
      </c>
    </row>
    <row r="37" spans="1:7" x14ac:dyDescent="0.2">
      <c r="A37" s="15"/>
      <c r="B37" s="21"/>
      <c r="C37" s="12">
        <f>IF(B37="",0,VLOOKUP('072706'!B37,Cenik!$C$3:$E$873,2,FALSE))</f>
        <v>0</v>
      </c>
      <c r="D37" s="12">
        <f>IF(B37="",0,VLOOKUP('072706'!B37,Cenik!$C$3:$E$873,3,FALSE))</f>
        <v>0</v>
      </c>
      <c r="E37" s="22"/>
      <c r="F37" s="20">
        <f t="shared" si="4"/>
        <v>0</v>
      </c>
      <c r="G37" s="104" t="str">
        <f t="shared" si="3"/>
        <v/>
      </c>
    </row>
    <row r="38" spans="1:7" x14ac:dyDescent="0.2">
      <c r="A38" s="15"/>
      <c r="B38" s="21"/>
      <c r="C38" s="12">
        <f>IF(B38="",0,VLOOKUP('072706'!B38,Cenik!$C$3:$E$873,2,FALSE))</f>
        <v>0</v>
      </c>
      <c r="D38" s="12">
        <f>IF(B38="",0,VLOOKUP('072706'!B38,Cenik!$C$3:$E$873,3,FALSE))</f>
        <v>0</v>
      </c>
      <c r="E38" s="22"/>
      <c r="F38" s="20">
        <f t="shared" si="4"/>
        <v>0</v>
      </c>
      <c r="G38" s="104" t="str">
        <f t="shared" si="3"/>
        <v/>
      </c>
    </row>
    <row r="39" spans="1:7" x14ac:dyDescent="0.2">
      <c r="A39" s="15"/>
      <c r="B39" s="21"/>
      <c r="C39" s="12">
        <f>IF(B39="",0,VLOOKUP('072706'!B39,Cenik!$C$3:$E$873,2,FALSE))</f>
        <v>0</v>
      </c>
      <c r="D39" s="12">
        <f>IF(B39="",0,VLOOKUP('072706'!B39,Cenik!$C$3:$E$873,3,FALSE))</f>
        <v>0</v>
      </c>
      <c r="E39" s="22"/>
      <c r="F39" s="20">
        <f t="shared" si="4"/>
        <v>0</v>
      </c>
      <c r="G39" s="104" t="str">
        <f>IF(E39="","",IF(ISNUMBER(E39),IF(E39=ROUND(E39,6),"","Napaka - poraba mora biti zaokrožena na 6 decimalk!"),"Napaka!"))</f>
        <v/>
      </c>
    </row>
    <row r="40" spans="1:7" x14ac:dyDescent="0.2">
      <c r="A40" s="15"/>
      <c r="B40" s="21"/>
      <c r="C40" s="12">
        <f>IF(B40="",0,VLOOKUP('072706'!B40,Cenik!$C$3:$E$873,2,FALSE))</f>
        <v>0</v>
      </c>
      <c r="D40" s="12">
        <f>IF(B40="",0,VLOOKUP('072706'!B40,Cenik!$C$3:$E$873,3,FALSE))</f>
        <v>0</v>
      </c>
      <c r="E40" s="22"/>
      <c r="F40" s="20">
        <f t="shared" si="4"/>
        <v>0</v>
      </c>
      <c r="G40" s="104" t="str">
        <f t="shared" si="3"/>
        <v/>
      </c>
    </row>
    <row r="41" spans="1:7" x14ac:dyDescent="0.2">
      <c r="A41" s="15"/>
      <c r="B41" s="21"/>
      <c r="C41" s="12">
        <f>IF(B41="",0,VLOOKUP('072706'!B41,Cenik!$C$3:$E$873,2,FALSE))</f>
        <v>0</v>
      </c>
      <c r="D41" s="12">
        <f>IF(B41="",0,VLOOKUP('072706'!B41,Cenik!$C$3:$E$873,3,FALSE))</f>
        <v>0</v>
      </c>
      <c r="E41" s="22"/>
      <c r="F41" s="20">
        <f t="shared" si="4"/>
        <v>0</v>
      </c>
      <c r="G41" s="104" t="str">
        <f t="shared" si="3"/>
        <v/>
      </c>
    </row>
    <row r="42" spans="1:7" x14ac:dyDescent="0.2">
      <c r="A42" s="15"/>
      <c r="B42" s="21"/>
      <c r="C42" s="12">
        <f>IF(B42="",0,VLOOKUP('072706'!B42,Cenik!$C$3:$E$873,2,FALSE))</f>
        <v>0</v>
      </c>
      <c r="D42" s="12">
        <f>IF(B42="",0,VLOOKUP('072706'!B42,Cenik!$C$3:$E$873,3,FALSE))</f>
        <v>0</v>
      </c>
      <c r="E42" s="22"/>
      <c r="F42" s="20">
        <f t="shared" si="4"/>
        <v>0</v>
      </c>
      <c r="G42" s="104" t="str">
        <f t="shared" si="3"/>
        <v/>
      </c>
    </row>
    <row r="43" spans="1:7" x14ac:dyDescent="0.2">
      <c r="A43" s="15"/>
      <c r="B43" s="21"/>
      <c r="C43" s="12">
        <f>IF(B43="",0,VLOOKUP('072706'!B43,Cenik!$C$3:$E$873,2,FALSE))</f>
        <v>0</v>
      </c>
      <c r="D43" s="12">
        <f>IF(B43="",0,VLOOKUP('072706'!B43,Cenik!$C$3:$E$873,3,FALSE))</f>
        <v>0</v>
      </c>
      <c r="E43" s="22"/>
      <c r="F43" s="20">
        <f t="shared" si="4"/>
        <v>0</v>
      </c>
      <c r="G43" s="104" t="str">
        <f t="shared" si="3"/>
        <v/>
      </c>
    </row>
    <row r="44" spans="1:7" ht="13.5" thickBot="1" x14ac:dyDescent="0.25">
      <c r="A44" s="26"/>
      <c r="B44" s="27"/>
      <c r="C44" s="28">
        <f>IF(B44="",0,VLOOKUP('072706'!B44,Cenik!$C$3:$E$873,2,FALSE))</f>
        <v>0</v>
      </c>
      <c r="D44" s="28">
        <f>IF(B44="",0,VLOOKUP('072706'!B44,Cenik!$C$3:$E$873,3,FALSE))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IF(B5="",0,VLOOKUP('072707'!B5,Cenik!$C$3:$E$873,2,FALSE))</f>
        <v>0</v>
      </c>
      <c r="D5" s="12">
        <f>IF(B5="",0,VLOOKUP('072707'!B5,Cenik!$C$3:$E$873,3,FALSE))</f>
        <v>0</v>
      </c>
      <c r="E5" s="13"/>
      <c r="F5" s="14">
        <f t="shared" ref="F5:F14" si="0">D5*E5</f>
        <v>0</v>
      </c>
      <c r="G5" s="104" t="str">
        <f>IF(E5="","",IF(ISNUMBER(E5),IF(E5=ROUND(E5,6),"","Napaka - poraba mora biti zaokrožena na 6 decimalk!"),"Napaka!"))</f>
        <v/>
      </c>
    </row>
    <row r="6" spans="1:7" x14ac:dyDescent="0.2">
      <c r="A6" s="15"/>
      <c r="B6" s="16"/>
      <c r="C6" s="12">
        <f>IF(B6="",0,VLOOKUP('072707'!B6,Cenik!$C$3:$E$873,2,FALSE))</f>
        <v>0</v>
      </c>
      <c r="D6" s="12">
        <f>IF(B6="",0,VLOOKUP('072707'!B6,Cenik!$C$3:$E$873,3,FALSE))</f>
        <v>0</v>
      </c>
      <c r="E6" s="17"/>
      <c r="F6" s="14">
        <f t="shared" si="0"/>
        <v>0</v>
      </c>
      <c r="G6" s="104" t="str">
        <f t="shared" ref="G6:G14" si="1">IF(E6="","",IF(ISNUMBER(E6),IF(E6=ROUND(E6,6),"","Napaka - poraba mora biti zaokrožena na 6 decimalk!"),"Napaka!"))</f>
        <v/>
      </c>
    </row>
    <row r="7" spans="1:7" x14ac:dyDescent="0.2">
      <c r="A7" s="15"/>
      <c r="B7" s="16"/>
      <c r="C7" s="12">
        <f>IF(B7="",0,VLOOKUP('072707'!B7,Cenik!$C$3:$E$873,2,FALSE))</f>
        <v>0</v>
      </c>
      <c r="D7" s="12">
        <f>IF(B7="",0,VLOOKUP('072707'!B7,Cenik!$C$3:$E$873,3,FALSE))</f>
        <v>0</v>
      </c>
      <c r="E7" s="17"/>
      <c r="F7" s="14">
        <f t="shared" si="0"/>
        <v>0</v>
      </c>
      <c r="G7" s="104" t="str">
        <f t="shared" si="1"/>
        <v/>
      </c>
    </row>
    <row r="8" spans="1:7" x14ac:dyDescent="0.2">
      <c r="A8" s="15"/>
      <c r="B8" s="16"/>
      <c r="C8" s="12">
        <f>IF(B8="",0,VLOOKUP('072707'!B8,Cenik!$C$3:$E$873,2,FALSE))</f>
        <v>0</v>
      </c>
      <c r="D8" s="12">
        <f>IF(B8="",0,VLOOKUP('072707'!B8,Cenik!$C$3:$E$873,3,FALSE))</f>
        <v>0</v>
      </c>
      <c r="E8" s="17"/>
      <c r="F8" s="14">
        <f t="shared" si="0"/>
        <v>0</v>
      </c>
      <c r="G8" s="104" t="str">
        <f t="shared" si="1"/>
        <v/>
      </c>
    </row>
    <row r="9" spans="1:7" x14ac:dyDescent="0.2">
      <c r="A9" s="15"/>
      <c r="B9" s="16"/>
      <c r="C9" s="12">
        <f>IF(B9="",0,VLOOKUP('072707'!B9,Cenik!$C$3:$E$873,2,FALSE))</f>
        <v>0</v>
      </c>
      <c r="D9" s="12">
        <f>IF(B9="",0,VLOOKUP('072707'!B9,Cenik!$C$3:$E$873,3,FALSE))</f>
        <v>0</v>
      </c>
      <c r="E9" s="17"/>
      <c r="F9" s="14">
        <f t="shared" si="0"/>
        <v>0</v>
      </c>
      <c r="G9" s="104" t="str">
        <f t="shared" si="1"/>
        <v/>
      </c>
    </row>
    <row r="10" spans="1:7" x14ac:dyDescent="0.2">
      <c r="A10" s="15"/>
      <c r="B10" s="16"/>
      <c r="C10" s="12">
        <f>IF(B10="",0,VLOOKUP('072707'!B10,Cenik!$C$3:$E$873,2,FALSE))</f>
        <v>0</v>
      </c>
      <c r="D10" s="12">
        <f>IF(B10="",0,VLOOKUP('072707'!B10,Cenik!$C$3:$E$873,3,FALSE))</f>
        <v>0</v>
      </c>
      <c r="E10" s="17"/>
      <c r="F10" s="14">
        <f t="shared" si="0"/>
        <v>0</v>
      </c>
      <c r="G10" s="104" t="str">
        <f t="shared" si="1"/>
        <v/>
      </c>
    </row>
    <row r="11" spans="1:7" x14ac:dyDescent="0.2">
      <c r="A11" s="15"/>
      <c r="B11" s="16"/>
      <c r="C11" s="12">
        <f>IF(B11="",0,VLOOKUP('072707'!B11,Cenik!$C$3:$E$873,2,FALSE))</f>
        <v>0</v>
      </c>
      <c r="D11" s="12">
        <f>IF(B11="",0,VLOOKUP('072707'!B11,Cenik!$C$3:$E$873,3,FALSE))</f>
        <v>0</v>
      </c>
      <c r="E11" s="17"/>
      <c r="F11" s="14">
        <f t="shared" si="0"/>
        <v>0</v>
      </c>
      <c r="G11" s="104" t="str">
        <f t="shared" si="1"/>
        <v/>
      </c>
    </row>
    <row r="12" spans="1:7" x14ac:dyDescent="0.2">
      <c r="A12" s="15"/>
      <c r="B12" s="16"/>
      <c r="C12" s="12">
        <f>IF(B12="",0,VLOOKUP('072707'!B12,Cenik!$C$3:$E$873,2,FALSE))</f>
        <v>0</v>
      </c>
      <c r="D12" s="12">
        <f>IF(B12="",0,VLOOKUP('072707'!B12,Cenik!$C$3:$E$873,3,FALSE))</f>
        <v>0</v>
      </c>
      <c r="E12" s="17"/>
      <c r="F12" s="14">
        <f t="shared" si="0"/>
        <v>0</v>
      </c>
      <c r="G12" s="104" t="str">
        <f t="shared" si="1"/>
        <v/>
      </c>
    </row>
    <row r="13" spans="1:7" x14ac:dyDescent="0.2">
      <c r="A13" s="15"/>
      <c r="B13" s="16"/>
      <c r="C13" s="12">
        <f>IF(B13="",0,VLOOKUP('072707'!B13,Cenik!$C$3:$E$873,2,FALSE))</f>
        <v>0</v>
      </c>
      <c r="D13" s="12">
        <f>IF(B13="",0,VLOOKUP('072707'!B13,Cenik!$C$3:$E$873,3,FALSE))</f>
        <v>0</v>
      </c>
      <c r="E13" s="17"/>
      <c r="F13" s="14">
        <f t="shared" si="0"/>
        <v>0</v>
      </c>
      <c r="G13" s="104" t="str">
        <f t="shared" si="1"/>
        <v/>
      </c>
    </row>
    <row r="14" spans="1:7" ht="13.5" thickBot="1" x14ac:dyDescent="0.25">
      <c r="A14" s="15"/>
      <c r="B14" s="16"/>
      <c r="C14" s="12">
        <f>IF(B14="",0,VLOOKUP('072707'!B14,Cenik!$C$3:$E$873,2,FALSE))</f>
        <v>0</v>
      </c>
      <c r="D14" s="12">
        <f>IF(B14="",0,VLOOKUP('072707'!B14,Cenik!$C$3:$E$873,3,FALSE))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IF(B16="",0,VLOOKUP('072707'!B16,Cenik!$C$3:$E$873,2,FALSE))</f>
        <v>0</v>
      </c>
      <c r="D16" s="12">
        <f>IF(B16="",0,VLOOKUP('072707'!B16,Cenik!$C$3:$E$873,3,FALSE))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IF(B17="",0,VLOOKUP('072707'!B17,Cenik!$C$3:$E$873,2,FALSE))</f>
        <v>0</v>
      </c>
      <c r="D17" s="12">
        <f>IF(B17="",0,VLOOKUP('072707'!B17,Cenik!$C$3:$E$873,3,FALSE))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IF(B18="",0,VLOOKUP('072707'!B18,Cenik!$C$3:$E$873,2,FALSE))</f>
        <v>0</v>
      </c>
      <c r="D18" s="12">
        <f>IF(B18="",0,VLOOKUP('072707'!B18,Cenik!$C$3:$E$873,3,FALSE))</f>
        <v>0</v>
      </c>
      <c r="E18" s="22"/>
      <c r="F18" s="20">
        <f t="shared" si="2"/>
        <v>0</v>
      </c>
      <c r="G18" s="104" t="str">
        <f t="shared" si="3"/>
        <v/>
      </c>
    </row>
    <row r="19" spans="1:9" x14ac:dyDescent="0.2">
      <c r="A19" s="15"/>
      <c r="B19" s="21"/>
      <c r="C19" s="12">
        <f>IF(B19="",0,VLOOKUP('072707'!B19,Cenik!$C$3:$E$873,2,FALSE))</f>
        <v>0</v>
      </c>
      <c r="D19" s="12">
        <f>IF(B19="",0,VLOOKUP('072707'!B19,Cenik!$C$3:$E$873,3,FALSE))</f>
        <v>0</v>
      </c>
      <c r="E19" s="22"/>
      <c r="F19" s="20">
        <f t="shared" si="2"/>
        <v>0</v>
      </c>
      <c r="G19" s="104" t="str">
        <f t="shared" si="3"/>
        <v/>
      </c>
    </row>
    <row r="20" spans="1:9" x14ac:dyDescent="0.2">
      <c r="A20" s="15"/>
      <c r="B20" s="21"/>
      <c r="C20" s="12">
        <f>IF(B20="",0,VLOOKUP('072707'!B20,Cenik!$C$3:$E$873,2,FALSE))</f>
        <v>0</v>
      </c>
      <c r="D20" s="12">
        <f>IF(B20="",0,VLOOKUP('072707'!B20,Cenik!$C$3:$E$873,3,FALSE))</f>
        <v>0</v>
      </c>
      <c r="E20" s="22"/>
      <c r="F20" s="20">
        <f t="shared" si="2"/>
        <v>0</v>
      </c>
      <c r="G20" s="104" t="str">
        <f t="shared" si="3"/>
        <v/>
      </c>
    </row>
    <row r="21" spans="1:9" x14ac:dyDescent="0.2">
      <c r="A21" s="15"/>
      <c r="B21" s="21"/>
      <c r="C21" s="12">
        <f>IF(B21="",0,VLOOKUP('072707'!B21,Cenik!$C$3:$E$873,2,FALSE))</f>
        <v>0</v>
      </c>
      <c r="D21" s="12">
        <f>IF(B21="",0,VLOOKUP('072707'!B21,Cenik!$C$3:$E$873,3,FALSE))</f>
        <v>0</v>
      </c>
      <c r="E21" s="22"/>
      <c r="F21" s="20">
        <f t="shared" si="2"/>
        <v>0</v>
      </c>
      <c r="G21" s="104" t="str">
        <f t="shared" si="3"/>
        <v/>
      </c>
    </row>
    <row r="22" spans="1:9" x14ac:dyDescent="0.2">
      <c r="A22" s="15"/>
      <c r="B22" s="21"/>
      <c r="C22" s="12">
        <f>IF(B22="",0,VLOOKUP('072707'!B22,Cenik!$C$3:$E$873,2,FALSE))</f>
        <v>0</v>
      </c>
      <c r="D22" s="12">
        <f>IF(B22="",0,VLOOKUP('072707'!B22,Cenik!$C$3:$E$873,3,FALSE))</f>
        <v>0</v>
      </c>
      <c r="E22" s="22"/>
      <c r="F22" s="20">
        <f t="shared" si="2"/>
        <v>0</v>
      </c>
      <c r="G22" s="104" t="str">
        <f t="shared" si="3"/>
        <v/>
      </c>
    </row>
    <row r="23" spans="1:9" x14ac:dyDescent="0.2">
      <c r="A23" s="15"/>
      <c r="B23" s="21"/>
      <c r="C23" s="12">
        <f>IF(B23="",0,VLOOKUP('072707'!B23,Cenik!$C$3:$E$873,2,FALSE))</f>
        <v>0</v>
      </c>
      <c r="D23" s="12">
        <f>IF(B23="",0,VLOOKUP('072707'!B23,Cenik!$C$3:$E$873,3,FALSE))</f>
        <v>0</v>
      </c>
      <c r="E23" s="22"/>
      <c r="F23" s="20">
        <f t="shared" si="2"/>
        <v>0</v>
      </c>
      <c r="G23" s="104" t="str">
        <f t="shared" si="3"/>
        <v/>
      </c>
    </row>
    <row r="24" spans="1:9" x14ac:dyDescent="0.2">
      <c r="A24" s="15"/>
      <c r="B24" s="21"/>
      <c r="C24" s="12">
        <f>IF(B24="",0,VLOOKUP('072707'!B24,Cenik!$C$3:$E$873,2,FALSE))</f>
        <v>0</v>
      </c>
      <c r="D24" s="12">
        <f>IF(B24="",0,VLOOKUP('072707'!B24,Cenik!$C$3:$E$873,3,FALSE))</f>
        <v>0</v>
      </c>
      <c r="E24" s="22"/>
      <c r="F24" s="20">
        <f t="shared" si="2"/>
        <v>0</v>
      </c>
      <c r="G24" s="104" t="str">
        <f t="shared" si="3"/>
        <v/>
      </c>
    </row>
    <row r="25" spans="1:9" x14ac:dyDescent="0.2">
      <c r="A25" s="15"/>
      <c r="B25" s="21"/>
      <c r="C25" s="12">
        <f>IF(B25="",0,VLOOKUP('072707'!B25,Cenik!$C$3:$E$873,2,FALSE))</f>
        <v>0</v>
      </c>
      <c r="D25" s="12">
        <f>IF(B25="",0,VLOOKUP('072707'!B25,Cenik!$C$3:$E$873,3,FALSE))</f>
        <v>0</v>
      </c>
      <c r="E25" s="22"/>
      <c r="F25" s="20">
        <f t="shared" si="2"/>
        <v>0</v>
      </c>
      <c r="G25" s="104" t="str">
        <f t="shared" si="3"/>
        <v/>
      </c>
    </row>
    <row r="26" spans="1:9" x14ac:dyDescent="0.2">
      <c r="A26" s="15"/>
      <c r="B26" s="21"/>
      <c r="C26" s="12">
        <f>IF(B26="",0,VLOOKUP('072707'!B26,Cenik!$C$3:$E$873,2,FALSE))</f>
        <v>0</v>
      </c>
      <c r="D26" s="12">
        <f>IF(B26="",0,VLOOKUP('072707'!B26,Cenik!$C$3:$E$873,3,FALSE))</f>
        <v>0</v>
      </c>
      <c r="E26" s="22"/>
      <c r="F26" s="20">
        <f t="shared" si="2"/>
        <v>0</v>
      </c>
      <c r="G26" s="104" t="str">
        <f t="shared" si="3"/>
        <v/>
      </c>
    </row>
    <row r="27" spans="1:9" x14ac:dyDescent="0.2">
      <c r="A27" s="15"/>
      <c r="B27" s="21"/>
      <c r="C27" s="12">
        <f>IF(B27="",0,VLOOKUP('072707'!B27,Cenik!$C$3:$E$873,2,FALSE))</f>
        <v>0</v>
      </c>
      <c r="D27" s="12">
        <f>IF(B27="",0,VLOOKUP('072707'!B27,Cenik!$C$3:$E$873,3,FALSE))</f>
        <v>0</v>
      </c>
      <c r="E27" s="22"/>
      <c r="F27" s="20">
        <f t="shared" si="2"/>
        <v>0</v>
      </c>
      <c r="G27" s="104" t="str">
        <f t="shared" si="3"/>
        <v/>
      </c>
    </row>
    <row r="28" spans="1:9" x14ac:dyDescent="0.2">
      <c r="A28" s="15"/>
      <c r="B28" s="21"/>
      <c r="C28" s="12">
        <f>IF(B28="",0,VLOOKUP('072707'!B28,Cenik!$C$3:$E$873,2,FALSE))</f>
        <v>0</v>
      </c>
      <c r="D28" s="12">
        <f>IF(B28="",0,VLOOKUP('072707'!B28,Cenik!$C$3:$E$873,3,FALSE))</f>
        <v>0</v>
      </c>
      <c r="E28" s="22"/>
      <c r="F28" s="20">
        <f t="shared" si="2"/>
        <v>0</v>
      </c>
      <c r="G28" s="104" t="str">
        <f t="shared" si="3"/>
        <v/>
      </c>
    </row>
    <row r="29" spans="1:9" ht="13.5" thickBot="1" x14ac:dyDescent="0.25">
      <c r="A29" s="15"/>
      <c r="B29" s="21"/>
      <c r="C29" s="12">
        <f>IF(B29="",0,VLOOKUP('072707'!B29,Cenik!$C$3:$E$873,2,FALSE))</f>
        <v>0</v>
      </c>
      <c r="D29" s="12">
        <f>IF(B29="",0,VLOOKUP('072707'!B29,Cenik!$C$3:$E$873,3,FALSE))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IF(B31="",0,VLOOKUP('072707'!B31,Cenik!$C$3:$E$873,2,FALSE))</f>
        <v>0</v>
      </c>
      <c r="D31" s="24">
        <f>IF(B31="",0,VLOOKUP('072707'!B31,Cenik!$C$3:$E$873,3,FALSE))</f>
        <v>0</v>
      </c>
      <c r="E31" s="19"/>
      <c r="F31" s="25">
        <f t="shared" ref="F31:F44" si="4">D31*E31</f>
        <v>0</v>
      </c>
      <c r="G31" s="104" t="str">
        <f t="shared" si="3"/>
        <v/>
      </c>
      <c r="I31" s="2"/>
    </row>
    <row r="32" spans="1:9" x14ac:dyDescent="0.2">
      <c r="A32" s="15"/>
      <c r="B32" s="21"/>
      <c r="C32" s="12">
        <f>IF(B32="",0,VLOOKUP('072707'!B32,Cenik!$C$3:$E$873,2,FALSE))</f>
        <v>0</v>
      </c>
      <c r="D32" s="12">
        <f>IF(B32="",0,VLOOKUP('072707'!B32,Cenik!$C$3:$E$873,3,FALSE))</f>
        <v>0</v>
      </c>
      <c r="E32" s="22"/>
      <c r="F32" s="20">
        <f t="shared" si="4"/>
        <v>0</v>
      </c>
      <c r="G32" s="104" t="str">
        <f t="shared" si="3"/>
        <v/>
      </c>
      <c r="I32" s="2"/>
    </row>
    <row r="33" spans="1:7" x14ac:dyDescent="0.2">
      <c r="A33" s="15"/>
      <c r="B33" s="21"/>
      <c r="C33" s="12">
        <f>IF(B33="",0,VLOOKUP('072707'!B33,Cenik!$C$3:$E$873,2,FALSE))</f>
        <v>0</v>
      </c>
      <c r="D33" s="12">
        <f>IF(B33="",0,VLOOKUP('072707'!B33,Cenik!$C$3:$E$873,3,FALSE))</f>
        <v>0</v>
      </c>
      <c r="E33" s="22"/>
      <c r="F33" s="20">
        <f t="shared" si="4"/>
        <v>0</v>
      </c>
      <c r="G33" s="104" t="str">
        <f t="shared" si="3"/>
        <v/>
      </c>
    </row>
    <row r="34" spans="1:7" x14ac:dyDescent="0.2">
      <c r="A34" s="15"/>
      <c r="B34" s="21"/>
      <c r="C34" s="12">
        <f>IF(B34="",0,VLOOKUP('072707'!B34,Cenik!$C$3:$E$873,2,FALSE))</f>
        <v>0</v>
      </c>
      <c r="D34" s="12">
        <f>IF(B34="",0,VLOOKUP('072707'!B34,Cenik!$C$3:$E$873,3,FALSE))</f>
        <v>0</v>
      </c>
      <c r="E34" s="22"/>
      <c r="F34" s="20">
        <f t="shared" si="4"/>
        <v>0</v>
      </c>
      <c r="G34" s="104" t="str">
        <f t="shared" si="3"/>
        <v/>
      </c>
    </row>
    <row r="35" spans="1:7" x14ac:dyDescent="0.2">
      <c r="A35" s="15"/>
      <c r="B35" s="21"/>
      <c r="C35" s="12">
        <f>IF(B35="",0,VLOOKUP('072707'!B35,Cenik!$C$3:$E$873,2,FALSE))</f>
        <v>0</v>
      </c>
      <c r="D35" s="12">
        <f>IF(B35="",0,VLOOKUP('072707'!B35,Cenik!$C$3:$E$873,3,FALSE))</f>
        <v>0</v>
      </c>
      <c r="E35" s="22"/>
      <c r="F35" s="20">
        <f t="shared" si="4"/>
        <v>0</v>
      </c>
      <c r="G35" s="104" t="str">
        <f t="shared" si="3"/>
        <v/>
      </c>
    </row>
    <row r="36" spans="1:7" x14ac:dyDescent="0.2">
      <c r="A36" s="15"/>
      <c r="B36" s="21"/>
      <c r="C36" s="12">
        <f>IF(B36="",0,VLOOKUP('072707'!B36,Cenik!$C$3:$E$873,2,FALSE))</f>
        <v>0</v>
      </c>
      <c r="D36" s="12">
        <f>IF(B36="",0,VLOOKUP('072707'!B36,Cenik!$C$3:$E$873,3,FALSE))</f>
        <v>0</v>
      </c>
      <c r="E36" s="22"/>
      <c r="F36" s="20">
        <f t="shared" si="4"/>
        <v>0</v>
      </c>
      <c r="G36" s="104" t="str">
        <f t="shared" si="3"/>
        <v/>
      </c>
    </row>
    <row r="37" spans="1:7" x14ac:dyDescent="0.2">
      <c r="A37" s="15"/>
      <c r="B37" s="21"/>
      <c r="C37" s="12">
        <f>IF(B37="",0,VLOOKUP('072707'!B37,Cenik!$C$3:$E$873,2,FALSE))</f>
        <v>0</v>
      </c>
      <c r="D37" s="12">
        <f>IF(B37="",0,VLOOKUP('072707'!B37,Cenik!$C$3:$E$873,3,FALSE))</f>
        <v>0</v>
      </c>
      <c r="E37" s="22"/>
      <c r="F37" s="20">
        <f t="shared" si="4"/>
        <v>0</v>
      </c>
      <c r="G37" s="104" t="str">
        <f t="shared" si="3"/>
        <v/>
      </c>
    </row>
    <row r="38" spans="1:7" x14ac:dyDescent="0.2">
      <c r="A38" s="15"/>
      <c r="B38" s="21"/>
      <c r="C38" s="12">
        <f>IF(B38="",0,VLOOKUP('072707'!B38,Cenik!$C$3:$E$873,2,FALSE))</f>
        <v>0</v>
      </c>
      <c r="D38" s="12">
        <f>IF(B38="",0,VLOOKUP('072707'!B38,Cenik!$C$3:$E$873,3,FALSE))</f>
        <v>0</v>
      </c>
      <c r="E38" s="22"/>
      <c r="F38" s="20">
        <f t="shared" si="4"/>
        <v>0</v>
      </c>
      <c r="G38" s="104" t="str">
        <f t="shared" si="3"/>
        <v/>
      </c>
    </row>
    <row r="39" spans="1:7" x14ac:dyDescent="0.2">
      <c r="A39" s="15"/>
      <c r="B39" s="21"/>
      <c r="C39" s="12">
        <f>IF(B39="",0,VLOOKUP('072707'!B39,Cenik!$C$3:$E$873,2,FALSE))</f>
        <v>0</v>
      </c>
      <c r="D39" s="12">
        <f>IF(B39="",0,VLOOKUP('072707'!B39,Cenik!$C$3:$E$873,3,FALSE))</f>
        <v>0</v>
      </c>
      <c r="E39" s="22"/>
      <c r="F39" s="20">
        <f t="shared" si="4"/>
        <v>0</v>
      </c>
      <c r="G39" s="104" t="str">
        <f>IF(E39="","",IF(ISNUMBER(E39),IF(E39=ROUND(E39,6),"","Napaka - poraba mora biti zaokrožena na 6 decimalk!"),"Napaka!"))</f>
        <v/>
      </c>
    </row>
    <row r="40" spans="1:7" x14ac:dyDescent="0.2">
      <c r="A40" s="15"/>
      <c r="B40" s="21"/>
      <c r="C40" s="12">
        <f>IF(B40="",0,VLOOKUP('072707'!B40,Cenik!$C$3:$E$873,2,FALSE))</f>
        <v>0</v>
      </c>
      <c r="D40" s="12">
        <f>IF(B40="",0,VLOOKUP('072707'!B40,Cenik!$C$3:$E$873,3,FALSE))</f>
        <v>0</v>
      </c>
      <c r="E40" s="22"/>
      <c r="F40" s="20">
        <f t="shared" si="4"/>
        <v>0</v>
      </c>
      <c r="G40" s="104" t="str">
        <f t="shared" si="3"/>
        <v/>
      </c>
    </row>
    <row r="41" spans="1:7" x14ac:dyDescent="0.2">
      <c r="A41" s="15"/>
      <c r="B41" s="21"/>
      <c r="C41" s="12">
        <f>IF(B41="",0,VLOOKUP('072707'!B41,Cenik!$C$3:$E$873,2,FALSE))</f>
        <v>0</v>
      </c>
      <c r="D41" s="12">
        <f>IF(B41="",0,VLOOKUP('072707'!B41,Cenik!$C$3:$E$873,3,FALSE))</f>
        <v>0</v>
      </c>
      <c r="E41" s="22"/>
      <c r="F41" s="20">
        <f t="shared" si="4"/>
        <v>0</v>
      </c>
      <c r="G41" s="104" t="str">
        <f t="shared" si="3"/>
        <v/>
      </c>
    </row>
    <row r="42" spans="1:7" x14ac:dyDescent="0.2">
      <c r="A42" s="15"/>
      <c r="B42" s="21"/>
      <c r="C42" s="12">
        <f>IF(B42="",0,VLOOKUP('072707'!B42,Cenik!$C$3:$E$873,2,FALSE))</f>
        <v>0</v>
      </c>
      <c r="D42" s="12">
        <f>IF(B42="",0,VLOOKUP('072707'!B42,Cenik!$C$3:$E$873,3,FALSE))</f>
        <v>0</v>
      </c>
      <c r="E42" s="22"/>
      <c r="F42" s="20">
        <f t="shared" si="4"/>
        <v>0</v>
      </c>
      <c r="G42" s="104" t="str">
        <f t="shared" si="3"/>
        <v/>
      </c>
    </row>
    <row r="43" spans="1:7" x14ac:dyDescent="0.2">
      <c r="A43" s="15"/>
      <c r="B43" s="21"/>
      <c r="C43" s="12">
        <f>IF(B43="",0,VLOOKUP('072707'!B43,Cenik!$C$3:$E$873,2,FALSE))</f>
        <v>0</v>
      </c>
      <c r="D43" s="12">
        <f>IF(B43="",0,VLOOKUP('072707'!B43,Cenik!$C$3:$E$873,3,FALSE))</f>
        <v>0</v>
      </c>
      <c r="E43" s="22"/>
      <c r="F43" s="20">
        <f t="shared" si="4"/>
        <v>0</v>
      </c>
      <c r="G43" s="104" t="str">
        <f t="shared" si="3"/>
        <v/>
      </c>
    </row>
    <row r="44" spans="1:7" ht="13.5" thickBot="1" x14ac:dyDescent="0.25">
      <c r="A44" s="26"/>
      <c r="B44" s="27"/>
      <c r="C44" s="28">
        <f>IF(B44="",0,VLOOKUP('072707'!B44,Cenik!$C$3:$E$873,2,FALSE))</f>
        <v>0</v>
      </c>
      <c r="D44" s="28">
        <f>IF(B44="",0,VLOOKUP('072707'!B44,Cenik!$C$3:$E$873,3,FALSE))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IF(B5="",0,VLOOKUP('072708'!B5,Cenik!$C$3:$E$873,2,FALSE))</f>
        <v>0</v>
      </c>
      <c r="D5" s="12">
        <f>IF(B5="",0,VLOOKUP('072708'!B5,Cenik!$C$3:$E$873,3,FALSE))</f>
        <v>0</v>
      </c>
      <c r="E5" s="13"/>
      <c r="F5" s="14">
        <f t="shared" ref="F5:F14" si="0">D5*E5</f>
        <v>0</v>
      </c>
      <c r="G5" s="104" t="str">
        <f>IF(E5="","",IF(ISNUMBER(E5),IF(E5=ROUND(E5,6),"","Napaka - poraba mora biti zaokrožena na 6 decimalk!"),"Napaka!"))</f>
        <v/>
      </c>
    </row>
    <row r="6" spans="1:7" x14ac:dyDescent="0.2">
      <c r="A6" s="15"/>
      <c r="B6" s="16"/>
      <c r="C6" s="12">
        <f>IF(B6="",0,VLOOKUP('072708'!B6,Cenik!$C$3:$E$873,2,FALSE))</f>
        <v>0</v>
      </c>
      <c r="D6" s="12">
        <f>IF(B6="",0,VLOOKUP('072708'!B6,Cenik!$C$3:$E$873,3,FALSE))</f>
        <v>0</v>
      </c>
      <c r="E6" s="17"/>
      <c r="F6" s="14">
        <f t="shared" si="0"/>
        <v>0</v>
      </c>
      <c r="G6" s="104" t="str">
        <f t="shared" ref="G6:G14" si="1">IF(E6="","",IF(ISNUMBER(E6),IF(E6=ROUND(E6,6),"","Napaka - poraba mora biti zaokrožena na 6 decimalk!"),"Napaka!"))</f>
        <v/>
      </c>
    </row>
    <row r="7" spans="1:7" x14ac:dyDescent="0.2">
      <c r="A7" s="15"/>
      <c r="B7" s="16"/>
      <c r="C7" s="12">
        <f>IF(B7="",0,VLOOKUP('072708'!B7,Cenik!$C$3:$E$873,2,FALSE))</f>
        <v>0</v>
      </c>
      <c r="D7" s="12">
        <f>IF(B7="",0,VLOOKUP('072708'!B7,Cenik!$C$3:$E$873,3,FALSE))</f>
        <v>0</v>
      </c>
      <c r="E7" s="17"/>
      <c r="F7" s="14">
        <f t="shared" si="0"/>
        <v>0</v>
      </c>
      <c r="G7" s="104" t="str">
        <f t="shared" si="1"/>
        <v/>
      </c>
    </row>
    <row r="8" spans="1:7" x14ac:dyDescent="0.2">
      <c r="A8" s="15"/>
      <c r="B8" s="16"/>
      <c r="C8" s="12">
        <f>IF(B8="",0,VLOOKUP('072708'!B8,Cenik!$C$3:$E$873,2,FALSE))</f>
        <v>0</v>
      </c>
      <c r="D8" s="12">
        <f>IF(B8="",0,VLOOKUP('072708'!B8,Cenik!$C$3:$E$873,3,FALSE))</f>
        <v>0</v>
      </c>
      <c r="E8" s="17"/>
      <c r="F8" s="14">
        <f t="shared" si="0"/>
        <v>0</v>
      </c>
      <c r="G8" s="104" t="str">
        <f t="shared" si="1"/>
        <v/>
      </c>
    </row>
    <row r="9" spans="1:7" x14ac:dyDescent="0.2">
      <c r="A9" s="15"/>
      <c r="B9" s="16"/>
      <c r="C9" s="12">
        <f>IF(B9="",0,VLOOKUP('072708'!B9,Cenik!$C$3:$E$873,2,FALSE))</f>
        <v>0</v>
      </c>
      <c r="D9" s="12">
        <f>IF(B9="",0,VLOOKUP('072708'!B9,Cenik!$C$3:$E$873,3,FALSE))</f>
        <v>0</v>
      </c>
      <c r="E9" s="17"/>
      <c r="F9" s="14">
        <f t="shared" si="0"/>
        <v>0</v>
      </c>
      <c r="G9" s="104" t="str">
        <f t="shared" si="1"/>
        <v/>
      </c>
    </row>
    <row r="10" spans="1:7" x14ac:dyDescent="0.2">
      <c r="A10" s="15"/>
      <c r="B10" s="16"/>
      <c r="C10" s="12">
        <f>IF(B10="",0,VLOOKUP('072708'!B10,Cenik!$C$3:$E$873,2,FALSE))</f>
        <v>0</v>
      </c>
      <c r="D10" s="12">
        <f>IF(B10="",0,VLOOKUP('072708'!B10,Cenik!$C$3:$E$873,3,FALSE))</f>
        <v>0</v>
      </c>
      <c r="E10" s="17"/>
      <c r="F10" s="14">
        <f t="shared" si="0"/>
        <v>0</v>
      </c>
      <c r="G10" s="104" t="str">
        <f t="shared" si="1"/>
        <v/>
      </c>
    </row>
    <row r="11" spans="1:7" x14ac:dyDescent="0.2">
      <c r="A11" s="15"/>
      <c r="B11" s="16"/>
      <c r="C11" s="12">
        <f>IF(B11="",0,VLOOKUP('072708'!B11,Cenik!$C$3:$E$873,2,FALSE))</f>
        <v>0</v>
      </c>
      <c r="D11" s="12">
        <f>IF(B11="",0,VLOOKUP('072708'!B11,Cenik!$C$3:$E$873,3,FALSE))</f>
        <v>0</v>
      </c>
      <c r="E11" s="17"/>
      <c r="F11" s="14">
        <f t="shared" si="0"/>
        <v>0</v>
      </c>
      <c r="G11" s="104" t="str">
        <f t="shared" si="1"/>
        <v/>
      </c>
    </row>
    <row r="12" spans="1:7" x14ac:dyDescent="0.2">
      <c r="A12" s="15"/>
      <c r="B12" s="16"/>
      <c r="C12" s="12">
        <f>IF(B12="",0,VLOOKUP('072708'!B12,Cenik!$C$3:$E$873,2,FALSE))</f>
        <v>0</v>
      </c>
      <c r="D12" s="12">
        <f>IF(B12="",0,VLOOKUP('072708'!B12,Cenik!$C$3:$E$873,3,FALSE))</f>
        <v>0</v>
      </c>
      <c r="E12" s="17"/>
      <c r="F12" s="14">
        <f t="shared" si="0"/>
        <v>0</v>
      </c>
      <c r="G12" s="104" t="str">
        <f t="shared" si="1"/>
        <v/>
      </c>
    </row>
    <row r="13" spans="1:7" x14ac:dyDescent="0.2">
      <c r="A13" s="15"/>
      <c r="B13" s="16"/>
      <c r="C13" s="12">
        <f>IF(B13="",0,VLOOKUP('072708'!B13,Cenik!$C$3:$E$873,2,FALSE))</f>
        <v>0</v>
      </c>
      <c r="D13" s="12">
        <f>IF(B13="",0,VLOOKUP('072708'!B13,Cenik!$C$3:$E$873,3,FALSE))</f>
        <v>0</v>
      </c>
      <c r="E13" s="17"/>
      <c r="F13" s="14">
        <f t="shared" si="0"/>
        <v>0</v>
      </c>
      <c r="G13" s="104" t="str">
        <f t="shared" si="1"/>
        <v/>
      </c>
    </row>
    <row r="14" spans="1:7" ht="13.5" thickBot="1" x14ac:dyDescent="0.25">
      <c r="A14" s="15"/>
      <c r="B14" s="16"/>
      <c r="C14" s="12">
        <f>IF(B14="",0,VLOOKUP('072708'!B14,Cenik!$C$3:$E$873,2,FALSE))</f>
        <v>0</v>
      </c>
      <c r="D14" s="12">
        <f>IF(B14="",0,VLOOKUP('072708'!B14,Cenik!$C$3:$E$873,3,FALSE))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IF(B16="",0,VLOOKUP('072708'!B16,Cenik!$C$3:$E$873,2,FALSE))</f>
        <v>0</v>
      </c>
      <c r="D16" s="12">
        <f>IF(B16="",0,VLOOKUP('072708'!B16,Cenik!$C$3:$E$873,3,FALSE))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IF(B17="",0,VLOOKUP('072708'!B17,Cenik!$C$3:$E$873,2,FALSE))</f>
        <v>0</v>
      </c>
      <c r="D17" s="12">
        <f>IF(B17="",0,VLOOKUP('072708'!B17,Cenik!$C$3:$E$873,3,FALSE))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IF(B18="",0,VLOOKUP('072708'!B18,Cenik!$C$3:$E$873,2,FALSE))</f>
        <v>0</v>
      </c>
      <c r="D18" s="12">
        <f>IF(B18="",0,VLOOKUP('072708'!B18,Cenik!$C$3:$E$873,3,FALSE))</f>
        <v>0</v>
      </c>
      <c r="E18" s="22"/>
      <c r="F18" s="20">
        <f t="shared" si="2"/>
        <v>0</v>
      </c>
      <c r="G18" s="104" t="str">
        <f t="shared" si="3"/>
        <v/>
      </c>
    </row>
    <row r="19" spans="1:9" x14ac:dyDescent="0.2">
      <c r="A19" s="15"/>
      <c r="B19" s="21"/>
      <c r="C19" s="12">
        <f>IF(B19="",0,VLOOKUP('072708'!B19,Cenik!$C$3:$E$873,2,FALSE))</f>
        <v>0</v>
      </c>
      <c r="D19" s="12">
        <f>IF(B19="",0,VLOOKUP('072708'!B19,Cenik!$C$3:$E$873,3,FALSE))</f>
        <v>0</v>
      </c>
      <c r="E19" s="22"/>
      <c r="F19" s="20">
        <f t="shared" si="2"/>
        <v>0</v>
      </c>
      <c r="G19" s="104" t="str">
        <f t="shared" si="3"/>
        <v/>
      </c>
    </row>
    <row r="20" spans="1:9" x14ac:dyDescent="0.2">
      <c r="A20" s="15"/>
      <c r="B20" s="21"/>
      <c r="C20" s="12">
        <f>IF(B20="",0,VLOOKUP('072708'!B20,Cenik!$C$3:$E$873,2,FALSE))</f>
        <v>0</v>
      </c>
      <c r="D20" s="12">
        <f>IF(B20="",0,VLOOKUP('072708'!B20,Cenik!$C$3:$E$873,3,FALSE))</f>
        <v>0</v>
      </c>
      <c r="E20" s="22"/>
      <c r="F20" s="20">
        <f t="shared" si="2"/>
        <v>0</v>
      </c>
      <c r="G20" s="104" t="str">
        <f t="shared" si="3"/>
        <v/>
      </c>
    </row>
    <row r="21" spans="1:9" x14ac:dyDescent="0.2">
      <c r="A21" s="15"/>
      <c r="B21" s="21"/>
      <c r="C21" s="12">
        <f>IF(B21="",0,VLOOKUP('072708'!B21,Cenik!$C$3:$E$873,2,FALSE))</f>
        <v>0</v>
      </c>
      <c r="D21" s="12">
        <f>IF(B21="",0,VLOOKUP('072708'!B21,Cenik!$C$3:$E$873,3,FALSE))</f>
        <v>0</v>
      </c>
      <c r="E21" s="22"/>
      <c r="F21" s="20">
        <f t="shared" si="2"/>
        <v>0</v>
      </c>
      <c r="G21" s="104" t="str">
        <f t="shared" si="3"/>
        <v/>
      </c>
    </row>
    <row r="22" spans="1:9" x14ac:dyDescent="0.2">
      <c r="A22" s="15"/>
      <c r="B22" s="21"/>
      <c r="C22" s="12">
        <f>IF(B22="",0,VLOOKUP('072708'!B22,Cenik!$C$3:$E$873,2,FALSE))</f>
        <v>0</v>
      </c>
      <c r="D22" s="12">
        <f>IF(B22="",0,VLOOKUP('072708'!B22,Cenik!$C$3:$E$873,3,FALSE))</f>
        <v>0</v>
      </c>
      <c r="E22" s="22"/>
      <c r="F22" s="20">
        <f t="shared" si="2"/>
        <v>0</v>
      </c>
      <c r="G22" s="104" t="str">
        <f t="shared" si="3"/>
        <v/>
      </c>
    </row>
    <row r="23" spans="1:9" x14ac:dyDescent="0.2">
      <c r="A23" s="15"/>
      <c r="B23" s="21"/>
      <c r="C23" s="12">
        <f>IF(B23="",0,VLOOKUP('072708'!B23,Cenik!$C$3:$E$873,2,FALSE))</f>
        <v>0</v>
      </c>
      <c r="D23" s="12">
        <f>IF(B23="",0,VLOOKUP('072708'!B23,Cenik!$C$3:$E$873,3,FALSE))</f>
        <v>0</v>
      </c>
      <c r="E23" s="22"/>
      <c r="F23" s="20">
        <f t="shared" si="2"/>
        <v>0</v>
      </c>
      <c r="G23" s="104" t="str">
        <f t="shared" si="3"/>
        <v/>
      </c>
    </row>
    <row r="24" spans="1:9" x14ac:dyDescent="0.2">
      <c r="A24" s="15"/>
      <c r="B24" s="21"/>
      <c r="C24" s="12">
        <f>IF(B24="",0,VLOOKUP('072708'!B24,Cenik!$C$3:$E$873,2,FALSE))</f>
        <v>0</v>
      </c>
      <c r="D24" s="12">
        <f>IF(B24="",0,VLOOKUP('072708'!B24,Cenik!$C$3:$E$873,3,FALSE))</f>
        <v>0</v>
      </c>
      <c r="E24" s="22"/>
      <c r="F24" s="20">
        <f t="shared" si="2"/>
        <v>0</v>
      </c>
      <c r="G24" s="104" t="str">
        <f t="shared" si="3"/>
        <v/>
      </c>
    </row>
    <row r="25" spans="1:9" x14ac:dyDescent="0.2">
      <c r="A25" s="15"/>
      <c r="B25" s="21"/>
      <c r="C25" s="12">
        <f>IF(B25="",0,VLOOKUP('072708'!B25,Cenik!$C$3:$E$873,2,FALSE))</f>
        <v>0</v>
      </c>
      <c r="D25" s="12">
        <f>IF(B25="",0,VLOOKUP('072708'!B25,Cenik!$C$3:$E$873,3,FALSE))</f>
        <v>0</v>
      </c>
      <c r="E25" s="22"/>
      <c r="F25" s="20">
        <f t="shared" si="2"/>
        <v>0</v>
      </c>
      <c r="G25" s="104" t="str">
        <f t="shared" si="3"/>
        <v/>
      </c>
    </row>
    <row r="26" spans="1:9" x14ac:dyDescent="0.2">
      <c r="A26" s="15"/>
      <c r="B26" s="21"/>
      <c r="C26" s="12">
        <f>IF(B26="",0,VLOOKUP('072708'!B26,Cenik!$C$3:$E$873,2,FALSE))</f>
        <v>0</v>
      </c>
      <c r="D26" s="12">
        <f>IF(B26="",0,VLOOKUP('072708'!B26,Cenik!$C$3:$E$873,3,FALSE))</f>
        <v>0</v>
      </c>
      <c r="E26" s="22"/>
      <c r="F26" s="20">
        <f t="shared" si="2"/>
        <v>0</v>
      </c>
      <c r="G26" s="104" t="str">
        <f t="shared" si="3"/>
        <v/>
      </c>
    </row>
    <row r="27" spans="1:9" x14ac:dyDescent="0.2">
      <c r="A27" s="15"/>
      <c r="B27" s="21"/>
      <c r="C27" s="12">
        <f>IF(B27="",0,VLOOKUP('072708'!B27,Cenik!$C$3:$E$873,2,FALSE))</f>
        <v>0</v>
      </c>
      <c r="D27" s="12">
        <f>IF(B27="",0,VLOOKUP('072708'!B27,Cenik!$C$3:$E$873,3,FALSE))</f>
        <v>0</v>
      </c>
      <c r="E27" s="22"/>
      <c r="F27" s="20">
        <f t="shared" si="2"/>
        <v>0</v>
      </c>
      <c r="G27" s="104" t="str">
        <f t="shared" si="3"/>
        <v/>
      </c>
    </row>
    <row r="28" spans="1:9" x14ac:dyDescent="0.2">
      <c r="A28" s="15"/>
      <c r="B28" s="21"/>
      <c r="C28" s="12">
        <f>IF(B28="",0,VLOOKUP('072708'!B28,Cenik!$C$3:$E$873,2,FALSE))</f>
        <v>0</v>
      </c>
      <c r="D28" s="12">
        <f>IF(B28="",0,VLOOKUP('072708'!B28,Cenik!$C$3:$E$873,3,FALSE))</f>
        <v>0</v>
      </c>
      <c r="E28" s="22"/>
      <c r="F28" s="20">
        <f t="shared" si="2"/>
        <v>0</v>
      </c>
      <c r="G28" s="104" t="str">
        <f t="shared" si="3"/>
        <v/>
      </c>
    </row>
    <row r="29" spans="1:9" ht="13.5" thickBot="1" x14ac:dyDescent="0.25">
      <c r="A29" s="15"/>
      <c r="B29" s="21"/>
      <c r="C29" s="12">
        <f>IF(B29="",0,VLOOKUP('072708'!B29,Cenik!$C$3:$E$873,2,FALSE))</f>
        <v>0</v>
      </c>
      <c r="D29" s="12">
        <f>IF(B29="",0,VLOOKUP('072708'!B29,Cenik!$C$3:$E$873,3,FALSE))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IF(B31="",0,VLOOKUP('072708'!B31,Cenik!$C$3:$E$873,2,FALSE))</f>
        <v>0</v>
      </c>
      <c r="D31" s="24">
        <f>IF(B31="",0,VLOOKUP('072708'!B31,Cenik!$C$3:$E$873,3,FALSE))</f>
        <v>0</v>
      </c>
      <c r="E31" s="19"/>
      <c r="F31" s="25">
        <f t="shared" ref="F31:F44" si="4">D31*E31</f>
        <v>0</v>
      </c>
      <c r="G31" s="104" t="str">
        <f t="shared" si="3"/>
        <v/>
      </c>
      <c r="I31" s="2"/>
    </row>
    <row r="32" spans="1:9" x14ac:dyDescent="0.2">
      <c r="A32" s="15"/>
      <c r="B32" s="21"/>
      <c r="C32" s="12">
        <f>IF(B32="",0,VLOOKUP('072708'!B32,Cenik!$C$3:$E$873,2,FALSE))</f>
        <v>0</v>
      </c>
      <c r="D32" s="12">
        <f>IF(B32="",0,VLOOKUP('072708'!B32,Cenik!$C$3:$E$873,3,FALSE))</f>
        <v>0</v>
      </c>
      <c r="E32" s="22"/>
      <c r="F32" s="20">
        <f t="shared" si="4"/>
        <v>0</v>
      </c>
      <c r="G32" s="104" t="str">
        <f t="shared" si="3"/>
        <v/>
      </c>
      <c r="I32" s="2"/>
    </row>
    <row r="33" spans="1:7" x14ac:dyDescent="0.2">
      <c r="A33" s="15"/>
      <c r="B33" s="21"/>
      <c r="C33" s="12">
        <f>IF(B33="",0,VLOOKUP('072708'!B33,Cenik!$C$3:$E$873,2,FALSE))</f>
        <v>0</v>
      </c>
      <c r="D33" s="12">
        <f>IF(B33="",0,VLOOKUP('072708'!B33,Cenik!$C$3:$E$873,3,FALSE))</f>
        <v>0</v>
      </c>
      <c r="E33" s="22"/>
      <c r="F33" s="20">
        <f t="shared" si="4"/>
        <v>0</v>
      </c>
      <c r="G33" s="104" t="str">
        <f t="shared" si="3"/>
        <v/>
      </c>
    </row>
    <row r="34" spans="1:7" x14ac:dyDescent="0.2">
      <c r="A34" s="15"/>
      <c r="B34" s="21"/>
      <c r="C34" s="12">
        <f>IF(B34="",0,VLOOKUP('072708'!B34,Cenik!$C$3:$E$873,2,FALSE))</f>
        <v>0</v>
      </c>
      <c r="D34" s="12">
        <f>IF(B34="",0,VLOOKUP('072708'!B34,Cenik!$C$3:$E$873,3,FALSE))</f>
        <v>0</v>
      </c>
      <c r="E34" s="22"/>
      <c r="F34" s="20">
        <f t="shared" si="4"/>
        <v>0</v>
      </c>
      <c r="G34" s="104" t="str">
        <f t="shared" si="3"/>
        <v/>
      </c>
    </row>
    <row r="35" spans="1:7" x14ac:dyDescent="0.2">
      <c r="A35" s="15"/>
      <c r="B35" s="21"/>
      <c r="C35" s="12">
        <f>IF(B35="",0,VLOOKUP('072708'!B35,Cenik!$C$3:$E$873,2,FALSE))</f>
        <v>0</v>
      </c>
      <c r="D35" s="12">
        <f>IF(B35="",0,VLOOKUP('072708'!B35,Cenik!$C$3:$E$873,3,FALSE))</f>
        <v>0</v>
      </c>
      <c r="E35" s="22"/>
      <c r="F35" s="20">
        <f t="shared" si="4"/>
        <v>0</v>
      </c>
      <c r="G35" s="104" t="str">
        <f t="shared" si="3"/>
        <v/>
      </c>
    </row>
    <row r="36" spans="1:7" x14ac:dyDescent="0.2">
      <c r="A36" s="15"/>
      <c r="B36" s="21"/>
      <c r="C36" s="12">
        <f>IF(B36="",0,VLOOKUP('072708'!B36,Cenik!$C$3:$E$873,2,FALSE))</f>
        <v>0</v>
      </c>
      <c r="D36" s="12">
        <f>IF(B36="",0,VLOOKUP('072708'!B36,Cenik!$C$3:$E$873,3,FALSE))</f>
        <v>0</v>
      </c>
      <c r="E36" s="22"/>
      <c r="F36" s="20">
        <f t="shared" si="4"/>
        <v>0</v>
      </c>
      <c r="G36" s="104" t="str">
        <f t="shared" si="3"/>
        <v/>
      </c>
    </row>
    <row r="37" spans="1:7" x14ac:dyDescent="0.2">
      <c r="A37" s="15"/>
      <c r="B37" s="21"/>
      <c r="C37" s="12">
        <f>IF(B37="",0,VLOOKUP('072708'!B37,Cenik!$C$3:$E$873,2,FALSE))</f>
        <v>0</v>
      </c>
      <c r="D37" s="12">
        <f>IF(B37="",0,VLOOKUP('072708'!B37,Cenik!$C$3:$E$873,3,FALSE))</f>
        <v>0</v>
      </c>
      <c r="E37" s="22"/>
      <c r="F37" s="20">
        <f t="shared" si="4"/>
        <v>0</v>
      </c>
      <c r="G37" s="104" t="str">
        <f t="shared" si="3"/>
        <v/>
      </c>
    </row>
    <row r="38" spans="1:7" x14ac:dyDescent="0.2">
      <c r="A38" s="15"/>
      <c r="B38" s="21"/>
      <c r="C38" s="12">
        <f>IF(B38="",0,VLOOKUP('072708'!B38,Cenik!$C$3:$E$873,2,FALSE))</f>
        <v>0</v>
      </c>
      <c r="D38" s="12">
        <f>IF(B38="",0,VLOOKUP('072708'!B38,Cenik!$C$3:$E$873,3,FALSE))</f>
        <v>0</v>
      </c>
      <c r="E38" s="22"/>
      <c r="F38" s="20">
        <f t="shared" si="4"/>
        <v>0</v>
      </c>
      <c r="G38" s="104" t="str">
        <f t="shared" si="3"/>
        <v/>
      </c>
    </row>
    <row r="39" spans="1:7" x14ac:dyDescent="0.2">
      <c r="A39" s="15"/>
      <c r="B39" s="21"/>
      <c r="C39" s="12">
        <f>IF(B39="",0,VLOOKUP('072708'!B39,Cenik!$C$3:$E$873,2,FALSE))</f>
        <v>0</v>
      </c>
      <c r="D39" s="12">
        <f>IF(B39="",0,VLOOKUP('072708'!B39,Cenik!$C$3:$E$873,3,FALSE))</f>
        <v>0</v>
      </c>
      <c r="E39" s="22"/>
      <c r="F39" s="20">
        <f t="shared" si="4"/>
        <v>0</v>
      </c>
      <c r="G39" s="104" t="str">
        <f>IF(E39="","",IF(ISNUMBER(E39),IF(E39=ROUND(E39,6),"","Napaka - poraba mora biti zaokrožena na 6 decimalk!"),"Napaka!"))</f>
        <v/>
      </c>
    </row>
    <row r="40" spans="1:7" x14ac:dyDescent="0.2">
      <c r="A40" s="15"/>
      <c r="B40" s="21"/>
      <c r="C40" s="12">
        <f>IF(B40="",0,VLOOKUP('072708'!B40,Cenik!$C$3:$E$873,2,FALSE))</f>
        <v>0</v>
      </c>
      <c r="D40" s="12">
        <f>IF(B40="",0,VLOOKUP('072708'!B40,Cenik!$C$3:$E$873,3,FALSE))</f>
        <v>0</v>
      </c>
      <c r="E40" s="22"/>
      <c r="F40" s="20">
        <f t="shared" si="4"/>
        <v>0</v>
      </c>
      <c r="G40" s="104" t="str">
        <f t="shared" si="3"/>
        <v/>
      </c>
    </row>
    <row r="41" spans="1:7" x14ac:dyDescent="0.2">
      <c r="A41" s="15"/>
      <c r="B41" s="21"/>
      <c r="C41" s="12">
        <f>IF(B41="",0,VLOOKUP('072708'!B41,Cenik!$C$3:$E$873,2,FALSE))</f>
        <v>0</v>
      </c>
      <c r="D41" s="12">
        <f>IF(B41="",0,VLOOKUP('072708'!B41,Cenik!$C$3:$E$873,3,FALSE))</f>
        <v>0</v>
      </c>
      <c r="E41" s="22"/>
      <c r="F41" s="20">
        <f t="shared" si="4"/>
        <v>0</v>
      </c>
      <c r="G41" s="104" t="str">
        <f t="shared" si="3"/>
        <v/>
      </c>
    </row>
    <row r="42" spans="1:7" x14ac:dyDescent="0.2">
      <c r="A42" s="15"/>
      <c r="B42" s="21"/>
      <c r="C42" s="12">
        <f>IF(B42="",0,VLOOKUP('072708'!B42,Cenik!$C$3:$E$873,2,FALSE))</f>
        <v>0</v>
      </c>
      <c r="D42" s="12">
        <f>IF(B42="",0,VLOOKUP('072708'!B42,Cenik!$C$3:$E$873,3,FALSE))</f>
        <v>0</v>
      </c>
      <c r="E42" s="22"/>
      <c r="F42" s="20">
        <f t="shared" si="4"/>
        <v>0</v>
      </c>
      <c r="G42" s="104" t="str">
        <f t="shared" si="3"/>
        <v/>
      </c>
    </row>
    <row r="43" spans="1:7" x14ac:dyDescent="0.2">
      <c r="A43" s="15"/>
      <c r="B43" s="21"/>
      <c r="C43" s="12">
        <f>IF(B43="",0,VLOOKUP('072708'!B43,Cenik!$C$3:$E$873,2,FALSE))</f>
        <v>0</v>
      </c>
      <c r="D43" s="12">
        <f>IF(B43="",0,VLOOKUP('072708'!B43,Cenik!$C$3:$E$873,3,FALSE))</f>
        <v>0</v>
      </c>
      <c r="E43" s="22"/>
      <c r="F43" s="20">
        <f t="shared" si="4"/>
        <v>0</v>
      </c>
      <c r="G43" s="104" t="str">
        <f t="shared" si="3"/>
        <v/>
      </c>
    </row>
    <row r="44" spans="1:7" ht="13.5" thickBot="1" x14ac:dyDescent="0.25">
      <c r="A44" s="26"/>
      <c r="B44" s="27"/>
      <c r="C44" s="28">
        <f>IF(B44="",0,VLOOKUP('072708'!B44,Cenik!$C$3:$E$873,2,FALSE))</f>
        <v>0</v>
      </c>
      <c r="D44" s="28">
        <f>IF(B44="",0,VLOOKUP('072708'!B44,Cenik!$C$3:$E$873,3,FALSE))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IF(B5="",0,VLOOKUP('072709'!B5,Cenik!$C$3:$E$873,2,FALSE))</f>
        <v>0</v>
      </c>
      <c r="D5" s="12">
        <f>IF(B5="",0,VLOOKUP('072709'!B5,Cenik!$C$3:$E$873,3,FALSE))</f>
        <v>0</v>
      </c>
      <c r="E5" s="13"/>
      <c r="F5" s="14">
        <f t="shared" ref="F5:F14" si="0">D5*E5</f>
        <v>0</v>
      </c>
      <c r="G5" s="104" t="str">
        <f>IF(E5="","",IF(ISNUMBER(E5),IF(E5=ROUND(E5,6),"","Napaka - poraba mora biti zaokrožena na 6 decimalk!"),"Napaka!"))</f>
        <v/>
      </c>
    </row>
    <row r="6" spans="1:7" x14ac:dyDescent="0.2">
      <c r="A6" s="15"/>
      <c r="B6" s="16"/>
      <c r="C6" s="12">
        <f>IF(B6="",0,VLOOKUP('072709'!B6,Cenik!$C$3:$E$873,2,FALSE))</f>
        <v>0</v>
      </c>
      <c r="D6" s="12">
        <f>IF(B6="",0,VLOOKUP('072709'!B6,Cenik!$C$3:$E$873,3,FALSE))</f>
        <v>0</v>
      </c>
      <c r="E6" s="17"/>
      <c r="F6" s="14">
        <f t="shared" si="0"/>
        <v>0</v>
      </c>
      <c r="G6" s="104" t="str">
        <f t="shared" ref="G6:G14" si="1">IF(E6="","",IF(ISNUMBER(E6),IF(E6=ROUND(E6,6),"","Napaka - poraba mora biti zaokrožena na 6 decimalk!"),"Napaka!"))</f>
        <v/>
      </c>
    </row>
    <row r="7" spans="1:7" x14ac:dyDescent="0.2">
      <c r="A7" s="15"/>
      <c r="B7" s="16"/>
      <c r="C7" s="12">
        <f>IF(B7="",0,VLOOKUP('072709'!B7,Cenik!$C$3:$E$873,2,FALSE))</f>
        <v>0</v>
      </c>
      <c r="D7" s="12">
        <f>IF(B7="",0,VLOOKUP('072709'!B7,Cenik!$C$3:$E$873,3,FALSE))</f>
        <v>0</v>
      </c>
      <c r="E7" s="17"/>
      <c r="F7" s="14">
        <f t="shared" si="0"/>
        <v>0</v>
      </c>
      <c r="G7" s="104" t="str">
        <f t="shared" si="1"/>
        <v/>
      </c>
    </row>
    <row r="8" spans="1:7" x14ac:dyDescent="0.2">
      <c r="A8" s="15"/>
      <c r="B8" s="16"/>
      <c r="C8" s="12">
        <f>IF(B8="",0,VLOOKUP('072709'!B8,Cenik!$C$3:$E$873,2,FALSE))</f>
        <v>0</v>
      </c>
      <c r="D8" s="12">
        <f>IF(B8="",0,VLOOKUP('072709'!B8,Cenik!$C$3:$E$873,3,FALSE))</f>
        <v>0</v>
      </c>
      <c r="E8" s="17"/>
      <c r="F8" s="14">
        <f t="shared" si="0"/>
        <v>0</v>
      </c>
      <c r="G8" s="104" t="str">
        <f t="shared" si="1"/>
        <v/>
      </c>
    </row>
    <row r="9" spans="1:7" x14ac:dyDescent="0.2">
      <c r="A9" s="15"/>
      <c r="B9" s="16"/>
      <c r="C9" s="12">
        <f>IF(B9="",0,VLOOKUP('072709'!B9,Cenik!$C$3:$E$873,2,FALSE))</f>
        <v>0</v>
      </c>
      <c r="D9" s="12">
        <f>IF(B9="",0,VLOOKUP('072709'!B9,Cenik!$C$3:$E$873,3,FALSE))</f>
        <v>0</v>
      </c>
      <c r="E9" s="17"/>
      <c r="F9" s="14">
        <f t="shared" si="0"/>
        <v>0</v>
      </c>
      <c r="G9" s="104" t="str">
        <f t="shared" si="1"/>
        <v/>
      </c>
    </row>
    <row r="10" spans="1:7" x14ac:dyDescent="0.2">
      <c r="A10" s="15"/>
      <c r="B10" s="16"/>
      <c r="C10" s="12">
        <f>IF(B10="",0,VLOOKUP('072709'!B10,Cenik!$C$3:$E$873,2,FALSE))</f>
        <v>0</v>
      </c>
      <c r="D10" s="12">
        <f>IF(B10="",0,VLOOKUP('072709'!B10,Cenik!$C$3:$E$873,3,FALSE))</f>
        <v>0</v>
      </c>
      <c r="E10" s="17"/>
      <c r="F10" s="14">
        <f t="shared" si="0"/>
        <v>0</v>
      </c>
      <c r="G10" s="104" t="str">
        <f t="shared" si="1"/>
        <v/>
      </c>
    </row>
    <row r="11" spans="1:7" x14ac:dyDescent="0.2">
      <c r="A11" s="15"/>
      <c r="B11" s="16"/>
      <c r="C11" s="12">
        <f>IF(B11="",0,VLOOKUP('072709'!B11,Cenik!$C$3:$E$873,2,FALSE))</f>
        <v>0</v>
      </c>
      <c r="D11" s="12">
        <f>IF(B11="",0,VLOOKUP('072709'!B11,Cenik!$C$3:$E$873,3,FALSE))</f>
        <v>0</v>
      </c>
      <c r="E11" s="17"/>
      <c r="F11" s="14">
        <f t="shared" si="0"/>
        <v>0</v>
      </c>
      <c r="G11" s="104" t="str">
        <f t="shared" si="1"/>
        <v/>
      </c>
    </row>
    <row r="12" spans="1:7" x14ac:dyDescent="0.2">
      <c r="A12" s="15"/>
      <c r="B12" s="16"/>
      <c r="C12" s="12">
        <f>IF(B12="",0,VLOOKUP('072709'!B12,Cenik!$C$3:$E$873,2,FALSE))</f>
        <v>0</v>
      </c>
      <c r="D12" s="12">
        <f>IF(B12="",0,VLOOKUP('072709'!B12,Cenik!$C$3:$E$873,3,FALSE))</f>
        <v>0</v>
      </c>
      <c r="E12" s="17"/>
      <c r="F12" s="14">
        <f t="shared" si="0"/>
        <v>0</v>
      </c>
      <c r="G12" s="104" t="str">
        <f t="shared" si="1"/>
        <v/>
      </c>
    </row>
    <row r="13" spans="1:7" x14ac:dyDescent="0.2">
      <c r="A13" s="15"/>
      <c r="B13" s="16"/>
      <c r="C13" s="12">
        <f>IF(B13="",0,VLOOKUP('072709'!B13,Cenik!$C$3:$E$873,2,FALSE))</f>
        <v>0</v>
      </c>
      <c r="D13" s="12">
        <f>IF(B13="",0,VLOOKUP('072709'!B13,Cenik!$C$3:$E$873,3,FALSE))</f>
        <v>0</v>
      </c>
      <c r="E13" s="17"/>
      <c r="F13" s="14">
        <f t="shared" si="0"/>
        <v>0</v>
      </c>
      <c r="G13" s="104" t="str">
        <f t="shared" si="1"/>
        <v/>
      </c>
    </row>
    <row r="14" spans="1:7" ht="13.5" thickBot="1" x14ac:dyDescent="0.25">
      <c r="A14" s="15"/>
      <c r="B14" s="16"/>
      <c r="C14" s="12">
        <f>IF(B14="",0,VLOOKUP('072709'!B14,Cenik!$C$3:$E$873,2,FALSE))</f>
        <v>0</v>
      </c>
      <c r="D14" s="12">
        <f>IF(B14="",0,VLOOKUP('072709'!B14,Cenik!$C$3:$E$873,3,FALSE))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IF(B16="",0,VLOOKUP('072709'!B16,Cenik!$C$3:$E$873,2,FALSE))</f>
        <v>0</v>
      </c>
      <c r="D16" s="12">
        <f>IF(B16="",0,VLOOKUP('072709'!B16,Cenik!$C$3:$E$873,3,FALSE))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IF(B17="",0,VLOOKUP('072709'!B17,Cenik!$C$3:$E$873,2,FALSE))</f>
        <v>0</v>
      </c>
      <c r="D17" s="12">
        <f>IF(B17="",0,VLOOKUP('072709'!B17,Cenik!$C$3:$E$873,3,FALSE))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IF(B18="",0,VLOOKUP('072709'!B18,Cenik!$C$3:$E$873,2,FALSE))</f>
        <v>0</v>
      </c>
      <c r="D18" s="12">
        <f>IF(B18="",0,VLOOKUP('072709'!B18,Cenik!$C$3:$E$873,3,FALSE))</f>
        <v>0</v>
      </c>
      <c r="E18" s="22"/>
      <c r="F18" s="20">
        <f t="shared" si="2"/>
        <v>0</v>
      </c>
      <c r="G18" s="104" t="str">
        <f t="shared" si="3"/>
        <v/>
      </c>
    </row>
    <row r="19" spans="1:9" x14ac:dyDescent="0.2">
      <c r="A19" s="15"/>
      <c r="B19" s="21"/>
      <c r="C19" s="12">
        <f>IF(B19="",0,VLOOKUP('072709'!B19,Cenik!$C$3:$E$873,2,FALSE))</f>
        <v>0</v>
      </c>
      <c r="D19" s="12">
        <f>IF(B19="",0,VLOOKUP('072709'!B19,Cenik!$C$3:$E$873,3,FALSE))</f>
        <v>0</v>
      </c>
      <c r="E19" s="22"/>
      <c r="F19" s="20">
        <f t="shared" si="2"/>
        <v>0</v>
      </c>
      <c r="G19" s="104" t="str">
        <f t="shared" si="3"/>
        <v/>
      </c>
    </row>
    <row r="20" spans="1:9" x14ac:dyDescent="0.2">
      <c r="A20" s="15"/>
      <c r="B20" s="21"/>
      <c r="C20" s="12">
        <f>IF(B20="",0,VLOOKUP('072709'!B20,Cenik!$C$3:$E$873,2,FALSE))</f>
        <v>0</v>
      </c>
      <c r="D20" s="12">
        <f>IF(B20="",0,VLOOKUP('072709'!B20,Cenik!$C$3:$E$873,3,FALSE))</f>
        <v>0</v>
      </c>
      <c r="E20" s="22"/>
      <c r="F20" s="20">
        <f t="shared" si="2"/>
        <v>0</v>
      </c>
      <c r="G20" s="104" t="str">
        <f t="shared" si="3"/>
        <v/>
      </c>
    </row>
    <row r="21" spans="1:9" x14ac:dyDescent="0.2">
      <c r="A21" s="15"/>
      <c r="B21" s="21"/>
      <c r="C21" s="12">
        <f>IF(B21="",0,VLOOKUP('072709'!B21,Cenik!$C$3:$E$873,2,FALSE))</f>
        <v>0</v>
      </c>
      <c r="D21" s="12">
        <f>IF(B21="",0,VLOOKUP('072709'!B21,Cenik!$C$3:$E$873,3,FALSE))</f>
        <v>0</v>
      </c>
      <c r="E21" s="22"/>
      <c r="F21" s="20">
        <f t="shared" si="2"/>
        <v>0</v>
      </c>
      <c r="G21" s="104" t="str">
        <f t="shared" si="3"/>
        <v/>
      </c>
    </row>
    <row r="22" spans="1:9" x14ac:dyDescent="0.2">
      <c r="A22" s="15"/>
      <c r="B22" s="21"/>
      <c r="C22" s="12">
        <f>IF(B22="",0,VLOOKUP('072709'!B22,Cenik!$C$3:$E$873,2,FALSE))</f>
        <v>0</v>
      </c>
      <c r="D22" s="12">
        <f>IF(B22="",0,VLOOKUP('072709'!B22,Cenik!$C$3:$E$873,3,FALSE))</f>
        <v>0</v>
      </c>
      <c r="E22" s="22"/>
      <c r="F22" s="20">
        <f t="shared" si="2"/>
        <v>0</v>
      </c>
      <c r="G22" s="104" t="str">
        <f t="shared" si="3"/>
        <v/>
      </c>
    </row>
    <row r="23" spans="1:9" x14ac:dyDescent="0.2">
      <c r="A23" s="15"/>
      <c r="B23" s="21"/>
      <c r="C23" s="12">
        <f>IF(B23="",0,VLOOKUP('072709'!B23,Cenik!$C$3:$E$873,2,FALSE))</f>
        <v>0</v>
      </c>
      <c r="D23" s="12">
        <f>IF(B23="",0,VLOOKUP('072709'!B23,Cenik!$C$3:$E$873,3,FALSE))</f>
        <v>0</v>
      </c>
      <c r="E23" s="22"/>
      <c r="F23" s="20">
        <f t="shared" si="2"/>
        <v>0</v>
      </c>
      <c r="G23" s="104" t="str">
        <f t="shared" si="3"/>
        <v/>
      </c>
    </row>
    <row r="24" spans="1:9" x14ac:dyDescent="0.2">
      <c r="A24" s="15"/>
      <c r="B24" s="21"/>
      <c r="C24" s="12">
        <f>IF(B24="",0,VLOOKUP('072709'!B24,Cenik!$C$3:$E$873,2,FALSE))</f>
        <v>0</v>
      </c>
      <c r="D24" s="12">
        <f>IF(B24="",0,VLOOKUP('072709'!B24,Cenik!$C$3:$E$873,3,FALSE))</f>
        <v>0</v>
      </c>
      <c r="E24" s="22"/>
      <c r="F24" s="20">
        <f t="shared" si="2"/>
        <v>0</v>
      </c>
      <c r="G24" s="104" t="str">
        <f t="shared" si="3"/>
        <v/>
      </c>
    </row>
    <row r="25" spans="1:9" x14ac:dyDescent="0.2">
      <c r="A25" s="15"/>
      <c r="B25" s="21"/>
      <c r="C25" s="12">
        <f>IF(B25="",0,VLOOKUP('072709'!B25,Cenik!$C$3:$E$873,2,FALSE))</f>
        <v>0</v>
      </c>
      <c r="D25" s="12">
        <f>IF(B25="",0,VLOOKUP('072709'!B25,Cenik!$C$3:$E$873,3,FALSE))</f>
        <v>0</v>
      </c>
      <c r="E25" s="22"/>
      <c r="F25" s="20">
        <f t="shared" si="2"/>
        <v>0</v>
      </c>
      <c r="G25" s="104" t="str">
        <f t="shared" si="3"/>
        <v/>
      </c>
    </row>
    <row r="26" spans="1:9" x14ac:dyDescent="0.2">
      <c r="A26" s="15"/>
      <c r="B26" s="21"/>
      <c r="C26" s="12">
        <f>IF(B26="",0,VLOOKUP('072709'!B26,Cenik!$C$3:$E$873,2,FALSE))</f>
        <v>0</v>
      </c>
      <c r="D26" s="12">
        <f>IF(B26="",0,VLOOKUP('072709'!B26,Cenik!$C$3:$E$873,3,FALSE))</f>
        <v>0</v>
      </c>
      <c r="E26" s="22"/>
      <c r="F26" s="20">
        <f t="shared" si="2"/>
        <v>0</v>
      </c>
      <c r="G26" s="104" t="str">
        <f t="shared" si="3"/>
        <v/>
      </c>
    </row>
    <row r="27" spans="1:9" x14ac:dyDescent="0.2">
      <c r="A27" s="15"/>
      <c r="B27" s="21"/>
      <c r="C27" s="12">
        <f>IF(B27="",0,VLOOKUP('072709'!B27,Cenik!$C$3:$E$873,2,FALSE))</f>
        <v>0</v>
      </c>
      <c r="D27" s="12">
        <f>IF(B27="",0,VLOOKUP('072709'!B27,Cenik!$C$3:$E$873,3,FALSE))</f>
        <v>0</v>
      </c>
      <c r="E27" s="22"/>
      <c r="F27" s="20">
        <f t="shared" si="2"/>
        <v>0</v>
      </c>
      <c r="G27" s="104" t="str">
        <f t="shared" si="3"/>
        <v/>
      </c>
    </row>
    <row r="28" spans="1:9" x14ac:dyDescent="0.2">
      <c r="A28" s="15"/>
      <c r="B28" s="21"/>
      <c r="C28" s="12">
        <f>IF(B28="",0,VLOOKUP('072709'!B28,Cenik!$C$3:$E$873,2,FALSE))</f>
        <v>0</v>
      </c>
      <c r="D28" s="12">
        <f>IF(B28="",0,VLOOKUP('072709'!B28,Cenik!$C$3:$E$873,3,FALSE))</f>
        <v>0</v>
      </c>
      <c r="E28" s="22"/>
      <c r="F28" s="20">
        <f t="shared" si="2"/>
        <v>0</v>
      </c>
      <c r="G28" s="104" t="str">
        <f t="shared" si="3"/>
        <v/>
      </c>
    </row>
    <row r="29" spans="1:9" ht="13.5" thickBot="1" x14ac:dyDescent="0.25">
      <c r="A29" s="15"/>
      <c r="B29" s="21"/>
      <c r="C29" s="12">
        <f>IF(B29="",0,VLOOKUP('072709'!B29,Cenik!$C$3:$E$873,2,FALSE))</f>
        <v>0</v>
      </c>
      <c r="D29" s="12">
        <f>IF(B29="",0,VLOOKUP('072709'!B29,Cenik!$C$3:$E$873,3,FALSE))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IF(B31="",0,VLOOKUP('072709'!B31,Cenik!$C$3:$E$873,2,FALSE))</f>
        <v>0</v>
      </c>
      <c r="D31" s="24">
        <f>IF(B31="",0,VLOOKUP('072709'!B31,Cenik!$C$3:$E$873,3,FALSE))</f>
        <v>0</v>
      </c>
      <c r="E31" s="19"/>
      <c r="F31" s="25">
        <f t="shared" ref="F31:F44" si="4">D31*E31</f>
        <v>0</v>
      </c>
      <c r="G31" s="104" t="str">
        <f t="shared" si="3"/>
        <v/>
      </c>
      <c r="I31" s="2"/>
    </row>
    <row r="32" spans="1:9" x14ac:dyDescent="0.2">
      <c r="A32" s="15"/>
      <c r="B32" s="21"/>
      <c r="C32" s="12">
        <f>IF(B32="",0,VLOOKUP('072709'!B32,Cenik!$C$3:$E$873,2,FALSE))</f>
        <v>0</v>
      </c>
      <c r="D32" s="12">
        <f>IF(B32="",0,VLOOKUP('072709'!B32,Cenik!$C$3:$E$873,3,FALSE))</f>
        <v>0</v>
      </c>
      <c r="E32" s="22"/>
      <c r="F32" s="20">
        <f t="shared" si="4"/>
        <v>0</v>
      </c>
      <c r="G32" s="104" t="str">
        <f t="shared" si="3"/>
        <v/>
      </c>
      <c r="I32" s="2"/>
    </row>
    <row r="33" spans="1:7" x14ac:dyDescent="0.2">
      <c r="A33" s="15"/>
      <c r="B33" s="21"/>
      <c r="C33" s="12">
        <f>IF(B33="",0,VLOOKUP('072709'!B33,Cenik!$C$3:$E$873,2,FALSE))</f>
        <v>0</v>
      </c>
      <c r="D33" s="12">
        <f>IF(B33="",0,VLOOKUP('072709'!B33,Cenik!$C$3:$E$873,3,FALSE))</f>
        <v>0</v>
      </c>
      <c r="E33" s="22"/>
      <c r="F33" s="20">
        <f t="shared" si="4"/>
        <v>0</v>
      </c>
      <c r="G33" s="104" t="str">
        <f t="shared" si="3"/>
        <v/>
      </c>
    </row>
    <row r="34" spans="1:7" x14ac:dyDescent="0.2">
      <c r="A34" s="15"/>
      <c r="B34" s="21"/>
      <c r="C34" s="12">
        <f>IF(B34="",0,VLOOKUP('072709'!B34,Cenik!$C$3:$E$873,2,FALSE))</f>
        <v>0</v>
      </c>
      <c r="D34" s="12">
        <f>IF(B34="",0,VLOOKUP('072709'!B34,Cenik!$C$3:$E$873,3,FALSE))</f>
        <v>0</v>
      </c>
      <c r="E34" s="22"/>
      <c r="F34" s="20">
        <f t="shared" si="4"/>
        <v>0</v>
      </c>
      <c r="G34" s="104" t="str">
        <f t="shared" si="3"/>
        <v/>
      </c>
    </row>
    <row r="35" spans="1:7" x14ac:dyDescent="0.2">
      <c r="A35" s="15"/>
      <c r="B35" s="21"/>
      <c r="C35" s="12">
        <f>IF(B35="",0,VLOOKUP('072709'!B35,Cenik!$C$3:$E$873,2,FALSE))</f>
        <v>0</v>
      </c>
      <c r="D35" s="12">
        <f>IF(B35="",0,VLOOKUP('072709'!B35,Cenik!$C$3:$E$873,3,FALSE))</f>
        <v>0</v>
      </c>
      <c r="E35" s="22"/>
      <c r="F35" s="20">
        <f t="shared" si="4"/>
        <v>0</v>
      </c>
      <c r="G35" s="104" t="str">
        <f t="shared" si="3"/>
        <v/>
      </c>
    </row>
    <row r="36" spans="1:7" x14ac:dyDescent="0.2">
      <c r="A36" s="15"/>
      <c r="B36" s="21"/>
      <c r="C36" s="12">
        <f>IF(B36="",0,VLOOKUP('072709'!B36,Cenik!$C$3:$E$873,2,FALSE))</f>
        <v>0</v>
      </c>
      <c r="D36" s="12">
        <f>IF(B36="",0,VLOOKUP('072709'!B36,Cenik!$C$3:$E$873,3,FALSE))</f>
        <v>0</v>
      </c>
      <c r="E36" s="22"/>
      <c r="F36" s="20">
        <f t="shared" si="4"/>
        <v>0</v>
      </c>
      <c r="G36" s="104" t="str">
        <f t="shared" si="3"/>
        <v/>
      </c>
    </row>
    <row r="37" spans="1:7" x14ac:dyDescent="0.2">
      <c r="A37" s="15"/>
      <c r="B37" s="21"/>
      <c r="C37" s="12">
        <f>IF(B37="",0,VLOOKUP('072709'!B37,Cenik!$C$3:$E$873,2,FALSE))</f>
        <v>0</v>
      </c>
      <c r="D37" s="12">
        <f>IF(B37="",0,VLOOKUP('072709'!B37,Cenik!$C$3:$E$873,3,FALSE))</f>
        <v>0</v>
      </c>
      <c r="E37" s="22"/>
      <c r="F37" s="20">
        <f t="shared" si="4"/>
        <v>0</v>
      </c>
      <c r="G37" s="104" t="str">
        <f t="shared" si="3"/>
        <v/>
      </c>
    </row>
    <row r="38" spans="1:7" x14ac:dyDescent="0.2">
      <c r="A38" s="15"/>
      <c r="B38" s="21"/>
      <c r="C38" s="12">
        <f>IF(B38="",0,VLOOKUP('072709'!B38,Cenik!$C$3:$E$873,2,FALSE))</f>
        <v>0</v>
      </c>
      <c r="D38" s="12">
        <f>IF(B38="",0,VLOOKUP('072709'!B38,Cenik!$C$3:$E$873,3,FALSE))</f>
        <v>0</v>
      </c>
      <c r="E38" s="22"/>
      <c r="F38" s="20">
        <f t="shared" si="4"/>
        <v>0</v>
      </c>
      <c r="G38" s="104" t="str">
        <f t="shared" si="3"/>
        <v/>
      </c>
    </row>
    <row r="39" spans="1:7" x14ac:dyDescent="0.2">
      <c r="A39" s="15"/>
      <c r="B39" s="21"/>
      <c r="C39" s="12">
        <f>IF(B39="",0,VLOOKUP('072709'!B39,Cenik!$C$3:$E$873,2,FALSE))</f>
        <v>0</v>
      </c>
      <c r="D39" s="12">
        <f>IF(B39="",0,VLOOKUP('072709'!B39,Cenik!$C$3:$E$873,3,FALSE))</f>
        <v>0</v>
      </c>
      <c r="E39" s="22"/>
      <c r="F39" s="20">
        <f t="shared" si="4"/>
        <v>0</v>
      </c>
      <c r="G39" s="104" t="str">
        <f>IF(E39="","",IF(ISNUMBER(E39),IF(E39=ROUND(E39,6),"","Napaka - poraba mora biti zaokrožena na 6 decimalk!"),"Napaka!"))</f>
        <v/>
      </c>
    </row>
    <row r="40" spans="1:7" x14ac:dyDescent="0.2">
      <c r="A40" s="15"/>
      <c r="B40" s="21"/>
      <c r="C40" s="12">
        <f>IF(B40="",0,VLOOKUP('072709'!B40,Cenik!$C$3:$E$873,2,FALSE))</f>
        <v>0</v>
      </c>
      <c r="D40" s="12">
        <f>IF(B40="",0,VLOOKUP('072709'!B40,Cenik!$C$3:$E$873,3,FALSE))</f>
        <v>0</v>
      </c>
      <c r="E40" s="22"/>
      <c r="F40" s="20">
        <f t="shared" si="4"/>
        <v>0</v>
      </c>
      <c r="G40" s="104" t="str">
        <f t="shared" si="3"/>
        <v/>
      </c>
    </row>
    <row r="41" spans="1:7" x14ac:dyDescent="0.2">
      <c r="A41" s="15"/>
      <c r="B41" s="21"/>
      <c r="C41" s="12">
        <f>IF(B41="",0,VLOOKUP('072709'!B41,Cenik!$C$3:$E$873,2,FALSE))</f>
        <v>0</v>
      </c>
      <c r="D41" s="12">
        <f>IF(B41="",0,VLOOKUP('072709'!B41,Cenik!$C$3:$E$873,3,FALSE))</f>
        <v>0</v>
      </c>
      <c r="E41" s="22"/>
      <c r="F41" s="20">
        <f t="shared" si="4"/>
        <v>0</v>
      </c>
      <c r="G41" s="104" t="str">
        <f t="shared" si="3"/>
        <v/>
      </c>
    </row>
    <row r="42" spans="1:7" x14ac:dyDescent="0.2">
      <c r="A42" s="15"/>
      <c r="B42" s="21"/>
      <c r="C42" s="12">
        <f>IF(B42="",0,VLOOKUP('072709'!B42,Cenik!$C$3:$E$873,2,FALSE))</f>
        <v>0</v>
      </c>
      <c r="D42" s="12">
        <f>IF(B42="",0,VLOOKUP('072709'!B42,Cenik!$C$3:$E$873,3,FALSE))</f>
        <v>0</v>
      </c>
      <c r="E42" s="22"/>
      <c r="F42" s="20">
        <f t="shared" si="4"/>
        <v>0</v>
      </c>
      <c r="G42" s="104" t="str">
        <f t="shared" si="3"/>
        <v/>
      </c>
    </row>
    <row r="43" spans="1:7" x14ac:dyDescent="0.2">
      <c r="A43" s="15"/>
      <c r="B43" s="21"/>
      <c r="C43" s="12">
        <f>IF(B43="",0,VLOOKUP('072709'!B43,Cenik!$C$3:$E$873,2,FALSE))</f>
        <v>0</v>
      </c>
      <c r="D43" s="12">
        <f>IF(B43="",0,VLOOKUP('072709'!B43,Cenik!$C$3:$E$873,3,FALSE))</f>
        <v>0</v>
      </c>
      <c r="E43" s="22"/>
      <c r="F43" s="20">
        <f t="shared" si="4"/>
        <v>0</v>
      </c>
      <c r="G43" s="104" t="str">
        <f t="shared" si="3"/>
        <v/>
      </c>
    </row>
    <row r="44" spans="1:7" ht="13.5" thickBot="1" x14ac:dyDescent="0.25">
      <c r="A44" s="26"/>
      <c r="B44" s="27"/>
      <c r="C44" s="28">
        <f>IF(B44="",0,VLOOKUP('072709'!B44,Cenik!$C$3:$E$873,2,FALSE))</f>
        <v>0</v>
      </c>
      <c r="D44" s="28">
        <f>IF(B44="",0,VLOOKUP('072709'!B44,Cenik!$C$3:$E$873,3,FALSE))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IF(B5="",0,VLOOKUP('072710'!B5,Cenik!$C$3:$E$873,2,FALSE))</f>
        <v>0</v>
      </c>
      <c r="D5" s="12">
        <f>IF(B5="",0,VLOOKUP('072710'!B5,Cenik!$C$3:$E$873,3,FALSE))</f>
        <v>0</v>
      </c>
      <c r="E5" s="13"/>
      <c r="F5" s="14">
        <f t="shared" ref="F5:F14" si="0">D5*E5</f>
        <v>0</v>
      </c>
      <c r="G5" s="104" t="str">
        <f>IF(E5="","",IF(ISNUMBER(E5),IF(E5=ROUND(E5,6),"","Napaka - poraba mora biti zaokrožena na 6 decimalk!"),"Napaka!"))</f>
        <v/>
      </c>
    </row>
    <row r="6" spans="1:7" x14ac:dyDescent="0.2">
      <c r="A6" s="15"/>
      <c r="B6" s="16"/>
      <c r="C6" s="12">
        <f>IF(B6="",0,VLOOKUP('072710'!B6,Cenik!$C$3:$E$873,2,FALSE))</f>
        <v>0</v>
      </c>
      <c r="D6" s="12">
        <f>IF(B6="",0,VLOOKUP('072710'!B6,Cenik!$C$3:$E$873,3,FALSE))</f>
        <v>0</v>
      </c>
      <c r="E6" s="17"/>
      <c r="F6" s="14">
        <f t="shared" si="0"/>
        <v>0</v>
      </c>
      <c r="G6" s="104" t="str">
        <f t="shared" ref="G6:G14" si="1">IF(E6="","",IF(ISNUMBER(E6),IF(E6=ROUND(E6,6),"","Napaka - poraba mora biti zaokrožena na 6 decimalk!"),"Napaka!"))</f>
        <v/>
      </c>
    </row>
    <row r="7" spans="1:7" x14ac:dyDescent="0.2">
      <c r="A7" s="15"/>
      <c r="B7" s="16"/>
      <c r="C7" s="12">
        <f>IF(B7="",0,VLOOKUP('072710'!B7,Cenik!$C$3:$E$873,2,FALSE))</f>
        <v>0</v>
      </c>
      <c r="D7" s="12">
        <f>IF(B7="",0,VLOOKUP('072710'!B7,Cenik!$C$3:$E$873,3,FALSE))</f>
        <v>0</v>
      </c>
      <c r="E7" s="17"/>
      <c r="F7" s="14">
        <f t="shared" si="0"/>
        <v>0</v>
      </c>
      <c r="G7" s="104" t="str">
        <f t="shared" si="1"/>
        <v/>
      </c>
    </row>
    <row r="8" spans="1:7" x14ac:dyDescent="0.2">
      <c r="A8" s="15"/>
      <c r="B8" s="16"/>
      <c r="C8" s="12">
        <f>IF(B8="",0,VLOOKUP('072710'!B8,Cenik!$C$3:$E$873,2,FALSE))</f>
        <v>0</v>
      </c>
      <c r="D8" s="12">
        <f>IF(B8="",0,VLOOKUP('072710'!B8,Cenik!$C$3:$E$873,3,FALSE))</f>
        <v>0</v>
      </c>
      <c r="E8" s="17"/>
      <c r="F8" s="14">
        <f t="shared" si="0"/>
        <v>0</v>
      </c>
      <c r="G8" s="104" t="str">
        <f t="shared" si="1"/>
        <v/>
      </c>
    </row>
    <row r="9" spans="1:7" x14ac:dyDescent="0.2">
      <c r="A9" s="15"/>
      <c r="B9" s="16"/>
      <c r="C9" s="12">
        <f>IF(B9="",0,VLOOKUP('072710'!B9,Cenik!$C$3:$E$873,2,FALSE))</f>
        <v>0</v>
      </c>
      <c r="D9" s="12">
        <f>IF(B9="",0,VLOOKUP('072710'!B9,Cenik!$C$3:$E$873,3,FALSE))</f>
        <v>0</v>
      </c>
      <c r="E9" s="17"/>
      <c r="F9" s="14">
        <f t="shared" si="0"/>
        <v>0</v>
      </c>
      <c r="G9" s="104" t="str">
        <f t="shared" si="1"/>
        <v/>
      </c>
    </row>
    <row r="10" spans="1:7" x14ac:dyDescent="0.2">
      <c r="A10" s="15"/>
      <c r="B10" s="16"/>
      <c r="C10" s="12">
        <f>IF(B10="",0,VLOOKUP('072710'!B10,Cenik!$C$3:$E$873,2,FALSE))</f>
        <v>0</v>
      </c>
      <c r="D10" s="12">
        <f>IF(B10="",0,VLOOKUP('072710'!B10,Cenik!$C$3:$E$873,3,FALSE))</f>
        <v>0</v>
      </c>
      <c r="E10" s="17"/>
      <c r="F10" s="14">
        <f t="shared" si="0"/>
        <v>0</v>
      </c>
      <c r="G10" s="104" t="str">
        <f t="shared" si="1"/>
        <v/>
      </c>
    </row>
    <row r="11" spans="1:7" x14ac:dyDescent="0.2">
      <c r="A11" s="15"/>
      <c r="B11" s="16"/>
      <c r="C11" s="12">
        <f>IF(B11="",0,VLOOKUP('072710'!B11,Cenik!$C$3:$E$873,2,FALSE))</f>
        <v>0</v>
      </c>
      <c r="D11" s="12">
        <f>IF(B11="",0,VLOOKUP('072710'!B11,Cenik!$C$3:$E$873,3,FALSE))</f>
        <v>0</v>
      </c>
      <c r="E11" s="17"/>
      <c r="F11" s="14">
        <f t="shared" si="0"/>
        <v>0</v>
      </c>
      <c r="G11" s="104" t="str">
        <f t="shared" si="1"/>
        <v/>
      </c>
    </row>
    <row r="12" spans="1:7" x14ac:dyDescent="0.2">
      <c r="A12" s="15"/>
      <c r="B12" s="16"/>
      <c r="C12" s="12">
        <f>IF(B12="",0,VLOOKUP('072710'!B12,Cenik!$C$3:$E$873,2,FALSE))</f>
        <v>0</v>
      </c>
      <c r="D12" s="12">
        <f>IF(B12="",0,VLOOKUP('072710'!B12,Cenik!$C$3:$E$873,3,FALSE))</f>
        <v>0</v>
      </c>
      <c r="E12" s="17"/>
      <c r="F12" s="14">
        <f t="shared" si="0"/>
        <v>0</v>
      </c>
      <c r="G12" s="104" t="str">
        <f t="shared" si="1"/>
        <v/>
      </c>
    </row>
    <row r="13" spans="1:7" x14ac:dyDescent="0.2">
      <c r="A13" s="15"/>
      <c r="B13" s="16"/>
      <c r="C13" s="12">
        <f>IF(B13="",0,VLOOKUP('072710'!B13,Cenik!$C$3:$E$873,2,FALSE))</f>
        <v>0</v>
      </c>
      <c r="D13" s="12">
        <f>IF(B13="",0,VLOOKUP('072710'!B13,Cenik!$C$3:$E$873,3,FALSE))</f>
        <v>0</v>
      </c>
      <c r="E13" s="17"/>
      <c r="F13" s="14">
        <f t="shared" si="0"/>
        <v>0</v>
      </c>
      <c r="G13" s="104" t="str">
        <f t="shared" si="1"/>
        <v/>
      </c>
    </row>
    <row r="14" spans="1:7" ht="13.5" thickBot="1" x14ac:dyDescent="0.25">
      <c r="A14" s="15"/>
      <c r="B14" s="16"/>
      <c r="C14" s="12">
        <f>IF(B14="",0,VLOOKUP('072710'!B14,Cenik!$C$3:$E$873,2,FALSE))</f>
        <v>0</v>
      </c>
      <c r="D14" s="12">
        <f>IF(B14="",0,VLOOKUP('072710'!B14,Cenik!$C$3:$E$873,3,FALSE))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IF(B16="",0,VLOOKUP('072710'!B16,Cenik!$C$3:$E$873,2,FALSE))</f>
        <v>0</v>
      </c>
      <c r="D16" s="12">
        <f>IF(B16="",0,VLOOKUP('072710'!B16,Cenik!$C$3:$E$873,3,FALSE))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IF(B17="",0,VLOOKUP('072710'!B17,Cenik!$C$3:$E$873,2,FALSE))</f>
        <v>0</v>
      </c>
      <c r="D17" s="12">
        <f>IF(B17="",0,VLOOKUP('072710'!B17,Cenik!$C$3:$E$873,3,FALSE))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IF(B18="",0,VLOOKUP('072710'!B18,Cenik!$C$3:$E$873,2,FALSE))</f>
        <v>0</v>
      </c>
      <c r="D18" s="12">
        <f>IF(B18="",0,VLOOKUP('072710'!B18,Cenik!$C$3:$E$873,3,FALSE))</f>
        <v>0</v>
      </c>
      <c r="E18" s="22"/>
      <c r="F18" s="20">
        <f t="shared" si="2"/>
        <v>0</v>
      </c>
      <c r="G18" s="104" t="str">
        <f t="shared" si="3"/>
        <v/>
      </c>
    </row>
    <row r="19" spans="1:9" x14ac:dyDescent="0.2">
      <c r="A19" s="15"/>
      <c r="B19" s="21"/>
      <c r="C19" s="12">
        <f>IF(B19="",0,VLOOKUP('072710'!B19,Cenik!$C$3:$E$873,2,FALSE))</f>
        <v>0</v>
      </c>
      <c r="D19" s="12">
        <f>IF(B19="",0,VLOOKUP('072710'!B19,Cenik!$C$3:$E$873,3,FALSE))</f>
        <v>0</v>
      </c>
      <c r="E19" s="22"/>
      <c r="F19" s="20">
        <f t="shared" si="2"/>
        <v>0</v>
      </c>
      <c r="G19" s="104" t="str">
        <f t="shared" si="3"/>
        <v/>
      </c>
    </row>
    <row r="20" spans="1:9" x14ac:dyDescent="0.2">
      <c r="A20" s="15"/>
      <c r="B20" s="21"/>
      <c r="C20" s="12">
        <f>IF(B20="",0,VLOOKUP('072710'!B20,Cenik!$C$3:$E$873,2,FALSE))</f>
        <v>0</v>
      </c>
      <c r="D20" s="12">
        <f>IF(B20="",0,VLOOKUP('072710'!B20,Cenik!$C$3:$E$873,3,FALSE))</f>
        <v>0</v>
      </c>
      <c r="E20" s="22"/>
      <c r="F20" s="20">
        <f t="shared" si="2"/>
        <v>0</v>
      </c>
      <c r="G20" s="104" t="str">
        <f t="shared" si="3"/>
        <v/>
      </c>
    </row>
    <row r="21" spans="1:9" x14ac:dyDescent="0.2">
      <c r="A21" s="15"/>
      <c r="B21" s="21"/>
      <c r="C21" s="12">
        <f>IF(B21="",0,VLOOKUP('072710'!B21,Cenik!$C$3:$E$873,2,FALSE))</f>
        <v>0</v>
      </c>
      <c r="D21" s="12">
        <f>IF(B21="",0,VLOOKUP('072710'!B21,Cenik!$C$3:$E$873,3,FALSE))</f>
        <v>0</v>
      </c>
      <c r="E21" s="22"/>
      <c r="F21" s="20">
        <f t="shared" si="2"/>
        <v>0</v>
      </c>
      <c r="G21" s="104" t="str">
        <f t="shared" si="3"/>
        <v/>
      </c>
    </row>
    <row r="22" spans="1:9" x14ac:dyDescent="0.2">
      <c r="A22" s="15"/>
      <c r="B22" s="21"/>
      <c r="C22" s="12">
        <f>IF(B22="",0,VLOOKUP('072710'!B22,Cenik!$C$3:$E$873,2,FALSE))</f>
        <v>0</v>
      </c>
      <c r="D22" s="12">
        <f>IF(B22="",0,VLOOKUP('072710'!B22,Cenik!$C$3:$E$873,3,FALSE))</f>
        <v>0</v>
      </c>
      <c r="E22" s="22"/>
      <c r="F22" s="20">
        <f t="shared" si="2"/>
        <v>0</v>
      </c>
      <c r="G22" s="104" t="str">
        <f t="shared" si="3"/>
        <v/>
      </c>
    </row>
    <row r="23" spans="1:9" x14ac:dyDescent="0.2">
      <c r="A23" s="15"/>
      <c r="B23" s="21"/>
      <c r="C23" s="12">
        <f>IF(B23="",0,VLOOKUP('072710'!B23,Cenik!$C$3:$E$873,2,FALSE))</f>
        <v>0</v>
      </c>
      <c r="D23" s="12">
        <f>IF(B23="",0,VLOOKUP('072710'!B23,Cenik!$C$3:$E$873,3,FALSE))</f>
        <v>0</v>
      </c>
      <c r="E23" s="22"/>
      <c r="F23" s="20">
        <f t="shared" si="2"/>
        <v>0</v>
      </c>
      <c r="G23" s="104" t="str">
        <f t="shared" si="3"/>
        <v/>
      </c>
    </row>
    <row r="24" spans="1:9" x14ac:dyDescent="0.2">
      <c r="A24" s="15"/>
      <c r="B24" s="21"/>
      <c r="C24" s="12">
        <f>IF(B24="",0,VLOOKUP('072710'!B24,Cenik!$C$3:$E$873,2,FALSE))</f>
        <v>0</v>
      </c>
      <c r="D24" s="12">
        <f>IF(B24="",0,VLOOKUP('072710'!B24,Cenik!$C$3:$E$873,3,FALSE))</f>
        <v>0</v>
      </c>
      <c r="E24" s="22"/>
      <c r="F24" s="20">
        <f t="shared" si="2"/>
        <v>0</v>
      </c>
      <c r="G24" s="104" t="str">
        <f t="shared" si="3"/>
        <v/>
      </c>
    </row>
    <row r="25" spans="1:9" x14ac:dyDescent="0.2">
      <c r="A25" s="15"/>
      <c r="B25" s="21"/>
      <c r="C25" s="12">
        <f>IF(B25="",0,VLOOKUP('072710'!B25,Cenik!$C$3:$E$873,2,FALSE))</f>
        <v>0</v>
      </c>
      <c r="D25" s="12">
        <f>IF(B25="",0,VLOOKUP('072710'!B25,Cenik!$C$3:$E$873,3,FALSE))</f>
        <v>0</v>
      </c>
      <c r="E25" s="22"/>
      <c r="F25" s="20">
        <f t="shared" si="2"/>
        <v>0</v>
      </c>
      <c r="G25" s="104" t="str">
        <f t="shared" si="3"/>
        <v/>
      </c>
    </row>
    <row r="26" spans="1:9" x14ac:dyDescent="0.2">
      <c r="A26" s="15"/>
      <c r="B26" s="21"/>
      <c r="C26" s="12">
        <f>IF(B26="",0,VLOOKUP('072710'!B26,Cenik!$C$3:$E$873,2,FALSE))</f>
        <v>0</v>
      </c>
      <c r="D26" s="12">
        <f>IF(B26="",0,VLOOKUP('072710'!B26,Cenik!$C$3:$E$873,3,FALSE))</f>
        <v>0</v>
      </c>
      <c r="E26" s="22"/>
      <c r="F26" s="20">
        <f t="shared" si="2"/>
        <v>0</v>
      </c>
      <c r="G26" s="104" t="str">
        <f t="shared" si="3"/>
        <v/>
      </c>
    </row>
    <row r="27" spans="1:9" x14ac:dyDescent="0.2">
      <c r="A27" s="15"/>
      <c r="B27" s="21"/>
      <c r="C27" s="12">
        <f>IF(B27="",0,VLOOKUP('072710'!B27,Cenik!$C$3:$E$873,2,FALSE))</f>
        <v>0</v>
      </c>
      <c r="D27" s="12">
        <f>IF(B27="",0,VLOOKUP('072710'!B27,Cenik!$C$3:$E$873,3,FALSE))</f>
        <v>0</v>
      </c>
      <c r="E27" s="22"/>
      <c r="F27" s="20">
        <f t="shared" si="2"/>
        <v>0</v>
      </c>
      <c r="G27" s="104" t="str">
        <f t="shared" si="3"/>
        <v/>
      </c>
    </row>
    <row r="28" spans="1:9" x14ac:dyDescent="0.2">
      <c r="A28" s="15"/>
      <c r="B28" s="21"/>
      <c r="C28" s="12">
        <f>IF(B28="",0,VLOOKUP('072710'!B28,Cenik!$C$3:$E$873,2,FALSE))</f>
        <v>0</v>
      </c>
      <c r="D28" s="12">
        <f>IF(B28="",0,VLOOKUP('072710'!B28,Cenik!$C$3:$E$873,3,FALSE))</f>
        <v>0</v>
      </c>
      <c r="E28" s="22"/>
      <c r="F28" s="20">
        <f t="shared" si="2"/>
        <v>0</v>
      </c>
      <c r="G28" s="104" t="str">
        <f t="shared" si="3"/>
        <v/>
      </c>
    </row>
    <row r="29" spans="1:9" ht="13.5" thickBot="1" x14ac:dyDescent="0.25">
      <c r="A29" s="15"/>
      <c r="B29" s="21"/>
      <c r="C29" s="12">
        <f>IF(B29="",0,VLOOKUP('072710'!B29,Cenik!$C$3:$E$873,2,FALSE))</f>
        <v>0</v>
      </c>
      <c r="D29" s="12">
        <f>IF(B29="",0,VLOOKUP('072710'!B29,Cenik!$C$3:$E$873,3,FALSE))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IF(B31="",0,VLOOKUP('072710'!B31,Cenik!$C$3:$E$873,2,FALSE))</f>
        <v>0</v>
      </c>
      <c r="D31" s="24">
        <f>IF(B31="",0,VLOOKUP('072710'!B31,Cenik!$C$3:$E$873,3,FALSE))</f>
        <v>0</v>
      </c>
      <c r="E31" s="19"/>
      <c r="F31" s="25">
        <f t="shared" ref="F31:F44" si="4">D31*E31</f>
        <v>0</v>
      </c>
      <c r="G31" s="104" t="str">
        <f t="shared" si="3"/>
        <v/>
      </c>
      <c r="I31" s="2"/>
    </row>
    <row r="32" spans="1:9" x14ac:dyDescent="0.2">
      <c r="A32" s="15"/>
      <c r="B32" s="21"/>
      <c r="C32" s="12">
        <f>IF(B32="",0,VLOOKUP('072710'!B32,Cenik!$C$3:$E$873,2,FALSE))</f>
        <v>0</v>
      </c>
      <c r="D32" s="12">
        <f>IF(B32="",0,VLOOKUP('072710'!B32,Cenik!$C$3:$E$873,3,FALSE))</f>
        <v>0</v>
      </c>
      <c r="E32" s="22"/>
      <c r="F32" s="20">
        <f t="shared" si="4"/>
        <v>0</v>
      </c>
      <c r="G32" s="104" t="str">
        <f t="shared" si="3"/>
        <v/>
      </c>
      <c r="I32" s="2"/>
    </row>
    <row r="33" spans="1:7" x14ac:dyDescent="0.2">
      <c r="A33" s="15"/>
      <c r="B33" s="21"/>
      <c r="C33" s="12">
        <f>IF(B33="",0,VLOOKUP('072710'!B33,Cenik!$C$3:$E$873,2,FALSE))</f>
        <v>0</v>
      </c>
      <c r="D33" s="12">
        <f>IF(B33="",0,VLOOKUP('072710'!B33,Cenik!$C$3:$E$873,3,FALSE))</f>
        <v>0</v>
      </c>
      <c r="E33" s="22"/>
      <c r="F33" s="20">
        <f t="shared" si="4"/>
        <v>0</v>
      </c>
      <c r="G33" s="104" t="str">
        <f t="shared" si="3"/>
        <v/>
      </c>
    </row>
    <row r="34" spans="1:7" x14ac:dyDescent="0.2">
      <c r="A34" s="15"/>
      <c r="B34" s="21"/>
      <c r="C34" s="12">
        <f>IF(B34="",0,VLOOKUP('072710'!B34,Cenik!$C$3:$E$873,2,FALSE))</f>
        <v>0</v>
      </c>
      <c r="D34" s="12">
        <f>IF(B34="",0,VLOOKUP('072710'!B34,Cenik!$C$3:$E$873,3,FALSE))</f>
        <v>0</v>
      </c>
      <c r="E34" s="22"/>
      <c r="F34" s="20">
        <f t="shared" si="4"/>
        <v>0</v>
      </c>
      <c r="G34" s="104" t="str">
        <f t="shared" si="3"/>
        <v/>
      </c>
    </row>
    <row r="35" spans="1:7" x14ac:dyDescent="0.2">
      <c r="A35" s="15"/>
      <c r="B35" s="21"/>
      <c r="C35" s="12">
        <f>IF(B35="",0,VLOOKUP('072710'!B35,Cenik!$C$3:$E$873,2,FALSE))</f>
        <v>0</v>
      </c>
      <c r="D35" s="12">
        <f>IF(B35="",0,VLOOKUP('072710'!B35,Cenik!$C$3:$E$873,3,FALSE))</f>
        <v>0</v>
      </c>
      <c r="E35" s="22"/>
      <c r="F35" s="20">
        <f t="shared" si="4"/>
        <v>0</v>
      </c>
      <c r="G35" s="104" t="str">
        <f t="shared" si="3"/>
        <v/>
      </c>
    </row>
    <row r="36" spans="1:7" x14ac:dyDescent="0.2">
      <c r="A36" s="15"/>
      <c r="B36" s="21"/>
      <c r="C36" s="12">
        <f>IF(B36="",0,VLOOKUP('072710'!B36,Cenik!$C$3:$E$873,2,FALSE))</f>
        <v>0</v>
      </c>
      <c r="D36" s="12">
        <f>IF(B36="",0,VLOOKUP('072710'!B36,Cenik!$C$3:$E$873,3,FALSE))</f>
        <v>0</v>
      </c>
      <c r="E36" s="22"/>
      <c r="F36" s="20">
        <f t="shared" si="4"/>
        <v>0</v>
      </c>
      <c r="G36" s="104" t="str">
        <f t="shared" si="3"/>
        <v/>
      </c>
    </row>
    <row r="37" spans="1:7" x14ac:dyDescent="0.2">
      <c r="A37" s="15"/>
      <c r="B37" s="21"/>
      <c r="C37" s="12">
        <f>IF(B37="",0,VLOOKUP('072710'!B37,Cenik!$C$3:$E$873,2,FALSE))</f>
        <v>0</v>
      </c>
      <c r="D37" s="12">
        <f>IF(B37="",0,VLOOKUP('072710'!B37,Cenik!$C$3:$E$873,3,FALSE))</f>
        <v>0</v>
      </c>
      <c r="E37" s="22"/>
      <c r="F37" s="20">
        <f t="shared" si="4"/>
        <v>0</v>
      </c>
      <c r="G37" s="104" t="str">
        <f t="shared" si="3"/>
        <v/>
      </c>
    </row>
    <row r="38" spans="1:7" x14ac:dyDescent="0.2">
      <c r="A38" s="15"/>
      <c r="B38" s="21"/>
      <c r="C38" s="12">
        <f>IF(B38="",0,VLOOKUP('072710'!B38,Cenik!$C$3:$E$873,2,FALSE))</f>
        <v>0</v>
      </c>
      <c r="D38" s="12">
        <f>IF(B38="",0,VLOOKUP('072710'!B38,Cenik!$C$3:$E$873,3,FALSE))</f>
        <v>0</v>
      </c>
      <c r="E38" s="22"/>
      <c r="F38" s="20">
        <f t="shared" si="4"/>
        <v>0</v>
      </c>
      <c r="G38" s="104" t="str">
        <f t="shared" si="3"/>
        <v/>
      </c>
    </row>
    <row r="39" spans="1:7" x14ac:dyDescent="0.2">
      <c r="A39" s="15"/>
      <c r="B39" s="21"/>
      <c r="C39" s="12">
        <f>IF(B39="",0,VLOOKUP('072710'!B39,Cenik!$C$3:$E$873,2,FALSE))</f>
        <v>0</v>
      </c>
      <c r="D39" s="12">
        <f>IF(B39="",0,VLOOKUP('072710'!B39,Cenik!$C$3:$E$873,3,FALSE))</f>
        <v>0</v>
      </c>
      <c r="E39" s="22"/>
      <c r="F39" s="20">
        <f t="shared" si="4"/>
        <v>0</v>
      </c>
      <c r="G39" s="104" t="str">
        <f>IF(E39="","",IF(ISNUMBER(E39),IF(E39=ROUND(E39,6),"","Napaka - poraba mora biti zaokrožena na 6 decimalk!"),"Napaka!"))</f>
        <v/>
      </c>
    </row>
    <row r="40" spans="1:7" x14ac:dyDescent="0.2">
      <c r="A40" s="15"/>
      <c r="B40" s="21"/>
      <c r="C40" s="12">
        <f>IF(B40="",0,VLOOKUP('072710'!B40,Cenik!$C$3:$E$873,2,FALSE))</f>
        <v>0</v>
      </c>
      <c r="D40" s="12">
        <f>IF(B40="",0,VLOOKUP('072710'!B40,Cenik!$C$3:$E$873,3,FALSE))</f>
        <v>0</v>
      </c>
      <c r="E40" s="22"/>
      <c r="F40" s="20">
        <f t="shared" si="4"/>
        <v>0</v>
      </c>
      <c r="G40" s="104" t="str">
        <f t="shared" si="3"/>
        <v/>
      </c>
    </row>
    <row r="41" spans="1:7" x14ac:dyDescent="0.2">
      <c r="A41" s="15"/>
      <c r="B41" s="21"/>
      <c r="C41" s="12">
        <f>IF(B41="",0,VLOOKUP('072710'!B41,Cenik!$C$3:$E$873,2,FALSE))</f>
        <v>0</v>
      </c>
      <c r="D41" s="12">
        <f>IF(B41="",0,VLOOKUP('072710'!B41,Cenik!$C$3:$E$873,3,FALSE))</f>
        <v>0</v>
      </c>
      <c r="E41" s="22"/>
      <c r="F41" s="20">
        <f t="shared" si="4"/>
        <v>0</v>
      </c>
      <c r="G41" s="104" t="str">
        <f t="shared" si="3"/>
        <v/>
      </c>
    </row>
    <row r="42" spans="1:7" x14ac:dyDescent="0.2">
      <c r="A42" s="15"/>
      <c r="B42" s="21"/>
      <c r="C42" s="12">
        <f>IF(B42="",0,VLOOKUP('072710'!B42,Cenik!$C$3:$E$873,2,FALSE))</f>
        <v>0</v>
      </c>
      <c r="D42" s="12">
        <f>IF(B42="",0,VLOOKUP('072710'!B42,Cenik!$C$3:$E$873,3,FALSE))</f>
        <v>0</v>
      </c>
      <c r="E42" s="22"/>
      <c r="F42" s="20">
        <f t="shared" si="4"/>
        <v>0</v>
      </c>
      <c r="G42" s="104" t="str">
        <f t="shared" si="3"/>
        <v/>
      </c>
    </row>
    <row r="43" spans="1:7" x14ac:dyDescent="0.2">
      <c r="A43" s="15"/>
      <c r="B43" s="21"/>
      <c r="C43" s="12">
        <f>IF(B43="",0,VLOOKUP('072710'!B43,Cenik!$C$3:$E$873,2,FALSE))</f>
        <v>0</v>
      </c>
      <c r="D43" s="12">
        <f>IF(B43="",0,VLOOKUP('072710'!B43,Cenik!$C$3:$E$873,3,FALSE))</f>
        <v>0</v>
      </c>
      <c r="E43" s="22"/>
      <c r="F43" s="20">
        <f t="shared" si="4"/>
        <v>0</v>
      </c>
      <c r="G43" s="104" t="str">
        <f t="shared" si="3"/>
        <v/>
      </c>
    </row>
    <row r="44" spans="1:7" ht="13.5" thickBot="1" x14ac:dyDescent="0.25">
      <c r="A44" s="26"/>
      <c r="B44" s="27"/>
      <c r="C44" s="28">
        <f>IF(B44="",0,VLOOKUP('072710'!B44,Cenik!$C$3:$E$873,2,FALSE))</f>
        <v>0</v>
      </c>
      <c r="D44" s="28">
        <f>IF(B44="",0,VLOOKUP('072710'!B44,Cenik!$C$3:$E$873,3,FALSE))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IF(B5="",0,VLOOKUP('072711'!B5,Cenik!$C$3:$E$873,2,FALSE))</f>
        <v>0</v>
      </c>
      <c r="D5" s="12">
        <f>IF(B5="",0,VLOOKUP('072711'!B5,Cenik!$C$3:$E$873,3,FALSE))</f>
        <v>0</v>
      </c>
      <c r="E5" s="13"/>
      <c r="F5" s="14">
        <f t="shared" ref="F5:F14" si="0">D5*E5</f>
        <v>0</v>
      </c>
      <c r="G5" s="104" t="str">
        <f>IF(E5="","",IF(ISNUMBER(E5),IF(E5=ROUND(E5,6),"","Napaka - poraba mora biti zaokrožena na 6 decimalk!"),"Napaka!"))</f>
        <v/>
      </c>
    </row>
    <row r="6" spans="1:7" x14ac:dyDescent="0.2">
      <c r="A6" s="15"/>
      <c r="B6" s="16"/>
      <c r="C6" s="12">
        <f>IF(B6="",0,VLOOKUP('072711'!B6,Cenik!$C$3:$E$873,2,FALSE))</f>
        <v>0</v>
      </c>
      <c r="D6" s="12">
        <f>IF(B6="",0,VLOOKUP('072711'!B6,Cenik!$C$3:$E$873,3,FALSE))</f>
        <v>0</v>
      </c>
      <c r="E6" s="17"/>
      <c r="F6" s="14">
        <f t="shared" si="0"/>
        <v>0</v>
      </c>
      <c r="G6" s="104" t="str">
        <f t="shared" ref="G6:G14" si="1">IF(E6="","",IF(ISNUMBER(E6),IF(E6=ROUND(E6,6),"","Napaka - poraba mora biti zaokrožena na 6 decimalk!"),"Napaka!"))</f>
        <v/>
      </c>
    </row>
    <row r="7" spans="1:7" x14ac:dyDescent="0.2">
      <c r="A7" s="15"/>
      <c r="B7" s="16"/>
      <c r="C7" s="12">
        <f>IF(B7="",0,VLOOKUP('072711'!B7,Cenik!$C$3:$E$873,2,FALSE))</f>
        <v>0</v>
      </c>
      <c r="D7" s="12">
        <f>IF(B7="",0,VLOOKUP('072711'!B7,Cenik!$C$3:$E$873,3,FALSE))</f>
        <v>0</v>
      </c>
      <c r="E7" s="17"/>
      <c r="F7" s="14">
        <f t="shared" si="0"/>
        <v>0</v>
      </c>
      <c r="G7" s="104" t="str">
        <f t="shared" si="1"/>
        <v/>
      </c>
    </row>
    <row r="8" spans="1:7" x14ac:dyDescent="0.2">
      <c r="A8" s="15"/>
      <c r="B8" s="16"/>
      <c r="C8" s="12">
        <f>IF(B8="",0,VLOOKUP('072711'!B8,Cenik!$C$3:$E$873,2,FALSE))</f>
        <v>0</v>
      </c>
      <c r="D8" s="12">
        <f>IF(B8="",0,VLOOKUP('072711'!B8,Cenik!$C$3:$E$873,3,FALSE))</f>
        <v>0</v>
      </c>
      <c r="E8" s="17"/>
      <c r="F8" s="14">
        <f t="shared" si="0"/>
        <v>0</v>
      </c>
      <c r="G8" s="104" t="str">
        <f t="shared" si="1"/>
        <v/>
      </c>
    </row>
    <row r="9" spans="1:7" x14ac:dyDescent="0.2">
      <c r="A9" s="15"/>
      <c r="B9" s="16"/>
      <c r="C9" s="12">
        <f>IF(B9="",0,VLOOKUP('072711'!B9,Cenik!$C$3:$E$873,2,FALSE))</f>
        <v>0</v>
      </c>
      <c r="D9" s="12">
        <f>IF(B9="",0,VLOOKUP('072711'!B9,Cenik!$C$3:$E$873,3,FALSE))</f>
        <v>0</v>
      </c>
      <c r="E9" s="17"/>
      <c r="F9" s="14">
        <f t="shared" si="0"/>
        <v>0</v>
      </c>
      <c r="G9" s="104" t="str">
        <f t="shared" si="1"/>
        <v/>
      </c>
    </row>
    <row r="10" spans="1:7" x14ac:dyDescent="0.2">
      <c r="A10" s="15"/>
      <c r="B10" s="16"/>
      <c r="C10" s="12">
        <f>IF(B10="",0,VLOOKUP('072711'!B10,Cenik!$C$3:$E$873,2,FALSE))</f>
        <v>0</v>
      </c>
      <c r="D10" s="12">
        <f>IF(B10="",0,VLOOKUP('072711'!B10,Cenik!$C$3:$E$873,3,FALSE))</f>
        <v>0</v>
      </c>
      <c r="E10" s="17"/>
      <c r="F10" s="14">
        <f t="shared" si="0"/>
        <v>0</v>
      </c>
      <c r="G10" s="104" t="str">
        <f t="shared" si="1"/>
        <v/>
      </c>
    </row>
    <row r="11" spans="1:7" x14ac:dyDescent="0.2">
      <c r="A11" s="15"/>
      <c r="B11" s="16"/>
      <c r="C11" s="12">
        <f>IF(B11="",0,VLOOKUP('072711'!B11,Cenik!$C$3:$E$873,2,FALSE))</f>
        <v>0</v>
      </c>
      <c r="D11" s="12">
        <f>IF(B11="",0,VLOOKUP('072711'!B11,Cenik!$C$3:$E$873,3,FALSE))</f>
        <v>0</v>
      </c>
      <c r="E11" s="17"/>
      <c r="F11" s="14">
        <f t="shared" si="0"/>
        <v>0</v>
      </c>
      <c r="G11" s="104" t="str">
        <f t="shared" si="1"/>
        <v/>
      </c>
    </row>
    <row r="12" spans="1:7" x14ac:dyDescent="0.2">
      <c r="A12" s="15"/>
      <c r="B12" s="16"/>
      <c r="C12" s="12">
        <f>IF(B12="",0,VLOOKUP('072711'!B12,Cenik!$C$3:$E$873,2,FALSE))</f>
        <v>0</v>
      </c>
      <c r="D12" s="12">
        <f>IF(B12="",0,VLOOKUP('072711'!B12,Cenik!$C$3:$E$873,3,FALSE))</f>
        <v>0</v>
      </c>
      <c r="E12" s="17"/>
      <c r="F12" s="14">
        <f t="shared" si="0"/>
        <v>0</v>
      </c>
      <c r="G12" s="104" t="str">
        <f t="shared" si="1"/>
        <v/>
      </c>
    </row>
    <row r="13" spans="1:7" x14ac:dyDescent="0.2">
      <c r="A13" s="15"/>
      <c r="B13" s="16"/>
      <c r="C13" s="12">
        <f>IF(B13="",0,VLOOKUP('072711'!B13,Cenik!$C$3:$E$873,2,FALSE))</f>
        <v>0</v>
      </c>
      <c r="D13" s="12">
        <f>IF(B13="",0,VLOOKUP('072711'!B13,Cenik!$C$3:$E$873,3,FALSE))</f>
        <v>0</v>
      </c>
      <c r="E13" s="17"/>
      <c r="F13" s="14">
        <f t="shared" si="0"/>
        <v>0</v>
      </c>
      <c r="G13" s="104" t="str">
        <f t="shared" si="1"/>
        <v/>
      </c>
    </row>
    <row r="14" spans="1:7" ht="13.5" thickBot="1" x14ac:dyDescent="0.25">
      <c r="A14" s="15"/>
      <c r="B14" s="16"/>
      <c r="C14" s="12">
        <f>IF(B14="",0,VLOOKUP('072711'!B14,Cenik!$C$3:$E$873,2,FALSE))</f>
        <v>0</v>
      </c>
      <c r="D14" s="12">
        <f>IF(B14="",0,VLOOKUP('072711'!B14,Cenik!$C$3:$E$873,3,FALSE))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IF(B16="",0,VLOOKUP('072711'!B16,Cenik!$C$3:$E$873,2,FALSE))</f>
        <v>0</v>
      </c>
      <c r="D16" s="12">
        <f>IF(B16="",0,VLOOKUP('072711'!B16,Cenik!$C$3:$E$873,3,FALSE))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IF(B17="",0,VLOOKUP('072711'!B17,Cenik!$C$3:$E$873,2,FALSE))</f>
        <v>0</v>
      </c>
      <c r="D17" s="12">
        <f>IF(B17="",0,VLOOKUP('072711'!B17,Cenik!$C$3:$E$873,3,FALSE))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IF(B18="",0,VLOOKUP('072711'!B18,Cenik!$C$3:$E$873,2,FALSE))</f>
        <v>0</v>
      </c>
      <c r="D18" s="12">
        <f>IF(B18="",0,VLOOKUP('072711'!B18,Cenik!$C$3:$E$873,3,FALSE))</f>
        <v>0</v>
      </c>
      <c r="E18" s="22"/>
      <c r="F18" s="20">
        <f t="shared" si="2"/>
        <v>0</v>
      </c>
      <c r="G18" s="104" t="str">
        <f t="shared" si="3"/>
        <v/>
      </c>
    </row>
    <row r="19" spans="1:9" x14ac:dyDescent="0.2">
      <c r="A19" s="15"/>
      <c r="B19" s="21"/>
      <c r="C19" s="12">
        <f>IF(B19="",0,VLOOKUP('072711'!B19,Cenik!$C$3:$E$873,2,FALSE))</f>
        <v>0</v>
      </c>
      <c r="D19" s="12">
        <f>IF(B19="",0,VLOOKUP('072711'!B19,Cenik!$C$3:$E$873,3,FALSE))</f>
        <v>0</v>
      </c>
      <c r="E19" s="22"/>
      <c r="F19" s="20">
        <f t="shared" si="2"/>
        <v>0</v>
      </c>
      <c r="G19" s="104" t="str">
        <f t="shared" si="3"/>
        <v/>
      </c>
    </row>
    <row r="20" spans="1:9" x14ac:dyDescent="0.2">
      <c r="A20" s="15"/>
      <c r="B20" s="21"/>
      <c r="C20" s="12">
        <f>IF(B20="",0,VLOOKUP('072711'!B20,Cenik!$C$3:$E$873,2,FALSE))</f>
        <v>0</v>
      </c>
      <c r="D20" s="12">
        <f>IF(B20="",0,VLOOKUP('072711'!B20,Cenik!$C$3:$E$873,3,FALSE))</f>
        <v>0</v>
      </c>
      <c r="E20" s="22"/>
      <c r="F20" s="20">
        <f t="shared" si="2"/>
        <v>0</v>
      </c>
      <c r="G20" s="104" t="str">
        <f t="shared" si="3"/>
        <v/>
      </c>
    </row>
    <row r="21" spans="1:9" x14ac:dyDescent="0.2">
      <c r="A21" s="15"/>
      <c r="B21" s="21"/>
      <c r="C21" s="12">
        <f>IF(B21="",0,VLOOKUP('072711'!B21,Cenik!$C$3:$E$873,2,FALSE))</f>
        <v>0</v>
      </c>
      <c r="D21" s="12">
        <f>IF(B21="",0,VLOOKUP('072711'!B21,Cenik!$C$3:$E$873,3,FALSE))</f>
        <v>0</v>
      </c>
      <c r="E21" s="22"/>
      <c r="F21" s="20">
        <f t="shared" si="2"/>
        <v>0</v>
      </c>
      <c r="G21" s="104" t="str">
        <f t="shared" si="3"/>
        <v/>
      </c>
    </row>
    <row r="22" spans="1:9" x14ac:dyDescent="0.2">
      <c r="A22" s="15"/>
      <c r="B22" s="21"/>
      <c r="C22" s="12">
        <f>IF(B22="",0,VLOOKUP('072711'!B22,Cenik!$C$3:$E$873,2,FALSE))</f>
        <v>0</v>
      </c>
      <c r="D22" s="12">
        <f>IF(B22="",0,VLOOKUP('072711'!B22,Cenik!$C$3:$E$873,3,FALSE))</f>
        <v>0</v>
      </c>
      <c r="E22" s="22"/>
      <c r="F22" s="20">
        <f t="shared" si="2"/>
        <v>0</v>
      </c>
      <c r="G22" s="104" t="str">
        <f t="shared" si="3"/>
        <v/>
      </c>
    </row>
    <row r="23" spans="1:9" x14ac:dyDescent="0.2">
      <c r="A23" s="15"/>
      <c r="B23" s="21"/>
      <c r="C23" s="12">
        <f>IF(B23="",0,VLOOKUP('072711'!B23,Cenik!$C$3:$E$873,2,FALSE))</f>
        <v>0</v>
      </c>
      <c r="D23" s="12">
        <f>IF(B23="",0,VLOOKUP('072711'!B23,Cenik!$C$3:$E$873,3,FALSE))</f>
        <v>0</v>
      </c>
      <c r="E23" s="22"/>
      <c r="F23" s="20">
        <f t="shared" si="2"/>
        <v>0</v>
      </c>
      <c r="G23" s="104" t="str">
        <f t="shared" si="3"/>
        <v/>
      </c>
    </row>
    <row r="24" spans="1:9" x14ac:dyDescent="0.2">
      <c r="A24" s="15"/>
      <c r="B24" s="21"/>
      <c r="C24" s="12">
        <f>IF(B24="",0,VLOOKUP('072711'!B24,Cenik!$C$3:$E$873,2,FALSE))</f>
        <v>0</v>
      </c>
      <c r="D24" s="12">
        <f>IF(B24="",0,VLOOKUP('072711'!B24,Cenik!$C$3:$E$873,3,FALSE))</f>
        <v>0</v>
      </c>
      <c r="E24" s="22"/>
      <c r="F24" s="20">
        <f t="shared" si="2"/>
        <v>0</v>
      </c>
      <c r="G24" s="104" t="str">
        <f t="shared" si="3"/>
        <v/>
      </c>
    </row>
    <row r="25" spans="1:9" x14ac:dyDescent="0.2">
      <c r="A25" s="15"/>
      <c r="B25" s="21"/>
      <c r="C25" s="12">
        <f>IF(B25="",0,VLOOKUP('072711'!B25,Cenik!$C$3:$E$873,2,FALSE))</f>
        <v>0</v>
      </c>
      <c r="D25" s="12">
        <f>IF(B25="",0,VLOOKUP('072711'!B25,Cenik!$C$3:$E$873,3,FALSE))</f>
        <v>0</v>
      </c>
      <c r="E25" s="22"/>
      <c r="F25" s="20">
        <f t="shared" si="2"/>
        <v>0</v>
      </c>
      <c r="G25" s="104" t="str">
        <f t="shared" si="3"/>
        <v/>
      </c>
    </row>
    <row r="26" spans="1:9" x14ac:dyDescent="0.2">
      <c r="A26" s="15"/>
      <c r="B26" s="21"/>
      <c r="C26" s="12">
        <f>IF(B26="",0,VLOOKUP('072711'!B26,Cenik!$C$3:$E$873,2,FALSE))</f>
        <v>0</v>
      </c>
      <c r="D26" s="12">
        <f>IF(B26="",0,VLOOKUP('072711'!B26,Cenik!$C$3:$E$873,3,FALSE))</f>
        <v>0</v>
      </c>
      <c r="E26" s="22"/>
      <c r="F26" s="20">
        <f t="shared" si="2"/>
        <v>0</v>
      </c>
      <c r="G26" s="104" t="str">
        <f t="shared" si="3"/>
        <v/>
      </c>
    </row>
    <row r="27" spans="1:9" x14ac:dyDescent="0.2">
      <c r="A27" s="15"/>
      <c r="B27" s="21"/>
      <c r="C27" s="12">
        <f>IF(B27="",0,VLOOKUP('072711'!B27,Cenik!$C$3:$E$873,2,FALSE))</f>
        <v>0</v>
      </c>
      <c r="D27" s="12">
        <f>IF(B27="",0,VLOOKUP('072711'!B27,Cenik!$C$3:$E$873,3,FALSE))</f>
        <v>0</v>
      </c>
      <c r="E27" s="22"/>
      <c r="F27" s="20">
        <f t="shared" si="2"/>
        <v>0</v>
      </c>
      <c r="G27" s="104" t="str">
        <f t="shared" si="3"/>
        <v/>
      </c>
    </row>
    <row r="28" spans="1:9" x14ac:dyDescent="0.2">
      <c r="A28" s="15"/>
      <c r="B28" s="21"/>
      <c r="C28" s="12">
        <f>IF(B28="",0,VLOOKUP('072711'!B28,Cenik!$C$3:$E$873,2,FALSE))</f>
        <v>0</v>
      </c>
      <c r="D28" s="12">
        <f>IF(B28="",0,VLOOKUP('072711'!B28,Cenik!$C$3:$E$873,3,FALSE))</f>
        <v>0</v>
      </c>
      <c r="E28" s="22"/>
      <c r="F28" s="20">
        <f t="shared" si="2"/>
        <v>0</v>
      </c>
      <c r="G28" s="104" t="str">
        <f t="shared" si="3"/>
        <v/>
      </c>
    </row>
    <row r="29" spans="1:9" ht="13.5" thickBot="1" x14ac:dyDescent="0.25">
      <c r="A29" s="15"/>
      <c r="B29" s="21"/>
      <c r="C29" s="12">
        <f>IF(B29="",0,VLOOKUP('072711'!B29,Cenik!$C$3:$E$873,2,FALSE))</f>
        <v>0</v>
      </c>
      <c r="D29" s="12">
        <f>IF(B29="",0,VLOOKUP('072711'!B29,Cenik!$C$3:$E$873,3,FALSE))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IF(B31="",0,VLOOKUP('072711'!B31,Cenik!$C$3:$E$873,2,FALSE))</f>
        <v>0</v>
      </c>
      <c r="D31" s="24">
        <f>IF(B31="",0,VLOOKUP('072711'!B31,Cenik!$C$3:$E$873,3,FALSE))</f>
        <v>0</v>
      </c>
      <c r="E31" s="19"/>
      <c r="F31" s="25">
        <f t="shared" ref="F31:F44" si="4">D31*E31</f>
        <v>0</v>
      </c>
      <c r="G31" s="104" t="str">
        <f t="shared" si="3"/>
        <v/>
      </c>
      <c r="I31" s="2"/>
    </row>
    <row r="32" spans="1:9" x14ac:dyDescent="0.2">
      <c r="A32" s="15"/>
      <c r="B32" s="21"/>
      <c r="C32" s="12">
        <f>IF(B32="",0,VLOOKUP('072711'!B32,Cenik!$C$3:$E$873,2,FALSE))</f>
        <v>0</v>
      </c>
      <c r="D32" s="12">
        <f>IF(B32="",0,VLOOKUP('072711'!B32,Cenik!$C$3:$E$873,3,FALSE))</f>
        <v>0</v>
      </c>
      <c r="E32" s="22"/>
      <c r="F32" s="20">
        <f t="shared" si="4"/>
        <v>0</v>
      </c>
      <c r="G32" s="104" t="str">
        <f t="shared" si="3"/>
        <v/>
      </c>
      <c r="I32" s="2"/>
    </row>
    <row r="33" spans="1:7" x14ac:dyDescent="0.2">
      <c r="A33" s="15"/>
      <c r="B33" s="21"/>
      <c r="C33" s="12">
        <f>IF(B33="",0,VLOOKUP('072711'!B33,Cenik!$C$3:$E$873,2,FALSE))</f>
        <v>0</v>
      </c>
      <c r="D33" s="12">
        <f>IF(B33="",0,VLOOKUP('072711'!B33,Cenik!$C$3:$E$873,3,FALSE))</f>
        <v>0</v>
      </c>
      <c r="E33" s="22"/>
      <c r="F33" s="20">
        <f t="shared" si="4"/>
        <v>0</v>
      </c>
      <c r="G33" s="104" t="str">
        <f t="shared" si="3"/>
        <v/>
      </c>
    </row>
    <row r="34" spans="1:7" x14ac:dyDescent="0.2">
      <c r="A34" s="15"/>
      <c r="B34" s="21"/>
      <c r="C34" s="12">
        <f>IF(B34="",0,VLOOKUP('072711'!B34,Cenik!$C$3:$E$873,2,FALSE))</f>
        <v>0</v>
      </c>
      <c r="D34" s="12">
        <f>IF(B34="",0,VLOOKUP('072711'!B34,Cenik!$C$3:$E$873,3,FALSE))</f>
        <v>0</v>
      </c>
      <c r="E34" s="22"/>
      <c r="F34" s="20">
        <f t="shared" si="4"/>
        <v>0</v>
      </c>
      <c r="G34" s="104" t="str">
        <f t="shared" si="3"/>
        <v/>
      </c>
    </row>
    <row r="35" spans="1:7" x14ac:dyDescent="0.2">
      <c r="A35" s="15"/>
      <c r="B35" s="21"/>
      <c r="C35" s="12">
        <f>IF(B35="",0,VLOOKUP('072711'!B35,Cenik!$C$3:$E$873,2,FALSE))</f>
        <v>0</v>
      </c>
      <c r="D35" s="12">
        <f>IF(B35="",0,VLOOKUP('072711'!B35,Cenik!$C$3:$E$873,3,FALSE))</f>
        <v>0</v>
      </c>
      <c r="E35" s="22"/>
      <c r="F35" s="20">
        <f t="shared" si="4"/>
        <v>0</v>
      </c>
      <c r="G35" s="104" t="str">
        <f t="shared" si="3"/>
        <v/>
      </c>
    </row>
    <row r="36" spans="1:7" x14ac:dyDescent="0.2">
      <c r="A36" s="15"/>
      <c r="B36" s="21"/>
      <c r="C36" s="12">
        <f>IF(B36="",0,VLOOKUP('072711'!B36,Cenik!$C$3:$E$873,2,FALSE))</f>
        <v>0</v>
      </c>
      <c r="D36" s="12">
        <f>IF(B36="",0,VLOOKUP('072711'!B36,Cenik!$C$3:$E$873,3,FALSE))</f>
        <v>0</v>
      </c>
      <c r="E36" s="22"/>
      <c r="F36" s="20">
        <f t="shared" si="4"/>
        <v>0</v>
      </c>
      <c r="G36" s="104" t="str">
        <f t="shared" si="3"/>
        <v/>
      </c>
    </row>
    <row r="37" spans="1:7" x14ac:dyDescent="0.2">
      <c r="A37" s="15"/>
      <c r="B37" s="21"/>
      <c r="C37" s="12">
        <f>IF(B37="",0,VLOOKUP('072711'!B37,Cenik!$C$3:$E$873,2,FALSE))</f>
        <v>0</v>
      </c>
      <c r="D37" s="12">
        <f>IF(B37="",0,VLOOKUP('072711'!B37,Cenik!$C$3:$E$873,3,FALSE))</f>
        <v>0</v>
      </c>
      <c r="E37" s="22"/>
      <c r="F37" s="20">
        <f t="shared" si="4"/>
        <v>0</v>
      </c>
      <c r="G37" s="104" t="str">
        <f t="shared" si="3"/>
        <v/>
      </c>
    </row>
    <row r="38" spans="1:7" x14ac:dyDescent="0.2">
      <c r="A38" s="15"/>
      <c r="B38" s="21"/>
      <c r="C38" s="12">
        <f>IF(B38="",0,VLOOKUP('072711'!B38,Cenik!$C$3:$E$873,2,FALSE))</f>
        <v>0</v>
      </c>
      <c r="D38" s="12">
        <f>IF(B38="",0,VLOOKUP('072711'!B38,Cenik!$C$3:$E$873,3,FALSE))</f>
        <v>0</v>
      </c>
      <c r="E38" s="22"/>
      <c r="F38" s="20">
        <f t="shared" si="4"/>
        <v>0</v>
      </c>
      <c r="G38" s="104" t="str">
        <f t="shared" si="3"/>
        <v/>
      </c>
    </row>
    <row r="39" spans="1:7" x14ac:dyDescent="0.2">
      <c r="A39" s="15"/>
      <c r="B39" s="21"/>
      <c r="C39" s="12">
        <f>IF(B39="",0,VLOOKUP('072711'!B39,Cenik!$C$3:$E$873,2,FALSE))</f>
        <v>0</v>
      </c>
      <c r="D39" s="12">
        <f>IF(B39="",0,VLOOKUP('072711'!B39,Cenik!$C$3:$E$873,3,FALSE))</f>
        <v>0</v>
      </c>
      <c r="E39" s="22"/>
      <c r="F39" s="20">
        <f t="shared" si="4"/>
        <v>0</v>
      </c>
      <c r="G39" s="104" t="str">
        <f>IF(E39="","",IF(ISNUMBER(E39),IF(E39=ROUND(E39,6),"","Napaka - poraba mora biti zaokrožena na 6 decimalk!"),"Napaka!"))</f>
        <v/>
      </c>
    </row>
    <row r="40" spans="1:7" x14ac:dyDescent="0.2">
      <c r="A40" s="15"/>
      <c r="B40" s="21"/>
      <c r="C40" s="12">
        <f>IF(B40="",0,VLOOKUP('072711'!B40,Cenik!$C$3:$E$873,2,FALSE))</f>
        <v>0</v>
      </c>
      <c r="D40" s="12">
        <f>IF(B40="",0,VLOOKUP('072711'!B40,Cenik!$C$3:$E$873,3,FALSE))</f>
        <v>0</v>
      </c>
      <c r="E40" s="22"/>
      <c r="F40" s="20">
        <f t="shared" si="4"/>
        <v>0</v>
      </c>
      <c r="G40" s="104" t="str">
        <f t="shared" si="3"/>
        <v/>
      </c>
    </row>
    <row r="41" spans="1:7" x14ac:dyDescent="0.2">
      <c r="A41" s="15"/>
      <c r="B41" s="21"/>
      <c r="C41" s="12">
        <f>IF(B41="",0,VLOOKUP('072711'!B41,Cenik!$C$3:$E$873,2,FALSE))</f>
        <v>0</v>
      </c>
      <c r="D41" s="12">
        <f>IF(B41="",0,VLOOKUP('072711'!B41,Cenik!$C$3:$E$873,3,FALSE))</f>
        <v>0</v>
      </c>
      <c r="E41" s="22"/>
      <c r="F41" s="20">
        <f t="shared" si="4"/>
        <v>0</v>
      </c>
      <c r="G41" s="104" t="str">
        <f t="shared" si="3"/>
        <v/>
      </c>
    </row>
    <row r="42" spans="1:7" x14ac:dyDescent="0.2">
      <c r="A42" s="15"/>
      <c r="B42" s="21"/>
      <c r="C42" s="12">
        <f>IF(B42="",0,VLOOKUP('072711'!B42,Cenik!$C$3:$E$873,2,FALSE))</f>
        <v>0</v>
      </c>
      <c r="D42" s="12">
        <f>IF(B42="",0,VLOOKUP('072711'!B42,Cenik!$C$3:$E$873,3,FALSE))</f>
        <v>0</v>
      </c>
      <c r="E42" s="22"/>
      <c r="F42" s="20">
        <f t="shared" si="4"/>
        <v>0</v>
      </c>
      <c r="G42" s="104" t="str">
        <f t="shared" si="3"/>
        <v/>
      </c>
    </row>
    <row r="43" spans="1:7" x14ac:dyDescent="0.2">
      <c r="A43" s="15"/>
      <c r="B43" s="21"/>
      <c r="C43" s="12">
        <f>IF(B43="",0,VLOOKUP('072711'!B43,Cenik!$C$3:$E$873,2,FALSE))</f>
        <v>0</v>
      </c>
      <c r="D43" s="12">
        <f>IF(B43="",0,VLOOKUP('072711'!B43,Cenik!$C$3:$E$873,3,FALSE))</f>
        <v>0</v>
      </c>
      <c r="E43" s="22"/>
      <c r="F43" s="20">
        <f t="shared" si="4"/>
        <v>0</v>
      </c>
      <c r="G43" s="104" t="str">
        <f t="shared" si="3"/>
        <v/>
      </c>
    </row>
    <row r="44" spans="1:7" ht="13.5" thickBot="1" x14ac:dyDescent="0.25">
      <c r="A44" s="26"/>
      <c r="B44" s="27"/>
      <c r="C44" s="28">
        <f>IF(B44="",0,VLOOKUP('072711'!B44,Cenik!$C$3:$E$873,2,FALSE))</f>
        <v>0</v>
      </c>
      <c r="D44" s="28">
        <f>IF(B44="",0,VLOOKUP('072711'!B44,Cenik!$C$3:$E$873,3,FALSE))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IF(B5="",0,VLOOKUP('072712'!B5,Cenik!$C$3:$E$873,2,FALSE))</f>
        <v>0</v>
      </c>
      <c r="D5" s="12">
        <f>IF(B5="",0,VLOOKUP('072712'!B5,Cenik!$C$3:$E$873,3,FALSE))</f>
        <v>0</v>
      </c>
      <c r="E5" s="13"/>
      <c r="F5" s="14">
        <f t="shared" ref="F5:F14" si="0">D5*E5</f>
        <v>0</v>
      </c>
      <c r="G5" s="104" t="str">
        <f>IF(E5="","",IF(ISNUMBER(E5),IF(E5=ROUND(E5,6),"","Napaka - poraba mora biti zaokrožena na 6 decimalk!"),"Napaka!"))</f>
        <v/>
      </c>
    </row>
    <row r="6" spans="1:7" x14ac:dyDescent="0.2">
      <c r="A6" s="15"/>
      <c r="B6" s="16"/>
      <c r="C6" s="12">
        <f>IF(B6="",0,VLOOKUP('072712'!B6,Cenik!$C$3:$E$873,2,FALSE))</f>
        <v>0</v>
      </c>
      <c r="D6" s="12">
        <f>IF(B6="",0,VLOOKUP('072712'!B6,Cenik!$C$3:$E$873,3,FALSE))</f>
        <v>0</v>
      </c>
      <c r="E6" s="17"/>
      <c r="F6" s="14">
        <f t="shared" si="0"/>
        <v>0</v>
      </c>
      <c r="G6" s="104" t="str">
        <f t="shared" ref="G6:G14" si="1">IF(E6="","",IF(ISNUMBER(E6),IF(E6=ROUND(E6,6),"","Napaka - poraba mora biti zaokrožena na 6 decimalk!"),"Napaka!"))</f>
        <v/>
      </c>
    </row>
    <row r="7" spans="1:7" x14ac:dyDescent="0.2">
      <c r="A7" s="15"/>
      <c r="B7" s="16"/>
      <c r="C7" s="12">
        <f>IF(B7="",0,VLOOKUP('072712'!B7,Cenik!$C$3:$E$873,2,FALSE))</f>
        <v>0</v>
      </c>
      <c r="D7" s="12">
        <f>IF(B7="",0,VLOOKUP('072712'!B7,Cenik!$C$3:$E$873,3,FALSE))</f>
        <v>0</v>
      </c>
      <c r="E7" s="17"/>
      <c r="F7" s="14">
        <f t="shared" si="0"/>
        <v>0</v>
      </c>
      <c r="G7" s="104" t="str">
        <f t="shared" si="1"/>
        <v/>
      </c>
    </row>
    <row r="8" spans="1:7" x14ac:dyDescent="0.2">
      <c r="A8" s="15"/>
      <c r="B8" s="16"/>
      <c r="C8" s="12">
        <f>IF(B8="",0,VLOOKUP('072712'!B8,Cenik!$C$3:$E$873,2,FALSE))</f>
        <v>0</v>
      </c>
      <c r="D8" s="12">
        <f>IF(B8="",0,VLOOKUP('072712'!B8,Cenik!$C$3:$E$873,3,FALSE))</f>
        <v>0</v>
      </c>
      <c r="E8" s="17"/>
      <c r="F8" s="14">
        <f t="shared" si="0"/>
        <v>0</v>
      </c>
      <c r="G8" s="104" t="str">
        <f t="shared" si="1"/>
        <v/>
      </c>
    </row>
    <row r="9" spans="1:7" x14ac:dyDescent="0.2">
      <c r="A9" s="15"/>
      <c r="B9" s="16"/>
      <c r="C9" s="12">
        <f>IF(B9="",0,VLOOKUP('072712'!B9,Cenik!$C$3:$E$873,2,FALSE))</f>
        <v>0</v>
      </c>
      <c r="D9" s="12">
        <f>IF(B9="",0,VLOOKUP('072712'!B9,Cenik!$C$3:$E$873,3,FALSE))</f>
        <v>0</v>
      </c>
      <c r="E9" s="17"/>
      <c r="F9" s="14">
        <f t="shared" si="0"/>
        <v>0</v>
      </c>
      <c r="G9" s="104" t="str">
        <f t="shared" si="1"/>
        <v/>
      </c>
    </row>
    <row r="10" spans="1:7" x14ac:dyDescent="0.2">
      <c r="A10" s="15"/>
      <c r="B10" s="16"/>
      <c r="C10" s="12">
        <f>IF(B10="",0,VLOOKUP('072712'!B10,Cenik!$C$3:$E$873,2,FALSE))</f>
        <v>0</v>
      </c>
      <c r="D10" s="12">
        <f>IF(B10="",0,VLOOKUP('072712'!B10,Cenik!$C$3:$E$873,3,FALSE))</f>
        <v>0</v>
      </c>
      <c r="E10" s="17"/>
      <c r="F10" s="14">
        <f t="shared" si="0"/>
        <v>0</v>
      </c>
      <c r="G10" s="104" t="str">
        <f t="shared" si="1"/>
        <v/>
      </c>
    </row>
    <row r="11" spans="1:7" x14ac:dyDescent="0.2">
      <c r="A11" s="15"/>
      <c r="B11" s="16"/>
      <c r="C11" s="12">
        <f>IF(B11="",0,VLOOKUP('072712'!B11,Cenik!$C$3:$E$873,2,FALSE))</f>
        <v>0</v>
      </c>
      <c r="D11" s="12">
        <f>IF(B11="",0,VLOOKUP('072712'!B11,Cenik!$C$3:$E$873,3,FALSE))</f>
        <v>0</v>
      </c>
      <c r="E11" s="17"/>
      <c r="F11" s="14">
        <f t="shared" si="0"/>
        <v>0</v>
      </c>
      <c r="G11" s="104" t="str">
        <f t="shared" si="1"/>
        <v/>
      </c>
    </row>
    <row r="12" spans="1:7" x14ac:dyDescent="0.2">
      <c r="A12" s="15"/>
      <c r="B12" s="16"/>
      <c r="C12" s="12">
        <f>IF(B12="",0,VLOOKUP('072712'!B12,Cenik!$C$3:$E$873,2,FALSE))</f>
        <v>0</v>
      </c>
      <c r="D12" s="12">
        <f>IF(B12="",0,VLOOKUP('072712'!B12,Cenik!$C$3:$E$873,3,FALSE))</f>
        <v>0</v>
      </c>
      <c r="E12" s="17"/>
      <c r="F12" s="14">
        <f t="shared" si="0"/>
        <v>0</v>
      </c>
      <c r="G12" s="104" t="str">
        <f t="shared" si="1"/>
        <v/>
      </c>
    </row>
    <row r="13" spans="1:7" x14ac:dyDescent="0.2">
      <c r="A13" s="15"/>
      <c r="B13" s="16"/>
      <c r="C13" s="12">
        <f>IF(B13="",0,VLOOKUP('072712'!B13,Cenik!$C$3:$E$873,2,FALSE))</f>
        <v>0</v>
      </c>
      <c r="D13" s="12">
        <f>IF(B13="",0,VLOOKUP('072712'!B13,Cenik!$C$3:$E$873,3,FALSE))</f>
        <v>0</v>
      </c>
      <c r="E13" s="17"/>
      <c r="F13" s="14">
        <f t="shared" si="0"/>
        <v>0</v>
      </c>
      <c r="G13" s="104" t="str">
        <f t="shared" si="1"/>
        <v/>
      </c>
    </row>
    <row r="14" spans="1:7" ht="13.5" thickBot="1" x14ac:dyDescent="0.25">
      <c r="A14" s="15"/>
      <c r="B14" s="16"/>
      <c r="C14" s="12">
        <f>IF(B14="",0,VLOOKUP('072712'!B14,Cenik!$C$3:$E$873,2,FALSE))</f>
        <v>0</v>
      </c>
      <c r="D14" s="12">
        <f>IF(B14="",0,VLOOKUP('072712'!B14,Cenik!$C$3:$E$873,3,FALSE))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IF(B16="",0,VLOOKUP('072712'!B16,Cenik!$C$3:$E$873,2,FALSE))</f>
        <v>0</v>
      </c>
      <c r="D16" s="12">
        <f>IF(B16="",0,VLOOKUP('072712'!B16,Cenik!$C$3:$E$873,3,FALSE))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IF(B17="",0,VLOOKUP('072712'!B17,Cenik!$C$3:$E$873,2,FALSE))</f>
        <v>0</v>
      </c>
      <c r="D17" s="12">
        <f>IF(B17="",0,VLOOKUP('072712'!B17,Cenik!$C$3:$E$873,3,FALSE))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IF(B18="",0,VLOOKUP('072712'!B18,Cenik!$C$3:$E$873,2,FALSE))</f>
        <v>0</v>
      </c>
      <c r="D18" s="12">
        <f>IF(B18="",0,VLOOKUP('072712'!B18,Cenik!$C$3:$E$873,3,FALSE))</f>
        <v>0</v>
      </c>
      <c r="E18" s="22"/>
      <c r="F18" s="20">
        <f t="shared" si="2"/>
        <v>0</v>
      </c>
      <c r="G18" s="104" t="str">
        <f t="shared" si="3"/>
        <v/>
      </c>
    </row>
    <row r="19" spans="1:9" x14ac:dyDescent="0.2">
      <c r="A19" s="15"/>
      <c r="B19" s="21"/>
      <c r="C19" s="12">
        <f>IF(B19="",0,VLOOKUP('072712'!B19,Cenik!$C$3:$E$873,2,FALSE))</f>
        <v>0</v>
      </c>
      <c r="D19" s="12">
        <f>IF(B19="",0,VLOOKUP('072712'!B19,Cenik!$C$3:$E$873,3,FALSE))</f>
        <v>0</v>
      </c>
      <c r="E19" s="22"/>
      <c r="F19" s="20">
        <f t="shared" si="2"/>
        <v>0</v>
      </c>
      <c r="G19" s="104" t="str">
        <f t="shared" si="3"/>
        <v/>
      </c>
    </row>
    <row r="20" spans="1:9" x14ac:dyDescent="0.2">
      <c r="A20" s="15"/>
      <c r="B20" s="21"/>
      <c r="C20" s="12">
        <f>IF(B20="",0,VLOOKUP('072712'!B20,Cenik!$C$3:$E$873,2,FALSE))</f>
        <v>0</v>
      </c>
      <c r="D20" s="12">
        <f>IF(B20="",0,VLOOKUP('072712'!B20,Cenik!$C$3:$E$873,3,FALSE))</f>
        <v>0</v>
      </c>
      <c r="E20" s="22"/>
      <c r="F20" s="20">
        <f t="shared" si="2"/>
        <v>0</v>
      </c>
      <c r="G20" s="104" t="str">
        <f t="shared" si="3"/>
        <v/>
      </c>
    </row>
    <row r="21" spans="1:9" x14ac:dyDescent="0.2">
      <c r="A21" s="15"/>
      <c r="B21" s="21"/>
      <c r="C21" s="12">
        <f>IF(B21="",0,VLOOKUP('072712'!B21,Cenik!$C$3:$E$873,2,FALSE))</f>
        <v>0</v>
      </c>
      <c r="D21" s="12">
        <f>IF(B21="",0,VLOOKUP('072712'!B21,Cenik!$C$3:$E$873,3,FALSE))</f>
        <v>0</v>
      </c>
      <c r="E21" s="22"/>
      <c r="F21" s="20">
        <f t="shared" si="2"/>
        <v>0</v>
      </c>
      <c r="G21" s="104" t="str">
        <f t="shared" si="3"/>
        <v/>
      </c>
    </row>
    <row r="22" spans="1:9" x14ac:dyDescent="0.2">
      <c r="A22" s="15"/>
      <c r="B22" s="21"/>
      <c r="C22" s="12">
        <f>IF(B22="",0,VLOOKUP('072712'!B22,Cenik!$C$3:$E$873,2,FALSE))</f>
        <v>0</v>
      </c>
      <c r="D22" s="12">
        <f>IF(B22="",0,VLOOKUP('072712'!B22,Cenik!$C$3:$E$873,3,FALSE))</f>
        <v>0</v>
      </c>
      <c r="E22" s="22"/>
      <c r="F22" s="20">
        <f t="shared" si="2"/>
        <v>0</v>
      </c>
      <c r="G22" s="104" t="str">
        <f t="shared" si="3"/>
        <v/>
      </c>
    </row>
    <row r="23" spans="1:9" x14ac:dyDescent="0.2">
      <c r="A23" s="15"/>
      <c r="B23" s="21"/>
      <c r="C23" s="12">
        <f>IF(B23="",0,VLOOKUP('072712'!B23,Cenik!$C$3:$E$873,2,FALSE))</f>
        <v>0</v>
      </c>
      <c r="D23" s="12">
        <f>IF(B23="",0,VLOOKUP('072712'!B23,Cenik!$C$3:$E$873,3,FALSE))</f>
        <v>0</v>
      </c>
      <c r="E23" s="22"/>
      <c r="F23" s="20">
        <f t="shared" si="2"/>
        <v>0</v>
      </c>
      <c r="G23" s="104" t="str">
        <f t="shared" si="3"/>
        <v/>
      </c>
    </row>
    <row r="24" spans="1:9" x14ac:dyDescent="0.2">
      <c r="A24" s="15"/>
      <c r="B24" s="21"/>
      <c r="C24" s="12">
        <f>IF(B24="",0,VLOOKUP('072712'!B24,Cenik!$C$3:$E$873,2,FALSE))</f>
        <v>0</v>
      </c>
      <c r="D24" s="12">
        <f>IF(B24="",0,VLOOKUP('072712'!B24,Cenik!$C$3:$E$873,3,FALSE))</f>
        <v>0</v>
      </c>
      <c r="E24" s="22"/>
      <c r="F24" s="20">
        <f t="shared" si="2"/>
        <v>0</v>
      </c>
      <c r="G24" s="104" t="str">
        <f t="shared" si="3"/>
        <v/>
      </c>
    </row>
    <row r="25" spans="1:9" x14ac:dyDescent="0.2">
      <c r="A25" s="15"/>
      <c r="B25" s="21"/>
      <c r="C25" s="12">
        <f>IF(B25="",0,VLOOKUP('072712'!B25,Cenik!$C$3:$E$873,2,FALSE))</f>
        <v>0</v>
      </c>
      <c r="D25" s="12">
        <f>IF(B25="",0,VLOOKUP('072712'!B25,Cenik!$C$3:$E$873,3,FALSE))</f>
        <v>0</v>
      </c>
      <c r="E25" s="22"/>
      <c r="F25" s="20">
        <f t="shared" si="2"/>
        <v>0</v>
      </c>
      <c r="G25" s="104" t="str">
        <f t="shared" si="3"/>
        <v/>
      </c>
    </row>
    <row r="26" spans="1:9" x14ac:dyDescent="0.2">
      <c r="A26" s="15"/>
      <c r="B26" s="21"/>
      <c r="C26" s="12">
        <f>IF(B26="",0,VLOOKUP('072712'!B26,Cenik!$C$3:$E$873,2,FALSE))</f>
        <v>0</v>
      </c>
      <c r="D26" s="12">
        <f>IF(B26="",0,VLOOKUP('072712'!B26,Cenik!$C$3:$E$873,3,FALSE))</f>
        <v>0</v>
      </c>
      <c r="E26" s="22"/>
      <c r="F26" s="20">
        <f t="shared" si="2"/>
        <v>0</v>
      </c>
      <c r="G26" s="104" t="str">
        <f t="shared" si="3"/>
        <v/>
      </c>
    </row>
    <row r="27" spans="1:9" x14ac:dyDescent="0.2">
      <c r="A27" s="15"/>
      <c r="B27" s="21"/>
      <c r="C27" s="12">
        <f>IF(B27="",0,VLOOKUP('072712'!B27,Cenik!$C$3:$E$873,2,FALSE))</f>
        <v>0</v>
      </c>
      <c r="D27" s="12">
        <f>IF(B27="",0,VLOOKUP('072712'!B27,Cenik!$C$3:$E$873,3,FALSE))</f>
        <v>0</v>
      </c>
      <c r="E27" s="22"/>
      <c r="F27" s="20">
        <f t="shared" si="2"/>
        <v>0</v>
      </c>
      <c r="G27" s="104" t="str">
        <f t="shared" si="3"/>
        <v/>
      </c>
    </row>
    <row r="28" spans="1:9" x14ac:dyDescent="0.2">
      <c r="A28" s="15"/>
      <c r="B28" s="21"/>
      <c r="C28" s="12">
        <f>IF(B28="",0,VLOOKUP('072712'!B28,Cenik!$C$3:$E$873,2,FALSE))</f>
        <v>0</v>
      </c>
      <c r="D28" s="12">
        <f>IF(B28="",0,VLOOKUP('072712'!B28,Cenik!$C$3:$E$873,3,FALSE))</f>
        <v>0</v>
      </c>
      <c r="E28" s="22"/>
      <c r="F28" s="20">
        <f t="shared" si="2"/>
        <v>0</v>
      </c>
      <c r="G28" s="104" t="str">
        <f t="shared" si="3"/>
        <v/>
      </c>
    </row>
    <row r="29" spans="1:9" ht="13.5" thickBot="1" x14ac:dyDescent="0.25">
      <c r="A29" s="15"/>
      <c r="B29" s="21"/>
      <c r="C29" s="12">
        <f>IF(B29="",0,VLOOKUP('072712'!B29,Cenik!$C$3:$E$873,2,FALSE))</f>
        <v>0</v>
      </c>
      <c r="D29" s="12">
        <f>IF(B29="",0,VLOOKUP('072712'!B29,Cenik!$C$3:$E$873,3,FALSE))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IF(B31="",0,VLOOKUP('072712'!B31,Cenik!$C$3:$E$873,2,FALSE))</f>
        <v>0</v>
      </c>
      <c r="D31" s="24">
        <f>IF(B31="",0,VLOOKUP('072712'!B31,Cenik!$C$3:$E$873,3,FALSE))</f>
        <v>0</v>
      </c>
      <c r="E31" s="19"/>
      <c r="F31" s="25">
        <f t="shared" ref="F31:F44" si="4">D31*E31</f>
        <v>0</v>
      </c>
      <c r="G31" s="104" t="str">
        <f t="shared" si="3"/>
        <v/>
      </c>
      <c r="I31" s="2"/>
    </row>
    <row r="32" spans="1:9" x14ac:dyDescent="0.2">
      <c r="A32" s="15"/>
      <c r="B32" s="21"/>
      <c r="C32" s="12">
        <f>IF(B32="",0,VLOOKUP('072712'!B32,Cenik!$C$3:$E$873,2,FALSE))</f>
        <v>0</v>
      </c>
      <c r="D32" s="12">
        <f>IF(B32="",0,VLOOKUP('072712'!B32,Cenik!$C$3:$E$873,3,FALSE))</f>
        <v>0</v>
      </c>
      <c r="E32" s="22"/>
      <c r="F32" s="20">
        <f t="shared" si="4"/>
        <v>0</v>
      </c>
      <c r="G32" s="104" t="str">
        <f t="shared" si="3"/>
        <v/>
      </c>
      <c r="I32" s="2"/>
    </row>
    <row r="33" spans="1:7" x14ac:dyDescent="0.2">
      <c r="A33" s="15"/>
      <c r="B33" s="21"/>
      <c r="C33" s="12">
        <f>IF(B33="",0,VLOOKUP('072712'!B33,Cenik!$C$3:$E$873,2,FALSE))</f>
        <v>0</v>
      </c>
      <c r="D33" s="12">
        <f>IF(B33="",0,VLOOKUP('072712'!B33,Cenik!$C$3:$E$873,3,FALSE))</f>
        <v>0</v>
      </c>
      <c r="E33" s="22"/>
      <c r="F33" s="20">
        <f t="shared" si="4"/>
        <v>0</v>
      </c>
      <c r="G33" s="104" t="str">
        <f t="shared" si="3"/>
        <v/>
      </c>
    </row>
    <row r="34" spans="1:7" x14ac:dyDescent="0.2">
      <c r="A34" s="15"/>
      <c r="B34" s="21"/>
      <c r="C34" s="12">
        <f>IF(B34="",0,VLOOKUP('072712'!B34,Cenik!$C$3:$E$873,2,FALSE))</f>
        <v>0</v>
      </c>
      <c r="D34" s="12">
        <f>IF(B34="",0,VLOOKUP('072712'!B34,Cenik!$C$3:$E$873,3,FALSE))</f>
        <v>0</v>
      </c>
      <c r="E34" s="22"/>
      <c r="F34" s="20">
        <f t="shared" si="4"/>
        <v>0</v>
      </c>
      <c r="G34" s="104" t="str">
        <f t="shared" si="3"/>
        <v/>
      </c>
    </row>
    <row r="35" spans="1:7" x14ac:dyDescent="0.2">
      <c r="A35" s="15"/>
      <c r="B35" s="21"/>
      <c r="C35" s="12">
        <f>IF(B35="",0,VLOOKUP('072712'!B35,Cenik!$C$3:$E$873,2,FALSE))</f>
        <v>0</v>
      </c>
      <c r="D35" s="12">
        <f>IF(B35="",0,VLOOKUP('072712'!B35,Cenik!$C$3:$E$873,3,FALSE))</f>
        <v>0</v>
      </c>
      <c r="E35" s="22"/>
      <c r="F35" s="20">
        <f t="shared" si="4"/>
        <v>0</v>
      </c>
      <c r="G35" s="104" t="str">
        <f t="shared" si="3"/>
        <v/>
      </c>
    </row>
    <row r="36" spans="1:7" x14ac:dyDescent="0.2">
      <c r="A36" s="15"/>
      <c r="B36" s="21"/>
      <c r="C36" s="12">
        <f>IF(B36="",0,VLOOKUP('072712'!B36,Cenik!$C$3:$E$873,2,FALSE))</f>
        <v>0</v>
      </c>
      <c r="D36" s="12">
        <f>IF(B36="",0,VLOOKUP('072712'!B36,Cenik!$C$3:$E$873,3,FALSE))</f>
        <v>0</v>
      </c>
      <c r="E36" s="22"/>
      <c r="F36" s="20">
        <f t="shared" si="4"/>
        <v>0</v>
      </c>
      <c r="G36" s="104" t="str">
        <f t="shared" si="3"/>
        <v/>
      </c>
    </row>
    <row r="37" spans="1:7" x14ac:dyDescent="0.2">
      <c r="A37" s="15"/>
      <c r="B37" s="21"/>
      <c r="C37" s="12">
        <f>IF(B37="",0,VLOOKUP('072712'!B37,Cenik!$C$3:$E$873,2,FALSE))</f>
        <v>0</v>
      </c>
      <c r="D37" s="12">
        <f>IF(B37="",0,VLOOKUP('072712'!B37,Cenik!$C$3:$E$873,3,FALSE))</f>
        <v>0</v>
      </c>
      <c r="E37" s="22"/>
      <c r="F37" s="20">
        <f t="shared" si="4"/>
        <v>0</v>
      </c>
      <c r="G37" s="104" t="str">
        <f t="shared" si="3"/>
        <v/>
      </c>
    </row>
    <row r="38" spans="1:7" x14ac:dyDescent="0.2">
      <c r="A38" s="15"/>
      <c r="B38" s="21"/>
      <c r="C38" s="12">
        <f>IF(B38="",0,VLOOKUP('072712'!B38,Cenik!$C$3:$E$873,2,FALSE))</f>
        <v>0</v>
      </c>
      <c r="D38" s="12">
        <f>IF(B38="",0,VLOOKUP('072712'!B38,Cenik!$C$3:$E$873,3,FALSE))</f>
        <v>0</v>
      </c>
      <c r="E38" s="22"/>
      <c r="F38" s="20">
        <f t="shared" si="4"/>
        <v>0</v>
      </c>
      <c r="G38" s="104" t="str">
        <f t="shared" si="3"/>
        <v/>
      </c>
    </row>
    <row r="39" spans="1:7" x14ac:dyDescent="0.2">
      <c r="A39" s="15"/>
      <c r="B39" s="21"/>
      <c r="C39" s="12">
        <f>IF(B39="",0,VLOOKUP('072712'!B39,Cenik!$C$3:$E$873,2,FALSE))</f>
        <v>0</v>
      </c>
      <c r="D39" s="12">
        <f>IF(B39="",0,VLOOKUP('072712'!B39,Cenik!$C$3:$E$873,3,FALSE))</f>
        <v>0</v>
      </c>
      <c r="E39" s="22"/>
      <c r="F39" s="20">
        <f t="shared" si="4"/>
        <v>0</v>
      </c>
      <c r="G39" s="104" t="str">
        <f>IF(E39="","",IF(ISNUMBER(E39),IF(E39=ROUND(E39,6),"","Napaka - poraba mora biti zaokrožena na 6 decimalk!"),"Napaka!"))</f>
        <v/>
      </c>
    </row>
    <row r="40" spans="1:7" x14ac:dyDescent="0.2">
      <c r="A40" s="15"/>
      <c r="B40" s="21"/>
      <c r="C40" s="12">
        <f>IF(B40="",0,VLOOKUP('072712'!B40,Cenik!$C$3:$E$873,2,FALSE))</f>
        <v>0</v>
      </c>
      <c r="D40" s="12">
        <f>IF(B40="",0,VLOOKUP('072712'!B40,Cenik!$C$3:$E$873,3,FALSE))</f>
        <v>0</v>
      </c>
      <c r="E40" s="22"/>
      <c r="F40" s="20">
        <f t="shared" si="4"/>
        <v>0</v>
      </c>
      <c r="G40" s="104" t="str">
        <f t="shared" si="3"/>
        <v/>
      </c>
    </row>
    <row r="41" spans="1:7" x14ac:dyDescent="0.2">
      <c r="A41" s="15"/>
      <c r="B41" s="21"/>
      <c r="C41" s="12">
        <f>IF(B41="",0,VLOOKUP('072712'!B41,Cenik!$C$3:$E$873,2,FALSE))</f>
        <v>0</v>
      </c>
      <c r="D41" s="12">
        <f>IF(B41="",0,VLOOKUP('072712'!B41,Cenik!$C$3:$E$873,3,FALSE))</f>
        <v>0</v>
      </c>
      <c r="E41" s="22"/>
      <c r="F41" s="20">
        <f t="shared" si="4"/>
        <v>0</v>
      </c>
      <c r="G41" s="104" t="str">
        <f t="shared" si="3"/>
        <v/>
      </c>
    </row>
    <row r="42" spans="1:7" x14ac:dyDescent="0.2">
      <c r="A42" s="15"/>
      <c r="B42" s="21"/>
      <c r="C42" s="12">
        <f>IF(B42="",0,VLOOKUP('072712'!B42,Cenik!$C$3:$E$873,2,FALSE))</f>
        <v>0</v>
      </c>
      <c r="D42" s="12">
        <f>IF(B42="",0,VLOOKUP('072712'!B42,Cenik!$C$3:$E$873,3,FALSE))</f>
        <v>0</v>
      </c>
      <c r="E42" s="22"/>
      <c r="F42" s="20">
        <f t="shared" si="4"/>
        <v>0</v>
      </c>
      <c r="G42" s="104" t="str">
        <f t="shared" si="3"/>
        <v/>
      </c>
    </row>
    <row r="43" spans="1:7" x14ac:dyDescent="0.2">
      <c r="A43" s="15"/>
      <c r="B43" s="21"/>
      <c r="C43" s="12">
        <f>IF(B43="",0,VLOOKUP('072712'!B43,Cenik!$C$3:$E$873,2,FALSE))</f>
        <v>0</v>
      </c>
      <c r="D43" s="12">
        <f>IF(B43="",0,VLOOKUP('072712'!B43,Cenik!$C$3:$E$873,3,FALSE))</f>
        <v>0</v>
      </c>
      <c r="E43" s="22"/>
      <c r="F43" s="20">
        <f t="shared" si="4"/>
        <v>0</v>
      </c>
      <c r="G43" s="104" t="str">
        <f t="shared" si="3"/>
        <v/>
      </c>
    </row>
    <row r="44" spans="1:7" ht="13.5" thickBot="1" x14ac:dyDescent="0.25">
      <c r="A44" s="26"/>
      <c r="B44" s="27"/>
      <c r="C44" s="28">
        <f>IF(B44="",0,VLOOKUP('072712'!B44,Cenik!$C$3:$E$873,2,FALSE))</f>
        <v>0</v>
      </c>
      <c r="D44" s="28">
        <f>IF(B44="",0,VLOOKUP('072712'!B44,Cenik!$C$3:$E$873,3,FALSE))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IF(B5="",0,VLOOKUP('021005'!B5,Cenik!$C$3:$E$873,2,FALSE))</f>
        <v>0</v>
      </c>
      <c r="D5" s="12">
        <f>IF(B5="",0,VLOOKUP('021005'!B5,Cenik!$C$3:$E$873,3,FALSE))</f>
        <v>0</v>
      </c>
      <c r="E5" s="13"/>
      <c r="F5" s="14">
        <f t="shared" ref="F5:F14" si="0">D5*E5</f>
        <v>0</v>
      </c>
      <c r="G5" s="104" t="str">
        <f>IF(E5="","",IF(ISNUMBER(E5),IF(E5=ROUND(E5,6),"","Napaka - poraba mora biti zaokrožena na 6 decimalk!"),"Napaka!"))</f>
        <v/>
      </c>
    </row>
    <row r="6" spans="1:7" x14ac:dyDescent="0.2">
      <c r="A6" s="15"/>
      <c r="B6" s="16"/>
      <c r="C6" s="12">
        <f>IF(B6="",0,VLOOKUP('021005'!B6,Cenik!$C$3:$E$873,2,FALSE))</f>
        <v>0</v>
      </c>
      <c r="D6" s="12">
        <f>IF(B6="",0,VLOOKUP('021005'!B6,Cenik!$C$3:$E$873,3,FALSE))</f>
        <v>0</v>
      </c>
      <c r="E6" s="17"/>
      <c r="F6" s="14">
        <f t="shared" si="0"/>
        <v>0</v>
      </c>
      <c r="G6" s="104" t="str">
        <f t="shared" ref="G6:G14" si="1">IF(E6="","",IF(ISNUMBER(E6),IF(E6=ROUND(E6,6),"","Napaka - poraba mora biti zaokrožena na 6 decimalk!"),"Napaka!"))</f>
        <v/>
      </c>
    </row>
    <row r="7" spans="1:7" x14ac:dyDescent="0.2">
      <c r="A7" s="15"/>
      <c r="B7" s="16"/>
      <c r="C7" s="12">
        <f>IF(B7="",0,VLOOKUP('021005'!B7,Cenik!$C$3:$E$873,2,FALSE))</f>
        <v>0</v>
      </c>
      <c r="D7" s="12">
        <f>IF(B7="",0,VLOOKUP('021005'!B7,Cenik!$C$3:$E$873,3,FALSE))</f>
        <v>0</v>
      </c>
      <c r="E7" s="17"/>
      <c r="F7" s="14">
        <f t="shared" si="0"/>
        <v>0</v>
      </c>
      <c r="G7" s="104" t="str">
        <f t="shared" si="1"/>
        <v/>
      </c>
    </row>
    <row r="8" spans="1:7" x14ac:dyDescent="0.2">
      <c r="A8" s="15"/>
      <c r="B8" s="16"/>
      <c r="C8" s="12">
        <f>IF(B8="",0,VLOOKUP('021005'!B8,Cenik!$C$3:$E$873,2,FALSE))</f>
        <v>0</v>
      </c>
      <c r="D8" s="12">
        <f>IF(B8="",0,VLOOKUP('021005'!B8,Cenik!$C$3:$E$873,3,FALSE))</f>
        <v>0</v>
      </c>
      <c r="E8" s="17"/>
      <c r="F8" s="14">
        <f t="shared" si="0"/>
        <v>0</v>
      </c>
      <c r="G8" s="104" t="str">
        <f t="shared" si="1"/>
        <v/>
      </c>
    </row>
    <row r="9" spans="1:7" x14ac:dyDescent="0.2">
      <c r="A9" s="15"/>
      <c r="B9" s="16"/>
      <c r="C9" s="12">
        <f>IF(B9="",0,VLOOKUP('021005'!B9,Cenik!$C$3:$E$873,2,FALSE))</f>
        <v>0</v>
      </c>
      <c r="D9" s="12">
        <f>IF(B9="",0,VLOOKUP('021005'!B9,Cenik!$C$3:$E$873,3,FALSE))</f>
        <v>0</v>
      </c>
      <c r="E9" s="17"/>
      <c r="F9" s="14">
        <f t="shared" si="0"/>
        <v>0</v>
      </c>
      <c r="G9" s="104" t="str">
        <f t="shared" si="1"/>
        <v/>
      </c>
    </row>
    <row r="10" spans="1:7" x14ac:dyDescent="0.2">
      <c r="A10" s="15"/>
      <c r="B10" s="16"/>
      <c r="C10" s="12">
        <f>IF(B10="",0,VLOOKUP('021005'!B10,Cenik!$C$3:$E$873,2,FALSE))</f>
        <v>0</v>
      </c>
      <c r="D10" s="12">
        <f>IF(B10="",0,VLOOKUP('021005'!B10,Cenik!$C$3:$E$873,3,FALSE))</f>
        <v>0</v>
      </c>
      <c r="E10" s="17"/>
      <c r="F10" s="14">
        <f t="shared" si="0"/>
        <v>0</v>
      </c>
      <c r="G10" s="104" t="str">
        <f t="shared" si="1"/>
        <v/>
      </c>
    </row>
    <row r="11" spans="1:7" x14ac:dyDescent="0.2">
      <c r="A11" s="15"/>
      <c r="B11" s="16"/>
      <c r="C11" s="12">
        <f>IF(B11="",0,VLOOKUP('021005'!B11,Cenik!$C$3:$E$873,2,FALSE))</f>
        <v>0</v>
      </c>
      <c r="D11" s="12">
        <f>IF(B11="",0,VLOOKUP('021005'!B11,Cenik!$C$3:$E$873,3,FALSE))</f>
        <v>0</v>
      </c>
      <c r="E11" s="17"/>
      <c r="F11" s="14">
        <f t="shared" si="0"/>
        <v>0</v>
      </c>
      <c r="G11" s="104" t="str">
        <f t="shared" si="1"/>
        <v/>
      </c>
    </row>
    <row r="12" spans="1:7" x14ac:dyDescent="0.2">
      <c r="A12" s="15"/>
      <c r="B12" s="16"/>
      <c r="C12" s="12">
        <f>IF(B12="",0,VLOOKUP('021005'!B12,Cenik!$C$3:$E$873,2,FALSE))</f>
        <v>0</v>
      </c>
      <c r="D12" s="12">
        <f>IF(B12="",0,VLOOKUP('021005'!B12,Cenik!$C$3:$E$873,3,FALSE))</f>
        <v>0</v>
      </c>
      <c r="E12" s="17"/>
      <c r="F12" s="14">
        <f t="shared" si="0"/>
        <v>0</v>
      </c>
      <c r="G12" s="104" t="str">
        <f t="shared" si="1"/>
        <v/>
      </c>
    </row>
    <row r="13" spans="1:7" x14ac:dyDescent="0.2">
      <c r="A13" s="15"/>
      <c r="B13" s="16"/>
      <c r="C13" s="12">
        <f>IF(B13="",0,VLOOKUP('021005'!B13,Cenik!$C$3:$E$873,2,FALSE))</f>
        <v>0</v>
      </c>
      <c r="D13" s="12">
        <f>IF(B13="",0,VLOOKUP('021005'!B13,Cenik!$C$3:$E$873,3,FALSE))</f>
        <v>0</v>
      </c>
      <c r="E13" s="17"/>
      <c r="F13" s="14">
        <f t="shared" si="0"/>
        <v>0</v>
      </c>
      <c r="G13" s="104" t="str">
        <f t="shared" si="1"/>
        <v/>
      </c>
    </row>
    <row r="14" spans="1:7" ht="13.5" thickBot="1" x14ac:dyDescent="0.25">
      <c r="A14" s="15"/>
      <c r="B14" s="16"/>
      <c r="C14" s="12">
        <f>IF(B14="",0,VLOOKUP('021005'!B14,Cenik!$C$3:$E$873,2,FALSE))</f>
        <v>0</v>
      </c>
      <c r="D14" s="12">
        <f>IF(B14="",0,VLOOKUP('021005'!B14,Cenik!$C$3:$E$873,3,FALSE))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IF(B16="",0,VLOOKUP('021005'!B16,Cenik!$C$3:$E$873,2,FALSE))</f>
        <v>0</v>
      </c>
      <c r="D16" s="12">
        <f>IF(B16="",0,VLOOKUP('021005'!B16,Cenik!$C$3:$E$873,3,FALSE))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IF(B17="",0,VLOOKUP('021005'!B17,Cenik!$C$3:$E$873,2,FALSE))</f>
        <v>0</v>
      </c>
      <c r="D17" s="12">
        <f>IF(B17="",0,VLOOKUP('021005'!B17,Cenik!$C$3:$E$873,3,FALSE))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IF(B18="",0,VLOOKUP('021005'!B18,Cenik!$C$3:$E$873,2,FALSE))</f>
        <v>0</v>
      </c>
      <c r="D18" s="12">
        <f>IF(B18="",0,VLOOKUP('021005'!B18,Cenik!$C$3:$E$873,3,FALSE))</f>
        <v>0</v>
      </c>
      <c r="E18" s="22"/>
      <c r="F18" s="20">
        <f t="shared" si="2"/>
        <v>0</v>
      </c>
      <c r="G18" s="104" t="str">
        <f t="shared" si="3"/>
        <v/>
      </c>
    </row>
    <row r="19" spans="1:9" x14ac:dyDescent="0.2">
      <c r="A19" s="15"/>
      <c r="B19" s="21"/>
      <c r="C19" s="12">
        <f>IF(B19="",0,VLOOKUP('021005'!B19,Cenik!$C$3:$E$873,2,FALSE))</f>
        <v>0</v>
      </c>
      <c r="D19" s="12">
        <f>IF(B19="",0,VLOOKUP('021005'!B19,Cenik!$C$3:$E$873,3,FALSE))</f>
        <v>0</v>
      </c>
      <c r="E19" s="22"/>
      <c r="F19" s="20">
        <f t="shared" si="2"/>
        <v>0</v>
      </c>
      <c r="G19" s="104" t="str">
        <f t="shared" si="3"/>
        <v/>
      </c>
    </row>
    <row r="20" spans="1:9" x14ac:dyDescent="0.2">
      <c r="A20" s="15"/>
      <c r="B20" s="21"/>
      <c r="C20" s="12">
        <f>IF(B20="",0,VLOOKUP('021005'!B20,Cenik!$C$3:$E$873,2,FALSE))</f>
        <v>0</v>
      </c>
      <c r="D20" s="12">
        <f>IF(B20="",0,VLOOKUP('021005'!B20,Cenik!$C$3:$E$873,3,FALSE))</f>
        <v>0</v>
      </c>
      <c r="E20" s="22"/>
      <c r="F20" s="20">
        <f t="shared" si="2"/>
        <v>0</v>
      </c>
      <c r="G20" s="104" t="str">
        <f t="shared" si="3"/>
        <v/>
      </c>
    </row>
    <row r="21" spans="1:9" x14ac:dyDescent="0.2">
      <c r="A21" s="15"/>
      <c r="B21" s="21"/>
      <c r="C21" s="12">
        <f>IF(B21="",0,VLOOKUP('021005'!B21,Cenik!$C$3:$E$873,2,FALSE))</f>
        <v>0</v>
      </c>
      <c r="D21" s="12">
        <f>IF(B21="",0,VLOOKUP('021005'!B21,Cenik!$C$3:$E$873,3,FALSE))</f>
        <v>0</v>
      </c>
      <c r="E21" s="22"/>
      <c r="F21" s="20">
        <f t="shared" si="2"/>
        <v>0</v>
      </c>
      <c r="G21" s="104" t="str">
        <f t="shared" si="3"/>
        <v/>
      </c>
    </row>
    <row r="22" spans="1:9" x14ac:dyDescent="0.2">
      <c r="A22" s="15"/>
      <c r="B22" s="21"/>
      <c r="C22" s="12">
        <f>IF(B22="",0,VLOOKUP('021005'!B22,Cenik!$C$3:$E$873,2,FALSE))</f>
        <v>0</v>
      </c>
      <c r="D22" s="12">
        <f>IF(B22="",0,VLOOKUP('021005'!B22,Cenik!$C$3:$E$873,3,FALSE))</f>
        <v>0</v>
      </c>
      <c r="E22" s="22"/>
      <c r="F22" s="20">
        <f t="shared" si="2"/>
        <v>0</v>
      </c>
      <c r="G22" s="104" t="str">
        <f t="shared" si="3"/>
        <v/>
      </c>
    </row>
    <row r="23" spans="1:9" x14ac:dyDescent="0.2">
      <c r="A23" s="15"/>
      <c r="B23" s="21"/>
      <c r="C23" s="12">
        <f>IF(B23="",0,VLOOKUP('021005'!B23,Cenik!$C$3:$E$873,2,FALSE))</f>
        <v>0</v>
      </c>
      <c r="D23" s="12">
        <f>IF(B23="",0,VLOOKUP('021005'!B23,Cenik!$C$3:$E$873,3,FALSE))</f>
        <v>0</v>
      </c>
      <c r="E23" s="22"/>
      <c r="F23" s="20">
        <f t="shared" si="2"/>
        <v>0</v>
      </c>
      <c r="G23" s="104" t="str">
        <f t="shared" si="3"/>
        <v/>
      </c>
    </row>
    <row r="24" spans="1:9" x14ac:dyDescent="0.2">
      <c r="A24" s="15"/>
      <c r="B24" s="21"/>
      <c r="C24" s="12">
        <f>IF(B24="",0,VLOOKUP('021005'!B24,Cenik!$C$3:$E$873,2,FALSE))</f>
        <v>0</v>
      </c>
      <c r="D24" s="12">
        <f>IF(B24="",0,VLOOKUP('021005'!B24,Cenik!$C$3:$E$873,3,FALSE))</f>
        <v>0</v>
      </c>
      <c r="E24" s="22"/>
      <c r="F24" s="20">
        <f t="shared" si="2"/>
        <v>0</v>
      </c>
      <c r="G24" s="104" t="str">
        <f t="shared" si="3"/>
        <v/>
      </c>
    </row>
    <row r="25" spans="1:9" x14ac:dyDescent="0.2">
      <c r="A25" s="15"/>
      <c r="B25" s="21"/>
      <c r="C25" s="12">
        <f>IF(B25="",0,VLOOKUP('021005'!B25,Cenik!$C$3:$E$873,2,FALSE))</f>
        <v>0</v>
      </c>
      <c r="D25" s="12">
        <f>IF(B25="",0,VLOOKUP('021005'!B25,Cenik!$C$3:$E$873,3,FALSE))</f>
        <v>0</v>
      </c>
      <c r="E25" s="22"/>
      <c r="F25" s="20">
        <f t="shared" si="2"/>
        <v>0</v>
      </c>
      <c r="G25" s="104" t="str">
        <f t="shared" si="3"/>
        <v/>
      </c>
    </row>
    <row r="26" spans="1:9" x14ac:dyDescent="0.2">
      <c r="A26" s="15"/>
      <c r="B26" s="21"/>
      <c r="C26" s="12">
        <f>IF(B26="",0,VLOOKUP('021005'!B26,Cenik!$C$3:$E$873,2,FALSE))</f>
        <v>0</v>
      </c>
      <c r="D26" s="12">
        <f>IF(B26="",0,VLOOKUP('021005'!B26,Cenik!$C$3:$E$873,3,FALSE))</f>
        <v>0</v>
      </c>
      <c r="E26" s="22"/>
      <c r="F26" s="20">
        <f t="shared" si="2"/>
        <v>0</v>
      </c>
      <c r="G26" s="104" t="str">
        <f t="shared" si="3"/>
        <v/>
      </c>
    </row>
    <row r="27" spans="1:9" x14ac:dyDescent="0.2">
      <c r="A27" s="15"/>
      <c r="B27" s="21"/>
      <c r="C27" s="12">
        <f>IF(B27="",0,VLOOKUP('021005'!B27,Cenik!$C$3:$E$873,2,FALSE))</f>
        <v>0</v>
      </c>
      <c r="D27" s="12">
        <f>IF(B27="",0,VLOOKUP('021005'!B27,Cenik!$C$3:$E$873,3,FALSE))</f>
        <v>0</v>
      </c>
      <c r="E27" s="22"/>
      <c r="F27" s="20">
        <f t="shared" si="2"/>
        <v>0</v>
      </c>
      <c r="G27" s="104" t="str">
        <f t="shared" si="3"/>
        <v/>
      </c>
    </row>
    <row r="28" spans="1:9" x14ac:dyDescent="0.2">
      <c r="A28" s="15"/>
      <c r="B28" s="21"/>
      <c r="C28" s="12">
        <f>IF(B28="",0,VLOOKUP('021005'!B28,Cenik!$C$3:$E$873,2,FALSE))</f>
        <v>0</v>
      </c>
      <c r="D28" s="12">
        <f>IF(B28="",0,VLOOKUP('021005'!B28,Cenik!$C$3:$E$873,3,FALSE))</f>
        <v>0</v>
      </c>
      <c r="E28" s="22"/>
      <c r="F28" s="20">
        <f t="shared" si="2"/>
        <v>0</v>
      </c>
      <c r="G28" s="104" t="str">
        <f t="shared" si="3"/>
        <v/>
      </c>
    </row>
    <row r="29" spans="1:9" ht="13.5" thickBot="1" x14ac:dyDescent="0.25">
      <c r="A29" s="15"/>
      <c r="B29" s="21"/>
      <c r="C29" s="12">
        <f>IF(B29="",0,VLOOKUP('021005'!B29,Cenik!$C$3:$E$873,2,FALSE))</f>
        <v>0</v>
      </c>
      <c r="D29" s="12">
        <f>IF(B29="",0,VLOOKUP('021005'!B29,Cenik!$C$3:$E$873,3,FALSE))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IF(B31="",0,VLOOKUP('021005'!B31,Cenik!$C$3:$E$873,2,FALSE))</f>
        <v>0</v>
      </c>
      <c r="D31" s="24">
        <f>IF(B31="",0,VLOOKUP('021005'!B31,Cenik!$C$3:$E$873,3,FALSE))</f>
        <v>0</v>
      </c>
      <c r="E31" s="19"/>
      <c r="F31" s="25">
        <f t="shared" ref="F31:F44" si="4">D31*E31</f>
        <v>0</v>
      </c>
      <c r="G31" s="104" t="str">
        <f t="shared" si="3"/>
        <v/>
      </c>
      <c r="I31" s="2"/>
    </row>
    <row r="32" spans="1:9" x14ac:dyDescent="0.2">
      <c r="A32" s="15"/>
      <c r="B32" s="21"/>
      <c r="C32" s="12">
        <f>IF(B32="",0,VLOOKUP('021005'!B32,Cenik!$C$3:$E$873,2,FALSE))</f>
        <v>0</v>
      </c>
      <c r="D32" s="12">
        <f>IF(B32="",0,VLOOKUP('021005'!B32,Cenik!$C$3:$E$873,3,FALSE))</f>
        <v>0</v>
      </c>
      <c r="E32" s="22"/>
      <c r="F32" s="20">
        <f t="shared" si="4"/>
        <v>0</v>
      </c>
      <c r="G32" s="104" t="str">
        <f t="shared" si="3"/>
        <v/>
      </c>
      <c r="I32" s="2"/>
    </row>
    <row r="33" spans="1:7" x14ac:dyDescent="0.2">
      <c r="A33" s="15"/>
      <c r="B33" s="21"/>
      <c r="C33" s="12">
        <f>IF(B33="",0,VLOOKUP('021005'!B33,Cenik!$C$3:$E$873,2,FALSE))</f>
        <v>0</v>
      </c>
      <c r="D33" s="12">
        <f>IF(B33="",0,VLOOKUP('021005'!B33,Cenik!$C$3:$E$873,3,FALSE))</f>
        <v>0</v>
      </c>
      <c r="E33" s="22"/>
      <c r="F33" s="20">
        <f t="shared" si="4"/>
        <v>0</v>
      </c>
      <c r="G33" s="104" t="str">
        <f t="shared" si="3"/>
        <v/>
      </c>
    </row>
    <row r="34" spans="1:7" x14ac:dyDescent="0.2">
      <c r="A34" s="15"/>
      <c r="B34" s="21"/>
      <c r="C34" s="12">
        <f>IF(B34="",0,VLOOKUP('021005'!B34,Cenik!$C$3:$E$873,2,FALSE))</f>
        <v>0</v>
      </c>
      <c r="D34" s="12">
        <f>IF(B34="",0,VLOOKUP('021005'!B34,Cenik!$C$3:$E$873,3,FALSE))</f>
        <v>0</v>
      </c>
      <c r="E34" s="22"/>
      <c r="F34" s="20">
        <f t="shared" si="4"/>
        <v>0</v>
      </c>
      <c r="G34" s="104" t="str">
        <f t="shared" si="3"/>
        <v/>
      </c>
    </row>
    <row r="35" spans="1:7" x14ac:dyDescent="0.2">
      <c r="A35" s="15"/>
      <c r="B35" s="21"/>
      <c r="C35" s="12">
        <f>IF(B35="",0,VLOOKUP('021005'!B35,Cenik!$C$3:$E$873,2,FALSE))</f>
        <v>0</v>
      </c>
      <c r="D35" s="12">
        <f>IF(B35="",0,VLOOKUP('021005'!B35,Cenik!$C$3:$E$873,3,FALSE))</f>
        <v>0</v>
      </c>
      <c r="E35" s="22"/>
      <c r="F35" s="20">
        <f t="shared" si="4"/>
        <v>0</v>
      </c>
      <c r="G35" s="104" t="str">
        <f t="shared" si="3"/>
        <v/>
      </c>
    </row>
    <row r="36" spans="1:7" x14ac:dyDescent="0.2">
      <c r="A36" s="15"/>
      <c r="B36" s="21"/>
      <c r="C36" s="12">
        <f>IF(B36="",0,VLOOKUP('021005'!B36,Cenik!$C$3:$E$873,2,FALSE))</f>
        <v>0</v>
      </c>
      <c r="D36" s="12">
        <f>IF(B36="",0,VLOOKUP('021005'!B36,Cenik!$C$3:$E$873,3,FALSE))</f>
        <v>0</v>
      </c>
      <c r="E36" s="22"/>
      <c r="F36" s="20">
        <f t="shared" si="4"/>
        <v>0</v>
      </c>
      <c r="G36" s="104" t="str">
        <f t="shared" si="3"/>
        <v/>
      </c>
    </row>
    <row r="37" spans="1:7" x14ac:dyDescent="0.2">
      <c r="A37" s="15"/>
      <c r="B37" s="21"/>
      <c r="C37" s="12">
        <f>IF(B37="",0,VLOOKUP('021005'!B37,Cenik!$C$3:$E$873,2,FALSE))</f>
        <v>0</v>
      </c>
      <c r="D37" s="12">
        <f>IF(B37="",0,VLOOKUP('021005'!B37,Cenik!$C$3:$E$873,3,FALSE))</f>
        <v>0</v>
      </c>
      <c r="E37" s="22"/>
      <c r="F37" s="20">
        <f t="shared" si="4"/>
        <v>0</v>
      </c>
      <c r="G37" s="104" t="str">
        <f t="shared" si="3"/>
        <v/>
      </c>
    </row>
    <row r="38" spans="1:7" x14ac:dyDescent="0.2">
      <c r="A38" s="15"/>
      <c r="B38" s="21"/>
      <c r="C38" s="12">
        <f>IF(B38="",0,VLOOKUP('021005'!B38,Cenik!$C$3:$E$873,2,FALSE))</f>
        <v>0</v>
      </c>
      <c r="D38" s="12">
        <f>IF(B38="",0,VLOOKUP('021005'!B38,Cenik!$C$3:$E$873,3,FALSE))</f>
        <v>0</v>
      </c>
      <c r="E38" s="22"/>
      <c r="F38" s="20">
        <f t="shared" si="4"/>
        <v>0</v>
      </c>
      <c r="G38" s="104" t="str">
        <f t="shared" si="3"/>
        <v/>
      </c>
    </row>
    <row r="39" spans="1:7" x14ac:dyDescent="0.2">
      <c r="A39" s="15"/>
      <c r="B39" s="21"/>
      <c r="C39" s="12">
        <f>IF(B39="",0,VLOOKUP('021005'!B39,Cenik!$C$3:$E$873,2,FALSE))</f>
        <v>0</v>
      </c>
      <c r="D39" s="12">
        <f>IF(B39="",0,VLOOKUP('021005'!B39,Cenik!$C$3:$E$873,3,FALSE))</f>
        <v>0</v>
      </c>
      <c r="E39" s="22"/>
      <c r="F39" s="20">
        <f t="shared" si="4"/>
        <v>0</v>
      </c>
      <c r="G39" s="104" t="str">
        <f>IF(E39="","",IF(ISNUMBER(E39),IF(E39=ROUND(E39,6),"","Napaka - poraba mora biti zaokrožena na 6 decimalk!"),"Napaka!"))</f>
        <v/>
      </c>
    </row>
    <row r="40" spans="1:7" x14ac:dyDescent="0.2">
      <c r="A40" s="15"/>
      <c r="B40" s="21"/>
      <c r="C40" s="12">
        <f>IF(B40="",0,VLOOKUP('021005'!B40,Cenik!$C$3:$E$873,2,FALSE))</f>
        <v>0</v>
      </c>
      <c r="D40" s="12">
        <f>IF(B40="",0,VLOOKUP('021005'!B40,Cenik!$C$3:$E$873,3,FALSE))</f>
        <v>0</v>
      </c>
      <c r="E40" s="22"/>
      <c r="F40" s="20">
        <f t="shared" si="4"/>
        <v>0</v>
      </c>
      <c r="G40" s="104" t="str">
        <f t="shared" si="3"/>
        <v/>
      </c>
    </row>
    <row r="41" spans="1:7" x14ac:dyDescent="0.2">
      <c r="A41" s="15"/>
      <c r="B41" s="21"/>
      <c r="C41" s="12">
        <f>IF(B41="",0,VLOOKUP('021005'!B41,Cenik!$C$3:$E$873,2,FALSE))</f>
        <v>0</v>
      </c>
      <c r="D41" s="12">
        <f>IF(B41="",0,VLOOKUP('021005'!B41,Cenik!$C$3:$E$873,3,FALSE))</f>
        <v>0</v>
      </c>
      <c r="E41" s="22"/>
      <c r="F41" s="20">
        <f t="shared" si="4"/>
        <v>0</v>
      </c>
      <c r="G41" s="104" t="str">
        <f t="shared" si="3"/>
        <v/>
      </c>
    </row>
    <row r="42" spans="1:7" x14ac:dyDescent="0.2">
      <c r="A42" s="15"/>
      <c r="B42" s="21"/>
      <c r="C42" s="12">
        <f>IF(B42="",0,VLOOKUP('021005'!B42,Cenik!$C$3:$E$873,2,FALSE))</f>
        <v>0</v>
      </c>
      <c r="D42" s="12">
        <f>IF(B42="",0,VLOOKUP('021005'!B42,Cenik!$C$3:$E$873,3,FALSE))</f>
        <v>0</v>
      </c>
      <c r="E42" s="22"/>
      <c r="F42" s="20">
        <f t="shared" si="4"/>
        <v>0</v>
      </c>
      <c r="G42" s="104" t="str">
        <f t="shared" si="3"/>
        <v/>
      </c>
    </row>
    <row r="43" spans="1:7" x14ac:dyDescent="0.2">
      <c r="A43" s="15"/>
      <c r="B43" s="21"/>
      <c r="C43" s="12">
        <f>IF(B43="",0,VLOOKUP('021005'!B43,Cenik!$C$3:$E$873,2,FALSE))</f>
        <v>0</v>
      </c>
      <c r="D43" s="12">
        <f>IF(B43="",0,VLOOKUP('021005'!B43,Cenik!$C$3:$E$873,3,FALSE))</f>
        <v>0</v>
      </c>
      <c r="E43" s="22"/>
      <c r="F43" s="20">
        <f t="shared" si="4"/>
        <v>0</v>
      </c>
      <c r="G43" s="104" t="str">
        <f t="shared" si="3"/>
        <v/>
      </c>
    </row>
    <row r="44" spans="1:7" ht="13.5" thickBot="1" x14ac:dyDescent="0.25">
      <c r="A44" s="26"/>
      <c r="B44" s="27"/>
      <c r="C44" s="28">
        <f>IF(B44="",0,VLOOKUP('021005'!B44,Cenik!$C$3:$E$873,2,FALSE))</f>
        <v>0</v>
      </c>
      <c r="D44" s="28">
        <f>IF(B44="",0,VLOOKUP('021005'!B44,Cenik!$C$3:$E$873,3,FALSE))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IF(B5="",0,VLOOKUP('090101'!B5,Cenik!$C$3:$E$873,2,FALSE))</f>
        <v>0</v>
      </c>
      <c r="D5" s="12">
        <f>IF(B5="",0,VLOOKUP('090101'!B5,Cenik!$C$3:$E$873,3,FALSE))</f>
        <v>0</v>
      </c>
      <c r="E5" s="13"/>
      <c r="F5" s="14">
        <f t="shared" ref="F5:F14" si="0">D5*E5</f>
        <v>0</v>
      </c>
      <c r="G5" s="104" t="str">
        <f>IF(E5="","",IF(ISNUMBER(E5),IF(E5=ROUND(E5,6),"","Napaka - poraba mora biti zaokrožena na 6 decimalk!"),"Napaka!"))</f>
        <v/>
      </c>
    </row>
    <row r="6" spans="1:7" x14ac:dyDescent="0.2">
      <c r="A6" s="15"/>
      <c r="B6" s="16"/>
      <c r="C6" s="12">
        <f>IF(B6="",0,VLOOKUP('090101'!B6,Cenik!$C$3:$E$873,2,FALSE))</f>
        <v>0</v>
      </c>
      <c r="D6" s="12">
        <f>IF(B6="",0,VLOOKUP('090101'!B6,Cenik!$C$3:$E$873,3,FALSE))</f>
        <v>0</v>
      </c>
      <c r="E6" s="17"/>
      <c r="F6" s="14">
        <f t="shared" si="0"/>
        <v>0</v>
      </c>
      <c r="G6" s="104" t="str">
        <f t="shared" ref="G6:G14" si="1">IF(E6="","",IF(ISNUMBER(E6),IF(E6=ROUND(E6,6),"","Napaka - poraba mora biti zaokrožena na 6 decimalk!"),"Napaka!"))</f>
        <v/>
      </c>
    </row>
    <row r="7" spans="1:7" x14ac:dyDescent="0.2">
      <c r="A7" s="15"/>
      <c r="B7" s="16"/>
      <c r="C7" s="12">
        <f>IF(B7="",0,VLOOKUP('090101'!B7,Cenik!$C$3:$E$873,2,FALSE))</f>
        <v>0</v>
      </c>
      <c r="D7" s="12">
        <f>IF(B7="",0,VLOOKUP('090101'!B7,Cenik!$C$3:$E$873,3,FALSE))</f>
        <v>0</v>
      </c>
      <c r="E7" s="17"/>
      <c r="F7" s="14">
        <f t="shared" si="0"/>
        <v>0</v>
      </c>
      <c r="G7" s="104" t="str">
        <f t="shared" si="1"/>
        <v/>
      </c>
    </row>
    <row r="8" spans="1:7" x14ac:dyDescent="0.2">
      <c r="A8" s="15"/>
      <c r="B8" s="16"/>
      <c r="C8" s="12">
        <f>IF(B8="",0,VLOOKUP('090101'!B8,Cenik!$C$3:$E$873,2,FALSE))</f>
        <v>0</v>
      </c>
      <c r="D8" s="12">
        <f>IF(B8="",0,VLOOKUP('090101'!B8,Cenik!$C$3:$E$873,3,FALSE))</f>
        <v>0</v>
      </c>
      <c r="E8" s="17"/>
      <c r="F8" s="14">
        <f t="shared" si="0"/>
        <v>0</v>
      </c>
      <c r="G8" s="104" t="str">
        <f t="shared" si="1"/>
        <v/>
      </c>
    </row>
    <row r="9" spans="1:7" x14ac:dyDescent="0.2">
      <c r="A9" s="15"/>
      <c r="B9" s="16"/>
      <c r="C9" s="12">
        <f>IF(B9="",0,VLOOKUP('090101'!B9,Cenik!$C$3:$E$873,2,FALSE))</f>
        <v>0</v>
      </c>
      <c r="D9" s="12">
        <f>IF(B9="",0,VLOOKUP('090101'!B9,Cenik!$C$3:$E$873,3,FALSE))</f>
        <v>0</v>
      </c>
      <c r="E9" s="17"/>
      <c r="F9" s="14">
        <f t="shared" si="0"/>
        <v>0</v>
      </c>
      <c r="G9" s="104" t="str">
        <f t="shared" si="1"/>
        <v/>
      </c>
    </row>
    <row r="10" spans="1:7" x14ac:dyDescent="0.2">
      <c r="A10" s="15"/>
      <c r="B10" s="16"/>
      <c r="C10" s="12">
        <f>IF(B10="",0,VLOOKUP('090101'!B10,Cenik!$C$3:$E$873,2,FALSE))</f>
        <v>0</v>
      </c>
      <c r="D10" s="12">
        <f>IF(B10="",0,VLOOKUP('090101'!B10,Cenik!$C$3:$E$873,3,FALSE))</f>
        <v>0</v>
      </c>
      <c r="E10" s="17"/>
      <c r="F10" s="14">
        <f t="shared" si="0"/>
        <v>0</v>
      </c>
      <c r="G10" s="104" t="str">
        <f t="shared" si="1"/>
        <v/>
      </c>
    </row>
    <row r="11" spans="1:7" x14ac:dyDescent="0.2">
      <c r="A11" s="15"/>
      <c r="B11" s="16"/>
      <c r="C11" s="12">
        <f>IF(B11="",0,VLOOKUP('090101'!B11,Cenik!$C$3:$E$873,2,FALSE))</f>
        <v>0</v>
      </c>
      <c r="D11" s="12">
        <f>IF(B11="",0,VLOOKUP('090101'!B11,Cenik!$C$3:$E$873,3,FALSE))</f>
        <v>0</v>
      </c>
      <c r="E11" s="17"/>
      <c r="F11" s="14">
        <f t="shared" si="0"/>
        <v>0</v>
      </c>
      <c r="G11" s="104" t="str">
        <f t="shared" si="1"/>
        <v/>
      </c>
    </row>
    <row r="12" spans="1:7" x14ac:dyDescent="0.2">
      <c r="A12" s="15"/>
      <c r="B12" s="16"/>
      <c r="C12" s="12">
        <f>IF(B12="",0,VLOOKUP('090101'!B12,Cenik!$C$3:$E$873,2,FALSE))</f>
        <v>0</v>
      </c>
      <c r="D12" s="12">
        <f>IF(B12="",0,VLOOKUP('090101'!B12,Cenik!$C$3:$E$873,3,FALSE))</f>
        <v>0</v>
      </c>
      <c r="E12" s="17"/>
      <c r="F12" s="14">
        <f t="shared" si="0"/>
        <v>0</v>
      </c>
      <c r="G12" s="104" t="str">
        <f t="shared" si="1"/>
        <v/>
      </c>
    </row>
    <row r="13" spans="1:7" x14ac:dyDescent="0.2">
      <c r="A13" s="15"/>
      <c r="B13" s="16"/>
      <c r="C13" s="12">
        <f>IF(B13="",0,VLOOKUP('090101'!B13,Cenik!$C$3:$E$873,2,FALSE))</f>
        <v>0</v>
      </c>
      <c r="D13" s="12">
        <f>IF(B13="",0,VLOOKUP('090101'!B13,Cenik!$C$3:$E$873,3,FALSE))</f>
        <v>0</v>
      </c>
      <c r="E13" s="17"/>
      <c r="F13" s="14">
        <f t="shared" si="0"/>
        <v>0</v>
      </c>
      <c r="G13" s="104" t="str">
        <f t="shared" si="1"/>
        <v/>
      </c>
    </row>
    <row r="14" spans="1:7" ht="13.5" thickBot="1" x14ac:dyDescent="0.25">
      <c r="A14" s="15"/>
      <c r="B14" s="16"/>
      <c r="C14" s="12">
        <f>IF(B14="",0,VLOOKUP('090101'!B14,Cenik!$C$3:$E$873,2,FALSE))</f>
        <v>0</v>
      </c>
      <c r="D14" s="12">
        <f>IF(B14="",0,VLOOKUP('090101'!B14,Cenik!$C$3:$E$873,3,FALSE))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IF(B16="",0,VLOOKUP('090101'!B16,Cenik!$C$3:$E$873,2,FALSE))</f>
        <v>0</v>
      </c>
      <c r="D16" s="12">
        <f>IF(B16="",0,VLOOKUP('090101'!B16,Cenik!$C$3:$E$873,3,FALSE))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IF(B17="",0,VLOOKUP('090101'!B17,Cenik!$C$3:$E$873,2,FALSE))</f>
        <v>0</v>
      </c>
      <c r="D17" s="12">
        <f>IF(B17="",0,VLOOKUP('090101'!B17,Cenik!$C$3:$E$873,3,FALSE))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IF(B18="",0,VLOOKUP('090101'!B18,Cenik!$C$3:$E$873,2,FALSE))</f>
        <v>0</v>
      </c>
      <c r="D18" s="12">
        <f>IF(B18="",0,VLOOKUP('090101'!B18,Cenik!$C$3:$E$873,3,FALSE))</f>
        <v>0</v>
      </c>
      <c r="E18" s="22"/>
      <c r="F18" s="20">
        <f t="shared" si="2"/>
        <v>0</v>
      </c>
      <c r="G18" s="104" t="str">
        <f t="shared" si="3"/>
        <v/>
      </c>
    </row>
    <row r="19" spans="1:9" x14ac:dyDescent="0.2">
      <c r="A19" s="15"/>
      <c r="B19" s="21"/>
      <c r="C19" s="12">
        <f>IF(B19="",0,VLOOKUP('090101'!B19,Cenik!$C$3:$E$873,2,FALSE))</f>
        <v>0</v>
      </c>
      <c r="D19" s="12">
        <f>IF(B19="",0,VLOOKUP('090101'!B19,Cenik!$C$3:$E$873,3,FALSE))</f>
        <v>0</v>
      </c>
      <c r="E19" s="22"/>
      <c r="F19" s="20">
        <f t="shared" si="2"/>
        <v>0</v>
      </c>
      <c r="G19" s="104" t="str">
        <f t="shared" si="3"/>
        <v/>
      </c>
    </row>
    <row r="20" spans="1:9" x14ac:dyDescent="0.2">
      <c r="A20" s="15"/>
      <c r="B20" s="21"/>
      <c r="C20" s="12">
        <f>IF(B20="",0,VLOOKUP('090101'!B20,Cenik!$C$3:$E$873,2,FALSE))</f>
        <v>0</v>
      </c>
      <c r="D20" s="12">
        <f>IF(B20="",0,VLOOKUP('090101'!B20,Cenik!$C$3:$E$873,3,FALSE))</f>
        <v>0</v>
      </c>
      <c r="E20" s="22"/>
      <c r="F20" s="20">
        <f t="shared" si="2"/>
        <v>0</v>
      </c>
      <c r="G20" s="104" t="str">
        <f t="shared" si="3"/>
        <v/>
      </c>
    </row>
    <row r="21" spans="1:9" x14ac:dyDescent="0.2">
      <c r="A21" s="15"/>
      <c r="B21" s="21"/>
      <c r="C21" s="12">
        <f>IF(B21="",0,VLOOKUP('090101'!B21,Cenik!$C$3:$E$873,2,FALSE))</f>
        <v>0</v>
      </c>
      <c r="D21" s="12">
        <f>IF(B21="",0,VLOOKUP('090101'!B21,Cenik!$C$3:$E$873,3,FALSE))</f>
        <v>0</v>
      </c>
      <c r="E21" s="22"/>
      <c r="F21" s="20">
        <f t="shared" si="2"/>
        <v>0</v>
      </c>
      <c r="G21" s="104" t="str">
        <f t="shared" si="3"/>
        <v/>
      </c>
    </row>
    <row r="22" spans="1:9" x14ac:dyDescent="0.2">
      <c r="A22" s="15"/>
      <c r="B22" s="21"/>
      <c r="C22" s="12">
        <f>IF(B22="",0,VLOOKUP('090101'!B22,Cenik!$C$3:$E$873,2,FALSE))</f>
        <v>0</v>
      </c>
      <c r="D22" s="12">
        <f>IF(B22="",0,VLOOKUP('090101'!B22,Cenik!$C$3:$E$873,3,FALSE))</f>
        <v>0</v>
      </c>
      <c r="E22" s="22"/>
      <c r="F22" s="20">
        <f t="shared" si="2"/>
        <v>0</v>
      </c>
      <c r="G22" s="104" t="str">
        <f t="shared" si="3"/>
        <v/>
      </c>
    </row>
    <row r="23" spans="1:9" x14ac:dyDescent="0.2">
      <c r="A23" s="15"/>
      <c r="B23" s="21"/>
      <c r="C23" s="12">
        <f>IF(B23="",0,VLOOKUP('090101'!B23,Cenik!$C$3:$E$873,2,FALSE))</f>
        <v>0</v>
      </c>
      <c r="D23" s="12">
        <f>IF(B23="",0,VLOOKUP('090101'!B23,Cenik!$C$3:$E$873,3,FALSE))</f>
        <v>0</v>
      </c>
      <c r="E23" s="22"/>
      <c r="F23" s="20">
        <f t="shared" si="2"/>
        <v>0</v>
      </c>
      <c r="G23" s="104" t="str">
        <f t="shared" si="3"/>
        <v/>
      </c>
    </row>
    <row r="24" spans="1:9" x14ac:dyDescent="0.2">
      <c r="A24" s="15"/>
      <c r="B24" s="21"/>
      <c r="C24" s="12">
        <f>IF(B24="",0,VLOOKUP('090101'!B24,Cenik!$C$3:$E$873,2,FALSE))</f>
        <v>0</v>
      </c>
      <c r="D24" s="12">
        <f>IF(B24="",0,VLOOKUP('090101'!B24,Cenik!$C$3:$E$873,3,FALSE))</f>
        <v>0</v>
      </c>
      <c r="E24" s="22"/>
      <c r="F24" s="20">
        <f t="shared" si="2"/>
        <v>0</v>
      </c>
      <c r="G24" s="104" t="str">
        <f t="shared" si="3"/>
        <v/>
      </c>
    </row>
    <row r="25" spans="1:9" x14ac:dyDescent="0.2">
      <c r="A25" s="15"/>
      <c r="B25" s="21"/>
      <c r="C25" s="12">
        <f>IF(B25="",0,VLOOKUP('090101'!B25,Cenik!$C$3:$E$873,2,FALSE))</f>
        <v>0</v>
      </c>
      <c r="D25" s="12">
        <f>IF(B25="",0,VLOOKUP('090101'!B25,Cenik!$C$3:$E$873,3,FALSE))</f>
        <v>0</v>
      </c>
      <c r="E25" s="22"/>
      <c r="F25" s="20">
        <f t="shared" si="2"/>
        <v>0</v>
      </c>
      <c r="G25" s="104" t="str">
        <f t="shared" si="3"/>
        <v/>
      </c>
    </row>
    <row r="26" spans="1:9" x14ac:dyDescent="0.2">
      <c r="A26" s="15"/>
      <c r="B26" s="21"/>
      <c r="C26" s="12">
        <f>IF(B26="",0,VLOOKUP('090101'!B26,Cenik!$C$3:$E$873,2,FALSE))</f>
        <v>0</v>
      </c>
      <c r="D26" s="12">
        <f>IF(B26="",0,VLOOKUP('090101'!B26,Cenik!$C$3:$E$873,3,FALSE))</f>
        <v>0</v>
      </c>
      <c r="E26" s="22"/>
      <c r="F26" s="20">
        <f t="shared" si="2"/>
        <v>0</v>
      </c>
      <c r="G26" s="104" t="str">
        <f t="shared" si="3"/>
        <v/>
      </c>
    </row>
    <row r="27" spans="1:9" x14ac:dyDescent="0.2">
      <c r="A27" s="15"/>
      <c r="B27" s="21"/>
      <c r="C27" s="12">
        <f>IF(B27="",0,VLOOKUP('090101'!B27,Cenik!$C$3:$E$873,2,FALSE))</f>
        <v>0</v>
      </c>
      <c r="D27" s="12">
        <f>IF(B27="",0,VLOOKUP('090101'!B27,Cenik!$C$3:$E$873,3,FALSE))</f>
        <v>0</v>
      </c>
      <c r="E27" s="22"/>
      <c r="F27" s="20">
        <f t="shared" si="2"/>
        <v>0</v>
      </c>
      <c r="G27" s="104" t="str">
        <f t="shared" si="3"/>
        <v/>
      </c>
    </row>
    <row r="28" spans="1:9" x14ac:dyDescent="0.2">
      <c r="A28" s="15"/>
      <c r="B28" s="21"/>
      <c r="C28" s="12">
        <f>IF(B28="",0,VLOOKUP('090101'!B28,Cenik!$C$3:$E$873,2,FALSE))</f>
        <v>0</v>
      </c>
      <c r="D28" s="12">
        <f>IF(B28="",0,VLOOKUP('090101'!B28,Cenik!$C$3:$E$873,3,FALSE))</f>
        <v>0</v>
      </c>
      <c r="E28" s="22"/>
      <c r="F28" s="20">
        <f t="shared" si="2"/>
        <v>0</v>
      </c>
      <c r="G28" s="104" t="str">
        <f t="shared" si="3"/>
        <v/>
      </c>
    </row>
    <row r="29" spans="1:9" ht="13.5" thickBot="1" x14ac:dyDescent="0.25">
      <c r="A29" s="15"/>
      <c r="B29" s="21"/>
      <c r="C29" s="12">
        <f>IF(B29="",0,VLOOKUP('090101'!B29,Cenik!$C$3:$E$873,2,FALSE))</f>
        <v>0</v>
      </c>
      <c r="D29" s="12">
        <f>IF(B29="",0,VLOOKUP('090101'!B29,Cenik!$C$3:$E$873,3,FALSE))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IF(B31="",0,VLOOKUP('090101'!B31,Cenik!$C$3:$E$873,2,FALSE))</f>
        <v>0</v>
      </c>
      <c r="D31" s="24">
        <f>IF(B31="",0,VLOOKUP('090101'!B31,Cenik!$C$3:$E$873,3,FALSE))</f>
        <v>0</v>
      </c>
      <c r="E31" s="19"/>
      <c r="F31" s="25">
        <f t="shared" ref="F31:F44" si="4">D31*E31</f>
        <v>0</v>
      </c>
      <c r="G31" s="104" t="str">
        <f t="shared" si="3"/>
        <v/>
      </c>
      <c r="I31" s="2"/>
    </row>
    <row r="32" spans="1:9" x14ac:dyDescent="0.2">
      <c r="A32" s="15"/>
      <c r="B32" s="21"/>
      <c r="C32" s="12">
        <f>IF(B32="",0,VLOOKUP('090101'!B32,Cenik!$C$3:$E$873,2,FALSE))</f>
        <v>0</v>
      </c>
      <c r="D32" s="12">
        <f>IF(B32="",0,VLOOKUP('090101'!B32,Cenik!$C$3:$E$873,3,FALSE))</f>
        <v>0</v>
      </c>
      <c r="E32" s="22"/>
      <c r="F32" s="20">
        <f t="shared" si="4"/>
        <v>0</v>
      </c>
      <c r="G32" s="104" t="str">
        <f t="shared" si="3"/>
        <v/>
      </c>
      <c r="I32" s="2"/>
    </row>
    <row r="33" spans="1:7" x14ac:dyDescent="0.2">
      <c r="A33" s="15"/>
      <c r="B33" s="21"/>
      <c r="C33" s="12">
        <f>IF(B33="",0,VLOOKUP('090101'!B33,Cenik!$C$3:$E$873,2,FALSE))</f>
        <v>0</v>
      </c>
      <c r="D33" s="12">
        <f>IF(B33="",0,VLOOKUP('090101'!B33,Cenik!$C$3:$E$873,3,FALSE))</f>
        <v>0</v>
      </c>
      <c r="E33" s="22"/>
      <c r="F33" s="20">
        <f t="shared" si="4"/>
        <v>0</v>
      </c>
      <c r="G33" s="104" t="str">
        <f t="shared" si="3"/>
        <v/>
      </c>
    </row>
    <row r="34" spans="1:7" x14ac:dyDescent="0.2">
      <c r="A34" s="15"/>
      <c r="B34" s="21"/>
      <c r="C34" s="12">
        <f>IF(B34="",0,VLOOKUP('090101'!B34,Cenik!$C$3:$E$873,2,FALSE))</f>
        <v>0</v>
      </c>
      <c r="D34" s="12">
        <f>IF(B34="",0,VLOOKUP('090101'!B34,Cenik!$C$3:$E$873,3,FALSE))</f>
        <v>0</v>
      </c>
      <c r="E34" s="22"/>
      <c r="F34" s="20">
        <f t="shared" si="4"/>
        <v>0</v>
      </c>
      <c r="G34" s="104" t="str">
        <f t="shared" si="3"/>
        <v/>
      </c>
    </row>
    <row r="35" spans="1:7" x14ac:dyDescent="0.2">
      <c r="A35" s="15"/>
      <c r="B35" s="21"/>
      <c r="C35" s="12">
        <f>IF(B35="",0,VLOOKUP('090101'!B35,Cenik!$C$3:$E$873,2,FALSE))</f>
        <v>0</v>
      </c>
      <c r="D35" s="12">
        <f>IF(B35="",0,VLOOKUP('090101'!B35,Cenik!$C$3:$E$873,3,FALSE))</f>
        <v>0</v>
      </c>
      <c r="E35" s="22"/>
      <c r="F35" s="20">
        <f t="shared" si="4"/>
        <v>0</v>
      </c>
      <c r="G35" s="104" t="str">
        <f t="shared" si="3"/>
        <v/>
      </c>
    </row>
    <row r="36" spans="1:7" x14ac:dyDescent="0.2">
      <c r="A36" s="15"/>
      <c r="B36" s="21"/>
      <c r="C36" s="12">
        <f>IF(B36="",0,VLOOKUP('090101'!B36,Cenik!$C$3:$E$873,2,FALSE))</f>
        <v>0</v>
      </c>
      <c r="D36" s="12">
        <f>IF(B36="",0,VLOOKUP('090101'!B36,Cenik!$C$3:$E$873,3,FALSE))</f>
        <v>0</v>
      </c>
      <c r="E36" s="22"/>
      <c r="F36" s="20">
        <f t="shared" si="4"/>
        <v>0</v>
      </c>
      <c r="G36" s="104" t="str">
        <f t="shared" si="3"/>
        <v/>
      </c>
    </row>
    <row r="37" spans="1:7" x14ac:dyDescent="0.2">
      <c r="A37" s="15"/>
      <c r="B37" s="21"/>
      <c r="C37" s="12">
        <f>IF(B37="",0,VLOOKUP('090101'!B37,Cenik!$C$3:$E$873,2,FALSE))</f>
        <v>0</v>
      </c>
      <c r="D37" s="12">
        <f>IF(B37="",0,VLOOKUP('090101'!B37,Cenik!$C$3:$E$873,3,FALSE))</f>
        <v>0</v>
      </c>
      <c r="E37" s="22"/>
      <c r="F37" s="20">
        <f t="shared" si="4"/>
        <v>0</v>
      </c>
      <c r="G37" s="104" t="str">
        <f t="shared" si="3"/>
        <v/>
      </c>
    </row>
    <row r="38" spans="1:7" x14ac:dyDescent="0.2">
      <c r="A38" s="15"/>
      <c r="B38" s="21"/>
      <c r="C38" s="12">
        <f>IF(B38="",0,VLOOKUP('090101'!B38,Cenik!$C$3:$E$873,2,FALSE))</f>
        <v>0</v>
      </c>
      <c r="D38" s="12">
        <f>IF(B38="",0,VLOOKUP('090101'!B38,Cenik!$C$3:$E$873,3,FALSE))</f>
        <v>0</v>
      </c>
      <c r="E38" s="22"/>
      <c r="F38" s="20">
        <f t="shared" si="4"/>
        <v>0</v>
      </c>
      <c r="G38" s="104" t="str">
        <f t="shared" si="3"/>
        <v/>
      </c>
    </row>
    <row r="39" spans="1:7" x14ac:dyDescent="0.2">
      <c r="A39" s="15"/>
      <c r="B39" s="21"/>
      <c r="C39" s="12">
        <f>IF(B39="",0,VLOOKUP('090101'!B39,Cenik!$C$3:$E$873,2,FALSE))</f>
        <v>0</v>
      </c>
      <c r="D39" s="12">
        <f>IF(B39="",0,VLOOKUP('090101'!B39,Cenik!$C$3:$E$873,3,FALSE))</f>
        <v>0</v>
      </c>
      <c r="E39" s="22"/>
      <c r="F39" s="20">
        <f t="shared" si="4"/>
        <v>0</v>
      </c>
      <c r="G39" s="104" t="str">
        <f>IF(E39="","",IF(ISNUMBER(E39),IF(E39=ROUND(E39,6),"","Napaka - poraba mora biti zaokrožena na 6 decimalk!"),"Napaka!"))</f>
        <v/>
      </c>
    </row>
    <row r="40" spans="1:7" x14ac:dyDescent="0.2">
      <c r="A40" s="15"/>
      <c r="B40" s="21"/>
      <c r="C40" s="12">
        <f>IF(B40="",0,VLOOKUP('090101'!B40,Cenik!$C$3:$E$873,2,FALSE))</f>
        <v>0</v>
      </c>
      <c r="D40" s="12">
        <f>IF(B40="",0,VLOOKUP('090101'!B40,Cenik!$C$3:$E$873,3,FALSE))</f>
        <v>0</v>
      </c>
      <c r="E40" s="22"/>
      <c r="F40" s="20">
        <f t="shared" si="4"/>
        <v>0</v>
      </c>
      <c r="G40" s="104" t="str">
        <f t="shared" si="3"/>
        <v/>
      </c>
    </row>
    <row r="41" spans="1:7" x14ac:dyDescent="0.2">
      <c r="A41" s="15"/>
      <c r="B41" s="21"/>
      <c r="C41" s="12">
        <f>IF(B41="",0,VLOOKUP('090101'!B41,Cenik!$C$3:$E$873,2,FALSE))</f>
        <v>0</v>
      </c>
      <c r="D41" s="12">
        <f>IF(B41="",0,VLOOKUP('090101'!B41,Cenik!$C$3:$E$873,3,FALSE))</f>
        <v>0</v>
      </c>
      <c r="E41" s="22"/>
      <c r="F41" s="20">
        <f t="shared" si="4"/>
        <v>0</v>
      </c>
      <c r="G41" s="104" t="str">
        <f t="shared" si="3"/>
        <v/>
      </c>
    </row>
    <row r="42" spans="1:7" x14ac:dyDescent="0.2">
      <c r="A42" s="15"/>
      <c r="B42" s="21"/>
      <c r="C42" s="12">
        <f>IF(B42="",0,VLOOKUP('090101'!B42,Cenik!$C$3:$E$873,2,FALSE))</f>
        <v>0</v>
      </c>
      <c r="D42" s="12">
        <f>IF(B42="",0,VLOOKUP('090101'!B42,Cenik!$C$3:$E$873,3,FALSE))</f>
        <v>0</v>
      </c>
      <c r="E42" s="22"/>
      <c r="F42" s="20">
        <f t="shared" si="4"/>
        <v>0</v>
      </c>
      <c r="G42" s="104" t="str">
        <f t="shared" si="3"/>
        <v/>
      </c>
    </row>
    <row r="43" spans="1:7" x14ac:dyDescent="0.2">
      <c r="A43" s="15"/>
      <c r="B43" s="21"/>
      <c r="C43" s="12">
        <f>IF(B43="",0,VLOOKUP('090101'!B43,Cenik!$C$3:$E$873,2,FALSE))</f>
        <v>0</v>
      </c>
      <c r="D43" s="12">
        <f>IF(B43="",0,VLOOKUP('090101'!B43,Cenik!$C$3:$E$873,3,FALSE))</f>
        <v>0</v>
      </c>
      <c r="E43" s="22"/>
      <c r="F43" s="20">
        <f t="shared" si="4"/>
        <v>0</v>
      </c>
      <c r="G43" s="104" t="str">
        <f t="shared" si="3"/>
        <v/>
      </c>
    </row>
    <row r="44" spans="1:7" ht="13.5" thickBot="1" x14ac:dyDescent="0.25">
      <c r="A44" s="26"/>
      <c r="B44" s="27"/>
      <c r="C44" s="28">
        <f>IF(B44="",0,VLOOKUP('090101'!B44,Cenik!$C$3:$E$873,2,FALSE))</f>
        <v>0</v>
      </c>
      <c r="D44" s="28">
        <f>IF(B44="",0,VLOOKUP('090101'!B44,Cenik!$C$3:$E$873,3,FALSE))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IF(B5="",0,VLOOKUP('090102'!B5,Cenik!$C$3:$E$873,2,FALSE))</f>
        <v>0</v>
      </c>
      <c r="D5" s="12">
        <f>IF(B5="",0,VLOOKUP('090102'!B5,Cenik!$C$3:$E$873,3,FALSE))</f>
        <v>0</v>
      </c>
      <c r="E5" s="13"/>
      <c r="F5" s="14">
        <f t="shared" ref="F5:F14" si="0">D5*E5</f>
        <v>0</v>
      </c>
      <c r="G5" s="104" t="str">
        <f>IF(E5="","",IF(ISNUMBER(E5),IF(E5=ROUND(E5,6),"","Napaka - poraba mora biti zaokrožena na 6 decimalk!"),"Napaka!"))</f>
        <v/>
      </c>
    </row>
    <row r="6" spans="1:7" x14ac:dyDescent="0.2">
      <c r="A6" s="15"/>
      <c r="B6" s="16"/>
      <c r="C6" s="12">
        <f>IF(B6="",0,VLOOKUP('090102'!B6,Cenik!$C$3:$E$873,2,FALSE))</f>
        <v>0</v>
      </c>
      <c r="D6" s="12">
        <f>IF(B6="",0,VLOOKUP('090102'!B6,Cenik!$C$3:$E$873,3,FALSE))</f>
        <v>0</v>
      </c>
      <c r="E6" s="17"/>
      <c r="F6" s="14">
        <f t="shared" si="0"/>
        <v>0</v>
      </c>
      <c r="G6" s="104" t="str">
        <f t="shared" ref="G6:G14" si="1">IF(E6="","",IF(ISNUMBER(E6),IF(E6=ROUND(E6,6),"","Napaka - poraba mora biti zaokrožena na 6 decimalk!"),"Napaka!"))</f>
        <v/>
      </c>
    </row>
    <row r="7" spans="1:7" x14ac:dyDescent="0.2">
      <c r="A7" s="15"/>
      <c r="B7" s="16"/>
      <c r="C7" s="12">
        <f>IF(B7="",0,VLOOKUP('090102'!B7,Cenik!$C$3:$E$873,2,FALSE))</f>
        <v>0</v>
      </c>
      <c r="D7" s="12">
        <f>IF(B7="",0,VLOOKUP('090102'!B7,Cenik!$C$3:$E$873,3,FALSE))</f>
        <v>0</v>
      </c>
      <c r="E7" s="17"/>
      <c r="F7" s="14">
        <f t="shared" si="0"/>
        <v>0</v>
      </c>
      <c r="G7" s="104" t="str">
        <f t="shared" si="1"/>
        <v/>
      </c>
    </row>
    <row r="8" spans="1:7" x14ac:dyDescent="0.2">
      <c r="A8" s="15"/>
      <c r="B8" s="16"/>
      <c r="C8" s="12">
        <f>IF(B8="",0,VLOOKUP('090102'!B8,Cenik!$C$3:$E$873,2,FALSE))</f>
        <v>0</v>
      </c>
      <c r="D8" s="12">
        <f>IF(B8="",0,VLOOKUP('090102'!B8,Cenik!$C$3:$E$873,3,FALSE))</f>
        <v>0</v>
      </c>
      <c r="E8" s="17"/>
      <c r="F8" s="14">
        <f t="shared" si="0"/>
        <v>0</v>
      </c>
      <c r="G8" s="104" t="str">
        <f t="shared" si="1"/>
        <v/>
      </c>
    </row>
    <row r="9" spans="1:7" x14ac:dyDescent="0.2">
      <c r="A9" s="15"/>
      <c r="B9" s="16"/>
      <c r="C9" s="12">
        <f>IF(B9="",0,VLOOKUP('090102'!B9,Cenik!$C$3:$E$873,2,FALSE))</f>
        <v>0</v>
      </c>
      <c r="D9" s="12">
        <f>IF(B9="",0,VLOOKUP('090102'!B9,Cenik!$C$3:$E$873,3,FALSE))</f>
        <v>0</v>
      </c>
      <c r="E9" s="17"/>
      <c r="F9" s="14">
        <f t="shared" si="0"/>
        <v>0</v>
      </c>
      <c r="G9" s="104" t="str">
        <f t="shared" si="1"/>
        <v/>
      </c>
    </row>
    <row r="10" spans="1:7" x14ac:dyDescent="0.2">
      <c r="A10" s="15"/>
      <c r="B10" s="16"/>
      <c r="C10" s="12">
        <f>IF(B10="",0,VLOOKUP('090102'!B10,Cenik!$C$3:$E$873,2,FALSE))</f>
        <v>0</v>
      </c>
      <c r="D10" s="12">
        <f>IF(B10="",0,VLOOKUP('090102'!B10,Cenik!$C$3:$E$873,3,FALSE))</f>
        <v>0</v>
      </c>
      <c r="E10" s="17"/>
      <c r="F10" s="14">
        <f t="shared" si="0"/>
        <v>0</v>
      </c>
      <c r="G10" s="104" t="str">
        <f t="shared" si="1"/>
        <v/>
      </c>
    </row>
    <row r="11" spans="1:7" x14ac:dyDescent="0.2">
      <c r="A11" s="15"/>
      <c r="B11" s="16"/>
      <c r="C11" s="12">
        <f>IF(B11="",0,VLOOKUP('090102'!B11,Cenik!$C$3:$E$873,2,FALSE))</f>
        <v>0</v>
      </c>
      <c r="D11" s="12">
        <f>IF(B11="",0,VLOOKUP('090102'!B11,Cenik!$C$3:$E$873,3,FALSE))</f>
        <v>0</v>
      </c>
      <c r="E11" s="17"/>
      <c r="F11" s="14">
        <f t="shared" si="0"/>
        <v>0</v>
      </c>
      <c r="G11" s="104" t="str">
        <f t="shared" si="1"/>
        <v/>
      </c>
    </row>
    <row r="12" spans="1:7" x14ac:dyDescent="0.2">
      <c r="A12" s="15"/>
      <c r="B12" s="16"/>
      <c r="C12" s="12">
        <f>IF(B12="",0,VLOOKUP('090102'!B12,Cenik!$C$3:$E$873,2,FALSE))</f>
        <v>0</v>
      </c>
      <c r="D12" s="12">
        <f>IF(B12="",0,VLOOKUP('090102'!B12,Cenik!$C$3:$E$873,3,FALSE))</f>
        <v>0</v>
      </c>
      <c r="E12" s="17"/>
      <c r="F12" s="14">
        <f t="shared" si="0"/>
        <v>0</v>
      </c>
      <c r="G12" s="104" t="str">
        <f t="shared" si="1"/>
        <v/>
      </c>
    </row>
    <row r="13" spans="1:7" x14ac:dyDescent="0.2">
      <c r="A13" s="15"/>
      <c r="B13" s="16"/>
      <c r="C13" s="12">
        <f>IF(B13="",0,VLOOKUP('090102'!B13,Cenik!$C$3:$E$873,2,FALSE))</f>
        <v>0</v>
      </c>
      <c r="D13" s="12">
        <f>IF(B13="",0,VLOOKUP('090102'!B13,Cenik!$C$3:$E$873,3,FALSE))</f>
        <v>0</v>
      </c>
      <c r="E13" s="17"/>
      <c r="F13" s="14">
        <f t="shared" si="0"/>
        <v>0</v>
      </c>
      <c r="G13" s="104" t="str">
        <f t="shared" si="1"/>
        <v/>
      </c>
    </row>
    <row r="14" spans="1:7" ht="13.5" thickBot="1" x14ac:dyDescent="0.25">
      <c r="A14" s="15"/>
      <c r="B14" s="16"/>
      <c r="C14" s="12">
        <f>IF(B14="",0,VLOOKUP('090102'!B14,Cenik!$C$3:$E$873,2,FALSE))</f>
        <v>0</v>
      </c>
      <c r="D14" s="12">
        <f>IF(B14="",0,VLOOKUP('090102'!B14,Cenik!$C$3:$E$873,3,FALSE))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IF(B16="",0,VLOOKUP('090102'!B16,Cenik!$C$3:$E$873,2,FALSE))</f>
        <v>0</v>
      </c>
      <c r="D16" s="12">
        <f>IF(B16="",0,VLOOKUP('090102'!B16,Cenik!$C$3:$E$873,3,FALSE))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IF(B17="",0,VLOOKUP('090102'!B17,Cenik!$C$3:$E$873,2,FALSE))</f>
        <v>0</v>
      </c>
      <c r="D17" s="12">
        <f>IF(B17="",0,VLOOKUP('090102'!B17,Cenik!$C$3:$E$873,3,FALSE))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IF(B18="",0,VLOOKUP('090102'!B18,Cenik!$C$3:$E$873,2,FALSE))</f>
        <v>0</v>
      </c>
      <c r="D18" s="12">
        <f>IF(B18="",0,VLOOKUP('090102'!B18,Cenik!$C$3:$E$873,3,FALSE))</f>
        <v>0</v>
      </c>
      <c r="E18" s="22"/>
      <c r="F18" s="20">
        <f t="shared" si="2"/>
        <v>0</v>
      </c>
      <c r="G18" s="104" t="str">
        <f t="shared" si="3"/>
        <v/>
      </c>
    </row>
    <row r="19" spans="1:9" x14ac:dyDescent="0.2">
      <c r="A19" s="15"/>
      <c r="B19" s="21"/>
      <c r="C19" s="12">
        <f>IF(B19="",0,VLOOKUP('090102'!B19,Cenik!$C$3:$E$873,2,FALSE))</f>
        <v>0</v>
      </c>
      <c r="D19" s="12">
        <f>IF(B19="",0,VLOOKUP('090102'!B19,Cenik!$C$3:$E$873,3,FALSE))</f>
        <v>0</v>
      </c>
      <c r="E19" s="22"/>
      <c r="F19" s="20">
        <f t="shared" si="2"/>
        <v>0</v>
      </c>
      <c r="G19" s="104" t="str">
        <f t="shared" si="3"/>
        <v/>
      </c>
    </row>
    <row r="20" spans="1:9" x14ac:dyDescent="0.2">
      <c r="A20" s="15"/>
      <c r="B20" s="21"/>
      <c r="C20" s="12">
        <f>IF(B20="",0,VLOOKUP('090102'!B20,Cenik!$C$3:$E$873,2,FALSE))</f>
        <v>0</v>
      </c>
      <c r="D20" s="12">
        <f>IF(B20="",0,VLOOKUP('090102'!B20,Cenik!$C$3:$E$873,3,FALSE))</f>
        <v>0</v>
      </c>
      <c r="E20" s="22"/>
      <c r="F20" s="20">
        <f t="shared" si="2"/>
        <v>0</v>
      </c>
      <c r="G20" s="104" t="str">
        <f t="shared" si="3"/>
        <v/>
      </c>
    </row>
    <row r="21" spans="1:9" x14ac:dyDescent="0.2">
      <c r="A21" s="15"/>
      <c r="B21" s="21"/>
      <c r="C21" s="12">
        <f>IF(B21="",0,VLOOKUP('090102'!B21,Cenik!$C$3:$E$873,2,FALSE))</f>
        <v>0</v>
      </c>
      <c r="D21" s="12">
        <f>IF(B21="",0,VLOOKUP('090102'!B21,Cenik!$C$3:$E$873,3,FALSE))</f>
        <v>0</v>
      </c>
      <c r="E21" s="22"/>
      <c r="F21" s="20">
        <f t="shared" si="2"/>
        <v>0</v>
      </c>
      <c r="G21" s="104" t="str">
        <f t="shared" si="3"/>
        <v/>
      </c>
    </row>
    <row r="22" spans="1:9" x14ac:dyDescent="0.2">
      <c r="A22" s="15"/>
      <c r="B22" s="21"/>
      <c r="C22" s="12">
        <f>IF(B22="",0,VLOOKUP('090102'!B22,Cenik!$C$3:$E$873,2,FALSE))</f>
        <v>0</v>
      </c>
      <c r="D22" s="12">
        <f>IF(B22="",0,VLOOKUP('090102'!B22,Cenik!$C$3:$E$873,3,FALSE))</f>
        <v>0</v>
      </c>
      <c r="E22" s="22"/>
      <c r="F22" s="20">
        <f t="shared" si="2"/>
        <v>0</v>
      </c>
      <c r="G22" s="104" t="str">
        <f t="shared" si="3"/>
        <v/>
      </c>
    </row>
    <row r="23" spans="1:9" x14ac:dyDescent="0.2">
      <c r="A23" s="15"/>
      <c r="B23" s="21"/>
      <c r="C23" s="12">
        <f>IF(B23="",0,VLOOKUP('090102'!B23,Cenik!$C$3:$E$873,2,FALSE))</f>
        <v>0</v>
      </c>
      <c r="D23" s="12">
        <f>IF(B23="",0,VLOOKUP('090102'!B23,Cenik!$C$3:$E$873,3,FALSE))</f>
        <v>0</v>
      </c>
      <c r="E23" s="22"/>
      <c r="F23" s="20">
        <f t="shared" si="2"/>
        <v>0</v>
      </c>
      <c r="G23" s="104" t="str">
        <f t="shared" si="3"/>
        <v/>
      </c>
    </row>
    <row r="24" spans="1:9" x14ac:dyDescent="0.2">
      <c r="A24" s="15"/>
      <c r="B24" s="21"/>
      <c r="C24" s="12">
        <f>IF(B24="",0,VLOOKUP('090102'!B24,Cenik!$C$3:$E$873,2,FALSE))</f>
        <v>0</v>
      </c>
      <c r="D24" s="12">
        <f>IF(B24="",0,VLOOKUP('090102'!B24,Cenik!$C$3:$E$873,3,FALSE))</f>
        <v>0</v>
      </c>
      <c r="E24" s="22"/>
      <c r="F24" s="20">
        <f t="shared" si="2"/>
        <v>0</v>
      </c>
      <c r="G24" s="104" t="str">
        <f t="shared" si="3"/>
        <v/>
      </c>
    </row>
    <row r="25" spans="1:9" x14ac:dyDescent="0.2">
      <c r="A25" s="15"/>
      <c r="B25" s="21"/>
      <c r="C25" s="12">
        <f>IF(B25="",0,VLOOKUP('090102'!B25,Cenik!$C$3:$E$873,2,FALSE))</f>
        <v>0</v>
      </c>
      <c r="D25" s="12">
        <f>IF(B25="",0,VLOOKUP('090102'!B25,Cenik!$C$3:$E$873,3,FALSE))</f>
        <v>0</v>
      </c>
      <c r="E25" s="22"/>
      <c r="F25" s="20">
        <f t="shared" si="2"/>
        <v>0</v>
      </c>
      <c r="G25" s="104" t="str">
        <f t="shared" si="3"/>
        <v/>
      </c>
    </row>
    <row r="26" spans="1:9" x14ac:dyDescent="0.2">
      <c r="A26" s="15"/>
      <c r="B26" s="21"/>
      <c r="C26" s="12">
        <f>IF(B26="",0,VLOOKUP('090102'!B26,Cenik!$C$3:$E$873,2,FALSE))</f>
        <v>0</v>
      </c>
      <c r="D26" s="12">
        <f>IF(B26="",0,VLOOKUP('090102'!B26,Cenik!$C$3:$E$873,3,FALSE))</f>
        <v>0</v>
      </c>
      <c r="E26" s="22"/>
      <c r="F26" s="20">
        <f t="shared" si="2"/>
        <v>0</v>
      </c>
      <c r="G26" s="104" t="str">
        <f t="shared" si="3"/>
        <v/>
      </c>
    </row>
    <row r="27" spans="1:9" x14ac:dyDescent="0.2">
      <c r="A27" s="15"/>
      <c r="B27" s="21"/>
      <c r="C27" s="12">
        <f>IF(B27="",0,VLOOKUP('090102'!B27,Cenik!$C$3:$E$873,2,FALSE))</f>
        <v>0</v>
      </c>
      <c r="D27" s="12">
        <f>IF(B27="",0,VLOOKUP('090102'!B27,Cenik!$C$3:$E$873,3,FALSE))</f>
        <v>0</v>
      </c>
      <c r="E27" s="22"/>
      <c r="F27" s="20">
        <f t="shared" si="2"/>
        <v>0</v>
      </c>
      <c r="G27" s="104" t="str">
        <f t="shared" si="3"/>
        <v/>
      </c>
    </row>
    <row r="28" spans="1:9" x14ac:dyDescent="0.2">
      <c r="A28" s="15"/>
      <c r="B28" s="21"/>
      <c r="C28" s="12">
        <f>IF(B28="",0,VLOOKUP('090102'!B28,Cenik!$C$3:$E$873,2,FALSE))</f>
        <v>0</v>
      </c>
      <c r="D28" s="12">
        <f>IF(B28="",0,VLOOKUP('090102'!B28,Cenik!$C$3:$E$873,3,FALSE))</f>
        <v>0</v>
      </c>
      <c r="E28" s="22"/>
      <c r="F28" s="20">
        <f t="shared" si="2"/>
        <v>0</v>
      </c>
      <c r="G28" s="104" t="str">
        <f t="shared" si="3"/>
        <v/>
      </c>
    </row>
    <row r="29" spans="1:9" ht="13.5" thickBot="1" x14ac:dyDescent="0.25">
      <c r="A29" s="15"/>
      <c r="B29" s="21"/>
      <c r="C29" s="12">
        <f>IF(B29="",0,VLOOKUP('090102'!B29,Cenik!$C$3:$E$873,2,FALSE))</f>
        <v>0</v>
      </c>
      <c r="D29" s="12">
        <f>IF(B29="",0,VLOOKUP('090102'!B29,Cenik!$C$3:$E$873,3,FALSE))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IF(B31="",0,VLOOKUP('090102'!B31,Cenik!$C$3:$E$873,2,FALSE))</f>
        <v>0</v>
      </c>
      <c r="D31" s="24">
        <f>IF(B31="",0,VLOOKUP('090102'!B31,Cenik!$C$3:$E$873,3,FALSE))</f>
        <v>0</v>
      </c>
      <c r="E31" s="19"/>
      <c r="F31" s="25">
        <f t="shared" ref="F31:F44" si="4">D31*E31</f>
        <v>0</v>
      </c>
      <c r="G31" s="104" t="str">
        <f t="shared" si="3"/>
        <v/>
      </c>
      <c r="I31" s="2"/>
    </row>
    <row r="32" spans="1:9" x14ac:dyDescent="0.2">
      <c r="A32" s="15"/>
      <c r="B32" s="21"/>
      <c r="C32" s="12">
        <f>IF(B32="",0,VLOOKUP('090102'!B32,Cenik!$C$3:$E$873,2,FALSE))</f>
        <v>0</v>
      </c>
      <c r="D32" s="12">
        <f>IF(B32="",0,VLOOKUP('090102'!B32,Cenik!$C$3:$E$873,3,FALSE))</f>
        <v>0</v>
      </c>
      <c r="E32" s="22"/>
      <c r="F32" s="20">
        <f t="shared" si="4"/>
        <v>0</v>
      </c>
      <c r="G32" s="104" t="str">
        <f t="shared" si="3"/>
        <v/>
      </c>
      <c r="I32" s="2"/>
    </row>
    <row r="33" spans="1:7" x14ac:dyDescent="0.2">
      <c r="A33" s="15"/>
      <c r="B33" s="21"/>
      <c r="C33" s="12">
        <f>IF(B33="",0,VLOOKUP('090102'!B33,Cenik!$C$3:$E$873,2,FALSE))</f>
        <v>0</v>
      </c>
      <c r="D33" s="12">
        <f>IF(B33="",0,VLOOKUP('090102'!B33,Cenik!$C$3:$E$873,3,FALSE))</f>
        <v>0</v>
      </c>
      <c r="E33" s="22"/>
      <c r="F33" s="20">
        <f t="shared" si="4"/>
        <v>0</v>
      </c>
      <c r="G33" s="104" t="str">
        <f t="shared" si="3"/>
        <v/>
      </c>
    </row>
    <row r="34" spans="1:7" x14ac:dyDescent="0.2">
      <c r="A34" s="15"/>
      <c r="B34" s="21"/>
      <c r="C34" s="12">
        <f>IF(B34="",0,VLOOKUP('090102'!B34,Cenik!$C$3:$E$873,2,FALSE))</f>
        <v>0</v>
      </c>
      <c r="D34" s="12">
        <f>IF(B34="",0,VLOOKUP('090102'!B34,Cenik!$C$3:$E$873,3,FALSE))</f>
        <v>0</v>
      </c>
      <c r="E34" s="22"/>
      <c r="F34" s="20">
        <f t="shared" si="4"/>
        <v>0</v>
      </c>
      <c r="G34" s="104" t="str">
        <f t="shared" si="3"/>
        <v/>
      </c>
    </row>
    <row r="35" spans="1:7" x14ac:dyDescent="0.2">
      <c r="A35" s="15"/>
      <c r="B35" s="21"/>
      <c r="C35" s="12">
        <f>IF(B35="",0,VLOOKUP('090102'!B35,Cenik!$C$3:$E$873,2,FALSE))</f>
        <v>0</v>
      </c>
      <c r="D35" s="12">
        <f>IF(B35="",0,VLOOKUP('090102'!B35,Cenik!$C$3:$E$873,3,FALSE))</f>
        <v>0</v>
      </c>
      <c r="E35" s="22"/>
      <c r="F35" s="20">
        <f t="shared" si="4"/>
        <v>0</v>
      </c>
      <c r="G35" s="104" t="str">
        <f t="shared" si="3"/>
        <v/>
      </c>
    </row>
    <row r="36" spans="1:7" x14ac:dyDescent="0.2">
      <c r="A36" s="15"/>
      <c r="B36" s="21"/>
      <c r="C36" s="12">
        <f>IF(B36="",0,VLOOKUP('090102'!B36,Cenik!$C$3:$E$873,2,FALSE))</f>
        <v>0</v>
      </c>
      <c r="D36" s="12">
        <f>IF(B36="",0,VLOOKUP('090102'!B36,Cenik!$C$3:$E$873,3,FALSE))</f>
        <v>0</v>
      </c>
      <c r="E36" s="22"/>
      <c r="F36" s="20">
        <f t="shared" si="4"/>
        <v>0</v>
      </c>
      <c r="G36" s="104" t="str">
        <f t="shared" si="3"/>
        <v/>
      </c>
    </row>
    <row r="37" spans="1:7" x14ac:dyDescent="0.2">
      <c r="A37" s="15"/>
      <c r="B37" s="21"/>
      <c r="C37" s="12">
        <f>IF(B37="",0,VLOOKUP('090102'!B37,Cenik!$C$3:$E$873,2,FALSE))</f>
        <v>0</v>
      </c>
      <c r="D37" s="12">
        <f>IF(B37="",0,VLOOKUP('090102'!B37,Cenik!$C$3:$E$873,3,FALSE))</f>
        <v>0</v>
      </c>
      <c r="E37" s="22"/>
      <c r="F37" s="20">
        <f t="shared" si="4"/>
        <v>0</v>
      </c>
      <c r="G37" s="104" t="str">
        <f t="shared" si="3"/>
        <v/>
      </c>
    </row>
    <row r="38" spans="1:7" x14ac:dyDescent="0.2">
      <c r="A38" s="15"/>
      <c r="B38" s="21"/>
      <c r="C38" s="12">
        <f>IF(B38="",0,VLOOKUP('090102'!B38,Cenik!$C$3:$E$873,2,FALSE))</f>
        <v>0</v>
      </c>
      <c r="D38" s="12">
        <f>IF(B38="",0,VLOOKUP('090102'!B38,Cenik!$C$3:$E$873,3,FALSE))</f>
        <v>0</v>
      </c>
      <c r="E38" s="22"/>
      <c r="F38" s="20">
        <f t="shared" si="4"/>
        <v>0</v>
      </c>
      <c r="G38" s="104" t="str">
        <f t="shared" si="3"/>
        <v/>
      </c>
    </row>
    <row r="39" spans="1:7" x14ac:dyDescent="0.2">
      <c r="A39" s="15"/>
      <c r="B39" s="21"/>
      <c r="C39" s="12">
        <f>IF(B39="",0,VLOOKUP('090102'!B39,Cenik!$C$3:$E$873,2,FALSE))</f>
        <v>0</v>
      </c>
      <c r="D39" s="12">
        <f>IF(B39="",0,VLOOKUP('090102'!B39,Cenik!$C$3:$E$873,3,FALSE))</f>
        <v>0</v>
      </c>
      <c r="E39" s="22"/>
      <c r="F39" s="20">
        <f t="shared" si="4"/>
        <v>0</v>
      </c>
      <c r="G39" s="104" t="str">
        <f>IF(E39="","",IF(ISNUMBER(E39),IF(E39=ROUND(E39,6),"","Napaka - poraba mora biti zaokrožena na 6 decimalk!"),"Napaka!"))</f>
        <v/>
      </c>
    </row>
    <row r="40" spans="1:7" x14ac:dyDescent="0.2">
      <c r="A40" s="15"/>
      <c r="B40" s="21"/>
      <c r="C40" s="12">
        <f>IF(B40="",0,VLOOKUP('090102'!B40,Cenik!$C$3:$E$873,2,FALSE))</f>
        <v>0</v>
      </c>
      <c r="D40" s="12">
        <f>IF(B40="",0,VLOOKUP('090102'!B40,Cenik!$C$3:$E$873,3,FALSE))</f>
        <v>0</v>
      </c>
      <c r="E40" s="22"/>
      <c r="F40" s="20">
        <f t="shared" si="4"/>
        <v>0</v>
      </c>
      <c r="G40" s="104" t="str">
        <f t="shared" si="3"/>
        <v/>
      </c>
    </row>
    <row r="41" spans="1:7" x14ac:dyDescent="0.2">
      <c r="A41" s="15"/>
      <c r="B41" s="21"/>
      <c r="C41" s="12">
        <f>IF(B41="",0,VLOOKUP('090102'!B41,Cenik!$C$3:$E$873,2,FALSE))</f>
        <v>0</v>
      </c>
      <c r="D41" s="12">
        <f>IF(B41="",0,VLOOKUP('090102'!B41,Cenik!$C$3:$E$873,3,FALSE))</f>
        <v>0</v>
      </c>
      <c r="E41" s="22"/>
      <c r="F41" s="20">
        <f t="shared" si="4"/>
        <v>0</v>
      </c>
      <c r="G41" s="104" t="str">
        <f t="shared" si="3"/>
        <v/>
      </c>
    </row>
    <row r="42" spans="1:7" x14ac:dyDescent="0.2">
      <c r="A42" s="15"/>
      <c r="B42" s="21"/>
      <c r="C42" s="12">
        <f>IF(B42="",0,VLOOKUP('090102'!B42,Cenik!$C$3:$E$873,2,FALSE))</f>
        <v>0</v>
      </c>
      <c r="D42" s="12">
        <f>IF(B42="",0,VLOOKUP('090102'!B42,Cenik!$C$3:$E$873,3,FALSE))</f>
        <v>0</v>
      </c>
      <c r="E42" s="22"/>
      <c r="F42" s="20">
        <f t="shared" si="4"/>
        <v>0</v>
      </c>
      <c r="G42" s="104" t="str">
        <f t="shared" si="3"/>
        <v/>
      </c>
    </row>
    <row r="43" spans="1:7" x14ac:dyDescent="0.2">
      <c r="A43" s="15"/>
      <c r="B43" s="21"/>
      <c r="C43" s="12">
        <f>IF(B43="",0,VLOOKUP('090102'!B43,Cenik!$C$3:$E$873,2,FALSE))</f>
        <v>0</v>
      </c>
      <c r="D43" s="12">
        <f>IF(B43="",0,VLOOKUP('090102'!B43,Cenik!$C$3:$E$873,3,FALSE))</f>
        <v>0</v>
      </c>
      <c r="E43" s="22"/>
      <c r="F43" s="20">
        <f t="shared" si="4"/>
        <v>0</v>
      </c>
      <c r="G43" s="104" t="str">
        <f t="shared" si="3"/>
        <v/>
      </c>
    </row>
    <row r="44" spans="1:7" ht="13.5" thickBot="1" x14ac:dyDescent="0.25">
      <c r="A44" s="26"/>
      <c r="B44" s="27"/>
      <c r="C44" s="28">
        <f>IF(B44="",0,VLOOKUP('090102'!B44,Cenik!$C$3:$E$873,2,FALSE))</f>
        <v>0</v>
      </c>
      <c r="D44" s="28">
        <f>IF(B44="",0,VLOOKUP('090102'!B44,Cenik!$C$3:$E$873,3,FALSE))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IF(B5="",0,VLOOKUP('090201'!B5,Cenik!$C$3:$E$873,2,FALSE))</f>
        <v>0</v>
      </c>
      <c r="D5" s="12">
        <f>IF(B5="",0,VLOOKUP('090201'!B5,Cenik!$C$3:$E$873,3,FALSE))</f>
        <v>0</v>
      </c>
      <c r="E5" s="13"/>
      <c r="F5" s="14">
        <f t="shared" ref="F5:F14" si="0">D5*E5</f>
        <v>0</v>
      </c>
      <c r="G5" s="104" t="str">
        <f>IF(E5="","",IF(ISNUMBER(E5),IF(E5=ROUND(E5,6),"","Napaka - poraba mora biti zaokrožena na 6 decimalk!"),"Napaka!"))</f>
        <v/>
      </c>
    </row>
    <row r="6" spans="1:7" x14ac:dyDescent="0.2">
      <c r="A6" s="15"/>
      <c r="B6" s="16"/>
      <c r="C6" s="12">
        <f>IF(B6="",0,VLOOKUP('090201'!B6,Cenik!$C$3:$E$873,2,FALSE))</f>
        <v>0</v>
      </c>
      <c r="D6" s="12">
        <f>IF(B6="",0,VLOOKUP('090201'!B6,Cenik!$C$3:$E$873,3,FALSE))</f>
        <v>0</v>
      </c>
      <c r="E6" s="17"/>
      <c r="F6" s="14">
        <f t="shared" si="0"/>
        <v>0</v>
      </c>
      <c r="G6" s="104" t="str">
        <f t="shared" ref="G6:G14" si="1">IF(E6="","",IF(ISNUMBER(E6),IF(E6=ROUND(E6,6),"","Napaka - poraba mora biti zaokrožena na 6 decimalk!"),"Napaka!"))</f>
        <v/>
      </c>
    </row>
    <row r="7" spans="1:7" x14ac:dyDescent="0.2">
      <c r="A7" s="15"/>
      <c r="B7" s="16"/>
      <c r="C7" s="12">
        <f>IF(B7="",0,VLOOKUP('090201'!B7,Cenik!$C$3:$E$873,2,FALSE))</f>
        <v>0</v>
      </c>
      <c r="D7" s="12">
        <f>IF(B7="",0,VLOOKUP('090201'!B7,Cenik!$C$3:$E$873,3,FALSE))</f>
        <v>0</v>
      </c>
      <c r="E7" s="17"/>
      <c r="F7" s="14">
        <f t="shared" si="0"/>
        <v>0</v>
      </c>
      <c r="G7" s="104" t="str">
        <f t="shared" si="1"/>
        <v/>
      </c>
    </row>
    <row r="8" spans="1:7" x14ac:dyDescent="0.2">
      <c r="A8" s="15"/>
      <c r="B8" s="16"/>
      <c r="C8" s="12">
        <f>IF(B8="",0,VLOOKUP('090201'!B8,Cenik!$C$3:$E$873,2,FALSE))</f>
        <v>0</v>
      </c>
      <c r="D8" s="12">
        <f>IF(B8="",0,VLOOKUP('090201'!B8,Cenik!$C$3:$E$873,3,FALSE))</f>
        <v>0</v>
      </c>
      <c r="E8" s="17"/>
      <c r="F8" s="14">
        <f t="shared" si="0"/>
        <v>0</v>
      </c>
      <c r="G8" s="104" t="str">
        <f t="shared" si="1"/>
        <v/>
      </c>
    </row>
    <row r="9" spans="1:7" x14ac:dyDescent="0.2">
      <c r="A9" s="15"/>
      <c r="B9" s="16"/>
      <c r="C9" s="12">
        <f>IF(B9="",0,VLOOKUP('090201'!B9,Cenik!$C$3:$E$873,2,FALSE))</f>
        <v>0</v>
      </c>
      <c r="D9" s="12">
        <f>IF(B9="",0,VLOOKUP('090201'!B9,Cenik!$C$3:$E$873,3,FALSE))</f>
        <v>0</v>
      </c>
      <c r="E9" s="17"/>
      <c r="F9" s="14">
        <f t="shared" si="0"/>
        <v>0</v>
      </c>
      <c r="G9" s="104" t="str">
        <f t="shared" si="1"/>
        <v/>
      </c>
    </row>
    <row r="10" spans="1:7" x14ac:dyDescent="0.2">
      <c r="A10" s="15"/>
      <c r="B10" s="16"/>
      <c r="C10" s="12">
        <f>IF(B10="",0,VLOOKUP('090201'!B10,Cenik!$C$3:$E$873,2,FALSE))</f>
        <v>0</v>
      </c>
      <c r="D10" s="12">
        <f>IF(B10="",0,VLOOKUP('090201'!B10,Cenik!$C$3:$E$873,3,FALSE))</f>
        <v>0</v>
      </c>
      <c r="E10" s="17"/>
      <c r="F10" s="14">
        <f t="shared" si="0"/>
        <v>0</v>
      </c>
      <c r="G10" s="104" t="str">
        <f t="shared" si="1"/>
        <v/>
      </c>
    </row>
    <row r="11" spans="1:7" x14ac:dyDescent="0.2">
      <c r="A11" s="15"/>
      <c r="B11" s="16"/>
      <c r="C11" s="12">
        <f>IF(B11="",0,VLOOKUP('090201'!B11,Cenik!$C$3:$E$873,2,FALSE))</f>
        <v>0</v>
      </c>
      <c r="D11" s="12">
        <f>IF(B11="",0,VLOOKUP('090201'!B11,Cenik!$C$3:$E$873,3,FALSE))</f>
        <v>0</v>
      </c>
      <c r="E11" s="17"/>
      <c r="F11" s="14">
        <f t="shared" si="0"/>
        <v>0</v>
      </c>
      <c r="G11" s="104" t="str">
        <f t="shared" si="1"/>
        <v/>
      </c>
    </row>
    <row r="12" spans="1:7" x14ac:dyDescent="0.2">
      <c r="A12" s="15"/>
      <c r="B12" s="16"/>
      <c r="C12" s="12">
        <f>IF(B12="",0,VLOOKUP('090201'!B12,Cenik!$C$3:$E$873,2,FALSE))</f>
        <v>0</v>
      </c>
      <c r="D12" s="12">
        <f>IF(B12="",0,VLOOKUP('090201'!B12,Cenik!$C$3:$E$873,3,FALSE))</f>
        <v>0</v>
      </c>
      <c r="E12" s="17"/>
      <c r="F12" s="14">
        <f t="shared" si="0"/>
        <v>0</v>
      </c>
      <c r="G12" s="104" t="str">
        <f t="shared" si="1"/>
        <v/>
      </c>
    </row>
    <row r="13" spans="1:7" x14ac:dyDescent="0.2">
      <c r="A13" s="15"/>
      <c r="B13" s="16"/>
      <c r="C13" s="12">
        <f>IF(B13="",0,VLOOKUP('090201'!B13,Cenik!$C$3:$E$873,2,FALSE))</f>
        <v>0</v>
      </c>
      <c r="D13" s="12">
        <f>IF(B13="",0,VLOOKUP('090201'!B13,Cenik!$C$3:$E$873,3,FALSE))</f>
        <v>0</v>
      </c>
      <c r="E13" s="17"/>
      <c r="F13" s="14">
        <f t="shared" si="0"/>
        <v>0</v>
      </c>
      <c r="G13" s="104" t="str">
        <f t="shared" si="1"/>
        <v/>
      </c>
    </row>
    <row r="14" spans="1:7" ht="13.5" thickBot="1" x14ac:dyDescent="0.25">
      <c r="A14" s="15"/>
      <c r="B14" s="16"/>
      <c r="C14" s="12">
        <f>IF(B14="",0,VLOOKUP('090201'!B14,Cenik!$C$3:$E$873,2,FALSE))</f>
        <v>0</v>
      </c>
      <c r="D14" s="12">
        <f>IF(B14="",0,VLOOKUP('090201'!B14,Cenik!$C$3:$E$873,3,FALSE))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IF(B16="",0,VLOOKUP('090201'!B16,Cenik!$C$3:$E$873,2,FALSE))</f>
        <v>0</v>
      </c>
      <c r="D16" s="12">
        <f>IF(B16="",0,VLOOKUP('090201'!B16,Cenik!$C$3:$E$873,3,FALSE))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IF(B17="",0,VLOOKUP('090201'!B17,Cenik!$C$3:$E$873,2,FALSE))</f>
        <v>0</v>
      </c>
      <c r="D17" s="12">
        <f>IF(B17="",0,VLOOKUP('090201'!B17,Cenik!$C$3:$E$873,3,FALSE))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IF(B18="",0,VLOOKUP('090201'!B18,Cenik!$C$3:$E$873,2,FALSE))</f>
        <v>0</v>
      </c>
      <c r="D18" s="12">
        <f>IF(B18="",0,VLOOKUP('090201'!B18,Cenik!$C$3:$E$873,3,FALSE))</f>
        <v>0</v>
      </c>
      <c r="E18" s="22"/>
      <c r="F18" s="20">
        <f t="shared" si="2"/>
        <v>0</v>
      </c>
      <c r="G18" s="104" t="str">
        <f t="shared" si="3"/>
        <v/>
      </c>
    </row>
    <row r="19" spans="1:9" x14ac:dyDescent="0.2">
      <c r="A19" s="15"/>
      <c r="B19" s="21"/>
      <c r="C19" s="12">
        <f>IF(B19="",0,VLOOKUP('090201'!B19,Cenik!$C$3:$E$873,2,FALSE))</f>
        <v>0</v>
      </c>
      <c r="D19" s="12">
        <f>IF(B19="",0,VLOOKUP('090201'!B19,Cenik!$C$3:$E$873,3,FALSE))</f>
        <v>0</v>
      </c>
      <c r="E19" s="22"/>
      <c r="F19" s="20">
        <f t="shared" si="2"/>
        <v>0</v>
      </c>
      <c r="G19" s="104" t="str">
        <f t="shared" si="3"/>
        <v/>
      </c>
    </row>
    <row r="20" spans="1:9" x14ac:dyDescent="0.2">
      <c r="A20" s="15"/>
      <c r="B20" s="21"/>
      <c r="C20" s="12">
        <f>IF(B20="",0,VLOOKUP('090201'!B20,Cenik!$C$3:$E$873,2,FALSE))</f>
        <v>0</v>
      </c>
      <c r="D20" s="12">
        <f>IF(B20="",0,VLOOKUP('090201'!B20,Cenik!$C$3:$E$873,3,FALSE))</f>
        <v>0</v>
      </c>
      <c r="E20" s="22"/>
      <c r="F20" s="20">
        <f t="shared" si="2"/>
        <v>0</v>
      </c>
      <c r="G20" s="104" t="str">
        <f t="shared" si="3"/>
        <v/>
      </c>
    </row>
    <row r="21" spans="1:9" x14ac:dyDescent="0.2">
      <c r="A21" s="15"/>
      <c r="B21" s="21"/>
      <c r="C21" s="12">
        <f>IF(B21="",0,VLOOKUP('090201'!B21,Cenik!$C$3:$E$873,2,FALSE))</f>
        <v>0</v>
      </c>
      <c r="D21" s="12">
        <f>IF(B21="",0,VLOOKUP('090201'!B21,Cenik!$C$3:$E$873,3,FALSE))</f>
        <v>0</v>
      </c>
      <c r="E21" s="22"/>
      <c r="F21" s="20">
        <f t="shared" si="2"/>
        <v>0</v>
      </c>
      <c r="G21" s="104" t="str">
        <f t="shared" si="3"/>
        <v/>
      </c>
    </row>
    <row r="22" spans="1:9" x14ac:dyDescent="0.2">
      <c r="A22" s="15"/>
      <c r="B22" s="21"/>
      <c r="C22" s="12">
        <f>IF(B22="",0,VLOOKUP('090201'!B22,Cenik!$C$3:$E$873,2,FALSE))</f>
        <v>0</v>
      </c>
      <c r="D22" s="12">
        <f>IF(B22="",0,VLOOKUP('090201'!B22,Cenik!$C$3:$E$873,3,FALSE))</f>
        <v>0</v>
      </c>
      <c r="E22" s="22"/>
      <c r="F22" s="20">
        <f t="shared" si="2"/>
        <v>0</v>
      </c>
      <c r="G22" s="104" t="str">
        <f t="shared" si="3"/>
        <v/>
      </c>
    </row>
    <row r="23" spans="1:9" x14ac:dyDescent="0.2">
      <c r="A23" s="15"/>
      <c r="B23" s="21"/>
      <c r="C23" s="12">
        <f>IF(B23="",0,VLOOKUP('090201'!B23,Cenik!$C$3:$E$873,2,FALSE))</f>
        <v>0</v>
      </c>
      <c r="D23" s="12">
        <f>IF(B23="",0,VLOOKUP('090201'!B23,Cenik!$C$3:$E$873,3,FALSE))</f>
        <v>0</v>
      </c>
      <c r="E23" s="22"/>
      <c r="F23" s="20">
        <f t="shared" si="2"/>
        <v>0</v>
      </c>
      <c r="G23" s="104" t="str">
        <f t="shared" si="3"/>
        <v/>
      </c>
    </row>
    <row r="24" spans="1:9" x14ac:dyDescent="0.2">
      <c r="A24" s="15"/>
      <c r="B24" s="21"/>
      <c r="C24" s="12">
        <f>IF(B24="",0,VLOOKUP('090201'!B24,Cenik!$C$3:$E$873,2,FALSE))</f>
        <v>0</v>
      </c>
      <c r="D24" s="12">
        <f>IF(B24="",0,VLOOKUP('090201'!B24,Cenik!$C$3:$E$873,3,FALSE))</f>
        <v>0</v>
      </c>
      <c r="E24" s="22"/>
      <c r="F24" s="20">
        <f t="shared" si="2"/>
        <v>0</v>
      </c>
      <c r="G24" s="104" t="str">
        <f t="shared" si="3"/>
        <v/>
      </c>
    </row>
    <row r="25" spans="1:9" x14ac:dyDescent="0.2">
      <c r="A25" s="15"/>
      <c r="B25" s="21"/>
      <c r="C25" s="12">
        <f>IF(B25="",0,VLOOKUP('090201'!B25,Cenik!$C$3:$E$873,2,FALSE))</f>
        <v>0</v>
      </c>
      <c r="D25" s="12">
        <f>IF(B25="",0,VLOOKUP('090201'!B25,Cenik!$C$3:$E$873,3,FALSE))</f>
        <v>0</v>
      </c>
      <c r="E25" s="22"/>
      <c r="F25" s="20">
        <f t="shared" si="2"/>
        <v>0</v>
      </c>
      <c r="G25" s="104" t="str">
        <f t="shared" si="3"/>
        <v/>
      </c>
    </row>
    <row r="26" spans="1:9" x14ac:dyDescent="0.2">
      <c r="A26" s="15"/>
      <c r="B26" s="21"/>
      <c r="C26" s="12">
        <f>IF(B26="",0,VLOOKUP('090201'!B26,Cenik!$C$3:$E$873,2,FALSE))</f>
        <v>0</v>
      </c>
      <c r="D26" s="12">
        <f>IF(B26="",0,VLOOKUP('090201'!B26,Cenik!$C$3:$E$873,3,FALSE))</f>
        <v>0</v>
      </c>
      <c r="E26" s="22"/>
      <c r="F26" s="20">
        <f t="shared" si="2"/>
        <v>0</v>
      </c>
      <c r="G26" s="104" t="str">
        <f t="shared" si="3"/>
        <v/>
      </c>
    </row>
    <row r="27" spans="1:9" x14ac:dyDescent="0.2">
      <c r="A27" s="15"/>
      <c r="B27" s="21"/>
      <c r="C27" s="12">
        <f>IF(B27="",0,VLOOKUP('090201'!B27,Cenik!$C$3:$E$873,2,FALSE))</f>
        <v>0</v>
      </c>
      <c r="D27" s="12">
        <f>IF(B27="",0,VLOOKUP('090201'!B27,Cenik!$C$3:$E$873,3,FALSE))</f>
        <v>0</v>
      </c>
      <c r="E27" s="22"/>
      <c r="F27" s="20">
        <f t="shared" si="2"/>
        <v>0</v>
      </c>
      <c r="G27" s="104" t="str">
        <f t="shared" si="3"/>
        <v/>
      </c>
    </row>
    <row r="28" spans="1:9" x14ac:dyDescent="0.2">
      <c r="A28" s="15"/>
      <c r="B28" s="21"/>
      <c r="C28" s="12">
        <f>IF(B28="",0,VLOOKUP('090201'!B28,Cenik!$C$3:$E$873,2,FALSE))</f>
        <v>0</v>
      </c>
      <c r="D28" s="12">
        <f>IF(B28="",0,VLOOKUP('090201'!B28,Cenik!$C$3:$E$873,3,FALSE))</f>
        <v>0</v>
      </c>
      <c r="E28" s="22"/>
      <c r="F28" s="20">
        <f t="shared" si="2"/>
        <v>0</v>
      </c>
      <c r="G28" s="104" t="str">
        <f t="shared" si="3"/>
        <v/>
      </c>
    </row>
    <row r="29" spans="1:9" ht="13.5" thickBot="1" x14ac:dyDescent="0.25">
      <c r="A29" s="15"/>
      <c r="B29" s="21"/>
      <c r="C29" s="12">
        <f>IF(B29="",0,VLOOKUP('090201'!B29,Cenik!$C$3:$E$873,2,FALSE))</f>
        <v>0</v>
      </c>
      <c r="D29" s="12">
        <f>IF(B29="",0,VLOOKUP('090201'!B29,Cenik!$C$3:$E$873,3,FALSE))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IF(B31="",0,VLOOKUP('090201'!B31,Cenik!$C$3:$E$873,2,FALSE))</f>
        <v>0</v>
      </c>
      <c r="D31" s="24">
        <f>IF(B31="",0,VLOOKUP('090201'!B31,Cenik!$C$3:$E$873,3,FALSE))</f>
        <v>0</v>
      </c>
      <c r="E31" s="19"/>
      <c r="F31" s="25">
        <f t="shared" ref="F31:F44" si="4">D31*E31</f>
        <v>0</v>
      </c>
      <c r="G31" s="104" t="str">
        <f t="shared" si="3"/>
        <v/>
      </c>
      <c r="I31" s="2"/>
    </row>
    <row r="32" spans="1:9" x14ac:dyDescent="0.2">
      <c r="A32" s="15"/>
      <c r="B32" s="21"/>
      <c r="C32" s="12">
        <f>IF(B32="",0,VLOOKUP('090201'!B32,Cenik!$C$3:$E$873,2,FALSE))</f>
        <v>0</v>
      </c>
      <c r="D32" s="12">
        <f>IF(B32="",0,VLOOKUP('090201'!B32,Cenik!$C$3:$E$873,3,FALSE))</f>
        <v>0</v>
      </c>
      <c r="E32" s="22"/>
      <c r="F32" s="20">
        <f t="shared" si="4"/>
        <v>0</v>
      </c>
      <c r="G32" s="104" t="str">
        <f t="shared" si="3"/>
        <v/>
      </c>
      <c r="I32" s="2"/>
    </row>
    <row r="33" spans="1:7" x14ac:dyDescent="0.2">
      <c r="A33" s="15"/>
      <c r="B33" s="21"/>
      <c r="C33" s="12">
        <f>IF(B33="",0,VLOOKUP('090201'!B33,Cenik!$C$3:$E$873,2,FALSE))</f>
        <v>0</v>
      </c>
      <c r="D33" s="12">
        <f>IF(B33="",0,VLOOKUP('090201'!B33,Cenik!$C$3:$E$873,3,FALSE))</f>
        <v>0</v>
      </c>
      <c r="E33" s="22"/>
      <c r="F33" s="20">
        <f t="shared" si="4"/>
        <v>0</v>
      </c>
      <c r="G33" s="104" t="str">
        <f t="shared" si="3"/>
        <v/>
      </c>
    </row>
    <row r="34" spans="1:7" x14ac:dyDescent="0.2">
      <c r="A34" s="15"/>
      <c r="B34" s="21"/>
      <c r="C34" s="12">
        <f>IF(B34="",0,VLOOKUP('090201'!B34,Cenik!$C$3:$E$873,2,FALSE))</f>
        <v>0</v>
      </c>
      <c r="D34" s="12">
        <f>IF(B34="",0,VLOOKUP('090201'!B34,Cenik!$C$3:$E$873,3,FALSE))</f>
        <v>0</v>
      </c>
      <c r="E34" s="22"/>
      <c r="F34" s="20">
        <f t="shared" si="4"/>
        <v>0</v>
      </c>
      <c r="G34" s="104" t="str">
        <f t="shared" si="3"/>
        <v/>
      </c>
    </row>
    <row r="35" spans="1:7" x14ac:dyDescent="0.2">
      <c r="A35" s="15"/>
      <c r="B35" s="21"/>
      <c r="C35" s="12">
        <f>IF(B35="",0,VLOOKUP('090201'!B35,Cenik!$C$3:$E$873,2,FALSE))</f>
        <v>0</v>
      </c>
      <c r="D35" s="12">
        <f>IF(B35="",0,VLOOKUP('090201'!B35,Cenik!$C$3:$E$873,3,FALSE))</f>
        <v>0</v>
      </c>
      <c r="E35" s="22"/>
      <c r="F35" s="20">
        <f t="shared" si="4"/>
        <v>0</v>
      </c>
      <c r="G35" s="104" t="str">
        <f t="shared" si="3"/>
        <v/>
      </c>
    </row>
    <row r="36" spans="1:7" x14ac:dyDescent="0.2">
      <c r="A36" s="15"/>
      <c r="B36" s="21"/>
      <c r="C36" s="12">
        <f>IF(B36="",0,VLOOKUP('090201'!B36,Cenik!$C$3:$E$873,2,FALSE))</f>
        <v>0</v>
      </c>
      <c r="D36" s="12">
        <f>IF(B36="",0,VLOOKUP('090201'!B36,Cenik!$C$3:$E$873,3,FALSE))</f>
        <v>0</v>
      </c>
      <c r="E36" s="22"/>
      <c r="F36" s="20">
        <f t="shared" si="4"/>
        <v>0</v>
      </c>
      <c r="G36" s="104" t="str">
        <f t="shared" si="3"/>
        <v/>
      </c>
    </row>
    <row r="37" spans="1:7" x14ac:dyDescent="0.2">
      <c r="A37" s="15"/>
      <c r="B37" s="21"/>
      <c r="C37" s="12">
        <f>IF(B37="",0,VLOOKUP('090201'!B37,Cenik!$C$3:$E$873,2,FALSE))</f>
        <v>0</v>
      </c>
      <c r="D37" s="12">
        <f>IF(B37="",0,VLOOKUP('090201'!B37,Cenik!$C$3:$E$873,3,FALSE))</f>
        <v>0</v>
      </c>
      <c r="E37" s="22"/>
      <c r="F37" s="20">
        <f t="shared" si="4"/>
        <v>0</v>
      </c>
      <c r="G37" s="104" t="str">
        <f t="shared" si="3"/>
        <v/>
      </c>
    </row>
    <row r="38" spans="1:7" x14ac:dyDescent="0.2">
      <c r="A38" s="15"/>
      <c r="B38" s="21"/>
      <c r="C38" s="12">
        <f>IF(B38="",0,VLOOKUP('090201'!B38,Cenik!$C$3:$E$873,2,FALSE))</f>
        <v>0</v>
      </c>
      <c r="D38" s="12">
        <f>IF(B38="",0,VLOOKUP('090201'!B38,Cenik!$C$3:$E$873,3,FALSE))</f>
        <v>0</v>
      </c>
      <c r="E38" s="22"/>
      <c r="F38" s="20">
        <f t="shared" si="4"/>
        <v>0</v>
      </c>
      <c r="G38" s="104" t="str">
        <f t="shared" si="3"/>
        <v/>
      </c>
    </row>
    <row r="39" spans="1:7" x14ac:dyDescent="0.2">
      <c r="A39" s="15"/>
      <c r="B39" s="21"/>
      <c r="C39" s="12">
        <f>IF(B39="",0,VLOOKUP('090201'!B39,Cenik!$C$3:$E$873,2,FALSE))</f>
        <v>0</v>
      </c>
      <c r="D39" s="12">
        <f>IF(B39="",0,VLOOKUP('090201'!B39,Cenik!$C$3:$E$873,3,FALSE))</f>
        <v>0</v>
      </c>
      <c r="E39" s="22"/>
      <c r="F39" s="20">
        <f t="shared" si="4"/>
        <v>0</v>
      </c>
      <c r="G39" s="104" t="str">
        <f>IF(E39="","",IF(ISNUMBER(E39),IF(E39=ROUND(E39,6),"","Napaka - poraba mora biti zaokrožena na 6 decimalk!"),"Napaka!"))</f>
        <v/>
      </c>
    </row>
    <row r="40" spans="1:7" x14ac:dyDescent="0.2">
      <c r="A40" s="15"/>
      <c r="B40" s="21"/>
      <c r="C40" s="12">
        <f>IF(B40="",0,VLOOKUP('090201'!B40,Cenik!$C$3:$E$873,2,FALSE))</f>
        <v>0</v>
      </c>
      <c r="D40" s="12">
        <f>IF(B40="",0,VLOOKUP('090201'!B40,Cenik!$C$3:$E$873,3,FALSE))</f>
        <v>0</v>
      </c>
      <c r="E40" s="22"/>
      <c r="F40" s="20">
        <f t="shared" si="4"/>
        <v>0</v>
      </c>
      <c r="G40" s="104" t="str">
        <f t="shared" si="3"/>
        <v/>
      </c>
    </row>
    <row r="41" spans="1:7" x14ac:dyDescent="0.2">
      <c r="A41" s="15"/>
      <c r="B41" s="21"/>
      <c r="C41" s="12">
        <f>IF(B41="",0,VLOOKUP('090201'!B41,Cenik!$C$3:$E$873,2,FALSE))</f>
        <v>0</v>
      </c>
      <c r="D41" s="12">
        <f>IF(B41="",0,VLOOKUP('090201'!B41,Cenik!$C$3:$E$873,3,FALSE))</f>
        <v>0</v>
      </c>
      <c r="E41" s="22"/>
      <c r="F41" s="20">
        <f t="shared" si="4"/>
        <v>0</v>
      </c>
      <c r="G41" s="104" t="str">
        <f t="shared" si="3"/>
        <v/>
      </c>
    </row>
    <row r="42" spans="1:7" x14ac:dyDescent="0.2">
      <c r="A42" s="15"/>
      <c r="B42" s="21"/>
      <c r="C42" s="12">
        <f>IF(B42="",0,VLOOKUP('090201'!B42,Cenik!$C$3:$E$873,2,FALSE))</f>
        <v>0</v>
      </c>
      <c r="D42" s="12">
        <f>IF(B42="",0,VLOOKUP('090201'!B42,Cenik!$C$3:$E$873,3,FALSE))</f>
        <v>0</v>
      </c>
      <c r="E42" s="22"/>
      <c r="F42" s="20">
        <f t="shared" si="4"/>
        <v>0</v>
      </c>
      <c r="G42" s="104" t="str">
        <f t="shared" si="3"/>
        <v/>
      </c>
    </row>
    <row r="43" spans="1:7" x14ac:dyDescent="0.2">
      <c r="A43" s="15"/>
      <c r="B43" s="21"/>
      <c r="C43" s="12">
        <f>IF(B43="",0,VLOOKUP('090201'!B43,Cenik!$C$3:$E$873,2,FALSE))</f>
        <v>0</v>
      </c>
      <c r="D43" s="12">
        <f>IF(B43="",0,VLOOKUP('090201'!B43,Cenik!$C$3:$E$873,3,FALSE))</f>
        <v>0</v>
      </c>
      <c r="E43" s="22"/>
      <c r="F43" s="20">
        <f t="shared" si="4"/>
        <v>0</v>
      </c>
      <c r="G43" s="104" t="str">
        <f t="shared" si="3"/>
        <v/>
      </c>
    </row>
    <row r="44" spans="1:7" ht="13.5" thickBot="1" x14ac:dyDescent="0.25">
      <c r="A44" s="26"/>
      <c r="B44" s="27"/>
      <c r="C44" s="28">
        <f>IF(B44="",0,VLOOKUP('090201'!B44,Cenik!$C$3:$E$873,2,FALSE))</f>
        <v>0</v>
      </c>
      <c r="D44" s="28">
        <f>IF(B44="",0,VLOOKUP('090201'!B44,Cenik!$C$3:$E$873,3,FALSE))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IF(B5="",0,VLOOKUP('090301'!B5,Cenik!$C$3:$E$873,2,FALSE))</f>
        <v>0</v>
      </c>
      <c r="D5" s="12">
        <f>IF(B5="",0,VLOOKUP('090301'!B5,Cenik!$C$3:$E$873,3,FALSE))</f>
        <v>0</v>
      </c>
      <c r="E5" s="13"/>
      <c r="F5" s="14">
        <f t="shared" ref="F5:F14" si="0">D5*E5</f>
        <v>0</v>
      </c>
      <c r="G5" s="104" t="str">
        <f>IF(E5="","",IF(ISNUMBER(E5),IF(E5=ROUND(E5,6),"","Napaka - poraba mora biti zaokrožena na 6 decimalk!"),"Napaka!"))</f>
        <v/>
      </c>
    </row>
    <row r="6" spans="1:7" x14ac:dyDescent="0.2">
      <c r="A6" s="15"/>
      <c r="B6" s="16"/>
      <c r="C6" s="12">
        <f>IF(B6="",0,VLOOKUP('090301'!B6,Cenik!$C$3:$E$873,2,FALSE))</f>
        <v>0</v>
      </c>
      <c r="D6" s="12">
        <f>IF(B6="",0,VLOOKUP('090301'!B6,Cenik!$C$3:$E$873,3,FALSE))</f>
        <v>0</v>
      </c>
      <c r="E6" s="17"/>
      <c r="F6" s="14">
        <f t="shared" si="0"/>
        <v>0</v>
      </c>
      <c r="G6" s="104" t="str">
        <f t="shared" ref="G6:G14" si="1">IF(E6="","",IF(ISNUMBER(E6),IF(E6=ROUND(E6,6),"","Napaka - poraba mora biti zaokrožena na 6 decimalk!"),"Napaka!"))</f>
        <v/>
      </c>
    </row>
    <row r="7" spans="1:7" x14ac:dyDescent="0.2">
      <c r="A7" s="15"/>
      <c r="B7" s="16"/>
      <c r="C7" s="12">
        <f>IF(B7="",0,VLOOKUP('090301'!B7,Cenik!$C$3:$E$873,2,FALSE))</f>
        <v>0</v>
      </c>
      <c r="D7" s="12">
        <f>IF(B7="",0,VLOOKUP('090301'!B7,Cenik!$C$3:$E$873,3,FALSE))</f>
        <v>0</v>
      </c>
      <c r="E7" s="17"/>
      <c r="F7" s="14">
        <f t="shared" si="0"/>
        <v>0</v>
      </c>
      <c r="G7" s="104" t="str">
        <f t="shared" si="1"/>
        <v/>
      </c>
    </row>
    <row r="8" spans="1:7" x14ac:dyDescent="0.2">
      <c r="A8" s="15"/>
      <c r="B8" s="16"/>
      <c r="C8" s="12">
        <f>IF(B8="",0,VLOOKUP('090301'!B8,Cenik!$C$3:$E$873,2,FALSE))</f>
        <v>0</v>
      </c>
      <c r="D8" s="12">
        <f>IF(B8="",0,VLOOKUP('090301'!B8,Cenik!$C$3:$E$873,3,FALSE))</f>
        <v>0</v>
      </c>
      <c r="E8" s="17"/>
      <c r="F8" s="14">
        <f t="shared" si="0"/>
        <v>0</v>
      </c>
      <c r="G8" s="104" t="str">
        <f t="shared" si="1"/>
        <v/>
      </c>
    </row>
    <row r="9" spans="1:7" x14ac:dyDescent="0.2">
      <c r="A9" s="15"/>
      <c r="B9" s="16"/>
      <c r="C9" s="12">
        <f>IF(B9="",0,VLOOKUP('090301'!B9,Cenik!$C$3:$E$873,2,FALSE))</f>
        <v>0</v>
      </c>
      <c r="D9" s="12">
        <f>IF(B9="",0,VLOOKUP('090301'!B9,Cenik!$C$3:$E$873,3,FALSE))</f>
        <v>0</v>
      </c>
      <c r="E9" s="17"/>
      <c r="F9" s="14">
        <f t="shared" si="0"/>
        <v>0</v>
      </c>
      <c r="G9" s="104" t="str">
        <f t="shared" si="1"/>
        <v/>
      </c>
    </row>
    <row r="10" spans="1:7" x14ac:dyDescent="0.2">
      <c r="A10" s="15"/>
      <c r="B10" s="16"/>
      <c r="C10" s="12">
        <f>IF(B10="",0,VLOOKUP('090301'!B10,Cenik!$C$3:$E$873,2,FALSE))</f>
        <v>0</v>
      </c>
      <c r="D10" s="12">
        <f>IF(B10="",0,VLOOKUP('090301'!B10,Cenik!$C$3:$E$873,3,FALSE))</f>
        <v>0</v>
      </c>
      <c r="E10" s="17"/>
      <c r="F10" s="14">
        <f t="shared" si="0"/>
        <v>0</v>
      </c>
      <c r="G10" s="104" t="str">
        <f t="shared" si="1"/>
        <v/>
      </c>
    </row>
    <row r="11" spans="1:7" x14ac:dyDescent="0.2">
      <c r="A11" s="15"/>
      <c r="B11" s="16"/>
      <c r="C11" s="12">
        <f>IF(B11="",0,VLOOKUP('090301'!B11,Cenik!$C$3:$E$873,2,FALSE))</f>
        <v>0</v>
      </c>
      <c r="D11" s="12">
        <f>IF(B11="",0,VLOOKUP('090301'!B11,Cenik!$C$3:$E$873,3,FALSE))</f>
        <v>0</v>
      </c>
      <c r="E11" s="17"/>
      <c r="F11" s="14">
        <f t="shared" si="0"/>
        <v>0</v>
      </c>
      <c r="G11" s="104" t="str">
        <f t="shared" si="1"/>
        <v/>
      </c>
    </row>
    <row r="12" spans="1:7" x14ac:dyDescent="0.2">
      <c r="A12" s="15"/>
      <c r="B12" s="16"/>
      <c r="C12" s="12">
        <f>IF(B12="",0,VLOOKUP('090301'!B12,Cenik!$C$3:$E$873,2,FALSE))</f>
        <v>0</v>
      </c>
      <c r="D12" s="12">
        <f>IF(B12="",0,VLOOKUP('090301'!B12,Cenik!$C$3:$E$873,3,FALSE))</f>
        <v>0</v>
      </c>
      <c r="E12" s="17"/>
      <c r="F12" s="14">
        <f t="shared" si="0"/>
        <v>0</v>
      </c>
      <c r="G12" s="104" t="str">
        <f t="shared" si="1"/>
        <v/>
      </c>
    </row>
    <row r="13" spans="1:7" x14ac:dyDescent="0.2">
      <c r="A13" s="15"/>
      <c r="B13" s="16"/>
      <c r="C13" s="12">
        <f>IF(B13="",0,VLOOKUP('090301'!B13,Cenik!$C$3:$E$873,2,FALSE))</f>
        <v>0</v>
      </c>
      <c r="D13" s="12">
        <f>IF(B13="",0,VLOOKUP('090301'!B13,Cenik!$C$3:$E$873,3,FALSE))</f>
        <v>0</v>
      </c>
      <c r="E13" s="17"/>
      <c r="F13" s="14">
        <f t="shared" si="0"/>
        <v>0</v>
      </c>
      <c r="G13" s="104" t="str">
        <f t="shared" si="1"/>
        <v/>
      </c>
    </row>
    <row r="14" spans="1:7" ht="13.5" thickBot="1" x14ac:dyDescent="0.25">
      <c r="A14" s="15"/>
      <c r="B14" s="16"/>
      <c r="C14" s="12">
        <f>IF(B14="",0,VLOOKUP('090301'!B14,Cenik!$C$3:$E$873,2,FALSE))</f>
        <v>0</v>
      </c>
      <c r="D14" s="12">
        <f>IF(B14="",0,VLOOKUP('090301'!B14,Cenik!$C$3:$E$873,3,FALSE))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IF(B16="",0,VLOOKUP('090301'!B16,Cenik!$C$3:$E$873,2,FALSE))</f>
        <v>0</v>
      </c>
      <c r="D16" s="12">
        <f>IF(B16="",0,VLOOKUP('090301'!B16,Cenik!$C$3:$E$873,3,FALSE))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IF(B17="",0,VLOOKUP('090301'!B17,Cenik!$C$3:$E$873,2,FALSE))</f>
        <v>0</v>
      </c>
      <c r="D17" s="12">
        <f>IF(B17="",0,VLOOKUP('090301'!B17,Cenik!$C$3:$E$873,3,FALSE))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IF(B18="",0,VLOOKUP('090301'!B18,Cenik!$C$3:$E$873,2,FALSE))</f>
        <v>0</v>
      </c>
      <c r="D18" s="12">
        <f>IF(B18="",0,VLOOKUP('090301'!B18,Cenik!$C$3:$E$873,3,FALSE))</f>
        <v>0</v>
      </c>
      <c r="E18" s="22"/>
      <c r="F18" s="20">
        <f t="shared" si="2"/>
        <v>0</v>
      </c>
      <c r="G18" s="104" t="str">
        <f t="shared" si="3"/>
        <v/>
      </c>
    </row>
    <row r="19" spans="1:9" x14ac:dyDescent="0.2">
      <c r="A19" s="15"/>
      <c r="B19" s="21"/>
      <c r="C19" s="12">
        <f>IF(B19="",0,VLOOKUP('090301'!B19,Cenik!$C$3:$E$873,2,FALSE))</f>
        <v>0</v>
      </c>
      <c r="D19" s="12">
        <f>IF(B19="",0,VLOOKUP('090301'!B19,Cenik!$C$3:$E$873,3,FALSE))</f>
        <v>0</v>
      </c>
      <c r="E19" s="22"/>
      <c r="F19" s="20">
        <f t="shared" si="2"/>
        <v>0</v>
      </c>
      <c r="G19" s="104" t="str">
        <f t="shared" si="3"/>
        <v/>
      </c>
    </row>
    <row r="20" spans="1:9" x14ac:dyDescent="0.2">
      <c r="A20" s="15"/>
      <c r="B20" s="21"/>
      <c r="C20" s="12">
        <f>IF(B20="",0,VLOOKUP('090301'!B20,Cenik!$C$3:$E$873,2,FALSE))</f>
        <v>0</v>
      </c>
      <c r="D20" s="12">
        <f>IF(B20="",0,VLOOKUP('090301'!B20,Cenik!$C$3:$E$873,3,FALSE))</f>
        <v>0</v>
      </c>
      <c r="E20" s="22"/>
      <c r="F20" s="20">
        <f t="shared" si="2"/>
        <v>0</v>
      </c>
      <c r="G20" s="104" t="str">
        <f t="shared" si="3"/>
        <v/>
      </c>
    </row>
    <row r="21" spans="1:9" x14ac:dyDescent="0.2">
      <c r="A21" s="15"/>
      <c r="B21" s="21"/>
      <c r="C21" s="12">
        <f>IF(B21="",0,VLOOKUP('090301'!B21,Cenik!$C$3:$E$873,2,FALSE))</f>
        <v>0</v>
      </c>
      <c r="D21" s="12">
        <f>IF(B21="",0,VLOOKUP('090301'!B21,Cenik!$C$3:$E$873,3,FALSE))</f>
        <v>0</v>
      </c>
      <c r="E21" s="22"/>
      <c r="F21" s="20">
        <f t="shared" si="2"/>
        <v>0</v>
      </c>
      <c r="G21" s="104" t="str">
        <f t="shared" si="3"/>
        <v/>
      </c>
    </row>
    <row r="22" spans="1:9" x14ac:dyDescent="0.2">
      <c r="A22" s="15"/>
      <c r="B22" s="21"/>
      <c r="C22" s="12">
        <f>IF(B22="",0,VLOOKUP('090301'!B22,Cenik!$C$3:$E$873,2,FALSE))</f>
        <v>0</v>
      </c>
      <c r="D22" s="12">
        <f>IF(B22="",0,VLOOKUP('090301'!B22,Cenik!$C$3:$E$873,3,FALSE))</f>
        <v>0</v>
      </c>
      <c r="E22" s="22"/>
      <c r="F22" s="20">
        <f t="shared" si="2"/>
        <v>0</v>
      </c>
      <c r="G22" s="104" t="str">
        <f t="shared" si="3"/>
        <v/>
      </c>
    </row>
    <row r="23" spans="1:9" x14ac:dyDescent="0.2">
      <c r="A23" s="15"/>
      <c r="B23" s="21"/>
      <c r="C23" s="12">
        <f>IF(B23="",0,VLOOKUP('090301'!B23,Cenik!$C$3:$E$873,2,FALSE))</f>
        <v>0</v>
      </c>
      <c r="D23" s="12">
        <f>IF(B23="",0,VLOOKUP('090301'!B23,Cenik!$C$3:$E$873,3,FALSE))</f>
        <v>0</v>
      </c>
      <c r="E23" s="22"/>
      <c r="F23" s="20">
        <f t="shared" si="2"/>
        <v>0</v>
      </c>
      <c r="G23" s="104" t="str">
        <f t="shared" si="3"/>
        <v/>
      </c>
    </row>
    <row r="24" spans="1:9" x14ac:dyDescent="0.2">
      <c r="A24" s="15"/>
      <c r="B24" s="21"/>
      <c r="C24" s="12">
        <f>IF(B24="",0,VLOOKUP('090301'!B24,Cenik!$C$3:$E$873,2,FALSE))</f>
        <v>0</v>
      </c>
      <c r="D24" s="12">
        <f>IF(B24="",0,VLOOKUP('090301'!B24,Cenik!$C$3:$E$873,3,FALSE))</f>
        <v>0</v>
      </c>
      <c r="E24" s="22"/>
      <c r="F24" s="20">
        <f t="shared" si="2"/>
        <v>0</v>
      </c>
      <c r="G24" s="104" t="str">
        <f t="shared" si="3"/>
        <v/>
      </c>
    </row>
    <row r="25" spans="1:9" x14ac:dyDescent="0.2">
      <c r="A25" s="15"/>
      <c r="B25" s="21"/>
      <c r="C25" s="12">
        <f>IF(B25="",0,VLOOKUP('090301'!B25,Cenik!$C$3:$E$873,2,FALSE))</f>
        <v>0</v>
      </c>
      <c r="D25" s="12">
        <f>IF(B25="",0,VLOOKUP('090301'!B25,Cenik!$C$3:$E$873,3,FALSE))</f>
        <v>0</v>
      </c>
      <c r="E25" s="22"/>
      <c r="F25" s="20">
        <f t="shared" si="2"/>
        <v>0</v>
      </c>
      <c r="G25" s="104" t="str">
        <f t="shared" si="3"/>
        <v/>
      </c>
    </row>
    <row r="26" spans="1:9" x14ac:dyDescent="0.2">
      <c r="A26" s="15"/>
      <c r="B26" s="21"/>
      <c r="C26" s="12">
        <f>IF(B26="",0,VLOOKUP('090301'!B26,Cenik!$C$3:$E$873,2,FALSE))</f>
        <v>0</v>
      </c>
      <c r="D26" s="12">
        <f>IF(B26="",0,VLOOKUP('090301'!B26,Cenik!$C$3:$E$873,3,FALSE))</f>
        <v>0</v>
      </c>
      <c r="E26" s="22"/>
      <c r="F26" s="20">
        <f t="shared" si="2"/>
        <v>0</v>
      </c>
      <c r="G26" s="104" t="str">
        <f t="shared" si="3"/>
        <v/>
      </c>
    </row>
    <row r="27" spans="1:9" x14ac:dyDescent="0.2">
      <c r="A27" s="15"/>
      <c r="B27" s="21"/>
      <c r="C27" s="12">
        <f>IF(B27="",0,VLOOKUP('090301'!B27,Cenik!$C$3:$E$873,2,FALSE))</f>
        <v>0</v>
      </c>
      <c r="D27" s="12">
        <f>IF(B27="",0,VLOOKUP('090301'!B27,Cenik!$C$3:$E$873,3,FALSE))</f>
        <v>0</v>
      </c>
      <c r="E27" s="22"/>
      <c r="F27" s="20">
        <f t="shared" si="2"/>
        <v>0</v>
      </c>
      <c r="G27" s="104" t="str">
        <f t="shared" si="3"/>
        <v/>
      </c>
    </row>
    <row r="28" spans="1:9" x14ac:dyDescent="0.2">
      <c r="A28" s="15"/>
      <c r="B28" s="21"/>
      <c r="C28" s="12">
        <f>IF(B28="",0,VLOOKUP('090301'!B28,Cenik!$C$3:$E$873,2,FALSE))</f>
        <v>0</v>
      </c>
      <c r="D28" s="12">
        <f>IF(B28="",0,VLOOKUP('090301'!B28,Cenik!$C$3:$E$873,3,FALSE))</f>
        <v>0</v>
      </c>
      <c r="E28" s="22"/>
      <c r="F28" s="20">
        <f t="shared" si="2"/>
        <v>0</v>
      </c>
      <c r="G28" s="104" t="str">
        <f t="shared" si="3"/>
        <v/>
      </c>
    </row>
    <row r="29" spans="1:9" ht="13.5" thickBot="1" x14ac:dyDescent="0.25">
      <c r="A29" s="15"/>
      <c r="B29" s="21"/>
      <c r="C29" s="12">
        <f>IF(B29="",0,VLOOKUP('090301'!B29,Cenik!$C$3:$E$873,2,FALSE))</f>
        <v>0</v>
      </c>
      <c r="D29" s="12">
        <f>IF(B29="",0,VLOOKUP('090301'!B29,Cenik!$C$3:$E$873,3,FALSE))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IF(B31="",0,VLOOKUP('090301'!B31,Cenik!$C$3:$E$873,2,FALSE))</f>
        <v>0</v>
      </c>
      <c r="D31" s="24">
        <f>IF(B31="",0,VLOOKUP('090301'!B31,Cenik!$C$3:$E$873,3,FALSE))</f>
        <v>0</v>
      </c>
      <c r="E31" s="19"/>
      <c r="F31" s="25">
        <f t="shared" ref="F31:F44" si="4">D31*E31</f>
        <v>0</v>
      </c>
      <c r="G31" s="104" t="str">
        <f t="shared" si="3"/>
        <v/>
      </c>
      <c r="I31" s="2"/>
    </row>
    <row r="32" spans="1:9" x14ac:dyDescent="0.2">
      <c r="A32" s="15"/>
      <c r="B32" s="21"/>
      <c r="C32" s="12">
        <f>IF(B32="",0,VLOOKUP('090301'!B32,Cenik!$C$3:$E$873,2,FALSE))</f>
        <v>0</v>
      </c>
      <c r="D32" s="12">
        <f>IF(B32="",0,VLOOKUP('090301'!B32,Cenik!$C$3:$E$873,3,FALSE))</f>
        <v>0</v>
      </c>
      <c r="E32" s="22"/>
      <c r="F32" s="20">
        <f t="shared" si="4"/>
        <v>0</v>
      </c>
      <c r="G32" s="104" t="str">
        <f t="shared" si="3"/>
        <v/>
      </c>
      <c r="I32" s="2"/>
    </row>
    <row r="33" spans="1:7" x14ac:dyDescent="0.2">
      <c r="A33" s="15"/>
      <c r="B33" s="21"/>
      <c r="C33" s="12">
        <f>IF(B33="",0,VLOOKUP('090301'!B33,Cenik!$C$3:$E$873,2,FALSE))</f>
        <v>0</v>
      </c>
      <c r="D33" s="12">
        <f>IF(B33="",0,VLOOKUP('090301'!B33,Cenik!$C$3:$E$873,3,FALSE))</f>
        <v>0</v>
      </c>
      <c r="E33" s="22"/>
      <c r="F33" s="20">
        <f t="shared" si="4"/>
        <v>0</v>
      </c>
      <c r="G33" s="104" t="str">
        <f t="shared" si="3"/>
        <v/>
      </c>
    </row>
    <row r="34" spans="1:7" x14ac:dyDescent="0.2">
      <c r="A34" s="15"/>
      <c r="B34" s="21"/>
      <c r="C34" s="12">
        <f>IF(B34="",0,VLOOKUP('090301'!B34,Cenik!$C$3:$E$873,2,FALSE))</f>
        <v>0</v>
      </c>
      <c r="D34" s="12">
        <f>IF(B34="",0,VLOOKUP('090301'!B34,Cenik!$C$3:$E$873,3,FALSE))</f>
        <v>0</v>
      </c>
      <c r="E34" s="22"/>
      <c r="F34" s="20">
        <f t="shared" si="4"/>
        <v>0</v>
      </c>
      <c r="G34" s="104" t="str">
        <f t="shared" si="3"/>
        <v/>
      </c>
    </row>
    <row r="35" spans="1:7" x14ac:dyDescent="0.2">
      <c r="A35" s="15"/>
      <c r="B35" s="21"/>
      <c r="C35" s="12">
        <f>IF(B35="",0,VLOOKUP('090301'!B35,Cenik!$C$3:$E$873,2,FALSE))</f>
        <v>0</v>
      </c>
      <c r="D35" s="12">
        <f>IF(B35="",0,VLOOKUP('090301'!B35,Cenik!$C$3:$E$873,3,FALSE))</f>
        <v>0</v>
      </c>
      <c r="E35" s="22"/>
      <c r="F35" s="20">
        <f t="shared" si="4"/>
        <v>0</v>
      </c>
      <c r="G35" s="104" t="str">
        <f t="shared" si="3"/>
        <v/>
      </c>
    </row>
    <row r="36" spans="1:7" x14ac:dyDescent="0.2">
      <c r="A36" s="15"/>
      <c r="B36" s="21"/>
      <c r="C36" s="12">
        <f>IF(B36="",0,VLOOKUP('090301'!B36,Cenik!$C$3:$E$873,2,FALSE))</f>
        <v>0</v>
      </c>
      <c r="D36" s="12">
        <f>IF(B36="",0,VLOOKUP('090301'!B36,Cenik!$C$3:$E$873,3,FALSE))</f>
        <v>0</v>
      </c>
      <c r="E36" s="22"/>
      <c r="F36" s="20">
        <f t="shared" si="4"/>
        <v>0</v>
      </c>
      <c r="G36" s="104" t="str">
        <f t="shared" si="3"/>
        <v/>
      </c>
    </row>
    <row r="37" spans="1:7" x14ac:dyDescent="0.2">
      <c r="A37" s="15"/>
      <c r="B37" s="21"/>
      <c r="C37" s="12">
        <f>IF(B37="",0,VLOOKUP('090301'!B37,Cenik!$C$3:$E$873,2,FALSE))</f>
        <v>0</v>
      </c>
      <c r="D37" s="12">
        <f>IF(B37="",0,VLOOKUP('090301'!B37,Cenik!$C$3:$E$873,3,FALSE))</f>
        <v>0</v>
      </c>
      <c r="E37" s="22"/>
      <c r="F37" s="20">
        <f t="shared" si="4"/>
        <v>0</v>
      </c>
      <c r="G37" s="104" t="str">
        <f t="shared" si="3"/>
        <v/>
      </c>
    </row>
    <row r="38" spans="1:7" x14ac:dyDescent="0.2">
      <c r="A38" s="15"/>
      <c r="B38" s="21"/>
      <c r="C38" s="12">
        <f>IF(B38="",0,VLOOKUP('090301'!B38,Cenik!$C$3:$E$873,2,FALSE))</f>
        <v>0</v>
      </c>
      <c r="D38" s="12">
        <f>IF(B38="",0,VLOOKUP('090301'!B38,Cenik!$C$3:$E$873,3,FALSE))</f>
        <v>0</v>
      </c>
      <c r="E38" s="22"/>
      <c r="F38" s="20">
        <f t="shared" si="4"/>
        <v>0</v>
      </c>
      <c r="G38" s="104" t="str">
        <f t="shared" si="3"/>
        <v/>
      </c>
    </row>
    <row r="39" spans="1:7" x14ac:dyDescent="0.2">
      <c r="A39" s="15"/>
      <c r="B39" s="21"/>
      <c r="C39" s="12">
        <f>IF(B39="",0,VLOOKUP('090301'!B39,Cenik!$C$3:$E$873,2,FALSE))</f>
        <v>0</v>
      </c>
      <c r="D39" s="12">
        <f>IF(B39="",0,VLOOKUP('090301'!B39,Cenik!$C$3:$E$873,3,FALSE))</f>
        <v>0</v>
      </c>
      <c r="E39" s="22"/>
      <c r="F39" s="20">
        <f t="shared" si="4"/>
        <v>0</v>
      </c>
      <c r="G39" s="104" t="str">
        <f>IF(E39="","",IF(ISNUMBER(E39),IF(E39=ROUND(E39,6),"","Napaka - poraba mora biti zaokrožena na 6 decimalk!"),"Napaka!"))</f>
        <v/>
      </c>
    </row>
    <row r="40" spans="1:7" x14ac:dyDescent="0.2">
      <c r="A40" s="15"/>
      <c r="B40" s="21"/>
      <c r="C40" s="12">
        <f>IF(B40="",0,VLOOKUP('090301'!B40,Cenik!$C$3:$E$873,2,FALSE))</f>
        <v>0</v>
      </c>
      <c r="D40" s="12">
        <f>IF(B40="",0,VLOOKUP('090301'!B40,Cenik!$C$3:$E$873,3,FALSE))</f>
        <v>0</v>
      </c>
      <c r="E40" s="22"/>
      <c r="F40" s="20">
        <f t="shared" si="4"/>
        <v>0</v>
      </c>
      <c r="G40" s="104" t="str">
        <f t="shared" si="3"/>
        <v/>
      </c>
    </row>
    <row r="41" spans="1:7" x14ac:dyDescent="0.2">
      <c r="A41" s="15"/>
      <c r="B41" s="21"/>
      <c r="C41" s="12">
        <f>IF(B41="",0,VLOOKUP('090301'!B41,Cenik!$C$3:$E$873,2,FALSE))</f>
        <v>0</v>
      </c>
      <c r="D41" s="12">
        <f>IF(B41="",0,VLOOKUP('090301'!B41,Cenik!$C$3:$E$873,3,FALSE))</f>
        <v>0</v>
      </c>
      <c r="E41" s="22"/>
      <c r="F41" s="20">
        <f t="shared" si="4"/>
        <v>0</v>
      </c>
      <c r="G41" s="104" t="str">
        <f t="shared" si="3"/>
        <v/>
      </c>
    </row>
    <row r="42" spans="1:7" x14ac:dyDescent="0.2">
      <c r="A42" s="15"/>
      <c r="B42" s="21"/>
      <c r="C42" s="12">
        <f>IF(B42="",0,VLOOKUP('090301'!B42,Cenik!$C$3:$E$873,2,FALSE))</f>
        <v>0</v>
      </c>
      <c r="D42" s="12">
        <f>IF(B42="",0,VLOOKUP('090301'!B42,Cenik!$C$3:$E$873,3,FALSE))</f>
        <v>0</v>
      </c>
      <c r="E42" s="22"/>
      <c r="F42" s="20">
        <f t="shared" si="4"/>
        <v>0</v>
      </c>
      <c r="G42" s="104" t="str">
        <f t="shared" si="3"/>
        <v/>
      </c>
    </row>
    <row r="43" spans="1:7" x14ac:dyDescent="0.2">
      <c r="A43" s="15"/>
      <c r="B43" s="21"/>
      <c r="C43" s="12">
        <f>IF(B43="",0,VLOOKUP('090301'!B43,Cenik!$C$3:$E$873,2,FALSE))</f>
        <v>0</v>
      </c>
      <c r="D43" s="12">
        <f>IF(B43="",0,VLOOKUP('090301'!B43,Cenik!$C$3:$E$873,3,FALSE))</f>
        <v>0</v>
      </c>
      <c r="E43" s="22"/>
      <c r="F43" s="20">
        <f t="shared" si="4"/>
        <v>0</v>
      </c>
      <c r="G43" s="104" t="str">
        <f t="shared" si="3"/>
        <v/>
      </c>
    </row>
    <row r="44" spans="1:7" ht="13.5" thickBot="1" x14ac:dyDescent="0.25">
      <c r="A44" s="26"/>
      <c r="B44" s="27"/>
      <c r="C44" s="28">
        <f>IF(B44="",0,VLOOKUP('090301'!B44,Cenik!$C$3:$E$873,2,FALSE))</f>
        <v>0</v>
      </c>
      <c r="D44" s="28">
        <f>IF(B44="",0,VLOOKUP('090301'!B44,Cenik!$C$3:$E$873,3,FALSE))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IF(B5="",0,VLOOKUP('120101'!B5,Cenik!$C$3:$E$873,2,FALSE))</f>
        <v>0</v>
      </c>
      <c r="D5" s="12">
        <f>IF(B5="",0,VLOOKUP('120101'!B5,Cenik!$C$3:$E$873,3,FALSE))</f>
        <v>0</v>
      </c>
      <c r="E5" s="13"/>
      <c r="F5" s="14">
        <f t="shared" ref="F5:F14" si="0">D5*E5</f>
        <v>0</v>
      </c>
      <c r="G5" s="104" t="str">
        <f>IF(E5="","",IF(ISNUMBER(E5),IF(E5=ROUND(E5,6),"","Napaka - poraba mora biti zaokrožena na 6 decimalk!"),"Napaka!"))</f>
        <v/>
      </c>
    </row>
    <row r="6" spans="1:7" x14ac:dyDescent="0.2">
      <c r="A6" s="15"/>
      <c r="B6" s="16"/>
      <c r="C6" s="12">
        <f>IF(B6="",0,VLOOKUP('120101'!B6,Cenik!$C$3:$E$873,2,FALSE))</f>
        <v>0</v>
      </c>
      <c r="D6" s="12">
        <f>IF(B6="",0,VLOOKUP('120101'!B6,Cenik!$C$3:$E$873,3,FALSE))</f>
        <v>0</v>
      </c>
      <c r="E6" s="17"/>
      <c r="F6" s="14">
        <f t="shared" si="0"/>
        <v>0</v>
      </c>
      <c r="G6" s="104" t="str">
        <f t="shared" ref="G6:G14" si="1">IF(E6="","",IF(ISNUMBER(E6),IF(E6=ROUND(E6,6),"","Napaka - poraba mora biti zaokrožena na 6 decimalk!"),"Napaka!"))</f>
        <v/>
      </c>
    </row>
    <row r="7" spans="1:7" x14ac:dyDescent="0.2">
      <c r="A7" s="15"/>
      <c r="B7" s="16"/>
      <c r="C7" s="12">
        <f>IF(B7="",0,VLOOKUP('120101'!B7,Cenik!$C$3:$E$873,2,FALSE))</f>
        <v>0</v>
      </c>
      <c r="D7" s="12">
        <f>IF(B7="",0,VLOOKUP('120101'!B7,Cenik!$C$3:$E$873,3,FALSE))</f>
        <v>0</v>
      </c>
      <c r="E7" s="17"/>
      <c r="F7" s="14">
        <f t="shared" si="0"/>
        <v>0</v>
      </c>
      <c r="G7" s="104" t="str">
        <f t="shared" si="1"/>
        <v/>
      </c>
    </row>
    <row r="8" spans="1:7" x14ac:dyDescent="0.2">
      <c r="A8" s="15"/>
      <c r="B8" s="16"/>
      <c r="C8" s="12">
        <f>IF(B8="",0,VLOOKUP('120101'!B8,Cenik!$C$3:$E$873,2,FALSE))</f>
        <v>0</v>
      </c>
      <c r="D8" s="12">
        <f>IF(B8="",0,VLOOKUP('120101'!B8,Cenik!$C$3:$E$873,3,FALSE))</f>
        <v>0</v>
      </c>
      <c r="E8" s="17"/>
      <c r="F8" s="14">
        <f t="shared" si="0"/>
        <v>0</v>
      </c>
      <c r="G8" s="104" t="str">
        <f t="shared" si="1"/>
        <v/>
      </c>
    </row>
    <row r="9" spans="1:7" x14ac:dyDescent="0.2">
      <c r="A9" s="15"/>
      <c r="B9" s="16"/>
      <c r="C9" s="12">
        <f>IF(B9="",0,VLOOKUP('120101'!B9,Cenik!$C$3:$E$873,2,FALSE))</f>
        <v>0</v>
      </c>
      <c r="D9" s="12">
        <f>IF(B9="",0,VLOOKUP('120101'!B9,Cenik!$C$3:$E$873,3,FALSE))</f>
        <v>0</v>
      </c>
      <c r="E9" s="17"/>
      <c r="F9" s="14">
        <f t="shared" si="0"/>
        <v>0</v>
      </c>
      <c r="G9" s="104" t="str">
        <f t="shared" si="1"/>
        <v/>
      </c>
    </row>
    <row r="10" spans="1:7" x14ac:dyDescent="0.2">
      <c r="A10" s="15"/>
      <c r="B10" s="16"/>
      <c r="C10" s="12">
        <f>IF(B10="",0,VLOOKUP('120101'!B10,Cenik!$C$3:$E$873,2,FALSE))</f>
        <v>0</v>
      </c>
      <c r="D10" s="12">
        <f>IF(B10="",0,VLOOKUP('120101'!B10,Cenik!$C$3:$E$873,3,FALSE))</f>
        <v>0</v>
      </c>
      <c r="E10" s="17"/>
      <c r="F10" s="14">
        <f t="shared" si="0"/>
        <v>0</v>
      </c>
      <c r="G10" s="104" t="str">
        <f t="shared" si="1"/>
        <v/>
      </c>
    </row>
    <row r="11" spans="1:7" x14ac:dyDescent="0.2">
      <c r="A11" s="15"/>
      <c r="B11" s="16"/>
      <c r="C11" s="12">
        <f>IF(B11="",0,VLOOKUP('120101'!B11,Cenik!$C$3:$E$873,2,FALSE))</f>
        <v>0</v>
      </c>
      <c r="D11" s="12">
        <f>IF(B11="",0,VLOOKUP('120101'!B11,Cenik!$C$3:$E$873,3,FALSE))</f>
        <v>0</v>
      </c>
      <c r="E11" s="17"/>
      <c r="F11" s="14">
        <f t="shared" si="0"/>
        <v>0</v>
      </c>
      <c r="G11" s="104" t="str">
        <f t="shared" si="1"/>
        <v/>
      </c>
    </row>
    <row r="12" spans="1:7" x14ac:dyDescent="0.2">
      <c r="A12" s="15"/>
      <c r="B12" s="16"/>
      <c r="C12" s="12">
        <f>IF(B12="",0,VLOOKUP('120101'!B12,Cenik!$C$3:$E$873,2,FALSE))</f>
        <v>0</v>
      </c>
      <c r="D12" s="12">
        <f>IF(B12="",0,VLOOKUP('120101'!B12,Cenik!$C$3:$E$873,3,FALSE))</f>
        <v>0</v>
      </c>
      <c r="E12" s="17"/>
      <c r="F12" s="14">
        <f t="shared" si="0"/>
        <v>0</v>
      </c>
      <c r="G12" s="104" t="str">
        <f t="shared" si="1"/>
        <v/>
      </c>
    </row>
    <row r="13" spans="1:7" x14ac:dyDescent="0.2">
      <c r="A13" s="15"/>
      <c r="B13" s="16"/>
      <c r="C13" s="12">
        <f>IF(B13="",0,VLOOKUP('120101'!B13,Cenik!$C$3:$E$873,2,FALSE))</f>
        <v>0</v>
      </c>
      <c r="D13" s="12">
        <f>IF(B13="",0,VLOOKUP('120101'!B13,Cenik!$C$3:$E$873,3,FALSE))</f>
        <v>0</v>
      </c>
      <c r="E13" s="17"/>
      <c r="F13" s="14">
        <f t="shared" si="0"/>
        <v>0</v>
      </c>
      <c r="G13" s="104" t="str">
        <f t="shared" si="1"/>
        <v/>
      </c>
    </row>
    <row r="14" spans="1:7" ht="13.5" thickBot="1" x14ac:dyDescent="0.25">
      <c r="A14" s="15"/>
      <c r="B14" s="16"/>
      <c r="C14" s="12">
        <f>IF(B14="",0,VLOOKUP('120101'!B14,Cenik!$C$3:$E$873,2,FALSE))</f>
        <v>0</v>
      </c>
      <c r="D14" s="12">
        <f>IF(B14="",0,VLOOKUP('120101'!B14,Cenik!$C$3:$E$873,3,FALSE))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IF(B16="",0,VLOOKUP('120101'!B16,Cenik!$C$3:$E$873,2,FALSE))</f>
        <v>0</v>
      </c>
      <c r="D16" s="12">
        <f>IF(B16="",0,VLOOKUP('120101'!B16,Cenik!$C$3:$E$873,3,FALSE))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IF(B17="",0,VLOOKUP('120101'!B17,Cenik!$C$3:$E$873,2,FALSE))</f>
        <v>0</v>
      </c>
      <c r="D17" s="12">
        <f>IF(B17="",0,VLOOKUP('120101'!B17,Cenik!$C$3:$E$873,3,FALSE))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IF(B18="",0,VLOOKUP('120101'!B18,Cenik!$C$3:$E$873,2,FALSE))</f>
        <v>0</v>
      </c>
      <c r="D18" s="12">
        <f>IF(B18="",0,VLOOKUP('120101'!B18,Cenik!$C$3:$E$873,3,FALSE))</f>
        <v>0</v>
      </c>
      <c r="E18" s="22"/>
      <c r="F18" s="20">
        <f t="shared" si="2"/>
        <v>0</v>
      </c>
      <c r="G18" s="104" t="str">
        <f t="shared" si="3"/>
        <v/>
      </c>
    </row>
    <row r="19" spans="1:9" x14ac:dyDescent="0.2">
      <c r="A19" s="15"/>
      <c r="B19" s="21"/>
      <c r="C19" s="12">
        <f>IF(B19="",0,VLOOKUP('120101'!B19,Cenik!$C$3:$E$873,2,FALSE))</f>
        <v>0</v>
      </c>
      <c r="D19" s="12">
        <f>IF(B19="",0,VLOOKUP('120101'!B19,Cenik!$C$3:$E$873,3,FALSE))</f>
        <v>0</v>
      </c>
      <c r="E19" s="22"/>
      <c r="F19" s="20">
        <f t="shared" si="2"/>
        <v>0</v>
      </c>
      <c r="G19" s="104" t="str">
        <f t="shared" si="3"/>
        <v/>
      </c>
    </row>
    <row r="20" spans="1:9" x14ac:dyDescent="0.2">
      <c r="A20" s="15"/>
      <c r="B20" s="21"/>
      <c r="C20" s="12">
        <f>IF(B20="",0,VLOOKUP('120101'!B20,Cenik!$C$3:$E$873,2,FALSE))</f>
        <v>0</v>
      </c>
      <c r="D20" s="12">
        <f>IF(B20="",0,VLOOKUP('120101'!B20,Cenik!$C$3:$E$873,3,FALSE))</f>
        <v>0</v>
      </c>
      <c r="E20" s="22"/>
      <c r="F20" s="20">
        <f t="shared" si="2"/>
        <v>0</v>
      </c>
      <c r="G20" s="104" t="str">
        <f t="shared" si="3"/>
        <v/>
      </c>
    </row>
    <row r="21" spans="1:9" x14ac:dyDescent="0.2">
      <c r="A21" s="15"/>
      <c r="B21" s="21"/>
      <c r="C21" s="12">
        <f>IF(B21="",0,VLOOKUP('120101'!B21,Cenik!$C$3:$E$873,2,FALSE))</f>
        <v>0</v>
      </c>
      <c r="D21" s="12">
        <f>IF(B21="",0,VLOOKUP('120101'!B21,Cenik!$C$3:$E$873,3,FALSE))</f>
        <v>0</v>
      </c>
      <c r="E21" s="22"/>
      <c r="F21" s="20">
        <f t="shared" si="2"/>
        <v>0</v>
      </c>
      <c r="G21" s="104" t="str">
        <f t="shared" si="3"/>
        <v/>
      </c>
    </row>
    <row r="22" spans="1:9" x14ac:dyDescent="0.2">
      <c r="A22" s="15"/>
      <c r="B22" s="21"/>
      <c r="C22" s="12">
        <f>IF(B22="",0,VLOOKUP('120101'!B22,Cenik!$C$3:$E$873,2,FALSE))</f>
        <v>0</v>
      </c>
      <c r="D22" s="12">
        <f>IF(B22="",0,VLOOKUP('120101'!B22,Cenik!$C$3:$E$873,3,FALSE))</f>
        <v>0</v>
      </c>
      <c r="E22" s="22"/>
      <c r="F22" s="20">
        <f t="shared" si="2"/>
        <v>0</v>
      </c>
      <c r="G22" s="104" t="str">
        <f t="shared" si="3"/>
        <v/>
      </c>
    </row>
    <row r="23" spans="1:9" x14ac:dyDescent="0.2">
      <c r="A23" s="15"/>
      <c r="B23" s="21"/>
      <c r="C23" s="12">
        <f>IF(B23="",0,VLOOKUP('120101'!B23,Cenik!$C$3:$E$873,2,FALSE))</f>
        <v>0</v>
      </c>
      <c r="D23" s="12">
        <f>IF(B23="",0,VLOOKUP('120101'!B23,Cenik!$C$3:$E$873,3,FALSE))</f>
        <v>0</v>
      </c>
      <c r="E23" s="22"/>
      <c r="F23" s="20">
        <f t="shared" si="2"/>
        <v>0</v>
      </c>
      <c r="G23" s="104" t="str">
        <f t="shared" si="3"/>
        <v/>
      </c>
    </row>
    <row r="24" spans="1:9" x14ac:dyDescent="0.2">
      <c r="A24" s="15"/>
      <c r="B24" s="21"/>
      <c r="C24" s="12">
        <f>IF(B24="",0,VLOOKUP('120101'!B24,Cenik!$C$3:$E$873,2,FALSE))</f>
        <v>0</v>
      </c>
      <c r="D24" s="12">
        <f>IF(B24="",0,VLOOKUP('120101'!B24,Cenik!$C$3:$E$873,3,FALSE))</f>
        <v>0</v>
      </c>
      <c r="E24" s="22"/>
      <c r="F24" s="20">
        <f t="shared" si="2"/>
        <v>0</v>
      </c>
      <c r="G24" s="104" t="str">
        <f t="shared" si="3"/>
        <v/>
      </c>
    </row>
    <row r="25" spans="1:9" x14ac:dyDescent="0.2">
      <c r="A25" s="15"/>
      <c r="B25" s="21"/>
      <c r="C25" s="12">
        <f>IF(B25="",0,VLOOKUP('120101'!B25,Cenik!$C$3:$E$873,2,FALSE))</f>
        <v>0</v>
      </c>
      <c r="D25" s="12">
        <f>IF(B25="",0,VLOOKUP('120101'!B25,Cenik!$C$3:$E$873,3,FALSE))</f>
        <v>0</v>
      </c>
      <c r="E25" s="22"/>
      <c r="F25" s="20">
        <f t="shared" si="2"/>
        <v>0</v>
      </c>
      <c r="G25" s="104" t="str">
        <f t="shared" si="3"/>
        <v/>
      </c>
    </row>
    <row r="26" spans="1:9" x14ac:dyDescent="0.2">
      <c r="A26" s="15"/>
      <c r="B26" s="21"/>
      <c r="C26" s="12">
        <f>IF(B26="",0,VLOOKUP('120101'!B26,Cenik!$C$3:$E$873,2,FALSE))</f>
        <v>0</v>
      </c>
      <c r="D26" s="12">
        <f>IF(B26="",0,VLOOKUP('120101'!B26,Cenik!$C$3:$E$873,3,FALSE))</f>
        <v>0</v>
      </c>
      <c r="E26" s="22"/>
      <c r="F26" s="20">
        <f t="shared" si="2"/>
        <v>0</v>
      </c>
      <c r="G26" s="104" t="str">
        <f t="shared" si="3"/>
        <v/>
      </c>
    </row>
    <row r="27" spans="1:9" x14ac:dyDescent="0.2">
      <c r="A27" s="15"/>
      <c r="B27" s="21"/>
      <c r="C27" s="12">
        <f>IF(B27="",0,VLOOKUP('120101'!B27,Cenik!$C$3:$E$873,2,FALSE))</f>
        <v>0</v>
      </c>
      <c r="D27" s="12">
        <f>IF(B27="",0,VLOOKUP('120101'!B27,Cenik!$C$3:$E$873,3,FALSE))</f>
        <v>0</v>
      </c>
      <c r="E27" s="22"/>
      <c r="F27" s="20">
        <f t="shared" si="2"/>
        <v>0</v>
      </c>
      <c r="G27" s="104" t="str">
        <f t="shared" si="3"/>
        <v/>
      </c>
    </row>
    <row r="28" spans="1:9" x14ac:dyDescent="0.2">
      <c r="A28" s="15"/>
      <c r="B28" s="21"/>
      <c r="C28" s="12">
        <f>IF(B28="",0,VLOOKUP('120101'!B28,Cenik!$C$3:$E$873,2,FALSE))</f>
        <v>0</v>
      </c>
      <c r="D28" s="12">
        <f>IF(B28="",0,VLOOKUP('120101'!B28,Cenik!$C$3:$E$873,3,FALSE))</f>
        <v>0</v>
      </c>
      <c r="E28" s="22"/>
      <c r="F28" s="20">
        <f t="shared" si="2"/>
        <v>0</v>
      </c>
      <c r="G28" s="104" t="str">
        <f t="shared" si="3"/>
        <v/>
      </c>
    </row>
    <row r="29" spans="1:9" ht="13.5" thickBot="1" x14ac:dyDescent="0.25">
      <c r="A29" s="15"/>
      <c r="B29" s="21"/>
      <c r="C29" s="12">
        <f>IF(B29="",0,VLOOKUP('120101'!B29,Cenik!$C$3:$E$873,2,FALSE))</f>
        <v>0</v>
      </c>
      <c r="D29" s="12">
        <f>IF(B29="",0,VLOOKUP('120101'!B29,Cenik!$C$3:$E$873,3,FALSE))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IF(B31="",0,VLOOKUP('120101'!B31,Cenik!$C$3:$E$873,2,FALSE))</f>
        <v>0</v>
      </c>
      <c r="D31" s="24">
        <f>IF(B31="",0,VLOOKUP('120101'!B31,Cenik!$C$3:$E$873,3,FALSE))</f>
        <v>0</v>
      </c>
      <c r="E31" s="19"/>
      <c r="F31" s="25">
        <f t="shared" ref="F31:F44" si="4">D31*E31</f>
        <v>0</v>
      </c>
      <c r="G31" s="104" t="str">
        <f t="shared" si="3"/>
        <v/>
      </c>
      <c r="I31" s="2"/>
    </row>
    <row r="32" spans="1:9" x14ac:dyDescent="0.2">
      <c r="A32" s="15"/>
      <c r="B32" s="21"/>
      <c r="C32" s="12">
        <f>IF(B32="",0,VLOOKUP('120101'!B32,Cenik!$C$3:$E$873,2,FALSE))</f>
        <v>0</v>
      </c>
      <c r="D32" s="12">
        <f>IF(B32="",0,VLOOKUP('120101'!B32,Cenik!$C$3:$E$873,3,FALSE))</f>
        <v>0</v>
      </c>
      <c r="E32" s="22"/>
      <c r="F32" s="20">
        <f t="shared" si="4"/>
        <v>0</v>
      </c>
      <c r="G32" s="104" t="str">
        <f t="shared" si="3"/>
        <v/>
      </c>
      <c r="I32" s="2"/>
    </row>
    <row r="33" spans="1:7" x14ac:dyDescent="0.2">
      <c r="A33" s="15"/>
      <c r="B33" s="21"/>
      <c r="C33" s="12">
        <f>IF(B33="",0,VLOOKUP('120101'!B33,Cenik!$C$3:$E$873,2,FALSE))</f>
        <v>0</v>
      </c>
      <c r="D33" s="12">
        <f>IF(B33="",0,VLOOKUP('120101'!B33,Cenik!$C$3:$E$873,3,FALSE))</f>
        <v>0</v>
      </c>
      <c r="E33" s="22"/>
      <c r="F33" s="20">
        <f t="shared" si="4"/>
        <v>0</v>
      </c>
      <c r="G33" s="104" t="str">
        <f t="shared" si="3"/>
        <v/>
      </c>
    </row>
    <row r="34" spans="1:7" x14ac:dyDescent="0.2">
      <c r="A34" s="15"/>
      <c r="B34" s="21"/>
      <c r="C34" s="12">
        <f>IF(B34="",0,VLOOKUP('120101'!B34,Cenik!$C$3:$E$873,2,FALSE))</f>
        <v>0</v>
      </c>
      <c r="D34" s="12">
        <f>IF(B34="",0,VLOOKUP('120101'!B34,Cenik!$C$3:$E$873,3,FALSE))</f>
        <v>0</v>
      </c>
      <c r="E34" s="22"/>
      <c r="F34" s="20">
        <f t="shared" si="4"/>
        <v>0</v>
      </c>
      <c r="G34" s="104" t="str">
        <f t="shared" si="3"/>
        <v/>
      </c>
    </row>
    <row r="35" spans="1:7" x14ac:dyDescent="0.2">
      <c r="A35" s="15"/>
      <c r="B35" s="21"/>
      <c r="C35" s="12">
        <f>IF(B35="",0,VLOOKUP('120101'!B35,Cenik!$C$3:$E$873,2,FALSE))</f>
        <v>0</v>
      </c>
      <c r="D35" s="12">
        <f>IF(B35="",0,VLOOKUP('120101'!B35,Cenik!$C$3:$E$873,3,FALSE))</f>
        <v>0</v>
      </c>
      <c r="E35" s="22"/>
      <c r="F35" s="20">
        <f t="shared" si="4"/>
        <v>0</v>
      </c>
      <c r="G35" s="104" t="str">
        <f t="shared" si="3"/>
        <v/>
      </c>
    </row>
    <row r="36" spans="1:7" x14ac:dyDescent="0.2">
      <c r="A36" s="15"/>
      <c r="B36" s="21"/>
      <c r="C36" s="12">
        <f>IF(B36="",0,VLOOKUP('120101'!B36,Cenik!$C$3:$E$873,2,FALSE))</f>
        <v>0</v>
      </c>
      <c r="D36" s="12">
        <f>IF(B36="",0,VLOOKUP('120101'!B36,Cenik!$C$3:$E$873,3,FALSE))</f>
        <v>0</v>
      </c>
      <c r="E36" s="22"/>
      <c r="F36" s="20">
        <f t="shared" si="4"/>
        <v>0</v>
      </c>
      <c r="G36" s="104" t="str">
        <f t="shared" si="3"/>
        <v/>
      </c>
    </row>
    <row r="37" spans="1:7" x14ac:dyDescent="0.2">
      <c r="A37" s="15"/>
      <c r="B37" s="21"/>
      <c r="C37" s="12">
        <f>IF(B37="",0,VLOOKUP('120101'!B37,Cenik!$C$3:$E$873,2,FALSE))</f>
        <v>0</v>
      </c>
      <c r="D37" s="12">
        <f>IF(B37="",0,VLOOKUP('120101'!B37,Cenik!$C$3:$E$873,3,FALSE))</f>
        <v>0</v>
      </c>
      <c r="E37" s="22"/>
      <c r="F37" s="20">
        <f t="shared" si="4"/>
        <v>0</v>
      </c>
      <c r="G37" s="104" t="str">
        <f t="shared" si="3"/>
        <v/>
      </c>
    </row>
    <row r="38" spans="1:7" x14ac:dyDescent="0.2">
      <c r="A38" s="15"/>
      <c r="B38" s="21"/>
      <c r="C38" s="12">
        <f>IF(B38="",0,VLOOKUP('120101'!B38,Cenik!$C$3:$E$873,2,FALSE))</f>
        <v>0</v>
      </c>
      <c r="D38" s="12">
        <f>IF(B38="",0,VLOOKUP('120101'!B38,Cenik!$C$3:$E$873,3,FALSE))</f>
        <v>0</v>
      </c>
      <c r="E38" s="22"/>
      <c r="F38" s="20">
        <f t="shared" si="4"/>
        <v>0</v>
      </c>
      <c r="G38" s="104" t="str">
        <f t="shared" si="3"/>
        <v/>
      </c>
    </row>
    <row r="39" spans="1:7" x14ac:dyDescent="0.2">
      <c r="A39" s="15"/>
      <c r="B39" s="21"/>
      <c r="C39" s="12">
        <f>IF(B39="",0,VLOOKUP('120101'!B39,Cenik!$C$3:$E$873,2,FALSE))</f>
        <v>0</v>
      </c>
      <c r="D39" s="12">
        <f>IF(B39="",0,VLOOKUP('120101'!B39,Cenik!$C$3:$E$873,3,FALSE))</f>
        <v>0</v>
      </c>
      <c r="E39" s="22"/>
      <c r="F39" s="20">
        <f t="shared" si="4"/>
        <v>0</v>
      </c>
      <c r="G39" s="104" t="str">
        <f>IF(E39="","",IF(ISNUMBER(E39),IF(E39=ROUND(E39,6),"","Napaka - poraba mora biti zaokrožena na 6 decimalk!"),"Napaka!"))</f>
        <v/>
      </c>
    </row>
    <row r="40" spans="1:7" x14ac:dyDescent="0.2">
      <c r="A40" s="15"/>
      <c r="B40" s="21"/>
      <c r="C40" s="12">
        <f>IF(B40="",0,VLOOKUP('120101'!B40,Cenik!$C$3:$E$873,2,FALSE))</f>
        <v>0</v>
      </c>
      <c r="D40" s="12">
        <f>IF(B40="",0,VLOOKUP('120101'!B40,Cenik!$C$3:$E$873,3,FALSE))</f>
        <v>0</v>
      </c>
      <c r="E40" s="22"/>
      <c r="F40" s="20">
        <f t="shared" si="4"/>
        <v>0</v>
      </c>
      <c r="G40" s="104" t="str">
        <f t="shared" si="3"/>
        <v/>
      </c>
    </row>
    <row r="41" spans="1:7" x14ac:dyDescent="0.2">
      <c r="A41" s="15"/>
      <c r="B41" s="21"/>
      <c r="C41" s="12">
        <f>IF(B41="",0,VLOOKUP('120101'!B41,Cenik!$C$3:$E$873,2,FALSE))</f>
        <v>0</v>
      </c>
      <c r="D41" s="12">
        <f>IF(B41="",0,VLOOKUP('120101'!B41,Cenik!$C$3:$E$873,3,FALSE))</f>
        <v>0</v>
      </c>
      <c r="E41" s="22"/>
      <c r="F41" s="20">
        <f t="shared" si="4"/>
        <v>0</v>
      </c>
      <c r="G41" s="104" t="str">
        <f t="shared" si="3"/>
        <v/>
      </c>
    </row>
    <row r="42" spans="1:7" x14ac:dyDescent="0.2">
      <c r="A42" s="15"/>
      <c r="B42" s="21"/>
      <c r="C42" s="12">
        <f>IF(B42="",0,VLOOKUP('120101'!B42,Cenik!$C$3:$E$873,2,FALSE))</f>
        <v>0</v>
      </c>
      <c r="D42" s="12">
        <f>IF(B42="",0,VLOOKUP('120101'!B42,Cenik!$C$3:$E$873,3,FALSE))</f>
        <v>0</v>
      </c>
      <c r="E42" s="22"/>
      <c r="F42" s="20">
        <f t="shared" si="4"/>
        <v>0</v>
      </c>
      <c r="G42" s="104" t="str">
        <f t="shared" si="3"/>
        <v/>
      </c>
    </row>
    <row r="43" spans="1:7" x14ac:dyDescent="0.2">
      <c r="A43" s="15"/>
      <c r="B43" s="21"/>
      <c r="C43" s="12">
        <f>IF(B43="",0,VLOOKUP('120101'!B43,Cenik!$C$3:$E$873,2,FALSE))</f>
        <v>0</v>
      </c>
      <c r="D43" s="12">
        <f>IF(B43="",0,VLOOKUP('120101'!B43,Cenik!$C$3:$E$873,3,FALSE))</f>
        <v>0</v>
      </c>
      <c r="E43" s="22"/>
      <c r="F43" s="20">
        <f t="shared" si="4"/>
        <v>0</v>
      </c>
      <c r="G43" s="104" t="str">
        <f t="shared" si="3"/>
        <v/>
      </c>
    </row>
    <row r="44" spans="1:7" ht="13.5" thickBot="1" x14ac:dyDescent="0.25">
      <c r="A44" s="26"/>
      <c r="B44" s="27"/>
      <c r="C44" s="28">
        <f>IF(B44="",0,VLOOKUP('120101'!B44,Cenik!$C$3:$E$873,2,FALSE))</f>
        <v>0</v>
      </c>
      <c r="D44" s="28">
        <f>IF(B44="",0,VLOOKUP('120101'!B44,Cenik!$C$3:$E$873,3,FALSE))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IF(B5="",0,VLOOKUP('160101'!B5,Cenik!$C$3:$E$873,2,FALSE))</f>
        <v>0</v>
      </c>
      <c r="D5" s="12">
        <f>IF(B5="",0,VLOOKUP('160101'!B5,Cenik!$C$3:$E$873,3,FALSE))</f>
        <v>0</v>
      </c>
      <c r="E5" s="13"/>
      <c r="F5" s="14">
        <f t="shared" ref="F5:F14" si="0">D5*E5</f>
        <v>0</v>
      </c>
      <c r="G5" s="104" t="str">
        <f>IF(E5="","",IF(ISNUMBER(E5),IF(E5=ROUND(E5,6),"","Napaka - poraba mora biti zaokrožena na 6 decimalk!"),"Napaka!"))</f>
        <v/>
      </c>
    </row>
    <row r="6" spans="1:7" x14ac:dyDescent="0.2">
      <c r="A6" s="15"/>
      <c r="B6" s="16"/>
      <c r="C6" s="12">
        <f>IF(B6="",0,VLOOKUP('160101'!B6,Cenik!$C$3:$E$873,2,FALSE))</f>
        <v>0</v>
      </c>
      <c r="D6" s="12">
        <f>IF(B6="",0,VLOOKUP('160101'!B6,Cenik!$C$3:$E$873,3,FALSE))</f>
        <v>0</v>
      </c>
      <c r="E6" s="17"/>
      <c r="F6" s="14">
        <f t="shared" si="0"/>
        <v>0</v>
      </c>
      <c r="G6" s="104" t="str">
        <f t="shared" ref="G6:G14" si="1">IF(E6="","",IF(ISNUMBER(E6),IF(E6=ROUND(E6,6),"","Napaka - poraba mora biti zaokrožena na 6 decimalk!"),"Napaka!"))</f>
        <v/>
      </c>
    </row>
    <row r="7" spans="1:7" x14ac:dyDescent="0.2">
      <c r="A7" s="15"/>
      <c r="B7" s="16"/>
      <c r="C7" s="12">
        <f>IF(B7="",0,VLOOKUP('160101'!B7,Cenik!$C$3:$E$873,2,FALSE))</f>
        <v>0</v>
      </c>
      <c r="D7" s="12">
        <f>IF(B7="",0,VLOOKUP('160101'!B7,Cenik!$C$3:$E$873,3,FALSE))</f>
        <v>0</v>
      </c>
      <c r="E7" s="17"/>
      <c r="F7" s="14">
        <f t="shared" si="0"/>
        <v>0</v>
      </c>
      <c r="G7" s="104" t="str">
        <f t="shared" si="1"/>
        <v/>
      </c>
    </row>
    <row r="8" spans="1:7" x14ac:dyDescent="0.2">
      <c r="A8" s="15"/>
      <c r="B8" s="16"/>
      <c r="C8" s="12">
        <f>IF(B8="",0,VLOOKUP('160101'!B8,Cenik!$C$3:$E$873,2,FALSE))</f>
        <v>0</v>
      </c>
      <c r="D8" s="12">
        <f>IF(B8="",0,VLOOKUP('160101'!B8,Cenik!$C$3:$E$873,3,FALSE))</f>
        <v>0</v>
      </c>
      <c r="E8" s="17"/>
      <c r="F8" s="14">
        <f t="shared" si="0"/>
        <v>0</v>
      </c>
      <c r="G8" s="104" t="str">
        <f t="shared" si="1"/>
        <v/>
      </c>
    </row>
    <row r="9" spans="1:7" x14ac:dyDescent="0.2">
      <c r="A9" s="15"/>
      <c r="B9" s="16"/>
      <c r="C9" s="12">
        <f>IF(B9="",0,VLOOKUP('160101'!B9,Cenik!$C$3:$E$873,2,FALSE))</f>
        <v>0</v>
      </c>
      <c r="D9" s="12">
        <f>IF(B9="",0,VLOOKUP('160101'!B9,Cenik!$C$3:$E$873,3,FALSE))</f>
        <v>0</v>
      </c>
      <c r="E9" s="17"/>
      <c r="F9" s="14">
        <f t="shared" si="0"/>
        <v>0</v>
      </c>
      <c r="G9" s="104" t="str">
        <f t="shared" si="1"/>
        <v/>
      </c>
    </row>
    <row r="10" spans="1:7" x14ac:dyDescent="0.2">
      <c r="A10" s="15"/>
      <c r="B10" s="16"/>
      <c r="C10" s="12">
        <f>IF(B10="",0,VLOOKUP('160101'!B10,Cenik!$C$3:$E$873,2,FALSE))</f>
        <v>0</v>
      </c>
      <c r="D10" s="12">
        <f>IF(B10="",0,VLOOKUP('160101'!B10,Cenik!$C$3:$E$873,3,FALSE))</f>
        <v>0</v>
      </c>
      <c r="E10" s="17"/>
      <c r="F10" s="14">
        <f t="shared" si="0"/>
        <v>0</v>
      </c>
      <c r="G10" s="104" t="str">
        <f t="shared" si="1"/>
        <v/>
      </c>
    </row>
    <row r="11" spans="1:7" x14ac:dyDescent="0.2">
      <c r="A11" s="15"/>
      <c r="B11" s="16"/>
      <c r="C11" s="12">
        <f>IF(B11="",0,VLOOKUP('160101'!B11,Cenik!$C$3:$E$873,2,FALSE))</f>
        <v>0</v>
      </c>
      <c r="D11" s="12">
        <f>IF(B11="",0,VLOOKUP('160101'!B11,Cenik!$C$3:$E$873,3,FALSE))</f>
        <v>0</v>
      </c>
      <c r="E11" s="17"/>
      <c r="F11" s="14">
        <f t="shared" si="0"/>
        <v>0</v>
      </c>
      <c r="G11" s="104" t="str">
        <f t="shared" si="1"/>
        <v/>
      </c>
    </row>
    <row r="12" spans="1:7" x14ac:dyDescent="0.2">
      <c r="A12" s="15"/>
      <c r="B12" s="16"/>
      <c r="C12" s="12">
        <f>IF(B12="",0,VLOOKUP('160101'!B12,Cenik!$C$3:$E$873,2,FALSE))</f>
        <v>0</v>
      </c>
      <c r="D12" s="12">
        <f>IF(B12="",0,VLOOKUP('160101'!B12,Cenik!$C$3:$E$873,3,FALSE))</f>
        <v>0</v>
      </c>
      <c r="E12" s="17"/>
      <c r="F12" s="14">
        <f t="shared" si="0"/>
        <v>0</v>
      </c>
      <c r="G12" s="104" t="str">
        <f t="shared" si="1"/>
        <v/>
      </c>
    </row>
    <row r="13" spans="1:7" x14ac:dyDescent="0.2">
      <c r="A13" s="15"/>
      <c r="B13" s="16"/>
      <c r="C13" s="12">
        <f>IF(B13="",0,VLOOKUP('160101'!B13,Cenik!$C$3:$E$873,2,FALSE))</f>
        <v>0</v>
      </c>
      <c r="D13" s="12">
        <f>IF(B13="",0,VLOOKUP('160101'!B13,Cenik!$C$3:$E$873,3,FALSE))</f>
        <v>0</v>
      </c>
      <c r="E13" s="17"/>
      <c r="F13" s="14">
        <f t="shared" si="0"/>
        <v>0</v>
      </c>
      <c r="G13" s="104" t="str">
        <f t="shared" si="1"/>
        <v/>
      </c>
    </row>
    <row r="14" spans="1:7" ht="13.5" thickBot="1" x14ac:dyDescent="0.25">
      <c r="A14" s="15"/>
      <c r="B14" s="16"/>
      <c r="C14" s="12">
        <f>IF(B14="",0,VLOOKUP('160101'!B14,Cenik!$C$3:$E$873,2,FALSE))</f>
        <v>0</v>
      </c>
      <c r="D14" s="12">
        <f>IF(B14="",0,VLOOKUP('160101'!B14,Cenik!$C$3:$E$873,3,FALSE))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IF(B16="",0,VLOOKUP('160101'!B16,Cenik!$C$3:$E$873,2,FALSE))</f>
        <v>0</v>
      </c>
      <c r="D16" s="12">
        <f>IF(B16="",0,VLOOKUP('160101'!B16,Cenik!$C$3:$E$873,3,FALSE))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IF(B17="",0,VLOOKUP('160101'!B17,Cenik!$C$3:$E$873,2,FALSE))</f>
        <v>0</v>
      </c>
      <c r="D17" s="12">
        <f>IF(B17="",0,VLOOKUP('160101'!B17,Cenik!$C$3:$E$873,3,FALSE))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IF(B18="",0,VLOOKUP('160101'!B18,Cenik!$C$3:$E$873,2,FALSE))</f>
        <v>0</v>
      </c>
      <c r="D18" s="12">
        <f>IF(B18="",0,VLOOKUP('160101'!B18,Cenik!$C$3:$E$873,3,FALSE))</f>
        <v>0</v>
      </c>
      <c r="E18" s="22"/>
      <c r="F18" s="20">
        <f t="shared" si="2"/>
        <v>0</v>
      </c>
      <c r="G18" s="104" t="str">
        <f t="shared" si="3"/>
        <v/>
      </c>
    </row>
    <row r="19" spans="1:9" x14ac:dyDescent="0.2">
      <c r="A19" s="15"/>
      <c r="B19" s="21"/>
      <c r="C19" s="12">
        <f>IF(B19="",0,VLOOKUP('160101'!B19,Cenik!$C$3:$E$873,2,FALSE))</f>
        <v>0</v>
      </c>
      <c r="D19" s="12">
        <f>IF(B19="",0,VLOOKUP('160101'!B19,Cenik!$C$3:$E$873,3,FALSE))</f>
        <v>0</v>
      </c>
      <c r="E19" s="22"/>
      <c r="F19" s="20">
        <f t="shared" si="2"/>
        <v>0</v>
      </c>
      <c r="G19" s="104" t="str">
        <f t="shared" si="3"/>
        <v/>
      </c>
    </row>
    <row r="20" spans="1:9" x14ac:dyDescent="0.2">
      <c r="A20" s="15"/>
      <c r="B20" s="21"/>
      <c r="C20" s="12">
        <f>IF(B20="",0,VLOOKUP('160101'!B20,Cenik!$C$3:$E$873,2,FALSE))</f>
        <v>0</v>
      </c>
      <c r="D20" s="12">
        <f>IF(B20="",0,VLOOKUP('160101'!B20,Cenik!$C$3:$E$873,3,FALSE))</f>
        <v>0</v>
      </c>
      <c r="E20" s="22"/>
      <c r="F20" s="20">
        <f t="shared" si="2"/>
        <v>0</v>
      </c>
      <c r="G20" s="104" t="str">
        <f t="shared" si="3"/>
        <v/>
      </c>
    </row>
    <row r="21" spans="1:9" x14ac:dyDescent="0.2">
      <c r="A21" s="15"/>
      <c r="B21" s="21"/>
      <c r="C21" s="12">
        <f>IF(B21="",0,VLOOKUP('160101'!B21,Cenik!$C$3:$E$873,2,FALSE))</f>
        <v>0</v>
      </c>
      <c r="D21" s="12">
        <f>IF(B21="",0,VLOOKUP('160101'!B21,Cenik!$C$3:$E$873,3,FALSE))</f>
        <v>0</v>
      </c>
      <c r="E21" s="22"/>
      <c r="F21" s="20">
        <f t="shared" si="2"/>
        <v>0</v>
      </c>
      <c r="G21" s="104" t="str">
        <f t="shared" si="3"/>
        <v/>
      </c>
    </row>
    <row r="22" spans="1:9" x14ac:dyDescent="0.2">
      <c r="A22" s="15"/>
      <c r="B22" s="21"/>
      <c r="C22" s="12">
        <f>IF(B22="",0,VLOOKUP('160101'!B22,Cenik!$C$3:$E$873,2,FALSE))</f>
        <v>0</v>
      </c>
      <c r="D22" s="12">
        <f>IF(B22="",0,VLOOKUP('160101'!B22,Cenik!$C$3:$E$873,3,FALSE))</f>
        <v>0</v>
      </c>
      <c r="E22" s="22"/>
      <c r="F22" s="20">
        <f t="shared" si="2"/>
        <v>0</v>
      </c>
      <c r="G22" s="104" t="str">
        <f t="shared" si="3"/>
        <v/>
      </c>
    </row>
    <row r="23" spans="1:9" x14ac:dyDescent="0.2">
      <c r="A23" s="15"/>
      <c r="B23" s="21"/>
      <c r="C23" s="12">
        <f>IF(B23="",0,VLOOKUP('160101'!B23,Cenik!$C$3:$E$873,2,FALSE))</f>
        <v>0</v>
      </c>
      <c r="D23" s="12">
        <f>IF(B23="",0,VLOOKUP('160101'!B23,Cenik!$C$3:$E$873,3,FALSE))</f>
        <v>0</v>
      </c>
      <c r="E23" s="22"/>
      <c r="F23" s="20">
        <f t="shared" si="2"/>
        <v>0</v>
      </c>
      <c r="G23" s="104" t="str">
        <f t="shared" si="3"/>
        <v/>
      </c>
    </row>
    <row r="24" spans="1:9" x14ac:dyDescent="0.2">
      <c r="A24" s="15"/>
      <c r="B24" s="21"/>
      <c r="C24" s="12">
        <f>IF(B24="",0,VLOOKUP('160101'!B24,Cenik!$C$3:$E$873,2,FALSE))</f>
        <v>0</v>
      </c>
      <c r="D24" s="12">
        <f>IF(B24="",0,VLOOKUP('160101'!B24,Cenik!$C$3:$E$873,3,FALSE))</f>
        <v>0</v>
      </c>
      <c r="E24" s="22"/>
      <c r="F24" s="20">
        <f t="shared" si="2"/>
        <v>0</v>
      </c>
      <c r="G24" s="104" t="str">
        <f t="shared" si="3"/>
        <v/>
      </c>
    </row>
    <row r="25" spans="1:9" x14ac:dyDescent="0.2">
      <c r="A25" s="15"/>
      <c r="B25" s="21"/>
      <c r="C25" s="12">
        <f>IF(B25="",0,VLOOKUP('160101'!B25,Cenik!$C$3:$E$873,2,FALSE))</f>
        <v>0</v>
      </c>
      <c r="D25" s="12">
        <f>IF(B25="",0,VLOOKUP('160101'!B25,Cenik!$C$3:$E$873,3,FALSE))</f>
        <v>0</v>
      </c>
      <c r="E25" s="22"/>
      <c r="F25" s="20">
        <f t="shared" si="2"/>
        <v>0</v>
      </c>
      <c r="G25" s="104" t="str">
        <f t="shared" si="3"/>
        <v/>
      </c>
    </row>
    <row r="26" spans="1:9" x14ac:dyDescent="0.2">
      <c r="A26" s="15"/>
      <c r="B26" s="21"/>
      <c r="C26" s="12">
        <f>IF(B26="",0,VLOOKUP('160101'!B26,Cenik!$C$3:$E$873,2,FALSE))</f>
        <v>0</v>
      </c>
      <c r="D26" s="12">
        <f>IF(B26="",0,VLOOKUP('160101'!B26,Cenik!$C$3:$E$873,3,FALSE))</f>
        <v>0</v>
      </c>
      <c r="E26" s="22"/>
      <c r="F26" s="20">
        <f t="shared" si="2"/>
        <v>0</v>
      </c>
      <c r="G26" s="104" t="str">
        <f t="shared" si="3"/>
        <v/>
      </c>
    </row>
    <row r="27" spans="1:9" x14ac:dyDescent="0.2">
      <c r="A27" s="15"/>
      <c r="B27" s="21"/>
      <c r="C27" s="12">
        <f>IF(B27="",0,VLOOKUP('160101'!B27,Cenik!$C$3:$E$873,2,FALSE))</f>
        <v>0</v>
      </c>
      <c r="D27" s="12">
        <f>IF(B27="",0,VLOOKUP('160101'!B27,Cenik!$C$3:$E$873,3,FALSE))</f>
        <v>0</v>
      </c>
      <c r="E27" s="22"/>
      <c r="F27" s="20">
        <f t="shared" si="2"/>
        <v>0</v>
      </c>
      <c r="G27" s="104" t="str">
        <f t="shared" si="3"/>
        <v/>
      </c>
    </row>
    <row r="28" spans="1:9" x14ac:dyDescent="0.2">
      <c r="A28" s="15"/>
      <c r="B28" s="21"/>
      <c r="C28" s="12">
        <f>IF(B28="",0,VLOOKUP('160101'!B28,Cenik!$C$3:$E$873,2,FALSE))</f>
        <v>0</v>
      </c>
      <c r="D28" s="12">
        <f>IF(B28="",0,VLOOKUP('160101'!B28,Cenik!$C$3:$E$873,3,FALSE))</f>
        <v>0</v>
      </c>
      <c r="E28" s="22"/>
      <c r="F28" s="20">
        <f t="shared" si="2"/>
        <v>0</v>
      </c>
      <c r="G28" s="104" t="str">
        <f t="shared" si="3"/>
        <v/>
      </c>
    </row>
    <row r="29" spans="1:9" ht="13.5" thickBot="1" x14ac:dyDescent="0.25">
      <c r="A29" s="15"/>
      <c r="B29" s="21"/>
      <c r="C29" s="12">
        <f>IF(B29="",0,VLOOKUP('160101'!B29,Cenik!$C$3:$E$873,2,FALSE))</f>
        <v>0</v>
      </c>
      <c r="D29" s="12">
        <f>IF(B29="",0,VLOOKUP('160101'!B29,Cenik!$C$3:$E$873,3,FALSE))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IF(B31="",0,VLOOKUP('160101'!B31,Cenik!$C$3:$E$873,2,FALSE))</f>
        <v>0</v>
      </c>
      <c r="D31" s="24">
        <f>IF(B31="",0,VLOOKUP('160101'!B31,Cenik!$C$3:$E$873,3,FALSE))</f>
        <v>0</v>
      </c>
      <c r="E31" s="19"/>
      <c r="F31" s="25">
        <f t="shared" ref="F31:F44" si="4">D31*E31</f>
        <v>0</v>
      </c>
      <c r="G31" s="104" t="str">
        <f t="shared" si="3"/>
        <v/>
      </c>
      <c r="I31" s="2"/>
    </row>
    <row r="32" spans="1:9" x14ac:dyDescent="0.2">
      <c r="A32" s="15"/>
      <c r="B32" s="21"/>
      <c r="C32" s="12">
        <f>IF(B32="",0,VLOOKUP('160101'!B32,Cenik!$C$3:$E$873,2,FALSE))</f>
        <v>0</v>
      </c>
      <c r="D32" s="12">
        <f>IF(B32="",0,VLOOKUP('160101'!B32,Cenik!$C$3:$E$873,3,FALSE))</f>
        <v>0</v>
      </c>
      <c r="E32" s="22"/>
      <c r="F32" s="20">
        <f t="shared" si="4"/>
        <v>0</v>
      </c>
      <c r="G32" s="104" t="str">
        <f t="shared" si="3"/>
        <v/>
      </c>
      <c r="I32" s="2"/>
    </row>
    <row r="33" spans="1:7" x14ac:dyDescent="0.2">
      <c r="A33" s="15"/>
      <c r="B33" s="21"/>
      <c r="C33" s="12">
        <f>IF(B33="",0,VLOOKUP('160101'!B33,Cenik!$C$3:$E$873,2,FALSE))</f>
        <v>0</v>
      </c>
      <c r="D33" s="12">
        <f>IF(B33="",0,VLOOKUP('160101'!B33,Cenik!$C$3:$E$873,3,FALSE))</f>
        <v>0</v>
      </c>
      <c r="E33" s="22"/>
      <c r="F33" s="20">
        <f t="shared" si="4"/>
        <v>0</v>
      </c>
      <c r="G33" s="104" t="str">
        <f t="shared" si="3"/>
        <v/>
      </c>
    </row>
    <row r="34" spans="1:7" x14ac:dyDescent="0.2">
      <c r="A34" s="15"/>
      <c r="B34" s="21"/>
      <c r="C34" s="12">
        <f>IF(B34="",0,VLOOKUP('160101'!B34,Cenik!$C$3:$E$873,2,FALSE))</f>
        <v>0</v>
      </c>
      <c r="D34" s="12">
        <f>IF(B34="",0,VLOOKUP('160101'!B34,Cenik!$C$3:$E$873,3,FALSE))</f>
        <v>0</v>
      </c>
      <c r="E34" s="22"/>
      <c r="F34" s="20">
        <f t="shared" si="4"/>
        <v>0</v>
      </c>
      <c r="G34" s="104" t="str">
        <f t="shared" si="3"/>
        <v/>
      </c>
    </row>
    <row r="35" spans="1:7" x14ac:dyDescent="0.2">
      <c r="A35" s="15"/>
      <c r="B35" s="21"/>
      <c r="C35" s="12">
        <f>IF(B35="",0,VLOOKUP('160101'!B35,Cenik!$C$3:$E$873,2,FALSE))</f>
        <v>0</v>
      </c>
      <c r="D35" s="12">
        <f>IF(B35="",0,VLOOKUP('160101'!B35,Cenik!$C$3:$E$873,3,FALSE))</f>
        <v>0</v>
      </c>
      <c r="E35" s="22"/>
      <c r="F35" s="20">
        <f t="shared" si="4"/>
        <v>0</v>
      </c>
      <c r="G35" s="104" t="str">
        <f t="shared" si="3"/>
        <v/>
      </c>
    </row>
    <row r="36" spans="1:7" x14ac:dyDescent="0.2">
      <c r="A36" s="15"/>
      <c r="B36" s="21"/>
      <c r="C36" s="12">
        <f>IF(B36="",0,VLOOKUP('160101'!B36,Cenik!$C$3:$E$873,2,FALSE))</f>
        <v>0</v>
      </c>
      <c r="D36" s="12">
        <f>IF(B36="",0,VLOOKUP('160101'!B36,Cenik!$C$3:$E$873,3,FALSE))</f>
        <v>0</v>
      </c>
      <c r="E36" s="22"/>
      <c r="F36" s="20">
        <f t="shared" si="4"/>
        <v>0</v>
      </c>
      <c r="G36" s="104" t="str">
        <f t="shared" si="3"/>
        <v/>
      </c>
    </row>
    <row r="37" spans="1:7" x14ac:dyDescent="0.2">
      <c r="A37" s="15"/>
      <c r="B37" s="21"/>
      <c r="C37" s="12">
        <f>IF(B37="",0,VLOOKUP('160101'!B37,Cenik!$C$3:$E$873,2,FALSE))</f>
        <v>0</v>
      </c>
      <c r="D37" s="12">
        <f>IF(B37="",0,VLOOKUP('160101'!B37,Cenik!$C$3:$E$873,3,FALSE))</f>
        <v>0</v>
      </c>
      <c r="E37" s="22"/>
      <c r="F37" s="20">
        <f t="shared" si="4"/>
        <v>0</v>
      </c>
      <c r="G37" s="104" t="str">
        <f t="shared" si="3"/>
        <v/>
      </c>
    </row>
    <row r="38" spans="1:7" x14ac:dyDescent="0.2">
      <c r="A38" s="15"/>
      <c r="B38" s="21"/>
      <c r="C38" s="12">
        <f>IF(B38="",0,VLOOKUP('160101'!B38,Cenik!$C$3:$E$873,2,FALSE))</f>
        <v>0</v>
      </c>
      <c r="D38" s="12">
        <f>IF(B38="",0,VLOOKUP('160101'!B38,Cenik!$C$3:$E$873,3,FALSE))</f>
        <v>0</v>
      </c>
      <c r="E38" s="22"/>
      <c r="F38" s="20">
        <f t="shared" si="4"/>
        <v>0</v>
      </c>
      <c r="G38" s="104" t="str">
        <f t="shared" si="3"/>
        <v/>
      </c>
    </row>
    <row r="39" spans="1:7" x14ac:dyDescent="0.2">
      <c r="A39" s="15"/>
      <c r="B39" s="21"/>
      <c r="C39" s="12">
        <f>IF(B39="",0,VLOOKUP('160101'!B39,Cenik!$C$3:$E$873,2,FALSE))</f>
        <v>0</v>
      </c>
      <c r="D39" s="12">
        <f>IF(B39="",0,VLOOKUP('160101'!B39,Cenik!$C$3:$E$873,3,FALSE))</f>
        <v>0</v>
      </c>
      <c r="E39" s="22"/>
      <c r="F39" s="20">
        <f t="shared" si="4"/>
        <v>0</v>
      </c>
      <c r="G39" s="104" t="str">
        <f>IF(E39="","",IF(ISNUMBER(E39),IF(E39=ROUND(E39,6),"","Napaka - poraba mora biti zaokrožena na 6 decimalk!"),"Napaka!"))</f>
        <v/>
      </c>
    </row>
    <row r="40" spans="1:7" x14ac:dyDescent="0.2">
      <c r="A40" s="15"/>
      <c r="B40" s="21"/>
      <c r="C40" s="12">
        <f>IF(B40="",0,VLOOKUP('160101'!B40,Cenik!$C$3:$E$873,2,FALSE))</f>
        <v>0</v>
      </c>
      <c r="D40" s="12">
        <f>IF(B40="",0,VLOOKUP('160101'!B40,Cenik!$C$3:$E$873,3,FALSE))</f>
        <v>0</v>
      </c>
      <c r="E40" s="22"/>
      <c r="F40" s="20">
        <f t="shared" si="4"/>
        <v>0</v>
      </c>
      <c r="G40" s="104" t="str">
        <f t="shared" si="3"/>
        <v/>
      </c>
    </row>
    <row r="41" spans="1:7" x14ac:dyDescent="0.2">
      <c r="A41" s="15"/>
      <c r="B41" s="21"/>
      <c r="C41" s="12">
        <f>IF(B41="",0,VLOOKUP('160101'!B41,Cenik!$C$3:$E$873,2,FALSE))</f>
        <v>0</v>
      </c>
      <c r="D41" s="12">
        <f>IF(B41="",0,VLOOKUP('160101'!B41,Cenik!$C$3:$E$873,3,FALSE))</f>
        <v>0</v>
      </c>
      <c r="E41" s="22"/>
      <c r="F41" s="20">
        <f t="shared" si="4"/>
        <v>0</v>
      </c>
      <c r="G41" s="104" t="str">
        <f t="shared" si="3"/>
        <v/>
      </c>
    </row>
    <row r="42" spans="1:7" x14ac:dyDescent="0.2">
      <c r="A42" s="15"/>
      <c r="B42" s="21"/>
      <c r="C42" s="12">
        <f>IF(B42="",0,VLOOKUP('160101'!B42,Cenik!$C$3:$E$873,2,FALSE))</f>
        <v>0</v>
      </c>
      <c r="D42" s="12">
        <f>IF(B42="",0,VLOOKUP('160101'!B42,Cenik!$C$3:$E$873,3,FALSE))</f>
        <v>0</v>
      </c>
      <c r="E42" s="22"/>
      <c r="F42" s="20">
        <f t="shared" si="4"/>
        <v>0</v>
      </c>
      <c r="G42" s="104" t="str">
        <f t="shared" si="3"/>
        <v/>
      </c>
    </row>
    <row r="43" spans="1:7" x14ac:dyDescent="0.2">
      <c r="A43" s="15"/>
      <c r="B43" s="21"/>
      <c r="C43" s="12">
        <f>IF(B43="",0,VLOOKUP('160101'!B43,Cenik!$C$3:$E$873,2,FALSE))</f>
        <v>0</v>
      </c>
      <c r="D43" s="12">
        <f>IF(B43="",0,VLOOKUP('160101'!B43,Cenik!$C$3:$E$873,3,FALSE))</f>
        <v>0</v>
      </c>
      <c r="E43" s="22"/>
      <c r="F43" s="20">
        <f t="shared" si="4"/>
        <v>0</v>
      </c>
      <c r="G43" s="104" t="str">
        <f t="shared" si="3"/>
        <v/>
      </c>
    </row>
    <row r="44" spans="1:7" ht="13.5" thickBot="1" x14ac:dyDescent="0.25">
      <c r="A44" s="26"/>
      <c r="B44" s="27"/>
      <c r="C44" s="28">
        <f>IF(B44="",0,VLOOKUP('160101'!B44,Cenik!$C$3:$E$873,2,FALSE))</f>
        <v>0</v>
      </c>
      <c r="D44" s="28">
        <f>IF(B44="",0,VLOOKUP('160101'!B44,Cenik!$C$3:$E$873,3,FALSE))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IF(B5="",0,VLOOKUP('160102'!B5,Cenik!$C$3:$E$873,2,FALSE))</f>
        <v>0</v>
      </c>
      <c r="D5" s="12">
        <f>IF(B5="",0,VLOOKUP('160102'!B5,Cenik!$C$3:$E$873,3,FALSE))</f>
        <v>0</v>
      </c>
      <c r="E5" s="13"/>
      <c r="F5" s="14">
        <f t="shared" ref="F5:F14" si="0">D5*E5</f>
        <v>0</v>
      </c>
      <c r="G5" s="104" t="str">
        <f>IF(E5="","",IF(ISNUMBER(E5),IF(E5=ROUND(E5,6),"","Napaka - poraba mora biti zaokrožena na 6 decimalk!"),"Napaka!"))</f>
        <v/>
      </c>
    </row>
    <row r="6" spans="1:7" x14ac:dyDescent="0.2">
      <c r="A6" s="15"/>
      <c r="B6" s="16"/>
      <c r="C6" s="12">
        <f>IF(B6="",0,VLOOKUP('160102'!B6,Cenik!$C$3:$E$873,2,FALSE))</f>
        <v>0</v>
      </c>
      <c r="D6" s="12">
        <f>IF(B6="",0,VLOOKUP('160102'!B6,Cenik!$C$3:$E$873,3,FALSE))</f>
        <v>0</v>
      </c>
      <c r="E6" s="17"/>
      <c r="F6" s="14">
        <f t="shared" si="0"/>
        <v>0</v>
      </c>
      <c r="G6" s="104" t="str">
        <f t="shared" ref="G6:G14" si="1">IF(E6="","",IF(ISNUMBER(E6),IF(E6=ROUND(E6,6),"","Napaka - poraba mora biti zaokrožena na 6 decimalk!"),"Napaka!"))</f>
        <v/>
      </c>
    </row>
    <row r="7" spans="1:7" x14ac:dyDescent="0.2">
      <c r="A7" s="15"/>
      <c r="B7" s="16"/>
      <c r="C7" s="12">
        <f>IF(B7="",0,VLOOKUP('160102'!B7,Cenik!$C$3:$E$873,2,FALSE))</f>
        <v>0</v>
      </c>
      <c r="D7" s="12">
        <f>IF(B7="",0,VLOOKUP('160102'!B7,Cenik!$C$3:$E$873,3,FALSE))</f>
        <v>0</v>
      </c>
      <c r="E7" s="17"/>
      <c r="F7" s="14">
        <f t="shared" si="0"/>
        <v>0</v>
      </c>
      <c r="G7" s="104" t="str">
        <f t="shared" si="1"/>
        <v/>
      </c>
    </row>
    <row r="8" spans="1:7" x14ac:dyDescent="0.2">
      <c r="A8" s="15"/>
      <c r="B8" s="16"/>
      <c r="C8" s="12">
        <f>IF(B8="",0,VLOOKUP('160102'!B8,Cenik!$C$3:$E$873,2,FALSE))</f>
        <v>0</v>
      </c>
      <c r="D8" s="12">
        <f>IF(B8="",0,VLOOKUP('160102'!B8,Cenik!$C$3:$E$873,3,FALSE))</f>
        <v>0</v>
      </c>
      <c r="E8" s="17"/>
      <c r="F8" s="14">
        <f t="shared" si="0"/>
        <v>0</v>
      </c>
      <c r="G8" s="104" t="str">
        <f t="shared" si="1"/>
        <v/>
      </c>
    </row>
    <row r="9" spans="1:7" x14ac:dyDescent="0.2">
      <c r="A9" s="15"/>
      <c r="B9" s="16"/>
      <c r="C9" s="12">
        <f>IF(B9="",0,VLOOKUP('160102'!B9,Cenik!$C$3:$E$873,2,FALSE))</f>
        <v>0</v>
      </c>
      <c r="D9" s="12">
        <f>IF(B9="",0,VLOOKUP('160102'!B9,Cenik!$C$3:$E$873,3,FALSE))</f>
        <v>0</v>
      </c>
      <c r="E9" s="17"/>
      <c r="F9" s="14">
        <f t="shared" si="0"/>
        <v>0</v>
      </c>
      <c r="G9" s="104" t="str">
        <f t="shared" si="1"/>
        <v/>
      </c>
    </row>
    <row r="10" spans="1:7" x14ac:dyDescent="0.2">
      <c r="A10" s="15"/>
      <c r="B10" s="16"/>
      <c r="C10" s="12">
        <f>IF(B10="",0,VLOOKUP('160102'!B10,Cenik!$C$3:$E$873,2,FALSE))</f>
        <v>0</v>
      </c>
      <c r="D10" s="12">
        <f>IF(B10="",0,VLOOKUP('160102'!B10,Cenik!$C$3:$E$873,3,FALSE))</f>
        <v>0</v>
      </c>
      <c r="E10" s="17"/>
      <c r="F10" s="14">
        <f t="shared" si="0"/>
        <v>0</v>
      </c>
      <c r="G10" s="104" t="str">
        <f t="shared" si="1"/>
        <v/>
      </c>
    </row>
    <row r="11" spans="1:7" x14ac:dyDescent="0.2">
      <c r="A11" s="15"/>
      <c r="B11" s="16"/>
      <c r="C11" s="12">
        <f>IF(B11="",0,VLOOKUP('160102'!B11,Cenik!$C$3:$E$873,2,FALSE))</f>
        <v>0</v>
      </c>
      <c r="D11" s="12">
        <f>IF(B11="",0,VLOOKUP('160102'!B11,Cenik!$C$3:$E$873,3,FALSE))</f>
        <v>0</v>
      </c>
      <c r="E11" s="17"/>
      <c r="F11" s="14">
        <f t="shared" si="0"/>
        <v>0</v>
      </c>
      <c r="G11" s="104" t="str">
        <f t="shared" si="1"/>
        <v/>
      </c>
    </row>
    <row r="12" spans="1:7" x14ac:dyDescent="0.2">
      <c r="A12" s="15"/>
      <c r="B12" s="16"/>
      <c r="C12" s="12">
        <f>IF(B12="",0,VLOOKUP('160102'!B12,Cenik!$C$3:$E$873,2,FALSE))</f>
        <v>0</v>
      </c>
      <c r="D12" s="12">
        <f>IF(B12="",0,VLOOKUP('160102'!B12,Cenik!$C$3:$E$873,3,FALSE))</f>
        <v>0</v>
      </c>
      <c r="E12" s="17"/>
      <c r="F12" s="14">
        <f t="shared" si="0"/>
        <v>0</v>
      </c>
      <c r="G12" s="104" t="str">
        <f t="shared" si="1"/>
        <v/>
      </c>
    </row>
    <row r="13" spans="1:7" x14ac:dyDescent="0.2">
      <c r="A13" s="15"/>
      <c r="B13" s="16"/>
      <c r="C13" s="12">
        <f>IF(B13="",0,VLOOKUP('160102'!B13,Cenik!$C$3:$E$873,2,FALSE))</f>
        <v>0</v>
      </c>
      <c r="D13" s="12">
        <f>IF(B13="",0,VLOOKUP('160102'!B13,Cenik!$C$3:$E$873,3,FALSE))</f>
        <v>0</v>
      </c>
      <c r="E13" s="17"/>
      <c r="F13" s="14">
        <f t="shared" si="0"/>
        <v>0</v>
      </c>
      <c r="G13" s="104" t="str">
        <f t="shared" si="1"/>
        <v/>
      </c>
    </row>
    <row r="14" spans="1:7" ht="13.5" thickBot="1" x14ac:dyDescent="0.25">
      <c r="A14" s="15"/>
      <c r="B14" s="16"/>
      <c r="C14" s="12">
        <f>IF(B14="",0,VLOOKUP('160102'!B14,Cenik!$C$3:$E$873,2,FALSE))</f>
        <v>0</v>
      </c>
      <c r="D14" s="12">
        <f>IF(B14="",0,VLOOKUP('160102'!B14,Cenik!$C$3:$E$873,3,FALSE))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IF(B16="",0,VLOOKUP('160102'!B16,Cenik!$C$3:$E$873,2,FALSE))</f>
        <v>0</v>
      </c>
      <c r="D16" s="12">
        <f>IF(B16="",0,VLOOKUP('160102'!B16,Cenik!$C$3:$E$873,3,FALSE))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IF(B17="",0,VLOOKUP('160102'!B17,Cenik!$C$3:$E$873,2,FALSE))</f>
        <v>0</v>
      </c>
      <c r="D17" s="12">
        <f>IF(B17="",0,VLOOKUP('160102'!B17,Cenik!$C$3:$E$873,3,FALSE))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IF(B18="",0,VLOOKUP('160102'!B18,Cenik!$C$3:$E$873,2,FALSE))</f>
        <v>0</v>
      </c>
      <c r="D18" s="12">
        <f>IF(B18="",0,VLOOKUP('160102'!B18,Cenik!$C$3:$E$873,3,FALSE))</f>
        <v>0</v>
      </c>
      <c r="E18" s="22"/>
      <c r="F18" s="20">
        <f t="shared" si="2"/>
        <v>0</v>
      </c>
      <c r="G18" s="104" t="str">
        <f t="shared" si="3"/>
        <v/>
      </c>
    </row>
    <row r="19" spans="1:9" x14ac:dyDescent="0.2">
      <c r="A19" s="15"/>
      <c r="B19" s="21"/>
      <c r="C19" s="12">
        <f>IF(B19="",0,VLOOKUP('160102'!B19,Cenik!$C$3:$E$873,2,FALSE))</f>
        <v>0</v>
      </c>
      <c r="D19" s="12">
        <f>IF(B19="",0,VLOOKUP('160102'!B19,Cenik!$C$3:$E$873,3,FALSE))</f>
        <v>0</v>
      </c>
      <c r="E19" s="22"/>
      <c r="F19" s="20">
        <f t="shared" si="2"/>
        <v>0</v>
      </c>
      <c r="G19" s="104" t="str">
        <f t="shared" si="3"/>
        <v/>
      </c>
    </row>
    <row r="20" spans="1:9" x14ac:dyDescent="0.2">
      <c r="A20" s="15"/>
      <c r="B20" s="21"/>
      <c r="C20" s="12">
        <f>IF(B20="",0,VLOOKUP('160102'!B20,Cenik!$C$3:$E$873,2,FALSE))</f>
        <v>0</v>
      </c>
      <c r="D20" s="12">
        <f>IF(B20="",0,VLOOKUP('160102'!B20,Cenik!$C$3:$E$873,3,FALSE))</f>
        <v>0</v>
      </c>
      <c r="E20" s="22"/>
      <c r="F20" s="20">
        <f t="shared" si="2"/>
        <v>0</v>
      </c>
      <c r="G20" s="104" t="str">
        <f t="shared" si="3"/>
        <v/>
      </c>
    </row>
    <row r="21" spans="1:9" x14ac:dyDescent="0.2">
      <c r="A21" s="15"/>
      <c r="B21" s="21"/>
      <c r="C21" s="12">
        <f>IF(B21="",0,VLOOKUP('160102'!B21,Cenik!$C$3:$E$873,2,FALSE))</f>
        <v>0</v>
      </c>
      <c r="D21" s="12">
        <f>IF(B21="",0,VLOOKUP('160102'!B21,Cenik!$C$3:$E$873,3,FALSE))</f>
        <v>0</v>
      </c>
      <c r="E21" s="22"/>
      <c r="F21" s="20">
        <f t="shared" si="2"/>
        <v>0</v>
      </c>
      <c r="G21" s="104" t="str">
        <f t="shared" si="3"/>
        <v/>
      </c>
    </row>
    <row r="22" spans="1:9" x14ac:dyDescent="0.2">
      <c r="A22" s="15"/>
      <c r="B22" s="21"/>
      <c r="C22" s="12">
        <f>IF(B22="",0,VLOOKUP('160102'!B22,Cenik!$C$3:$E$873,2,FALSE))</f>
        <v>0</v>
      </c>
      <c r="D22" s="12">
        <f>IF(B22="",0,VLOOKUP('160102'!B22,Cenik!$C$3:$E$873,3,FALSE))</f>
        <v>0</v>
      </c>
      <c r="E22" s="22"/>
      <c r="F22" s="20">
        <f t="shared" si="2"/>
        <v>0</v>
      </c>
      <c r="G22" s="104" t="str">
        <f t="shared" si="3"/>
        <v/>
      </c>
    </row>
    <row r="23" spans="1:9" x14ac:dyDescent="0.2">
      <c r="A23" s="15"/>
      <c r="B23" s="21"/>
      <c r="C23" s="12">
        <f>IF(B23="",0,VLOOKUP('160102'!B23,Cenik!$C$3:$E$873,2,FALSE))</f>
        <v>0</v>
      </c>
      <c r="D23" s="12">
        <f>IF(B23="",0,VLOOKUP('160102'!B23,Cenik!$C$3:$E$873,3,FALSE))</f>
        <v>0</v>
      </c>
      <c r="E23" s="22"/>
      <c r="F23" s="20">
        <f t="shared" si="2"/>
        <v>0</v>
      </c>
      <c r="G23" s="104" t="str">
        <f t="shared" si="3"/>
        <v/>
      </c>
    </row>
    <row r="24" spans="1:9" x14ac:dyDescent="0.2">
      <c r="A24" s="15"/>
      <c r="B24" s="21"/>
      <c r="C24" s="12">
        <f>IF(B24="",0,VLOOKUP('160102'!B24,Cenik!$C$3:$E$873,2,FALSE))</f>
        <v>0</v>
      </c>
      <c r="D24" s="12">
        <f>IF(B24="",0,VLOOKUP('160102'!B24,Cenik!$C$3:$E$873,3,FALSE))</f>
        <v>0</v>
      </c>
      <c r="E24" s="22"/>
      <c r="F24" s="20">
        <f t="shared" si="2"/>
        <v>0</v>
      </c>
      <c r="G24" s="104" t="str">
        <f t="shared" si="3"/>
        <v/>
      </c>
    </row>
    <row r="25" spans="1:9" x14ac:dyDescent="0.2">
      <c r="A25" s="15"/>
      <c r="B25" s="21"/>
      <c r="C25" s="12">
        <f>IF(B25="",0,VLOOKUP('160102'!B25,Cenik!$C$3:$E$873,2,FALSE))</f>
        <v>0</v>
      </c>
      <c r="D25" s="12">
        <f>IF(B25="",0,VLOOKUP('160102'!B25,Cenik!$C$3:$E$873,3,FALSE))</f>
        <v>0</v>
      </c>
      <c r="E25" s="22"/>
      <c r="F25" s="20">
        <f t="shared" si="2"/>
        <v>0</v>
      </c>
      <c r="G25" s="104" t="str">
        <f t="shared" si="3"/>
        <v/>
      </c>
    </row>
    <row r="26" spans="1:9" x14ac:dyDescent="0.2">
      <c r="A26" s="15"/>
      <c r="B26" s="21"/>
      <c r="C26" s="12">
        <f>IF(B26="",0,VLOOKUP('160102'!B26,Cenik!$C$3:$E$873,2,FALSE))</f>
        <v>0</v>
      </c>
      <c r="D26" s="12">
        <f>IF(B26="",0,VLOOKUP('160102'!B26,Cenik!$C$3:$E$873,3,FALSE))</f>
        <v>0</v>
      </c>
      <c r="E26" s="22"/>
      <c r="F26" s="20">
        <f t="shared" si="2"/>
        <v>0</v>
      </c>
      <c r="G26" s="104" t="str">
        <f t="shared" si="3"/>
        <v/>
      </c>
    </row>
    <row r="27" spans="1:9" x14ac:dyDescent="0.2">
      <c r="A27" s="15"/>
      <c r="B27" s="21"/>
      <c r="C27" s="12">
        <f>IF(B27="",0,VLOOKUP('160102'!B27,Cenik!$C$3:$E$873,2,FALSE))</f>
        <v>0</v>
      </c>
      <c r="D27" s="12">
        <f>IF(B27="",0,VLOOKUP('160102'!B27,Cenik!$C$3:$E$873,3,FALSE))</f>
        <v>0</v>
      </c>
      <c r="E27" s="22"/>
      <c r="F27" s="20">
        <f t="shared" si="2"/>
        <v>0</v>
      </c>
      <c r="G27" s="104" t="str">
        <f t="shared" si="3"/>
        <v/>
      </c>
    </row>
    <row r="28" spans="1:9" x14ac:dyDescent="0.2">
      <c r="A28" s="15"/>
      <c r="B28" s="21"/>
      <c r="C28" s="12">
        <f>IF(B28="",0,VLOOKUP('160102'!B28,Cenik!$C$3:$E$873,2,FALSE))</f>
        <v>0</v>
      </c>
      <c r="D28" s="12">
        <f>IF(B28="",0,VLOOKUP('160102'!B28,Cenik!$C$3:$E$873,3,FALSE))</f>
        <v>0</v>
      </c>
      <c r="E28" s="22"/>
      <c r="F28" s="20">
        <f t="shared" si="2"/>
        <v>0</v>
      </c>
      <c r="G28" s="104" t="str">
        <f t="shared" si="3"/>
        <v/>
      </c>
    </row>
    <row r="29" spans="1:9" ht="13.5" thickBot="1" x14ac:dyDescent="0.25">
      <c r="A29" s="15"/>
      <c r="B29" s="21"/>
      <c r="C29" s="12">
        <f>IF(B29="",0,VLOOKUP('160102'!B29,Cenik!$C$3:$E$873,2,FALSE))</f>
        <v>0</v>
      </c>
      <c r="D29" s="12">
        <f>IF(B29="",0,VLOOKUP('160102'!B29,Cenik!$C$3:$E$873,3,FALSE))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IF(B31="",0,VLOOKUP('160102'!B31,Cenik!$C$3:$E$873,2,FALSE))</f>
        <v>0</v>
      </c>
      <c r="D31" s="24">
        <f>IF(B31="",0,VLOOKUP('160102'!B31,Cenik!$C$3:$E$873,3,FALSE))</f>
        <v>0</v>
      </c>
      <c r="E31" s="19"/>
      <c r="F31" s="25">
        <f t="shared" ref="F31:F44" si="4">D31*E31</f>
        <v>0</v>
      </c>
      <c r="G31" s="104" t="str">
        <f t="shared" si="3"/>
        <v/>
      </c>
      <c r="I31" s="2"/>
    </row>
    <row r="32" spans="1:9" x14ac:dyDescent="0.2">
      <c r="A32" s="15"/>
      <c r="B32" s="21"/>
      <c r="C32" s="12">
        <f>IF(B32="",0,VLOOKUP('160102'!B32,Cenik!$C$3:$E$873,2,FALSE))</f>
        <v>0</v>
      </c>
      <c r="D32" s="12">
        <f>IF(B32="",0,VLOOKUP('160102'!B32,Cenik!$C$3:$E$873,3,FALSE))</f>
        <v>0</v>
      </c>
      <c r="E32" s="22"/>
      <c r="F32" s="20">
        <f t="shared" si="4"/>
        <v>0</v>
      </c>
      <c r="G32" s="104" t="str">
        <f t="shared" si="3"/>
        <v/>
      </c>
      <c r="I32" s="2"/>
    </row>
    <row r="33" spans="1:7" x14ac:dyDescent="0.2">
      <c r="A33" s="15"/>
      <c r="B33" s="21"/>
      <c r="C33" s="12">
        <f>IF(B33="",0,VLOOKUP('160102'!B33,Cenik!$C$3:$E$873,2,FALSE))</f>
        <v>0</v>
      </c>
      <c r="D33" s="12">
        <f>IF(B33="",0,VLOOKUP('160102'!B33,Cenik!$C$3:$E$873,3,FALSE))</f>
        <v>0</v>
      </c>
      <c r="E33" s="22"/>
      <c r="F33" s="20">
        <f t="shared" si="4"/>
        <v>0</v>
      </c>
      <c r="G33" s="104" t="str">
        <f t="shared" si="3"/>
        <v/>
      </c>
    </row>
    <row r="34" spans="1:7" x14ac:dyDescent="0.2">
      <c r="A34" s="15"/>
      <c r="B34" s="21"/>
      <c r="C34" s="12">
        <f>IF(B34="",0,VLOOKUP('160102'!B34,Cenik!$C$3:$E$873,2,FALSE))</f>
        <v>0</v>
      </c>
      <c r="D34" s="12">
        <f>IF(B34="",0,VLOOKUP('160102'!B34,Cenik!$C$3:$E$873,3,FALSE))</f>
        <v>0</v>
      </c>
      <c r="E34" s="22"/>
      <c r="F34" s="20">
        <f t="shared" si="4"/>
        <v>0</v>
      </c>
      <c r="G34" s="104" t="str">
        <f t="shared" si="3"/>
        <v/>
      </c>
    </row>
    <row r="35" spans="1:7" x14ac:dyDescent="0.2">
      <c r="A35" s="15"/>
      <c r="B35" s="21"/>
      <c r="C35" s="12">
        <f>IF(B35="",0,VLOOKUP('160102'!B35,Cenik!$C$3:$E$873,2,FALSE))</f>
        <v>0</v>
      </c>
      <c r="D35" s="12">
        <f>IF(B35="",0,VLOOKUP('160102'!B35,Cenik!$C$3:$E$873,3,FALSE))</f>
        <v>0</v>
      </c>
      <c r="E35" s="22"/>
      <c r="F35" s="20">
        <f t="shared" si="4"/>
        <v>0</v>
      </c>
      <c r="G35" s="104" t="str">
        <f t="shared" si="3"/>
        <v/>
      </c>
    </row>
    <row r="36" spans="1:7" x14ac:dyDescent="0.2">
      <c r="A36" s="15"/>
      <c r="B36" s="21"/>
      <c r="C36" s="12">
        <f>IF(B36="",0,VLOOKUP('160102'!B36,Cenik!$C$3:$E$873,2,FALSE))</f>
        <v>0</v>
      </c>
      <c r="D36" s="12">
        <f>IF(B36="",0,VLOOKUP('160102'!B36,Cenik!$C$3:$E$873,3,FALSE))</f>
        <v>0</v>
      </c>
      <c r="E36" s="22"/>
      <c r="F36" s="20">
        <f t="shared" si="4"/>
        <v>0</v>
      </c>
      <c r="G36" s="104" t="str">
        <f t="shared" si="3"/>
        <v/>
      </c>
    </row>
    <row r="37" spans="1:7" x14ac:dyDescent="0.2">
      <c r="A37" s="15"/>
      <c r="B37" s="21"/>
      <c r="C37" s="12">
        <f>IF(B37="",0,VLOOKUP('160102'!B37,Cenik!$C$3:$E$873,2,FALSE))</f>
        <v>0</v>
      </c>
      <c r="D37" s="12">
        <f>IF(B37="",0,VLOOKUP('160102'!B37,Cenik!$C$3:$E$873,3,FALSE))</f>
        <v>0</v>
      </c>
      <c r="E37" s="22"/>
      <c r="F37" s="20">
        <f t="shared" si="4"/>
        <v>0</v>
      </c>
      <c r="G37" s="104" t="str">
        <f t="shared" si="3"/>
        <v/>
      </c>
    </row>
    <row r="38" spans="1:7" x14ac:dyDescent="0.2">
      <c r="A38" s="15"/>
      <c r="B38" s="21"/>
      <c r="C38" s="12">
        <f>IF(B38="",0,VLOOKUP('160102'!B38,Cenik!$C$3:$E$873,2,FALSE))</f>
        <v>0</v>
      </c>
      <c r="D38" s="12">
        <f>IF(B38="",0,VLOOKUP('160102'!B38,Cenik!$C$3:$E$873,3,FALSE))</f>
        <v>0</v>
      </c>
      <c r="E38" s="22"/>
      <c r="F38" s="20">
        <f t="shared" si="4"/>
        <v>0</v>
      </c>
      <c r="G38" s="104" t="str">
        <f t="shared" si="3"/>
        <v/>
      </c>
    </row>
    <row r="39" spans="1:7" x14ac:dyDescent="0.2">
      <c r="A39" s="15"/>
      <c r="B39" s="21"/>
      <c r="C39" s="12">
        <f>IF(B39="",0,VLOOKUP('160102'!B39,Cenik!$C$3:$E$873,2,FALSE))</f>
        <v>0</v>
      </c>
      <c r="D39" s="12">
        <f>IF(B39="",0,VLOOKUP('160102'!B39,Cenik!$C$3:$E$873,3,FALSE))</f>
        <v>0</v>
      </c>
      <c r="E39" s="22"/>
      <c r="F39" s="20">
        <f t="shared" si="4"/>
        <v>0</v>
      </c>
      <c r="G39" s="104" t="str">
        <f>IF(E39="","",IF(ISNUMBER(E39),IF(E39=ROUND(E39,6),"","Napaka - poraba mora biti zaokrožena na 6 decimalk!"),"Napaka!"))</f>
        <v/>
      </c>
    </row>
    <row r="40" spans="1:7" x14ac:dyDescent="0.2">
      <c r="A40" s="15"/>
      <c r="B40" s="21"/>
      <c r="C40" s="12">
        <f>IF(B40="",0,VLOOKUP('160102'!B40,Cenik!$C$3:$E$873,2,FALSE))</f>
        <v>0</v>
      </c>
      <c r="D40" s="12">
        <f>IF(B40="",0,VLOOKUP('160102'!B40,Cenik!$C$3:$E$873,3,FALSE))</f>
        <v>0</v>
      </c>
      <c r="E40" s="22"/>
      <c r="F40" s="20">
        <f t="shared" si="4"/>
        <v>0</v>
      </c>
      <c r="G40" s="104" t="str">
        <f t="shared" si="3"/>
        <v/>
      </c>
    </row>
    <row r="41" spans="1:7" x14ac:dyDescent="0.2">
      <c r="A41" s="15"/>
      <c r="B41" s="21"/>
      <c r="C41" s="12">
        <f>IF(B41="",0,VLOOKUP('160102'!B41,Cenik!$C$3:$E$873,2,FALSE))</f>
        <v>0</v>
      </c>
      <c r="D41" s="12">
        <f>IF(B41="",0,VLOOKUP('160102'!B41,Cenik!$C$3:$E$873,3,FALSE))</f>
        <v>0</v>
      </c>
      <c r="E41" s="22"/>
      <c r="F41" s="20">
        <f t="shared" si="4"/>
        <v>0</v>
      </c>
      <c r="G41" s="104" t="str">
        <f t="shared" si="3"/>
        <v/>
      </c>
    </row>
    <row r="42" spans="1:7" x14ac:dyDescent="0.2">
      <c r="A42" s="15"/>
      <c r="B42" s="21"/>
      <c r="C42" s="12">
        <f>IF(B42="",0,VLOOKUP('160102'!B42,Cenik!$C$3:$E$873,2,FALSE))</f>
        <v>0</v>
      </c>
      <c r="D42" s="12">
        <f>IF(B42="",0,VLOOKUP('160102'!B42,Cenik!$C$3:$E$873,3,FALSE))</f>
        <v>0</v>
      </c>
      <c r="E42" s="22"/>
      <c r="F42" s="20">
        <f t="shared" si="4"/>
        <v>0</v>
      </c>
      <c r="G42" s="104" t="str">
        <f t="shared" si="3"/>
        <v/>
      </c>
    </row>
    <row r="43" spans="1:7" x14ac:dyDescent="0.2">
      <c r="A43" s="15"/>
      <c r="B43" s="21"/>
      <c r="C43" s="12">
        <f>IF(B43="",0,VLOOKUP('160102'!B43,Cenik!$C$3:$E$873,2,FALSE))</f>
        <v>0</v>
      </c>
      <c r="D43" s="12">
        <f>IF(B43="",0,VLOOKUP('160102'!B43,Cenik!$C$3:$E$873,3,FALSE))</f>
        <v>0</v>
      </c>
      <c r="E43" s="22"/>
      <c r="F43" s="20">
        <f t="shared" si="4"/>
        <v>0</v>
      </c>
      <c r="G43" s="104" t="str">
        <f t="shared" si="3"/>
        <v/>
      </c>
    </row>
    <row r="44" spans="1:7" ht="13.5" thickBot="1" x14ac:dyDescent="0.25">
      <c r="A44" s="26"/>
      <c r="B44" s="27"/>
      <c r="C44" s="28">
        <f>IF(B44="",0,VLOOKUP('160102'!B44,Cenik!$C$3:$E$873,2,FALSE))</f>
        <v>0</v>
      </c>
      <c r="D44" s="28">
        <f>IF(B44="",0,VLOOKUP('160102'!B44,Cenik!$C$3:$E$873,3,FALSE))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IF(B5="",0,VLOOKUP('160103'!B5,Cenik!$C$3:$E$873,2,FALSE))</f>
        <v>0</v>
      </c>
      <c r="D5" s="12">
        <f>IF(B5="",0,VLOOKUP('160103'!B5,Cenik!$C$3:$E$873,3,FALSE))</f>
        <v>0</v>
      </c>
      <c r="E5" s="13"/>
      <c r="F5" s="14">
        <f t="shared" ref="F5:F14" si="0">D5*E5</f>
        <v>0</v>
      </c>
      <c r="G5" s="104" t="str">
        <f>IF(E5="","",IF(ISNUMBER(E5),IF(E5=ROUND(E5,6),"","Napaka - poraba mora biti zaokrožena na 6 decimalk!"),"Napaka!"))</f>
        <v/>
      </c>
    </row>
    <row r="6" spans="1:7" x14ac:dyDescent="0.2">
      <c r="A6" s="15"/>
      <c r="B6" s="16"/>
      <c r="C6" s="12">
        <f>IF(B6="",0,VLOOKUP('160103'!B6,Cenik!$C$3:$E$873,2,FALSE))</f>
        <v>0</v>
      </c>
      <c r="D6" s="12">
        <f>IF(B6="",0,VLOOKUP('160103'!B6,Cenik!$C$3:$E$873,3,FALSE))</f>
        <v>0</v>
      </c>
      <c r="E6" s="17"/>
      <c r="F6" s="14">
        <f t="shared" si="0"/>
        <v>0</v>
      </c>
      <c r="G6" s="104" t="str">
        <f t="shared" ref="G6:G14" si="1">IF(E6="","",IF(ISNUMBER(E6),IF(E6=ROUND(E6,6),"","Napaka - poraba mora biti zaokrožena na 6 decimalk!"),"Napaka!"))</f>
        <v/>
      </c>
    </row>
    <row r="7" spans="1:7" x14ac:dyDescent="0.2">
      <c r="A7" s="15"/>
      <c r="B7" s="16"/>
      <c r="C7" s="12">
        <f>IF(B7="",0,VLOOKUP('160103'!B7,Cenik!$C$3:$E$873,2,FALSE))</f>
        <v>0</v>
      </c>
      <c r="D7" s="12">
        <f>IF(B7="",0,VLOOKUP('160103'!B7,Cenik!$C$3:$E$873,3,FALSE))</f>
        <v>0</v>
      </c>
      <c r="E7" s="17"/>
      <c r="F7" s="14">
        <f t="shared" si="0"/>
        <v>0</v>
      </c>
      <c r="G7" s="104" t="str">
        <f t="shared" si="1"/>
        <v/>
      </c>
    </row>
    <row r="8" spans="1:7" x14ac:dyDescent="0.2">
      <c r="A8" s="15"/>
      <c r="B8" s="16"/>
      <c r="C8" s="12">
        <f>IF(B8="",0,VLOOKUP('160103'!B8,Cenik!$C$3:$E$873,2,FALSE))</f>
        <v>0</v>
      </c>
      <c r="D8" s="12">
        <f>IF(B8="",0,VLOOKUP('160103'!B8,Cenik!$C$3:$E$873,3,FALSE))</f>
        <v>0</v>
      </c>
      <c r="E8" s="17"/>
      <c r="F8" s="14">
        <f t="shared" si="0"/>
        <v>0</v>
      </c>
      <c r="G8" s="104" t="str">
        <f t="shared" si="1"/>
        <v/>
      </c>
    </row>
    <row r="9" spans="1:7" x14ac:dyDescent="0.2">
      <c r="A9" s="15"/>
      <c r="B9" s="16"/>
      <c r="C9" s="12">
        <f>IF(B9="",0,VLOOKUP('160103'!B9,Cenik!$C$3:$E$873,2,FALSE))</f>
        <v>0</v>
      </c>
      <c r="D9" s="12">
        <f>IF(B9="",0,VLOOKUP('160103'!B9,Cenik!$C$3:$E$873,3,FALSE))</f>
        <v>0</v>
      </c>
      <c r="E9" s="17"/>
      <c r="F9" s="14">
        <f t="shared" si="0"/>
        <v>0</v>
      </c>
      <c r="G9" s="104" t="str">
        <f t="shared" si="1"/>
        <v/>
      </c>
    </row>
    <row r="10" spans="1:7" x14ac:dyDescent="0.2">
      <c r="A10" s="15"/>
      <c r="B10" s="16"/>
      <c r="C10" s="12">
        <f>IF(B10="",0,VLOOKUP('160103'!B10,Cenik!$C$3:$E$873,2,FALSE))</f>
        <v>0</v>
      </c>
      <c r="D10" s="12">
        <f>IF(B10="",0,VLOOKUP('160103'!B10,Cenik!$C$3:$E$873,3,FALSE))</f>
        <v>0</v>
      </c>
      <c r="E10" s="17"/>
      <c r="F10" s="14">
        <f t="shared" si="0"/>
        <v>0</v>
      </c>
      <c r="G10" s="104" t="str">
        <f t="shared" si="1"/>
        <v/>
      </c>
    </row>
    <row r="11" spans="1:7" x14ac:dyDescent="0.2">
      <c r="A11" s="15"/>
      <c r="B11" s="16"/>
      <c r="C11" s="12">
        <f>IF(B11="",0,VLOOKUP('160103'!B11,Cenik!$C$3:$E$873,2,FALSE))</f>
        <v>0</v>
      </c>
      <c r="D11" s="12">
        <f>IF(B11="",0,VLOOKUP('160103'!B11,Cenik!$C$3:$E$873,3,FALSE))</f>
        <v>0</v>
      </c>
      <c r="E11" s="17"/>
      <c r="F11" s="14">
        <f t="shared" si="0"/>
        <v>0</v>
      </c>
      <c r="G11" s="104" t="str">
        <f t="shared" si="1"/>
        <v/>
      </c>
    </row>
    <row r="12" spans="1:7" x14ac:dyDescent="0.2">
      <c r="A12" s="15"/>
      <c r="B12" s="16"/>
      <c r="C12" s="12">
        <f>IF(B12="",0,VLOOKUP('160103'!B12,Cenik!$C$3:$E$873,2,FALSE))</f>
        <v>0</v>
      </c>
      <c r="D12" s="12">
        <f>IF(B12="",0,VLOOKUP('160103'!B12,Cenik!$C$3:$E$873,3,FALSE))</f>
        <v>0</v>
      </c>
      <c r="E12" s="17"/>
      <c r="F12" s="14">
        <f t="shared" si="0"/>
        <v>0</v>
      </c>
      <c r="G12" s="104" t="str">
        <f t="shared" si="1"/>
        <v/>
      </c>
    </row>
    <row r="13" spans="1:7" x14ac:dyDescent="0.2">
      <c r="A13" s="15"/>
      <c r="B13" s="16"/>
      <c r="C13" s="12">
        <f>IF(B13="",0,VLOOKUP('160103'!B13,Cenik!$C$3:$E$873,2,FALSE))</f>
        <v>0</v>
      </c>
      <c r="D13" s="12">
        <f>IF(B13="",0,VLOOKUP('160103'!B13,Cenik!$C$3:$E$873,3,FALSE))</f>
        <v>0</v>
      </c>
      <c r="E13" s="17"/>
      <c r="F13" s="14">
        <f t="shared" si="0"/>
        <v>0</v>
      </c>
      <c r="G13" s="104" t="str">
        <f t="shared" si="1"/>
        <v/>
      </c>
    </row>
    <row r="14" spans="1:7" ht="13.5" thickBot="1" x14ac:dyDescent="0.25">
      <c r="A14" s="15"/>
      <c r="B14" s="16"/>
      <c r="C14" s="12">
        <f>IF(B14="",0,VLOOKUP('160103'!B14,Cenik!$C$3:$E$873,2,FALSE))</f>
        <v>0</v>
      </c>
      <c r="D14" s="12">
        <f>IF(B14="",0,VLOOKUP('160103'!B14,Cenik!$C$3:$E$873,3,FALSE))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IF(B16="",0,VLOOKUP('160103'!B16,Cenik!$C$3:$E$873,2,FALSE))</f>
        <v>0</v>
      </c>
      <c r="D16" s="12">
        <f>IF(B16="",0,VLOOKUP('160103'!B16,Cenik!$C$3:$E$873,3,FALSE))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IF(B17="",0,VLOOKUP('160103'!B17,Cenik!$C$3:$E$873,2,FALSE))</f>
        <v>0</v>
      </c>
      <c r="D17" s="12">
        <f>IF(B17="",0,VLOOKUP('160103'!B17,Cenik!$C$3:$E$873,3,FALSE))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IF(B18="",0,VLOOKUP('160103'!B18,Cenik!$C$3:$E$873,2,FALSE))</f>
        <v>0</v>
      </c>
      <c r="D18" s="12">
        <f>IF(B18="",0,VLOOKUP('160103'!B18,Cenik!$C$3:$E$873,3,FALSE))</f>
        <v>0</v>
      </c>
      <c r="E18" s="22"/>
      <c r="F18" s="20">
        <f t="shared" si="2"/>
        <v>0</v>
      </c>
      <c r="G18" s="104" t="str">
        <f t="shared" si="3"/>
        <v/>
      </c>
    </row>
    <row r="19" spans="1:9" x14ac:dyDescent="0.2">
      <c r="A19" s="15"/>
      <c r="B19" s="21"/>
      <c r="C19" s="12">
        <f>IF(B19="",0,VLOOKUP('160103'!B19,Cenik!$C$3:$E$873,2,FALSE))</f>
        <v>0</v>
      </c>
      <c r="D19" s="12">
        <f>IF(B19="",0,VLOOKUP('160103'!B19,Cenik!$C$3:$E$873,3,FALSE))</f>
        <v>0</v>
      </c>
      <c r="E19" s="22"/>
      <c r="F19" s="20">
        <f t="shared" si="2"/>
        <v>0</v>
      </c>
      <c r="G19" s="104" t="str">
        <f t="shared" si="3"/>
        <v/>
      </c>
    </row>
    <row r="20" spans="1:9" x14ac:dyDescent="0.2">
      <c r="A20" s="15"/>
      <c r="B20" s="21"/>
      <c r="C20" s="12">
        <f>IF(B20="",0,VLOOKUP('160103'!B20,Cenik!$C$3:$E$873,2,FALSE))</f>
        <v>0</v>
      </c>
      <c r="D20" s="12">
        <f>IF(B20="",0,VLOOKUP('160103'!B20,Cenik!$C$3:$E$873,3,FALSE))</f>
        <v>0</v>
      </c>
      <c r="E20" s="22"/>
      <c r="F20" s="20">
        <f t="shared" si="2"/>
        <v>0</v>
      </c>
      <c r="G20" s="104" t="str">
        <f t="shared" si="3"/>
        <v/>
      </c>
    </row>
    <row r="21" spans="1:9" x14ac:dyDescent="0.2">
      <c r="A21" s="15"/>
      <c r="B21" s="21"/>
      <c r="C21" s="12">
        <f>IF(B21="",0,VLOOKUP('160103'!B21,Cenik!$C$3:$E$873,2,FALSE))</f>
        <v>0</v>
      </c>
      <c r="D21" s="12">
        <f>IF(B21="",0,VLOOKUP('160103'!B21,Cenik!$C$3:$E$873,3,FALSE))</f>
        <v>0</v>
      </c>
      <c r="E21" s="22"/>
      <c r="F21" s="20">
        <f t="shared" si="2"/>
        <v>0</v>
      </c>
      <c r="G21" s="104" t="str">
        <f t="shared" si="3"/>
        <v/>
      </c>
    </row>
    <row r="22" spans="1:9" x14ac:dyDescent="0.2">
      <c r="A22" s="15"/>
      <c r="B22" s="21"/>
      <c r="C22" s="12">
        <f>IF(B22="",0,VLOOKUP('160103'!B22,Cenik!$C$3:$E$873,2,FALSE))</f>
        <v>0</v>
      </c>
      <c r="D22" s="12">
        <f>IF(B22="",0,VLOOKUP('160103'!B22,Cenik!$C$3:$E$873,3,FALSE))</f>
        <v>0</v>
      </c>
      <c r="E22" s="22"/>
      <c r="F22" s="20">
        <f t="shared" si="2"/>
        <v>0</v>
      </c>
      <c r="G22" s="104" t="str">
        <f t="shared" si="3"/>
        <v/>
      </c>
    </row>
    <row r="23" spans="1:9" x14ac:dyDescent="0.2">
      <c r="A23" s="15"/>
      <c r="B23" s="21"/>
      <c r="C23" s="12">
        <f>IF(B23="",0,VLOOKUP('160103'!B23,Cenik!$C$3:$E$873,2,FALSE))</f>
        <v>0</v>
      </c>
      <c r="D23" s="12">
        <f>IF(B23="",0,VLOOKUP('160103'!B23,Cenik!$C$3:$E$873,3,FALSE))</f>
        <v>0</v>
      </c>
      <c r="E23" s="22"/>
      <c r="F23" s="20">
        <f t="shared" si="2"/>
        <v>0</v>
      </c>
      <c r="G23" s="104" t="str">
        <f t="shared" si="3"/>
        <v/>
      </c>
    </row>
    <row r="24" spans="1:9" x14ac:dyDescent="0.2">
      <c r="A24" s="15"/>
      <c r="B24" s="21"/>
      <c r="C24" s="12">
        <f>IF(B24="",0,VLOOKUP('160103'!B24,Cenik!$C$3:$E$873,2,FALSE))</f>
        <v>0</v>
      </c>
      <c r="D24" s="12">
        <f>IF(B24="",0,VLOOKUP('160103'!B24,Cenik!$C$3:$E$873,3,FALSE))</f>
        <v>0</v>
      </c>
      <c r="E24" s="22"/>
      <c r="F24" s="20">
        <f t="shared" si="2"/>
        <v>0</v>
      </c>
      <c r="G24" s="104" t="str">
        <f t="shared" si="3"/>
        <v/>
      </c>
    </row>
    <row r="25" spans="1:9" x14ac:dyDescent="0.2">
      <c r="A25" s="15"/>
      <c r="B25" s="21"/>
      <c r="C25" s="12">
        <f>IF(B25="",0,VLOOKUP('160103'!B25,Cenik!$C$3:$E$873,2,FALSE))</f>
        <v>0</v>
      </c>
      <c r="D25" s="12">
        <f>IF(B25="",0,VLOOKUP('160103'!B25,Cenik!$C$3:$E$873,3,FALSE))</f>
        <v>0</v>
      </c>
      <c r="E25" s="22"/>
      <c r="F25" s="20">
        <f t="shared" si="2"/>
        <v>0</v>
      </c>
      <c r="G25" s="104" t="str">
        <f t="shared" si="3"/>
        <v/>
      </c>
    </row>
    <row r="26" spans="1:9" x14ac:dyDescent="0.2">
      <c r="A26" s="15"/>
      <c r="B26" s="21"/>
      <c r="C26" s="12">
        <f>IF(B26="",0,VLOOKUP('160103'!B26,Cenik!$C$3:$E$873,2,FALSE))</f>
        <v>0</v>
      </c>
      <c r="D26" s="12">
        <f>IF(B26="",0,VLOOKUP('160103'!B26,Cenik!$C$3:$E$873,3,FALSE))</f>
        <v>0</v>
      </c>
      <c r="E26" s="22"/>
      <c r="F26" s="20">
        <f t="shared" si="2"/>
        <v>0</v>
      </c>
      <c r="G26" s="104" t="str">
        <f t="shared" si="3"/>
        <v/>
      </c>
    </row>
    <row r="27" spans="1:9" x14ac:dyDescent="0.2">
      <c r="A27" s="15"/>
      <c r="B27" s="21"/>
      <c r="C27" s="12">
        <f>IF(B27="",0,VLOOKUP('160103'!B27,Cenik!$C$3:$E$873,2,FALSE))</f>
        <v>0</v>
      </c>
      <c r="D27" s="12">
        <f>IF(B27="",0,VLOOKUP('160103'!B27,Cenik!$C$3:$E$873,3,FALSE))</f>
        <v>0</v>
      </c>
      <c r="E27" s="22"/>
      <c r="F27" s="20">
        <f t="shared" si="2"/>
        <v>0</v>
      </c>
      <c r="G27" s="104" t="str">
        <f t="shared" si="3"/>
        <v/>
      </c>
    </row>
    <row r="28" spans="1:9" x14ac:dyDescent="0.2">
      <c r="A28" s="15"/>
      <c r="B28" s="21"/>
      <c r="C28" s="12">
        <f>IF(B28="",0,VLOOKUP('160103'!B28,Cenik!$C$3:$E$873,2,FALSE))</f>
        <v>0</v>
      </c>
      <c r="D28" s="12">
        <f>IF(B28="",0,VLOOKUP('160103'!B28,Cenik!$C$3:$E$873,3,FALSE))</f>
        <v>0</v>
      </c>
      <c r="E28" s="22"/>
      <c r="F28" s="20">
        <f t="shared" si="2"/>
        <v>0</v>
      </c>
      <c r="G28" s="104" t="str">
        <f t="shared" si="3"/>
        <v/>
      </c>
    </row>
    <row r="29" spans="1:9" ht="13.5" thickBot="1" x14ac:dyDescent="0.25">
      <c r="A29" s="15"/>
      <c r="B29" s="21"/>
      <c r="C29" s="12">
        <f>IF(B29="",0,VLOOKUP('160103'!B29,Cenik!$C$3:$E$873,2,FALSE))</f>
        <v>0</v>
      </c>
      <c r="D29" s="12">
        <f>IF(B29="",0,VLOOKUP('160103'!B29,Cenik!$C$3:$E$873,3,FALSE))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IF(B31="",0,VLOOKUP('160103'!B31,Cenik!$C$3:$E$873,2,FALSE))</f>
        <v>0</v>
      </c>
      <c r="D31" s="24">
        <f>IF(B31="",0,VLOOKUP('160103'!B31,Cenik!$C$3:$E$873,3,FALSE))</f>
        <v>0</v>
      </c>
      <c r="E31" s="19"/>
      <c r="F31" s="25">
        <f t="shared" ref="F31:F44" si="4">D31*E31</f>
        <v>0</v>
      </c>
      <c r="G31" s="104" t="str">
        <f t="shared" si="3"/>
        <v/>
      </c>
      <c r="I31" s="2"/>
    </row>
    <row r="32" spans="1:9" x14ac:dyDescent="0.2">
      <c r="A32" s="15"/>
      <c r="B32" s="21"/>
      <c r="C32" s="12">
        <f>IF(B32="",0,VLOOKUP('160103'!B32,Cenik!$C$3:$E$873,2,FALSE))</f>
        <v>0</v>
      </c>
      <c r="D32" s="12">
        <f>IF(B32="",0,VLOOKUP('160103'!B32,Cenik!$C$3:$E$873,3,FALSE))</f>
        <v>0</v>
      </c>
      <c r="E32" s="22"/>
      <c r="F32" s="20">
        <f t="shared" si="4"/>
        <v>0</v>
      </c>
      <c r="G32" s="104" t="str">
        <f t="shared" si="3"/>
        <v/>
      </c>
      <c r="I32" s="2"/>
    </row>
    <row r="33" spans="1:7" x14ac:dyDescent="0.2">
      <c r="A33" s="15"/>
      <c r="B33" s="21"/>
      <c r="C33" s="12">
        <f>IF(B33="",0,VLOOKUP('160103'!B33,Cenik!$C$3:$E$873,2,FALSE))</f>
        <v>0</v>
      </c>
      <c r="D33" s="12">
        <f>IF(B33="",0,VLOOKUP('160103'!B33,Cenik!$C$3:$E$873,3,FALSE))</f>
        <v>0</v>
      </c>
      <c r="E33" s="22"/>
      <c r="F33" s="20">
        <f t="shared" si="4"/>
        <v>0</v>
      </c>
      <c r="G33" s="104" t="str">
        <f t="shared" si="3"/>
        <v/>
      </c>
    </row>
    <row r="34" spans="1:7" x14ac:dyDescent="0.2">
      <c r="A34" s="15"/>
      <c r="B34" s="21"/>
      <c r="C34" s="12">
        <f>IF(B34="",0,VLOOKUP('160103'!B34,Cenik!$C$3:$E$873,2,FALSE))</f>
        <v>0</v>
      </c>
      <c r="D34" s="12">
        <f>IF(B34="",0,VLOOKUP('160103'!B34,Cenik!$C$3:$E$873,3,FALSE))</f>
        <v>0</v>
      </c>
      <c r="E34" s="22"/>
      <c r="F34" s="20">
        <f t="shared" si="4"/>
        <v>0</v>
      </c>
      <c r="G34" s="104" t="str">
        <f t="shared" si="3"/>
        <v/>
      </c>
    </row>
    <row r="35" spans="1:7" x14ac:dyDescent="0.2">
      <c r="A35" s="15"/>
      <c r="B35" s="21"/>
      <c r="C35" s="12">
        <f>IF(B35="",0,VLOOKUP('160103'!B35,Cenik!$C$3:$E$873,2,FALSE))</f>
        <v>0</v>
      </c>
      <c r="D35" s="12">
        <f>IF(B35="",0,VLOOKUP('160103'!B35,Cenik!$C$3:$E$873,3,FALSE))</f>
        <v>0</v>
      </c>
      <c r="E35" s="22"/>
      <c r="F35" s="20">
        <f t="shared" si="4"/>
        <v>0</v>
      </c>
      <c r="G35" s="104" t="str">
        <f t="shared" si="3"/>
        <v/>
      </c>
    </row>
    <row r="36" spans="1:7" x14ac:dyDescent="0.2">
      <c r="A36" s="15"/>
      <c r="B36" s="21"/>
      <c r="C36" s="12">
        <f>IF(B36="",0,VLOOKUP('160103'!B36,Cenik!$C$3:$E$873,2,FALSE))</f>
        <v>0</v>
      </c>
      <c r="D36" s="12">
        <f>IF(B36="",0,VLOOKUP('160103'!B36,Cenik!$C$3:$E$873,3,FALSE))</f>
        <v>0</v>
      </c>
      <c r="E36" s="22"/>
      <c r="F36" s="20">
        <f t="shared" si="4"/>
        <v>0</v>
      </c>
      <c r="G36" s="104" t="str">
        <f t="shared" si="3"/>
        <v/>
      </c>
    </row>
    <row r="37" spans="1:7" x14ac:dyDescent="0.2">
      <c r="A37" s="15"/>
      <c r="B37" s="21"/>
      <c r="C37" s="12">
        <f>IF(B37="",0,VLOOKUP('160103'!B37,Cenik!$C$3:$E$873,2,FALSE))</f>
        <v>0</v>
      </c>
      <c r="D37" s="12">
        <f>IF(B37="",0,VLOOKUP('160103'!B37,Cenik!$C$3:$E$873,3,FALSE))</f>
        <v>0</v>
      </c>
      <c r="E37" s="22"/>
      <c r="F37" s="20">
        <f t="shared" si="4"/>
        <v>0</v>
      </c>
      <c r="G37" s="104" t="str">
        <f t="shared" si="3"/>
        <v/>
      </c>
    </row>
    <row r="38" spans="1:7" x14ac:dyDescent="0.2">
      <c r="A38" s="15"/>
      <c r="B38" s="21"/>
      <c r="C38" s="12">
        <f>IF(B38="",0,VLOOKUP('160103'!B38,Cenik!$C$3:$E$873,2,FALSE))</f>
        <v>0</v>
      </c>
      <c r="D38" s="12">
        <f>IF(B38="",0,VLOOKUP('160103'!B38,Cenik!$C$3:$E$873,3,FALSE))</f>
        <v>0</v>
      </c>
      <c r="E38" s="22"/>
      <c r="F38" s="20">
        <f t="shared" si="4"/>
        <v>0</v>
      </c>
      <c r="G38" s="104" t="str">
        <f t="shared" si="3"/>
        <v/>
      </c>
    </row>
    <row r="39" spans="1:7" x14ac:dyDescent="0.2">
      <c r="A39" s="15"/>
      <c r="B39" s="21"/>
      <c r="C39" s="12">
        <f>IF(B39="",0,VLOOKUP('160103'!B39,Cenik!$C$3:$E$873,2,FALSE))</f>
        <v>0</v>
      </c>
      <c r="D39" s="12">
        <f>IF(B39="",0,VLOOKUP('160103'!B39,Cenik!$C$3:$E$873,3,FALSE))</f>
        <v>0</v>
      </c>
      <c r="E39" s="22"/>
      <c r="F39" s="20">
        <f t="shared" si="4"/>
        <v>0</v>
      </c>
      <c r="G39" s="104" t="str">
        <f>IF(E39="","",IF(ISNUMBER(E39),IF(E39=ROUND(E39,6),"","Napaka - poraba mora biti zaokrožena na 6 decimalk!"),"Napaka!"))</f>
        <v/>
      </c>
    </row>
    <row r="40" spans="1:7" x14ac:dyDescent="0.2">
      <c r="A40" s="15"/>
      <c r="B40" s="21"/>
      <c r="C40" s="12">
        <f>IF(B40="",0,VLOOKUP('160103'!B40,Cenik!$C$3:$E$873,2,FALSE))</f>
        <v>0</v>
      </c>
      <c r="D40" s="12">
        <f>IF(B40="",0,VLOOKUP('160103'!B40,Cenik!$C$3:$E$873,3,FALSE))</f>
        <v>0</v>
      </c>
      <c r="E40" s="22"/>
      <c r="F40" s="20">
        <f t="shared" si="4"/>
        <v>0</v>
      </c>
      <c r="G40" s="104" t="str">
        <f t="shared" si="3"/>
        <v/>
      </c>
    </row>
    <row r="41" spans="1:7" x14ac:dyDescent="0.2">
      <c r="A41" s="15"/>
      <c r="B41" s="21"/>
      <c r="C41" s="12">
        <f>IF(B41="",0,VLOOKUP('160103'!B41,Cenik!$C$3:$E$873,2,FALSE))</f>
        <v>0</v>
      </c>
      <c r="D41" s="12">
        <f>IF(B41="",0,VLOOKUP('160103'!B41,Cenik!$C$3:$E$873,3,FALSE))</f>
        <v>0</v>
      </c>
      <c r="E41" s="22"/>
      <c r="F41" s="20">
        <f t="shared" si="4"/>
        <v>0</v>
      </c>
      <c r="G41" s="104" t="str">
        <f t="shared" si="3"/>
        <v/>
      </c>
    </row>
    <row r="42" spans="1:7" x14ac:dyDescent="0.2">
      <c r="A42" s="15"/>
      <c r="B42" s="21"/>
      <c r="C42" s="12">
        <f>IF(B42="",0,VLOOKUP('160103'!B42,Cenik!$C$3:$E$873,2,FALSE))</f>
        <v>0</v>
      </c>
      <c r="D42" s="12">
        <f>IF(B42="",0,VLOOKUP('160103'!B42,Cenik!$C$3:$E$873,3,FALSE))</f>
        <v>0</v>
      </c>
      <c r="E42" s="22"/>
      <c r="F42" s="20">
        <f t="shared" si="4"/>
        <v>0</v>
      </c>
      <c r="G42" s="104" t="str">
        <f t="shared" si="3"/>
        <v/>
      </c>
    </row>
    <row r="43" spans="1:7" x14ac:dyDescent="0.2">
      <c r="A43" s="15"/>
      <c r="B43" s="21"/>
      <c r="C43" s="12">
        <f>IF(B43="",0,VLOOKUP('160103'!B43,Cenik!$C$3:$E$873,2,FALSE))</f>
        <v>0</v>
      </c>
      <c r="D43" s="12">
        <f>IF(B43="",0,VLOOKUP('160103'!B43,Cenik!$C$3:$E$873,3,FALSE))</f>
        <v>0</v>
      </c>
      <c r="E43" s="22"/>
      <c r="F43" s="20">
        <f t="shared" si="4"/>
        <v>0</v>
      </c>
      <c r="G43" s="104" t="str">
        <f t="shared" si="3"/>
        <v/>
      </c>
    </row>
    <row r="44" spans="1:7" ht="13.5" thickBot="1" x14ac:dyDescent="0.25">
      <c r="A44" s="26"/>
      <c r="B44" s="27"/>
      <c r="C44" s="28">
        <f>IF(B44="",0,VLOOKUP('160103'!B44,Cenik!$C$3:$E$873,2,FALSE))</f>
        <v>0</v>
      </c>
      <c r="D44" s="28">
        <f>IF(B44="",0,VLOOKUP('160103'!B44,Cenik!$C$3:$E$873,3,FALSE))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IF(B5="",0,VLOOKUP('160104'!B5,Cenik!$C$3:$E$873,2,FALSE))</f>
        <v>0</v>
      </c>
      <c r="D5" s="12">
        <f>IF(B5="",0,VLOOKUP('160104'!B5,Cenik!$C$3:$E$873,3,FALSE))</f>
        <v>0</v>
      </c>
      <c r="E5" s="13"/>
      <c r="F5" s="14">
        <f t="shared" ref="F5:F14" si="0">D5*E5</f>
        <v>0</v>
      </c>
      <c r="G5" s="104" t="str">
        <f>IF(E5="","",IF(ISNUMBER(E5),IF(E5=ROUND(E5,6),"","Napaka - poraba mora biti zaokrožena na 6 decimalk!"),"Napaka!"))</f>
        <v/>
      </c>
    </row>
    <row r="6" spans="1:7" x14ac:dyDescent="0.2">
      <c r="A6" s="15"/>
      <c r="B6" s="16"/>
      <c r="C6" s="12">
        <f>IF(B6="",0,VLOOKUP('160104'!B6,Cenik!$C$3:$E$873,2,FALSE))</f>
        <v>0</v>
      </c>
      <c r="D6" s="12">
        <f>IF(B6="",0,VLOOKUP('160104'!B6,Cenik!$C$3:$E$873,3,FALSE))</f>
        <v>0</v>
      </c>
      <c r="E6" s="17"/>
      <c r="F6" s="14">
        <f t="shared" si="0"/>
        <v>0</v>
      </c>
      <c r="G6" s="104" t="str">
        <f t="shared" ref="G6:G14" si="1">IF(E6="","",IF(ISNUMBER(E6),IF(E6=ROUND(E6,6),"","Napaka - poraba mora biti zaokrožena na 6 decimalk!"),"Napaka!"))</f>
        <v/>
      </c>
    </row>
    <row r="7" spans="1:7" x14ac:dyDescent="0.2">
      <c r="A7" s="15"/>
      <c r="B7" s="16"/>
      <c r="C7" s="12">
        <f>IF(B7="",0,VLOOKUP('160104'!B7,Cenik!$C$3:$E$873,2,FALSE))</f>
        <v>0</v>
      </c>
      <c r="D7" s="12">
        <f>IF(B7="",0,VLOOKUP('160104'!B7,Cenik!$C$3:$E$873,3,FALSE))</f>
        <v>0</v>
      </c>
      <c r="E7" s="17"/>
      <c r="F7" s="14">
        <f t="shared" si="0"/>
        <v>0</v>
      </c>
      <c r="G7" s="104" t="str">
        <f t="shared" si="1"/>
        <v/>
      </c>
    </row>
    <row r="8" spans="1:7" x14ac:dyDescent="0.2">
      <c r="A8" s="15"/>
      <c r="B8" s="16"/>
      <c r="C8" s="12">
        <f>IF(B8="",0,VLOOKUP('160104'!B8,Cenik!$C$3:$E$873,2,FALSE))</f>
        <v>0</v>
      </c>
      <c r="D8" s="12">
        <f>IF(B8="",0,VLOOKUP('160104'!B8,Cenik!$C$3:$E$873,3,FALSE))</f>
        <v>0</v>
      </c>
      <c r="E8" s="17"/>
      <c r="F8" s="14">
        <f t="shared" si="0"/>
        <v>0</v>
      </c>
      <c r="G8" s="104" t="str">
        <f t="shared" si="1"/>
        <v/>
      </c>
    </row>
    <row r="9" spans="1:7" x14ac:dyDescent="0.2">
      <c r="A9" s="15"/>
      <c r="B9" s="16"/>
      <c r="C9" s="12">
        <f>IF(B9="",0,VLOOKUP('160104'!B9,Cenik!$C$3:$E$873,2,FALSE))</f>
        <v>0</v>
      </c>
      <c r="D9" s="12">
        <f>IF(B9="",0,VLOOKUP('160104'!B9,Cenik!$C$3:$E$873,3,FALSE))</f>
        <v>0</v>
      </c>
      <c r="E9" s="17"/>
      <c r="F9" s="14">
        <f t="shared" si="0"/>
        <v>0</v>
      </c>
      <c r="G9" s="104" t="str">
        <f t="shared" si="1"/>
        <v/>
      </c>
    </row>
    <row r="10" spans="1:7" x14ac:dyDescent="0.2">
      <c r="A10" s="15"/>
      <c r="B10" s="16"/>
      <c r="C10" s="12">
        <f>IF(B10="",0,VLOOKUP('160104'!B10,Cenik!$C$3:$E$873,2,FALSE))</f>
        <v>0</v>
      </c>
      <c r="D10" s="12">
        <f>IF(B10="",0,VLOOKUP('160104'!B10,Cenik!$C$3:$E$873,3,FALSE))</f>
        <v>0</v>
      </c>
      <c r="E10" s="17"/>
      <c r="F10" s="14">
        <f t="shared" si="0"/>
        <v>0</v>
      </c>
      <c r="G10" s="104" t="str">
        <f t="shared" si="1"/>
        <v/>
      </c>
    </row>
    <row r="11" spans="1:7" x14ac:dyDescent="0.2">
      <c r="A11" s="15"/>
      <c r="B11" s="16"/>
      <c r="C11" s="12">
        <f>IF(B11="",0,VLOOKUP('160104'!B11,Cenik!$C$3:$E$873,2,FALSE))</f>
        <v>0</v>
      </c>
      <c r="D11" s="12">
        <f>IF(B11="",0,VLOOKUP('160104'!B11,Cenik!$C$3:$E$873,3,FALSE))</f>
        <v>0</v>
      </c>
      <c r="E11" s="17"/>
      <c r="F11" s="14">
        <f t="shared" si="0"/>
        <v>0</v>
      </c>
      <c r="G11" s="104" t="str">
        <f t="shared" si="1"/>
        <v/>
      </c>
    </row>
    <row r="12" spans="1:7" x14ac:dyDescent="0.2">
      <c r="A12" s="15"/>
      <c r="B12" s="16"/>
      <c r="C12" s="12">
        <f>IF(B12="",0,VLOOKUP('160104'!B12,Cenik!$C$3:$E$873,2,FALSE))</f>
        <v>0</v>
      </c>
      <c r="D12" s="12">
        <f>IF(B12="",0,VLOOKUP('160104'!B12,Cenik!$C$3:$E$873,3,FALSE))</f>
        <v>0</v>
      </c>
      <c r="E12" s="17"/>
      <c r="F12" s="14">
        <f t="shared" si="0"/>
        <v>0</v>
      </c>
      <c r="G12" s="104" t="str">
        <f t="shared" si="1"/>
        <v/>
      </c>
    </row>
    <row r="13" spans="1:7" x14ac:dyDescent="0.2">
      <c r="A13" s="15"/>
      <c r="B13" s="16"/>
      <c r="C13" s="12">
        <f>IF(B13="",0,VLOOKUP('160104'!B13,Cenik!$C$3:$E$873,2,FALSE))</f>
        <v>0</v>
      </c>
      <c r="D13" s="12">
        <f>IF(B13="",0,VLOOKUP('160104'!B13,Cenik!$C$3:$E$873,3,FALSE))</f>
        <v>0</v>
      </c>
      <c r="E13" s="17"/>
      <c r="F13" s="14">
        <f t="shared" si="0"/>
        <v>0</v>
      </c>
      <c r="G13" s="104" t="str">
        <f t="shared" si="1"/>
        <v/>
      </c>
    </row>
    <row r="14" spans="1:7" ht="13.5" thickBot="1" x14ac:dyDescent="0.25">
      <c r="A14" s="15"/>
      <c r="B14" s="16"/>
      <c r="C14" s="12">
        <f>IF(B14="",0,VLOOKUP('160104'!B14,Cenik!$C$3:$E$873,2,FALSE))</f>
        <v>0</v>
      </c>
      <c r="D14" s="12">
        <f>IF(B14="",0,VLOOKUP('160104'!B14,Cenik!$C$3:$E$873,3,FALSE))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IF(B16="",0,VLOOKUP('160104'!B16,Cenik!$C$3:$E$873,2,FALSE))</f>
        <v>0</v>
      </c>
      <c r="D16" s="12">
        <f>IF(B16="",0,VLOOKUP('160104'!B16,Cenik!$C$3:$E$873,3,FALSE))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IF(B17="",0,VLOOKUP('160104'!B17,Cenik!$C$3:$E$873,2,FALSE))</f>
        <v>0</v>
      </c>
      <c r="D17" s="12">
        <f>IF(B17="",0,VLOOKUP('160104'!B17,Cenik!$C$3:$E$873,3,FALSE))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IF(B18="",0,VLOOKUP('160104'!B18,Cenik!$C$3:$E$873,2,FALSE))</f>
        <v>0</v>
      </c>
      <c r="D18" s="12">
        <f>IF(B18="",0,VLOOKUP('160104'!B18,Cenik!$C$3:$E$873,3,FALSE))</f>
        <v>0</v>
      </c>
      <c r="E18" s="22"/>
      <c r="F18" s="20">
        <f t="shared" si="2"/>
        <v>0</v>
      </c>
      <c r="G18" s="104" t="str">
        <f t="shared" si="3"/>
        <v/>
      </c>
    </row>
    <row r="19" spans="1:9" x14ac:dyDescent="0.2">
      <c r="A19" s="15"/>
      <c r="B19" s="21"/>
      <c r="C19" s="12">
        <f>IF(B19="",0,VLOOKUP('160104'!B19,Cenik!$C$3:$E$873,2,FALSE))</f>
        <v>0</v>
      </c>
      <c r="D19" s="12">
        <f>IF(B19="",0,VLOOKUP('160104'!B19,Cenik!$C$3:$E$873,3,FALSE))</f>
        <v>0</v>
      </c>
      <c r="E19" s="22"/>
      <c r="F19" s="20">
        <f t="shared" si="2"/>
        <v>0</v>
      </c>
      <c r="G19" s="104" t="str">
        <f t="shared" si="3"/>
        <v/>
      </c>
    </row>
    <row r="20" spans="1:9" x14ac:dyDescent="0.2">
      <c r="A20" s="15"/>
      <c r="B20" s="21"/>
      <c r="C20" s="12">
        <f>IF(B20="",0,VLOOKUP('160104'!B20,Cenik!$C$3:$E$873,2,FALSE))</f>
        <v>0</v>
      </c>
      <c r="D20" s="12">
        <f>IF(B20="",0,VLOOKUP('160104'!B20,Cenik!$C$3:$E$873,3,FALSE))</f>
        <v>0</v>
      </c>
      <c r="E20" s="22"/>
      <c r="F20" s="20">
        <f t="shared" si="2"/>
        <v>0</v>
      </c>
      <c r="G20" s="104" t="str">
        <f t="shared" si="3"/>
        <v/>
      </c>
    </row>
    <row r="21" spans="1:9" x14ac:dyDescent="0.2">
      <c r="A21" s="15"/>
      <c r="B21" s="21"/>
      <c r="C21" s="12">
        <f>IF(B21="",0,VLOOKUP('160104'!B21,Cenik!$C$3:$E$873,2,FALSE))</f>
        <v>0</v>
      </c>
      <c r="D21" s="12">
        <f>IF(B21="",0,VLOOKUP('160104'!B21,Cenik!$C$3:$E$873,3,FALSE))</f>
        <v>0</v>
      </c>
      <c r="E21" s="22"/>
      <c r="F21" s="20">
        <f t="shared" si="2"/>
        <v>0</v>
      </c>
      <c r="G21" s="104" t="str">
        <f t="shared" si="3"/>
        <v/>
      </c>
    </row>
    <row r="22" spans="1:9" x14ac:dyDescent="0.2">
      <c r="A22" s="15"/>
      <c r="B22" s="21"/>
      <c r="C22" s="12">
        <f>IF(B22="",0,VLOOKUP('160104'!B22,Cenik!$C$3:$E$873,2,FALSE))</f>
        <v>0</v>
      </c>
      <c r="D22" s="12">
        <f>IF(B22="",0,VLOOKUP('160104'!B22,Cenik!$C$3:$E$873,3,FALSE))</f>
        <v>0</v>
      </c>
      <c r="E22" s="22"/>
      <c r="F22" s="20">
        <f t="shared" si="2"/>
        <v>0</v>
      </c>
      <c r="G22" s="104" t="str">
        <f t="shared" si="3"/>
        <v/>
      </c>
    </row>
    <row r="23" spans="1:9" x14ac:dyDescent="0.2">
      <c r="A23" s="15"/>
      <c r="B23" s="21"/>
      <c r="C23" s="12">
        <f>IF(B23="",0,VLOOKUP('160104'!B23,Cenik!$C$3:$E$873,2,FALSE))</f>
        <v>0</v>
      </c>
      <c r="D23" s="12">
        <f>IF(B23="",0,VLOOKUP('160104'!B23,Cenik!$C$3:$E$873,3,FALSE))</f>
        <v>0</v>
      </c>
      <c r="E23" s="22"/>
      <c r="F23" s="20">
        <f t="shared" si="2"/>
        <v>0</v>
      </c>
      <c r="G23" s="104" t="str">
        <f t="shared" si="3"/>
        <v/>
      </c>
    </row>
    <row r="24" spans="1:9" x14ac:dyDescent="0.2">
      <c r="A24" s="15"/>
      <c r="B24" s="21"/>
      <c r="C24" s="12">
        <f>IF(B24="",0,VLOOKUP('160104'!B24,Cenik!$C$3:$E$873,2,FALSE))</f>
        <v>0</v>
      </c>
      <c r="D24" s="12">
        <f>IF(B24="",0,VLOOKUP('160104'!B24,Cenik!$C$3:$E$873,3,FALSE))</f>
        <v>0</v>
      </c>
      <c r="E24" s="22"/>
      <c r="F24" s="20">
        <f t="shared" si="2"/>
        <v>0</v>
      </c>
      <c r="G24" s="104" t="str">
        <f t="shared" si="3"/>
        <v/>
      </c>
    </row>
    <row r="25" spans="1:9" x14ac:dyDescent="0.2">
      <c r="A25" s="15"/>
      <c r="B25" s="21"/>
      <c r="C25" s="12">
        <f>IF(B25="",0,VLOOKUP('160104'!B25,Cenik!$C$3:$E$873,2,FALSE))</f>
        <v>0</v>
      </c>
      <c r="D25" s="12">
        <f>IF(B25="",0,VLOOKUP('160104'!B25,Cenik!$C$3:$E$873,3,FALSE))</f>
        <v>0</v>
      </c>
      <c r="E25" s="22"/>
      <c r="F25" s="20">
        <f t="shared" si="2"/>
        <v>0</v>
      </c>
      <c r="G25" s="104" t="str">
        <f t="shared" si="3"/>
        <v/>
      </c>
    </row>
    <row r="26" spans="1:9" x14ac:dyDescent="0.2">
      <c r="A26" s="15"/>
      <c r="B26" s="21"/>
      <c r="C26" s="12">
        <f>IF(B26="",0,VLOOKUP('160104'!B26,Cenik!$C$3:$E$873,2,FALSE))</f>
        <v>0</v>
      </c>
      <c r="D26" s="12">
        <f>IF(B26="",0,VLOOKUP('160104'!B26,Cenik!$C$3:$E$873,3,FALSE))</f>
        <v>0</v>
      </c>
      <c r="E26" s="22"/>
      <c r="F26" s="20">
        <f t="shared" si="2"/>
        <v>0</v>
      </c>
      <c r="G26" s="104" t="str">
        <f t="shared" si="3"/>
        <v/>
      </c>
    </row>
    <row r="27" spans="1:9" x14ac:dyDescent="0.2">
      <c r="A27" s="15"/>
      <c r="B27" s="21"/>
      <c r="C27" s="12">
        <f>IF(B27="",0,VLOOKUP('160104'!B27,Cenik!$C$3:$E$873,2,FALSE))</f>
        <v>0</v>
      </c>
      <c r="D27" s="12">
        <f>IF(B27="",0,VLOOKUP('160104'!B27,Cenik!$C$3:$E$873,3,FALSE))</f>
        <v>0</v>
      </c>
      <c r="E27" s="22"/>
      <c r="F27" s="20">
        <f t="shared" si="2"/>
        <v>0</v>
      </c>
      <c r="G27" s="104" t="str">
        <f t="shared" si="3"/>
        <v/>
      </c>
    </row>
    <row r="28" spans="1:9" x14ac:dyDescent="0.2">
      <c r="A28" s="15"/>
      <c r="B28" s="21"/>
      <c r="C28" s="12">
        <f>IF(B28="",0,VLOOKUP('160104'!B28,Cenik!$C$3:$E$873,2,FALSE))</f>
        <v>0</v>
      </c>
      <c r="D28" s="12">
        <f>IF(B28="",0,VLOOKUP('160104'!B28,Cenik!$C$3:$E$873,3,FALSE))</f>
        <v>0</v>
      </c>
      <c r="E28" s="22"/>
      <c r="F28" s="20">
        <f t="shared" si="2"/>
        <v>0</v>
      </c>
      <c r="G28" s="104" t="str">
        <f t="shared" si="3"/>
        <v/>
      </c>
    </row>
    <row r="29" spans="1:9" ht="13.5" thickBot="1" x14ac:dyDescent="0.25">
      <c r="A29" s="15"/>
      <c r="B29" s="21"/>
      <c r="C29" s="12">
        <f>IF(B29="",0,VLOOKUP('160104'!B29,Cenik!$C$3:$E$873,2,FALSE))</f>
        <v>0</v>
      </c>
      <c r="D29" s="12">
        <f>IF(B29="",0,VLOOKUP('160104'!B29,Cenik!$C$3:$E$873,3,FALSE))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IF(B31="",0,VLOOKUP('160104'!B31,Cenik!$C$3:$E$873,2,FALSE))</f>
        <v>0</v>
      </c>
      <c r="D31" s="24">
        <f>IF(B31="",0,VLOOKUP('160104'!B31,Cenik!$C$3:$E$873,3,FALSE))</f>
        <v>0</v>
      </c>
      <c r="E31" s="19"/>
      <c r="F31" s="25">
        <f t="shared" ref="F31:F44" si="4">D31*E31</f>
        <v>0</v>
      </c>
      <c r="G31" s="104" t="str">
        <f t="shared" si="3"/>
        <v/>
      </c>
      <c r="I31" s="2"/>
    </row>
    <row r="32" spans="1:9" x14ac:dyDescent="0.2">
      <c r="A32" s="15"/>
      <c r="B32" s="21"/>
      <c r="C32" s="12">
        <f>IF(B32="",0,VLOOKUP('160104'!B32,Cenik!$C$3:$E$873,2,FALSE))</f>
        <v>0</v>
      </c>
      <c r="D32" s="12">
        <f>IF(B32="",0,VLOOKUP('160104'!B32,Cenik!$C$3:$E$873,3,FALSE))</f>
        <v>0</v>
      </c>
      <c r="E32" s="22"/>
      <c r="F32" s="20">
        <f t="shared" si="4"/>
        <v>0</v>
      </c>
      <c r="G32" s="104" t="str">
        <f t="shared" si="3"/>
        <v/>
      </c>
      <c r="I32" s="2"/>
    </row>
    <row r="33" spans="1:7" x14ac:dyDescent="0.2">
      <c r="A33" s="15"/>
      <c r="B33" s="21"/>
      <c r="C33" s="12">
        <f>IF(B33="",0,VLOOKUP('160104'!B33,Cenik!$C$3:$E$873,2,FALSE))</f>
        <v>0</v>
      </c>
      <c r="D33" s="12">
        <f>IF(B33="",0,VLOOKUP('160104'!B33,Cenik!$C$3:$E$873,3,FALSE))</f>
        <v>0</v>
      </c>
      <c r="E33" s="22"/>
      <c r="F33" s="20">
        <f t="shared" si="4"/>
        <v>0</v>
      </c>
      <c r="G33" s="104" t="str">
        <f t="shared" si="3"/>
        <v/>
      </c>
    </row>
    <row r="34" spans="1:7" x14ac:dyDescent="0.2">
      <c r="A34" s="15"/>
      <c r="B34" s="21"/>
      <c r="C34" s="12">
        <f>IF(B34="",0,VLOOKUP('160104'!B34,Cenik!$C$3:$E$873,2,FALSE))</f>
        <v>0</v>
      </c>
      <c r="D34" s="12">
        <f>IF(B34="",0,VLOOKUP('160104'!B34,Cenik!$C$3:$E$873,3,FALSE))</f>
        <v>0</v>
      </c>
      <c r="E34" s="22"/>
      <c r="F34" s="20">
        <f t="shared" si="4"/>
        <v>0</v>
      </c>
      <c r="G34" s="104" t="str">
        <f t="shared" si="3"/>
        <v/>
      </c>
    </row>
    <row r="35" spans="1:7" x14ac:dyDescent="0.2">
      <c r="A35" s="15"/>
      <c r="B35" s="21"/>
      <c r="C35" s="12">
        <f>IF(B35="",0,VLOOKUP('160104'!B35,Cenik!$C$3:$E$873,2,FALSE))</f>
        <v>0</v>
      </c>
      <c r="D35" s="12">
        <f>IF(B35="",0,VLOOKUP('160104'!B35,Cenik!$C$3:$E$873,3,FALSE))</f>
        <v>0</v>
      </c>
      <c r="E35" s="22"/>
      <c r="F35" s="20">
        <f t="shared" si="4"/>
        <v>0</v>
      </c>
      <c r="G35" s="104" t="str">
        <f t="shared" si="3"/>
        <v/>
      </c>
    </row>
    <row r="36" spans="1:7" x14ac:dyDescent="0.2">
      <c r="A36" s="15"/>
      <c r="B36" s="21"/>
      <c r="C36" s="12">
        <f>IF(B36="",0,VLOOKUP('160104'!B36,Cenik!$C$3:$E$873,2,FALSE))</f>
        <v>0</v>
      </c>
      <c r="D36" s="12">
        <f>IF(B36="",0,VLOOKUP('160104'!B36,Cenik!$C$3:$E$873,3,FALSE))</f>
        <v>0</v>
      </c>
      <c r="E36" s="22"/>
      <c r="F36" s="20">
        <f t="shared" si="4"/>
        <v>0</v>
      </c>
      <c r="G36" s="104" t="str">
        <f t="shared" si="3"/>
        <v/>
      </c>
    </row>
    <row r="37" spans="1:7" x14ac:dyDescent="0.2">
      <c r="A37" s="15"/>
      <c r="B37" s="21"/>
      <c r="C37" s="12">
        <f>IF(B37="",0,VLOOKUP('160104'!B37,Cenik!$C$3:$E$873,2,FALSE))</f>
        <v>0</v>
      </c>
      <c r="D37" s="12">
        <f>IF(B37="",0,VLOOKUP('160104'!B37,Cenik!$C$3:$E$873,3,FALSE))</f>
        <v>0</v>
      </c>
      <c r="E37" s="22"/>
      <c r="F37" s="20">
        <f t="shared" si="4"/>
        <v>0</v>
      </c>
      <c r="G37" s="104" t="str">
        <f t="shared" si="3"/>
        <v/>
      </c>
    </row>
    <row r="38" spans="1:7" x14ac:dyDescent="0.2">
      <c r="A38" s="15"/>
      <c r="B38" s="21"/>
      <c r="C38" s="12">
        <f>IF(B38="",0,VLOOKUP('160104'!B38,Cenik!$C$3:$E$873,2,FALSE))</f>
        <v>0</v>
      </c>
      <c r="D38" s="12">
        <f>IF(B38="",0,VLOOKUP('160104'!B38,Cenik!$C$3:$E$873,3,FALSE))</f>
        <v>0</v>
      </c>
      <c r="E38" s="22"/>
      <c r="F38" s="20">
        <f t="shared" si="4"/>
        <v>0</v>
      </c>
      <c r="G38" s="104" t="str">
        <f t="shared" si="3"/>
        <v/>
      </c>
    </row>
    <row r="39" spans="1:7" x14ac:dyDescent="0.2">
      <c r="A39" s="15"/>
      <c r="B39" s="21"/>
      <c r="C39" s="12">
        <f>IF(B39="",0,VLOOKUP('160104'!B39,Cenik!$C$3:$E$873,2,FALSE))</f>
        <v>0</v>
      </c>
      <c r="D39" s="12">
        <f>IF(B39="",0,VLOOKUP('160104'!B39,Cenik!$C$3:$E$873,3,FALSE))</f>
        <v>0</v>
      </c>
      <c r="E39" s="22"/>
      <c r="F39" s="20">
        <f t="shared" si="4"/>
        <v>0</v>
      </c>
      <c r="G39" s="104" t="str">
        <f>IF(E39="","",IF(ISNUMBER(E39),IF(E39=ROUND(E39,6),"","Napaka - poraba mora biti zaokrožena na 6 decimalk!"),"Napaka!"))</f>
        <v/>
      </c>
    </row>
    <row r="40" spans="1:7" x14ac:dyDescent="0.2">
      <c r="A40" s="15"/>
      <c r="B40" s="21"/>
      <c r="C40" s="12">
        <f>IF(B40="",0,VLOOKUP('160104'!B40,Cenik!$C$3:$E$873,2,FALSE))</f>
        <v>0</v>
      </c>
      <c r="D40" s="12">
        <f>IF(B40="",0,VLOOKUP('160104'!B40,Cenik!$C$3:$E$873,3,FALSE))</f>
        <v>0</v>
      </c>
      <c r="E40" s="22"/>
      <c r="F40" s="20">
        <f t="shared" si="4"/>
        <v>0</v>
      </c>
      <c r="G40" s="104" t="str">
        <f t="shared" si="3"/>
        <v/>
      </c>
    </row>
    <row r="41" spans="1:7" x14ac:dyDescent="0.2">
      <c r="A41" s="15"/>
      <c r="B41" s="21"/>
      <c r="C41" s="12">
        <f>IF(B41="",0,VLOOKUP('160104'!B41,Cenik!$C$3:$E$873,2,FALSE))</f>
        <v>0</v>
      </c>
      <c r="D41" s="12">
        <f>IF(B41="",0,VLOOKUP('160104'!B41,Cenik!$C$3:$E$873,3,FALSE))</f>
        <v>0</v>
      </c>
      <c r="E41" s="22"/>
      <c r="F41" s="20">
        <f t="shared" si="4"/>
        <v>0</v>
      </c>
      <c r="G41" s="104" t="str">
        <f t="shared" si="3"/>
        <v/>
      </c>
    </row>
    <row r="42" spans="1:7" x14ac:dyDescent="0.2">
      <c r="A42" s="15"/>
      <c r="B42" s="21"/>
      <c r="C42" s="12">
        <f>IF(B42="",0,VLOOKUP('160104'!B42,Cenik!$C$3:$E$873,2,FALSE))</f>
        <v>0</v>
      </c>
      <c r="D42" s="12">
        <f>IF(B42="",0,VLOOKUP('160104'!B42,Cenik!$C$3:$E$873,3,FALSE))</f>
        <v>0</v>
      </c>
      <c r="E42" s="22"/>
      <c r="F42" s="20">
        <f t="shared" si="4"/>
        <v>0</v>
      </c>
      <c r="G42" s="104" t="str">
        <f t="shared" si="3"/>
        <v/>
      </c>
    </row>
    <row r="43" spans="1:7" x14ac:dyDescent="0.2">
      <c r="A43" s="15"/>
      <c r="B43" s="21"/>
      <c r="C43" s="12">
        <f>IF(B43="",0,VLOOKUP('160104'!B43,Cenik!$C$3:$E$873,2,FALSE))</f>
        <v>0</v>
      </c>
      <c r="D43" s="12">
        <f>IF(B43="",0,VLOOKUP('160104'!B43,Cenik!$C$3:$E$873,3,FALSE))</f>
        <v>0</v>
      </c>
      <c r="E43" s="22"/>
      <c r="F43" s="20">
        <f t="shared" si="4"/>
        <v>0</v>
      </c>
      <c r="G43" s="104" t="str">
        <f t="shared" si="3"/>
        <v/>
      </c>
    </row>
    <row r="44" spans="1:7" ht="13.5" thickBot="1" x14ac:dyDescent="0.25">
      <c r="A44" s="26"/>
      <c r="B44" s="27"/>
      <c r="C44" s="28">
        <f>IF(B44="",0,VLOOKUP('160104'!B44,Cenik!$C$3:$E$873,2,FALSE))</f>
        <v>0</v>
      </c>
      <c r="D44" s="28">
        <f>IF(B44="",0,VLOOKUP('160104'!B44,Cenik!$C$3:$E$873,3,FALSE))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IF(B5="",0,VLOOKUP('160201'!B5,Cenik!$C$3:$E$873,2,FALSE))</f>
        <v>0</v>
      </c>
      <c r="D5" s="12">
        <f>IF(B5="",0,VLOOKUP('160201'!B5,Cenik!$C$3:$E$873,3,FALSE))</f>
        <v>0</v>
      </c>
      <c r="E5" s="95"/>
      <c r="F5" s="14">
        <f t="shared" ref="F5:F14" si="0">D5*E5</f>
        <v>0</v>
      </c>
      <c r="G5" s="104" t="str">
        <f>IF(E5="","",IF(ISNUMBER(E5),IF(E5=ROUND(E5,6),"","Napaka - poraba mora biti zaokrožena na 6 decimalk!"),"Napaka!"))</f>
        <v/>
      </c>
    </row>
    <row r="6" spans="1:7" x14ac:dyDescent="0.2">
      <c r="A6" s="15"/>
      <c r="B6" s="94"/>
      <c r="C6" s="12">
        <f>IF(B6="",0,VLOOKUP('160201'!B6,Cenik!$C$3:$E$873,2,FALSE))</f>
        <v>0</v>
      </c>
      <c r="D6" s="12">
        <f>IF(B6="",0,VLOOKUP('160201'!B6,Cenik!$C$3:$E$873,3,FALSE))</f>
        <v>0</v>
      </c>
      <c r="E6" s="96"/>
      <c r="F6" s="14">
        <f t="shared" si="0"/>
        <v>0</v>
      </c>
      <c r="G6" s="104" t="str">
        <f t="shared" ref="G6:G14" si="1">IF(E6="","",IF(ISNUMBER(E6),IF(E6=ROUND(E6,6),"","Napaka - poraba mora biti zaokrožena na 6 decimalk!"),"Napaka!"))</f>
        <v/>
      </c>
    </row>
    <row r="7" spans="1:7" x14ac:dyDescent="0.2">
      <c r="A7" s="15"/>
      <c r="B7" s="94"/>
      <c r="C7" s="12">
        <f>IF(B7="",0,VLOOKUP('160201'!B7,Cenik!$C$3:$E$873,2,FALSE))</f>
        <v>0</v>
      </c>
      <c r="D7" s="12">
        <f>IF(B7="",0,VLOOKUP('160201'!B7,Cenik!$C$3:$E$873,3,FALSE))</f>
        <v>0</v>
      </c>
      <c r="E7" s="96"/>
      <c r="F7" s="14">
        <f t="shared" si="0"/>
        <v>0</v>
      </c>
      <c r="G7" s="104" t="str">
        <f t="shared" si="1"/>
        <v/>
      </c>
    </row>
    <row r="8" spans="1:7" x14ac:dyDescent="0.2">
      <c r="A8" s="15"/>
      <c r="B8" s="94"/>
      <c r="C8" s="12">
        <f>IF(B8="",0,VLOOKUP('160201'!B8,Cenik!$C$3:$E$873,2,FALSE))</f>
        <v>0</v>
      </c>
      <c r="D8" s="12">
        <f>IF(B8="",0,VLOOKUP('160201'!B8,Cenik!$C$3:$E$873,3,FALSE))</f>
        <v>0</v>
      </c>
      <c r="E8" s="96"/>
      <c r="F8" s="14">
        <f t="shared" si="0"/>
        <v>0</v>
      </c>
      <c r="G8" s="104" t="str">
        <f t="shared" si="1"/>
        <v/>
      </c>
    </row>
    <row r="9" spans="1:7" x14ac:dyDescent="0.2">
      <c r="A9" s="15"/>
      <c r="B9" s="94"/>
      <c r="C9" s="12">
        <f>IF(B9="",0,VLOOKUP('160201'!B9,Cenik!$C$3:$E$873,2,FALSE))</f>
        <v>0</v>
      </c>
      <c r="D9" s="12">
        <f>IF(B9="",0,VLOOKUP('160201'!B9,Cenik!$C$3:$E$873,3,FALSE))</f>
        <v>0</v>
      </c>
      <c r="E9" s="96"/>
      <c r="F9" s="14">
        <f t="shared" si="0"/>
        <v>0</v>
      </c>
      <c r="G9" s="104" t="str">
        <f t="shared" si="1"/>
        <v/>
      </c>
    </row>
    <row r="10" spans="1:7" x14ac:dyDescent="0.2">
      <c r="A10" s="15"/>
      <c r="B10" s="94"/>
      <c r="C10" s="12">
        <f>IF(B10="",0,VLOOKUP('160201'!B10,Cenik!$C$3:$E$873,2,FALSE))</f>
        <v>0</v>
      </c>
      <c r="D10" s="12">
        <f>IF(B10="",0,VLOOKUP('160201'!B10,Cenik!$C$3:$E$873,3,FALSE))</f>
        <v>0</v>
      </c>
      <c r="E10" s="96"/>
      <c r="F10" s="14">
        <f t="shared" si="0"/>
        <v>0</v>
      </c>
      <c r="G10" s="104" t="str">
        <f t="shared" si="1"/>
        <v/>
      </c>
    </row>
    <row r="11" spans="1:7" x14ac:dyDescent="0.2">
      <c r="A11" s="15"/>
      <c r="B11" s="94"/>
      <c r="C11" s="12">
        <f>IF(B11="",0,VLOOKUP('160201'!B11,Cenik!$C$3:$E$873,2,FALSE))</f>
        <v>0</v>
      </c>
      <c r="D11" s="12">
        <f>IF(B11="",0,VLOOKUP('160201'!B11,Cenik!$C$3:$E$873,3,FALSE))</f>
        <v>0</v>
      </c>
      <c r="E11" s="96"/>
      <c r="F11" s="14">
        <f t="shared" si="0"/>
        <v>0</v>
      </c>
      <c r="G11" s="104" t="str">
        <f t="shared" si="1"/>
        <v/>
      </c>
    </row>
    <row r="12" spans="1:7" x14ac:dyDescent="0.2">
      <c r="A12" s="15"/>
      <c r="B12" s="94"/>
      <c r="C12" s="12">
        <f>IF(B12="",0,VLOOKUP('160201'!B12,Cenik!$C$3:$E$873,2,FALSE))</f>
        <v>0</v>
      </c>
      <c r="D12" s="12">
        <f>IF(B12="",0,VLOOKUP('160201'!B12,Cenik!$C$3:$E$873,3,FALSE))</f>
        <v>0</v>
      </c>
      <c r="E12" s="96"/>
      <c r="F12" s="14">
        <f t="shared" si="0"/>
        <v>0</v>
      </c>
      <c r="G12" s="104" t="str">
        <f t="shared" si="1"/>
        <v/>
      </c>
    </row>
    <row r="13" spans="1:7" x14ac:dyDescent="0.2">
      <c r="A13" s="15"/>
      <c r="B13" s="94"/>
      <c r="C13" s="12">
        <f>IF(B13="",0,VLOOKUP('160201'!B13,Cenik!$C$3:$E$873,2,FALSE))</f>
        <v>0</v>
      </c>
      <c r="D13" s="12">
        <f>IF(B13="",0,VLOOKUP('160201'!B13,Cenik!$C$3:$E$873,3,FALSE))</f>
        <v>0</v>
      </c>
      <c r="E13" s="96"/>
      <c r="F13" s="14">
        <f t="shared" si="0"/>
        <v>0</v>
      </c>
      <c r="G13" s="104" t="str">
        <f t="shared" si="1"/>
        <v/>
      </c>
    </row>
    <row r="14" spans="1:7" ht="13.5" thickBot="1" x14ac:dyDescent="0.25">
      <c r="A14" s="15"/>
      <c r="B14" s="94"/>
      <c r="C14" s="12">
        <f>IF(B14="",0,VLOOKUP('160201'!B14,Cenik!$C$3:$E$873,2,FALSE))</f>
        <v>0</v>
      </c>
      <c r="D14" s="12">
        <f>IF(B14="",0,VLOOKUP('160201'!B14,Cenik!$C$3:$E$873,3,FALSE))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IF(B16="",0,VLOOKUP('160201'!B16,Cenik!$C$3:$E$873,2,FALSE))</f>
        <v>0</v>
      </c>
      <c r="D16" s="12">
        <f>IF(B16="",0,VLOOKUP('160201'!B16,Cenik!$C$3:$E$873,3,FALSE))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IF(B17="",0,VLOOKUP('160201'!B17,Cenik!$C$3:$E$873,2,FALSE))</f>
        <v>0</v>
      </c>
      <c r="D17" s="12">
        <f>IF(B17="",0,VLOOKUP('160201'!B17,Cenik!$C$3:$E$873,3,FALSE))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IF(B18="",0,VLOOKUP('160201'!B18,Cenik!$C$3:$E$873,2,FALSE))</f>
        <v>0</v>
      </c>
      <c r="D18" s="12">
        <f>IF(B18="",0,VLOOKUP('160201'!B18,Cenik!$C$3:$E$873,3,FALSE))</f>
        <v>0</v>
      </c>
      <c r="E18" s="102"/>
      <c r="F18" s="20">
        <f t="shared" si="2"/>
        <v>0</v>
      </c>
      <c r="G18" s="104" t="str">
        <f t="shared" si="3"/>
        <v/>
      </c>
    </row>
    <row r="19" spans="1:9" x14ac:dyDescent="0.2">
      <c r="A19" s="15"/>
      <c r="B19" s="100"/>
      <c r="C19" s="12">
        <f>IF(B19="",0,VLOOKUP('160201'!B19,Cenik!$C$3:$E$873,2,FALSE))</f>
        <v>0</v>
      </c>
      <c r="D19" s="12">
        <f>IF(B19="",0,VLOOKUP('160201'!B19,Cenik!$C$3:$E$873,3,FALSE))</f>
        <v>0</v>
      </c>
      <c r="E19" s="102"/>
      <c r="F19" s="20">
        <f t="shared" si="2"/>
        <v>0</v>
      </c>
      <c r="G19" s="104" t="str">
        <f t="shared" si="3"/>
        <v/>
      </c>
    </row>
    <row r="20" spans="1:9" x14ac:dyDescent="0.2">
      <c r="A20" s="15"/>
      <c r="B20" s="100"/>
      <c r="C20" s="12">
        <f>IF(B20="",0,VLOOKUP('160201'!B20,Cenik!$C$3:$E$873,2,FALSE))</f>
        <v>0</v>
      </c>
      <c r="D20" s="12">
        <f>IF(B20="",0,VLOOKUP('160201'!B20,Cenik!$C$3:$E$873,3,FALSE))</f>
        <v>0</v>
      </c>
      <c r="E20" s="102"/>
      <c r="F20" s="20">
        <f t="shared" si="2"/>
        <v>0</v>
      </c>
      <c r="G20" s="104" t="str">
        <f t="shared" si="3"/>
        <v/>
      </c>
    </row>
    <row r="21" spans="1:9" x14ac:dyDescent="0.2">
      <c r="A21" s="15"/>
      <c r="B21" s="100"/>
      <c r="C21" s="12">
        <f>IF(B21="",0,VLOOKUP('160201'!B21,Cenik!$C$3:$E$873,2,FALSE))</f>
        <v>0</v>
      </c>
      <c r="D21" s="12">
        <f>IF(B21="",0,VLOOKUP('160201'!B21,Cenik!$C$3:$E$873,3,FALSE))</f>
        <v>0</v>
      </c>
      <c r="E21" s="102"/>
      <c r="F21" s="20">
        <f t="shared" si="2"/>
        <v>0</v>
      </c>
      <c r="G21" s="104" t="str">
        <f t="shared" si="3"/>
        <v/>
      </c>
    </row>
    <row r="22" spans="1:9" x14ac:dyDescent="0.2">
      <c r="A22" s="15"/>
      <c r="B22" s="100"/>
      <c r="C22" s="12">
        <f>IF(B22="",0,VLOOKUP('160201'!B22,Cenik!$C$3:$E$873,2,FALSE))</f>
        <v>0</v>
      </c>
      <c r="D22" s="12">
        <f>IF(B22="",0,VLOOKUP('160201'!B22,Cenik!$C$3:$E$873,3,FALSE))</f>
        <v>0</v>
      </c>
      <c r="E22" s="102"/>
      <c r="F22" s="20">
        <f t="shared" si="2"/>
        <v>0</v>
      </c>
      <c r="G22" s="104" t="str">
        <f t="shared" si="3"/>
        <v/>
      </c>
    </row>
    <row r="23" spans="1:9" x14ac:dyDescent="0.2">
      <c r="A23" s="15"/>
      <c r="B23" s="100"/>
      <c r="C23" s="12">
        <f>IF(B23="",0,VLOOKUP('160201'!B23,Cenik!$C$3:$E$873,2,FALSE))</f>
        <v>0</v>
      </c>
      <c r="D23" s="12">
        <f>IF(B23="",0,VLOOKUP('160201'!B23,Cenik!$C$3:$E$873,3,FALSE))</f>
        <v>0</v>
      </c>
      <c r="E23" s="102"/>
      <c r="F23" s="20">
        <f t="shared" si="2"/>
        <v>0</v>
      </c>
      <c r="G23" s="104" t="str">
        <f t="shared" si="3"/>
        <v/>
      </c>
    </row>
    <row r="24" spans="1:9" x14ac:dyDescent="0.2">
      <c r="A24" s="15"/>
      <c r="B24" s="100"/>
      <c r="C24" s="12">
        <f>IF(B24="",0,VLOOKUP('160201'!B24,Cenik!$C$3:$E$873,2,FALSE))</f>
        <v>0</v>
      </c>
      <c r="D24" s="12">
        <f>IF(B24="",0,VLOOKUP('160201'!B24,Cenik!$C$3:$E$873,3,FALSE))</f>
        <v>0</v>
      </c>
      <c r="E24" s="102"/>
      <c r="F24" s="20">
        <f t="shared" si="2"/>
        <v>0</v>
      </c>
      <c r="G24" s="104" t="str">
        <f t="shared" si="3"/>
        <v/>
      </c>
    </row>
    <row r="25" spans="1:9" x14ac:dyDescent="0.2">
      <c r="A25" s="15"/>
      <c r="B25" s="100"/>
      <c r="C25" s="12">
        <f>IF(B25="",0,VLOOKUP('160201'!B25,Cenik!$C$3:$E$873,2,FALSE))</f>
        <v>0</v>
      </c>
      <c r="D25" s="12">
        <f>IF(B25="",0,VLOOKUP('160201'!B25,Cenik!$C$3:$E$873,3,FALSE))</f>
        <v>0</v>
      </c>
      <c r="E25" s="102"/>
      <c r="F25" s="20">
        <f t="shared" si="2"/>
        <v>0</v>
      </c>
      <c r="G25" s="104" t="str">
        <f t="shared" si="3"/>
        <v/>
      </c>
    </row>
    <row r="26" spans="1:9" x14ac:dyDescent="0.2">
      <c r="A26" s="15"/>
      <c r="B26" s="100"/>
      <c r="C26" s="12">
        <f>IF(B26="",0,VLOOKUP('160201'!B26,Cenik!$C$3:$E$873,2,FALSE))</f>
        <v>0</v>
      </c>
      <c r="D26" s="12">
        <f>IF(B26="",0,VLOOKUP('160201'!B26,Cenik!$C$3:$E$873,3,FALSE))</f>
        <v>0</v>
      </c>
      <c r="E26" s="102"/>
      <c r="F26" s="20">
        <f t="shared" si="2"/>
        <v>0</v>
      </c>
      <c r="G26" s="104" t="str">
        <f t="shared" si="3"/>
        <v/>
      </c>
    </row>
    <row r="27" spans="1:9" x14ac:dyDescent="0.2">
      <c r="A27" s="15"/>
      <c r="B27" s="100"/>
      <c r="C27" s="12">
        <f>IF(B27="",0,VLOOKUP('160201'!B27,Cenik!$C$3:$E$873,2,FALSE))</f>
        <v>0</v>
      </c>
      <c r="D27" s="12">
        <f>IF(B27="",0,VLOOKUP('160201'!B27,Cenik!$C$3:$E$873,3,FALSE))</f>
        <v>0</v>
      </c>
      <c r="E27" s="102"/>
      <c r="F27" s="20">
        <f t="shared" si="2"/>
        <v>0</v>
      </c>
      <c r="G27" s="104" t="str">
        <f t="shared" si="3"/>
        <v/>
      </c>
    </row>
    <row r="28" spans="1:9" x14ac:dyDescent="0.2">
      <c r="A28" s="15"/>
      <c r="B28" s="100"/>
      <c r="C28" s="12">
        <f>IF(B28="",0,VLOOKUP('160201'!B28,Cenik!$C$3:$E$873,2,FALSE))</f>
        <v>0</v>
      </c>
      <c r="D28" s="12">
        <f>IF(B28="",0,VLOOKUP('160201'!B28,Cenik!$C$3:$E$873,3,FALSE))</f>
        <v>0</v>
      </c>
      <c r="E28" s="102"/>
      <c r="F28" s="20">
        <f t="shared" si="2"/>
        <v>0</v>
      </c>
      <c r="G28" s="104" t="str">
        <f t="shared" si="3"/>
        <v/>
      </c>
    </row>
    <row r="29" spans="1:9" ht="13.5" thickBot="1" x14ac:dyDescent="0.25">
      <c r="A29" s="15"/>
      <c r="B29" s="100"/>
      <c r="C29" s="12">
        <f>IF(B29="",0,VLOOKUP('160201'!B29,Cenik!$C$3:$E$873,2,FALSE))</f>
        <v>0</v>
      </c>
      <c r="D29" s="12">
        <f>IF(B29="",0,VLOOKUP('160201'!B29,Cenik!$C$3:$E$873,3,FALSE))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IF(B31="",0,VLOOKUP('160201'!B31,Cenik!$C$3:$E$873,2,FALSE))</f>
        <v>0</v>
      </c>
      <c r="D31" s="24">
        <f>IF(B31="",0,VLOOKUP('160201'!B31,Cenik!$C$3:$E$873,3,FALSE))</f>
        <v>0</v>
      </c>
      <c r="E31" s="101"/>
      <c r="F31" s="25">
        <f t="shared" ref="F31:F44" si="4">D31*E31</f>
        <v>0</v>
      </c>
      <c r="G31" s="104" t="str">
        <f t="shared" si="3"/>
        <v/>
      </c>
      <c r="I31" s="2"/>
    </row>
    <row r="32" spans="1:9" x14ac:dyDescent="0.2">
      <c r="A32" s="15"/>
      <c r="B32" s="100"/>
      <c r="C32" s="12">
        <f>IF(B32="",0,VLOOKUP('160201'!B32,Cenik!$C$3:$E$873,2,FALSE))</f>
        <v>0</v>
      </c>
      <c r="D32" s="12">
        <f>IF(B32="",0,VLOOKUP('160201'!B32,Cenik!$C$3:$E$873,3,FALSE))</f>
        <v>0</v>
      </c>
      <c r="E32" s="102"/>
      <c r="F32" s="20">
        <f t="shared" si="4"/>
        <v>0</v>
      </c>
      <c r="G32" s="104" t="str">
        <f t="shared" si="3"/>
        <v/>
      </c>
      <c r="I32" s="2"/>
    </row>
    <row r="33" spans="1:7" x14ac:dyDescent="0.2">
      <c r="A33" s="15"/>
      <c r="B33" s="100"/>
      <c r="C33" s="12">
        <f>IF(B33="",0,VLOOKUP('160201'!B33,Cenik!$C$3:$E$873,2,FALSE))</f>
        <v>0</v>
      </c>
      <c r="D33" s="12">
        <f>IF(B33="",0,VLOOKUP('160201'!B33,Cenik!$C$3:$E$873,3,FALSE))</f>
        <v>0</v>
      </c>
      <c r="E33" s="102"/>
      <c r="F33" s="20">
        <f t="shared" si="4"/>
        <v>0</v>
      </c>
      <c r="G33" s="104" t="str">
        <f t="shared" si="3"/>
        <v/>
      </c>
    </row>
    <row r="34" spans="1:7" x14ac:dyDescent="0.2">
      <c r="A34" s="15"/>
      <c r="B34" s="100"/>
      <c r="C34" s="12">
        <f>IF(B34="",0,VLOOKUP('160201'!B34,Cenik!$C$3:$E$873,2,FALSE))</f>
        <v>0</v>
      </c>
      <c r="D34" s="12">
        <f>IF(B34="",0,VLOOKUP('160201'!B34,Cenik!$C$3:$E$873,3,FALSE))</f>
        <v>0</v>
      </c>
      <c r="E34" s="102"/>
      <c r="F34" s="20">
        <f t="shared" si="4"/>
        <v>0</v>
      </c>
      <c r="G34" s="104" t="str">
        <f t="shared" si="3"/>
        <v/>
      </c>
    </row>
    <row r="35" spans="1:7" x14ac:dyDescent="0.2">
      <c r="A35" s="15"/>
      <c r="B35" s="100"/>
      <c r="C35" s="12">
        <f>IF(B35="",0,VLOOKUP('160201'!B35,Cenik!$C$3:$E$873,2,FALSE))</f>
        <v>0</v>
      </c>
      <c r="D35" s="12">
        <f>IF(B35="",0,VLOOKUP('160201'!B35,Cenik!$C$3:$E$873,3,FALSE))</f>
        <v>0</v>
      </c>
      <c r="E35" s="102"/>
      <c r="F35" s="20">
        <f t="shared" si="4"/>
        <v>0</v>
      </c>
      <c r="G35" s="104" t="str">
        <f t="shared" si="3"/>
        <v/>
      </c>
    </row>
    <row r="36" spans="1:7" x14ac:dyDescent="0.2">
      <c r="A36" s="15"/>
      <c r="B36" s="100"/>
      <c r="C36" s="12">
        <f>IF(B36="",0,VLOOKUP('160201'!B36,Cenik!$C$3:$E$873,2,FALSE))</f>
        <v>0</v>
      </c>
      <c r="D36" s="12">
        <f>IF(B36="",0,VLOOKUP('160201'!B36,Cenik!$C$3:$E$873,3,FALSE))</f>
        <v>0</v>
      </c>
      <c r="E36" s="102"/>
      <c r="F36" s="20">
        <f t="shared" si="4"/>
        <v>0</v>
      </c>
      <c r="G36" s="104" t="str">
        <f t="shared" si="3"/>
        <v/>
      </c>
    </row>
    <row r="37" spans="1:7" x14ac:dyDescent="0.2">
      <c r="A37" s="15"/>
      <c r="B37" s="100"/>
      <c r="C37" s="12">
        <f>IF(B37="",0,VLOOKUP('160201'!B37,Cenik!$C$3:$E$873,2,FALSE))</f>
        <v>0</v>
      </c>
      <c r="D37" s="12">
        <f>IF(B37="",0,VLOOKUP('160201'!B37,Cenik!$C$3:$E$873,3,FALSE))</f>
        <v>0</v>
      </c>
      <c r="E37" s="102"/>
      <c r="F37" s="20">
        <f t="shared" si="4"/>
        <v>0</v>
      </c>
      <c r="G37" s="104" t="str">
        <f t="shared" si="3"/>
        <v/>
      </c>
    </row>
    <row r="38" spans="1:7" x14ac:dyDescent="0.2">
      <c r="A38" s="15"/>
      <c r="B38" s="100"/>
      <c r="C38" s="12">
        <f>IF(B38="",0,VLOOKUP('160201'!B38,Cenik!$C$3:$E$873,2,FALSE))</f>
        <v>0</v>
      </c>
      <c r="D38" s="12">
        <f>IF(B38="",0,VLOOKUP('160201'!B38,Cenik!$C$3:$E$873,3,FALSE))</f>
        <v>0</v>
      </c>
      <c r="E38" s="102"/>
      <c r="F38" s="20">
        <f t="shared" si="4"/>
        <v>0</v>
      </c>
      <c r="G38" s="104" t="str">
        <f t="shared" si="3"/>
        <v/>
      </c>
    </row>
    <row r="39" spans="1:7" x14ac:dyDescent="0.2">
      <c r="A39" s="15"/>
      <c r="B39" s="100"/>
      <c r="C39" s="12">
        <f>IF(B39="",0,VLOOKUP('160201'!B39,Cenik!$C$3:$E$873,2,FALSE))</f>
        <v>0</v>
      </c>
      <c r="D39" s="12">
        <f>IF(B39="",0,VLOOKUP('160201'!B39,Cenik!$C$3:$E$873,3,FALSE))</f>
        <v>0</v>
      </c>
      <c r="E39" s="102"/>
      <c r="F39" s="20">
        <f t="shared" si="4"/>
        <v>0</v>
      </c>
      <c r="G39" s="104" t="str">
        <f>IF(E39="","",IF(ISNUMBER(E39),IF(E39=ROUND(E39,6),"","Napaka - poraba mora biti zaokrožena na 6 decimalk!"),"Napaka!"))</f>
        <v/>
      </c>
    </row>
    <row r="40" spans="1:7" x14ac:dyDescent="0.2">
      <c r="A40" s="15"/>
      <c r="B40" s="100"/>
      <c r="C40" s="12">
        <f>IF(B40="",0,VLOOKUP('160201'!B40,Cenik!$C$3:$E$873,2,FALSE))</f>
        <v>0</v>
      </c>
      <c r="D40" s="12">
        <f>IF(B40="",0,VLOOKUP('160201'!B40,Cenik!$C$3:$E$873,3,FALSE))</f>
        <v>0</v>
      </c>
      <c r="E40" s="102"/>
      <c r="F40" s="20">
        <f t="shared" si="4"/>
        <v>0</v>
      </c>
      <c r="G40" s="104" t="str">
        <f t="shared" si="3"/>
        <v/>
      </c>
    </row>
    <row r="41" spans="1:7" x14ac:dyDescent="0.2">
      <c r="A41" s="15"/>
      <c r="B41" s="100"/>
      <c r="C41" s="12">
        <f>IF(B41="",0,VLOOKUP('160201'!B41,Cenik!$C$3:$E$873,2,FALSE))</f>
        <v>0</v>
      </c>
      <c r="D41" s="12">
        <f>IF(B41="",0,VLOOKUP('160201'!B41,Cenik!$C$3:$E$873,3,FALSE))</f>
        <v>0</v>
      </c>
      <c r="E41" s="102"/>
      <c r="F41" s="20">
        <f t="shared" si="4"/>
        <v>0</v>
      </c>
      <c r="G41" s="104" t="str">
        <f t="shared" si="3"/>
        <v/>
      </c>
    </row>
    <row r="42" spans="1:7" x14ac:dyDescent="0.2">
      <c r="A42" s="15"/>
      <c r="B42" s="100"/>
      <c r="C42" s="12">
        <f>IF(B42="",0,VLOOKUP('160201'!B42,Cenik!$C$3:$E$873,2,FALSE))</f>
        <v>0</v>
      </c>
      <c r="D42" s="12">
        <f>IF(B42="",0,VLOOKUP('160201'!B42,Cenik!$C$3:$E$873,3,FALSE))</f>
        <v>0</v>
      </c>
      <c r="E42" s="102"/>
      <c r="F42" s="20">
        <f t="shared" si="4"/>
        <v>0</v>
      </c>
      <c r="G42" s="104" t="str">
        <f t="shared" si="3"/>
        <v/>
      </c>
    </row>
    <row r="43" spans="1:7" x14ac:dyDescent="0.2">
      <c r="A43" s="15"/>
      <c r="B43" s="100"/>
      <c r="C43" s="12">
        <f>IF(B43="",0,VLOOKUP('160201'!B43,Cenik!$C$3:$E$873,2,FALSE))</f>
        <v>0</v>
      </c>
      <c r="D43" s="12">
        <f>IF(B43="",0,VLOOKUP('160201'!B43,Cenik!$C$3:$E$873,3,FALSE))</f>
        <v>0</v>
      </c>
      <c r="E43" s="102"/>
      <c r="F43" s="20">
        <f t="shared" si="4"/>
        <v>0</v>
      </c>
      <c r="G43" s="104" t="str">
        <f t="shared" si="3"/>
        <v/>
      </c>
    </row>
    <row r="44" spans="1:7" ht="13.5" thickBot="1" x14ac:dyDescent="0.25">
      <c r="A44" s="26"/>
      <c r="B44" s="103"/>
      <c r="C44" s="28">
        <f>IF(B44="",0,VLOOKUP('160201'!B44,Cenik!$C$3:$E$873,2,FALSE))</f>
        <v>0</v>
      </c>
      <c r="D44" s="28">
        <f>IF(B44="",0,VLOOKUP('160201'!B44,Cenik!$C$3:$E$873,3,FALSE))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IF(B5="",0,VLOOKUP('021101'!B5,Cenik!$C$3:$E$873,2,FALSE))</f>
        <v>0</v>
      </c>
      <c r="D5" s="12">
        <f>IF(B5="",0,VLOOKUP('021101'!B5,Cenik!$C$3:$E$873,3,FALSE))</f>
        <v>0</v>
      </c>
      <c r="E5" s="13"/>
      <c r="F5" s="14">
        <f t="shared" ref="F5:F14" si="0">D5*E5</f>
        <v>0</v>
      </c>
      <c r="G5" s="104" t="str">
        <f>IF(E5="","",IF(ISNUMBER(E5),IF(E5=ROUND(E5,6),"","Napaka - poraba mora biti zaokrožena na 6 decimalk!"),"Napaka!"))</f>
        <v/>
      </c>
    </row>
    <row r="6" spans="1:7" x14ac:dyDescent="0.2">
      <c r="A6" s="15"/>
      <c r="B6" s="16"/>
      <c r="C6" s="12">
        <f>IF(B6="",0,VLOOKUP('021101'!B6,Cenik!$C$3:$E$873,2,FALSE))</f>
        <v>0</v>
      </c>
      <c r="D6" s="12">
        <f>IF(B6="",0,VLOOKUP('021101'!B6,Cenik!$C$3:$E$873,3,FALSE))</f>
        <v>0</v>
      </c>
      <c r="E6" s="17"/>
      <c r="F6" s="14">
        <f t="shared" si="0"/>
        <v>0</v>
      </c>
      <c r="G6" s="104" t="str">
        <f t="shared" ref="G6:G14" si="1">IF(E6="","",IF(ISNUMBER(E6),IF(E6=ROUND(E6,6),"","Napaka - poraba mora biti zaokrožena na 6 decimalk!"),"Napaka!"))</f>
        <v/>
      </c>
    </row>
    <row r="7" spans="1:7" x14ac:dyDescent="0.2">
      <c r="A7" s="15"/>
      <c r="B7" s="16"/>
      <c r="C7" s="12">
        <f>IF(B7="",0,VLOOKUP('021101'!B7,Cenik!$C$3:$E$873,2,FALSE))</f>
        <v>0</v>
      </c>
      <c r="D7" s="12">
        <f>IF(B7="",0,VLOOKUP('021101'!B7,Cenik!$C$3:$E$873,3,FALSE))</f>
        <v>0</v>
      </c>
      <c r="E7" s="17"/>
      <c r="F7" s="14">
        <f t="shared" si="0"/>
        <v>0</v>
      </c>
      <c r="G7" s="104" t="str">
        <f t="shared" si="1"/>
        <v/>
      </c>
    </row>
    <row r="8" spans="1:7" x14ac:dyDescent="0.2">
      <c r="A8" s="15"/>
      <c r="B8" s="16"/>
      <c r="C8" s="12">
        <f>IF(B8="",0,VLOOKUP('021101'!B8,Cenik!$C$3:$E$873,2,FALSE))</f>
        <v>0</v>
      </c>
      <c r="D8" s="12">
        <f>IF(B8="",0,VLOOKUP('021101'!B8,Cenik!$C$3:$E$873,3,FALSE))</f>
        <v>0</v>
      </c>
      <c r="E8" s="17"/>
      <c r="F8" s="14">
        <f t="shared" si="0"/>
        <v>0</v>
      </c>
      <c r="G8" s="104" t="str">
        <f t="shared" si="1"/>
        <v/>
      </c>
    </row>
    <row r="9" spans="1:7" x14ac:dyDescent="0.2">
      <c r="A9" s="15"/>
      <c r="B9" s="16"/>
      <c r="C9" s="12">
        <f>IF(B9="",0,VLOOKUP('021101'!B9,Cenik!$C$3:$E$873,2,FALSE))</f>
        <v>0</v>
      </c>
      <c r="D9" s="12">
        <f>IF(B9="",0,VLOOKUP('021101'!B9,Cenik!$C$3:$E$873,3,FALSE))</f>
        <v>0</v>
      </c>
      <c r="E9" s="17"/>
      <c r="F9" s="14">
        <f t="shared" si="0"/>
        <v>0</v>
      </c>
      <c r="G9" s="104" t="str">
        <f t="shared" si="1"/>
        <v/>
      </c>
    </row>
    <row r="10" spans="1:7" x14ac:dyDescent="0.2">
      <c r="A10" s="15"/>
      <c r="B10" s="16"/>
      <c r="C10" s="12">
        <f>IF(B10="",0,VLOOKUP('021101'!B10,Cenik!$C$3:$E$873,2,FALSE))</f>
        <v>0</v>
      </c>
      <c r="D10" s="12">
        <f>IF(B10="",0,VLOOKUP('021101'!B10,Cenik!$C$3:$E$873,3,FALSE))</f>
        <v>0</v>
      </c>
      <c r="E10" s="17"/>
      <c r="F10" s="14">
        <f t="shared" si="0"/>
        <v>0</v>
      </c>
      <c r="G10" s="104" t="str">
        <f t="shared" si="1"/>
        <v/>
      </c>
    </row>
    <row r="11" spans="1:7" x14ac:dyDescent="0.2">
      <c r="A11" s="15"/>
      <c r="B11" s="16"/>
      <c r="C11" s="12">
        <f>IF(B11="",0,VLOOKUP('021101'!B11,Cenik!$C$3:$E$873,2,FALSE))</f>
        <v>0</v>
      </c>
      <c r="D11" s="12">
        <f>IF(B11="",0,VLOOKUP('021101'!B11,Cenik!$C$3:$E$873,3,FALSE))</f>
        <v>0</v>
      </c>
      <c r="E11" s="17"/>
      <c r="F11" s="14">
        <f t="shared" si="0"/>
        <v>0</v>
      </c>
      <c r="G11" s="104" t="str">
        <f t="shared" si="1"/>
        <v/>
      </c>
    </row>
    <row r="12" spans="1:7" x14ac:dyDescent="0.2">
      <c r="A12" s="15"/>
      <c r="B12" s="16"/>
      <c r="C12" s="12">
        <f>IF(B12="",0,VLOOKUP('021101'!B12,Cenik!$C$3:$E$873,2,FALSE))</f>
        <v>0</v>
      </c>
      <c r="D12" s="12">
        <f>IF(B12="",0,VLOOKUP('021101'!B12,Cenik!$C$3:$E$873,3,FALSE))</f>
        <v>0</v>
      </c>
      <c r="E12" s="17"/>
      <c r="F12" s="14">
        <f t="shared" si="0"/>
        <v>0</v>
      </c>
      <c r="G12" s="104" t="str">
        <f t="shared" si="1"/>
        <v/>
      </c>
    </row>
    <row r="13" spans="1:7" x14ac:dyDescent="0.2">
      <c r="A13" s="15"/>
      <c r="B13" s="16"/>
      <c r="C13" s="12">
        <f>IF(B13="",0,VLOOKUP('021101'!B13,Cenik!$C$3:$E$873,2,FALSE))</f>
        <v>0</v>
      </c>
      <c r="D13" s="12">
        <f>IF(B13="",0,VLOOKUP('021101'!B13,Cenik!$C$3:$E$873,3,FALSE))</f>
        <v>0</v>
      </c>
      <c r="E13" s="17"/>
      <c r="F13" s="14">
        <f t="shared" si="0"/>
        <v>0</v>
      </c>
      <c r="G13" s="104" t="str">
        <f t="shared" si="1"/>
        <v/>
      </c>
    </row>
    <row r="14" spans="1:7" ht="13.5" thickBot="1" x14ac:dyDescent="0.25">
      <c r="A14" s="15"/>
      <c r="B14" s="16"/>
      <c r="C14" s="12">
        <f>IF(B14="",0,VLOOKUP('021101'!B14,Cenik!$C$3:$E$873,2,FALSE))</f>
        <v>0</v>
      </c>
      <c r="D14" s="12">
        <f>IF(B14="",0,VLOOKUP('021101'!B14,Cenik!$C$3:$E$873,3,FALSE))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IF(B16="",0,VLOOKUP('021101'!B16,Cenik!$C$3:$E$873,2,FALSE))</f>
        <v>0</v>
      </c>
      <c r="D16" s="12">
        <f>IF(B16="",0,VLOOKUP('021101'!B16,Cenik!$C$3:$E$873,3,FALSE))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IF(B17="",0,VLOOKUP('021101'!B17,Cenik!$C$3:$E$873,2,FALSE))</f>
        <v>0</v>
      </c>
      <c r="D17" s="12">
        <f>IF(B17="",0,VLOOKUP('021101'!B17,Cenik!$C$3:$E$873,3,FALSE))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IF(B18="",0,VLOOKUP('021101'!B18,Cenik!$C$3:$E$873,2,FALSE))</f>
        <v>0</v>
      </c>
      <c r="D18" s="12">
        <f>IF(B18="",0,VLOOKUP('021101'!B18,Cenik!$C$3:$E$873,3,FALSE))</f>
        <v>0</v>
      </c>
      <c r="E18" s="22"/>
      <c r="F18" s="20">
        <f t="shared" si="2"/>
        <v>0</v>
      </c>
      <c r="G18" s="104" t="str">
        <f t="shared" si="3"/>
        <v/>
      </c>
    </row>
    <row r="19" spans="1:9" x14ac:dyDescent="0.2">
      <c r="A19" s="15"/>
      <c r="B19" s="21"/>
      <c r="C19" s="12">
        <f>IF(B19="",0,VLOOKUP('021101'!B19,Cenik!$C$3:$E$873,2,FALSE))</f>
        <v>0</v>
      </c>
      <c r="D19" s="12">
        <f>IF(B19="",0,VLOOKUP('021101'!B19,Cenik!$C$3:$E$873,3,FALSE))</f>
        <v>0</v>
      </c>
      <c r="E19" s="22"/>
      <c r="F19" s="20">
        <f t="shared" si="2"/>
        <v>0</v>
      </c>
      <c r="G19" s="104" t="str">
        <f t="shared" si="3"/>
        <v/>
      </c>
    </row>
    <row r="20" spans="1:9" x14ac:dyDescent="0.2">
      <c r="A20" s="15"/>
      <c r="B20" s="21"/>
      <c r="C20" s="12">
        <f>IF(B20="",0,VLOOKUP('021101'!B20,Cenik!$C$3:$E$873,2,FALSE))</f>
        <v>0</v>
      </c>
      <c r="D20" s="12">
        <f>IF(B20="",0,VLOOKUP('021101'!B20,Cenik!$C$3:$E$873,3,FALSE))</f>
        <v>0</v>
      </c>
      <c r="E20" s="22"/>
      <c r="F20" s="20">
        <f t="shared" si="2"/>
        <v>0</v>
      </c>
      <c r="G20" s="104" t="str">
        <f t="shared" si="3"/>
        <v/>
      </c>
    </row>
    <row r="21" spans="1:9" x14ac:dyDescent="0.2">
      <c r="A21" s="15"/>
      <c r="B21" s="21"/>
      <c r="C21" s="12">
        <f>IF(B21="",0,VLOOKUP('021101'!B21,Cenik!$C$3:$E$873,2,FALSE))</f>
        <v>0</v>
      </c>
      <c r="D21" s="12">
        <f>IF(B21="",0,VLOOKUP('021101'!B21,Cenik!$C$3:$E$873,3,FALSE))</f>
        <v>0</v>
      </c>
      <c r="E21" s="22"/>
      <c r="F21" s="20">
        <f t="shared" si="2"/>
        <v>0</v>
      </c>
      <c r="G21" s="104" t="str">
        <f t="shared" si="3"/>
        <v/>
      </c>
    </row>
    <row r="22" spans="1:9" x14ac:dyDescent="0.2">
      <c r="A22" s="15"/>
      <c r="B22" s="21"/>
      <c r="C22" s="12">
        <f>IF(B22="",0,VLOOKUP('021101'!B22,Cenik!$C$3:$E$873,2,FALSE))</f>
        <v>0</v>
      </c>
      <c r="D22" s="12">
        <f>IF(B22="",0,VLOOKUP('021101'!B22,Cenik!$C$3:$E$873,3,FALSE))</f>
        <v>0</v>
      </c>
      <c r="E22" s="22"/>
      <c r="F22" s="20">
        <f t="shared" si="2"/>
        <v>0</v>
      </c>
      <c r="G22" s="104" t="str">
        <f t="shared" si="3"/>
        <v/>
      </c>
    </row>
    <row r="23" spans="1:9" x14ac:dyDescent="0.2">
      <c r="A23" s="15"/>
      <c r="B23" s="21"/>
      <c r="C23" s="12">
        <f>IF(B23="",0,VLOOKUP('021101'!B23,Cenik!$C$3:$E$873,2,FALSE))</f>
        <v>0</v>
      </c>
      <c r="D23" s="12">
        <f>IF(B23="",0,VLOOKUP('021101'!B23,Cenik!$C$3:$E$873,3,FALSE))</f>
        <v>0</v>
      </c>
      <c r="E23" s="22"/>
      <c r="F23" s="20">
        <f t="shared" si="2"/>
        <v>0</v>
      </c>
      <c r="G23" s="104" t="str">
        <f t="shared" si="3"/>
        <v/>
      </c>
    </row>
    <row r="24" spans="1:9" x14ac:dyDescent="0.2">
      <c r="A24" s="15"/>
      <c r="B24" s="21"/>
      <c r="C24" s="12">
        <f>IF(B24="",0,VLOOKUP('021101'!B24,Cenik!$C$3:$E$873,2,FALSE))</f>
        <v>0</v>
      </c>
      <c r="D24" s="12">
        <f>IF(B24="",0,VLOOKUP('021101'!B24,Cenik!$C$3:$E$873,3,FALSE))</f>
        <v>0</v>
      </c>
      <c r="E24" s="22"/>
      <c r="F24" s="20">
        <f t="shared" si="2"/>
        <v>0</v>
      </c>
      <c r="G24" s="104" t="str">
        <f t="shared" si="3"/>
        <v/>
      </c>
    </row>
    <row r="25" spans="1:9" x14ac:dyDescent="0.2">
      <c r="A25" s="15"/>
      <c r="B25" s="21"/>
      <c r="C25" s="12">
        <f>IF(B25="",0,VLOOKUP('021101'!B25,Cenik!$C$3:$E$873,2,FALSE))</f>
        <v>0</v>
      </c>
      <c r="D25" s="12">
        <f>IF(B25="",0,VLOOKUP('021101'!B25,Cenik!$C$3:$E$873,3,FALSE))</f>
        <v>0</v>
      </c>
      <c r="E25" s="22"/>
      <c r="F25" s="20">
        <f t="shared" si="2"/>
        <v>0</v>
      </c>
      <c r="G25" s="104" t="str">
        <f t="shared" si="3"/>
        <v/>
      </c>
    </row>
    <row r="26" spans="1:9" x14ac:dyDescent="0.2">
      <c r="A26" s="15"/>
      <c r="B26" s="21"/>
      <c r="C26" s="12">
        <f>IF(B26="",0,VLOOKUP('021101'!B26,Cenik!$C$3:$E$873,2,FALSE))</f>
        <v>0</v>
      </c>
      <c r="D26" s="12">
        <f>IF(B26="",0,VLOOKUP('021101'!B26,Cenik!$C$3:$E$873,3,FALSE))</f>
        <v>0</v>
      </c>
      <c r="E26" s="22"/>
      <c r="F26" s="20">
        <f t="shared" si="2"/>
        <v>0</v>
      </c>
      <c r="G26" s="104" t="str">
        <f t="shared" si="3"/>
        <v/>
      </c>
    </row>
    <row r="27" spans="1:9" x14ac:dyDescent="0.2">
      <c r="A27" s="15"/>
      <c r="B27" s="21"/>
      <c r="C27" s="12">
        <f>IF(B27="",0,VLOOKUP('021101'!B27,Cenik!$C$3:$E$873,2,FALSE))</f>
        <v>0</v>
      </c>
      <c r="D27" s="12">
        <f>IF(B27="",0,VLOOKUP('021101'!B27,Cenik!$C$3:$E$873,3,FALSE))</f>
        <v>0</v>
      </c>
      <c r="E27" s="22"/>
      <c r="F27" s="20">
        <f t="shared" si="2"/>
        <v>0</v>
      </c>
      <c r="G27" s="104" t="str">
        <f t="shared" si="3"/>
        <v/>
      </c>
    </row>
    <row r="28" spans="1:9" x14ac:dyDescent="0.2">
      <c r="A28" s="15"/>
      <c r="B28" s="21"/>
      <c r="C28" s="12">
        <f>IF(B28="",0,VLOOKUP('021101'!B28,Cenik!$C$3:$E$873,2,FALSE))</f>
        <v>0</v>
      </c>
      <c r="D28" s="12">
        <f>IF(B28="",0,VLOOKUP('021101'!B28,Cenik!$C$3:$E$873,3,FALSE))</f>
        <v>0</v>
      </c>
      <c r="E28" s="22"/>
      <c r="F28" s="20">
        <f t="shared" si="2"/>
        <v>0</v>
      </c>
      <c r="G28" s="104" t="str">
        <f t="shared" si="3"/>
        <v/>
      </c>
    </row>
    <row r="29" spans="1:9" ht="13.5" thickBot="1" x14ac:dyDescent="0.25">
      <c r="A29" s="15"/>
      <c r="B29" s="21"/>
      <c r="C29" s="12">
        <f>IF(B29="",0,VLOOKUP('021101'!B29,Cenik!$C$3:$E$873,2,FALSE))</f>
        <v>0</v>
      </c>
      <c r="D29" s="12">
        <f>IF(B29="",0,VLOOKUP('021101'!B29,Cenik!$C$3:$E$873,3,FALSE))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IF(B31="",0,VLOOKUP('021101'!B31,Cenik!$C$3:$E$873,2,FALSE))</f>
        <v>0</v>
      </c>
      <c r="D31" s="24">
        <f>IF(B31="",0,VLOOKUP('021101'!B31,Cenik!$C$3:$E$873,3,FALSE))</f>
        <v>0</v>
      </c>
      <c r="E31" s="19"/>
      <c r="F31" s="25">
        <f t="shared" ref="F31:F44" si="4">D31*E31</f>
        <v>0</v>
      </c>
      <c r="G31" s="104" t="str">
        <f t="shared" si="3"/>
        <v/>
      </c>
      <c r="I31" s="2"/>
    </row>
    <row r="32" spans="1:9" x14ac:dyDescent="0.2">
      <c r="A32" s="15"/>
      <c r="B32" s="21"/>
      <c r="C32" s="12">
        <f>IF(B32="",0,VLOOKUP('021101'!B32,Cenik!$C$3:$E$873,2,FALSE))</f>
        <v>0</v>
      </c>
      <c r="D32" s="12">
        <f>IF(B32="",0,VLOOKUP('021101'!B32,Cenik!$C$3:$E$873,3,FALSE))</f>
        <v>0</v>
      </c>
      <c r="E32" s="22"/>
      <c r="F32" s="20">
        <f t="shared" si="4"/>
        <v>0</v>
      </c>
      <c r="G32" s="104" t="str">
        <f t="shared" si="3"/>
        <v/>
      </c>
      <c r="I32" s="2"/>
    </row>
    <row r="33" spans="1:7" x14ac:dyDescent="0.2">
      <c r="A33" s="15"/>
      <c r="B33" s="21"/>
      <c r="C33" s="12">
        <f>IF(B33="",0,VLOOKUP('021101'!B33,Cenik!$C$3:$E$873,2,FALSE))</f>
        <v>0</v>
      </c>
      <c r="D33" s="12">
        <f>IF(B33="",0,VLOOKUP('021101'!B33,Cenik!$C$3:$E$873,3,FALSE))</f>
        <v>0</v>
      </c>
      <c r="E33" s="22"/>
      <c r="F33" s="20">
        <f t="shared" si="4"/>
        <v>0</v>
      </c>
      <c r="G33" s="104" t="str">
        <f t="shared" si="3"/>
        <v/>
      </c>
    </row>
    <row r="34" spans="1:7" x14ac:dyDescent="0.2">
      <c r="A34" s="15"/>
      <c r="B34" s="21"/>
      <c r="C34" s="12">
        <f>IF(B34="",0,VLOOKUP('021101'!B34,Cenik!$C$3:$E$873,2,FALSE))</f>
        <v>0</v>
      </c>
      <c r="D34" s="12">
        <f>IF(B34="",0,VLOOKUP('021101'!B34,Cenik!$C$3:$E$873,3,FALSE))</f>
        <v>0</v>
      </c>
      <c r="E34" s="22"/>
      <c r="F34" s="20">
        <f t="shared" si="4"/>
        <v>0</v>
      </c>
      <c r="G34" s="104" t="str">
        <f t="shared" si="3"/>
        <v/>
      </c>
    </row>
    <row r="35" spans="1:7" x14ac:dyDescent="0.2">
      <c r="A35" s="15"/>
      <c r="B35" s="21"/>
      <c r="C35" s="12">
        <f>IF(B35="",0,VLOOKUP('021101'!B35,Cenik!$C$3:$E$873,2,FALSE))</f>
        <v>0</v>
      </c>
      <c r="D35" s="12">
        <f>IF(B35="",0,VLOOKUP('021101'!B35,Cenik!$C$3:$E$873,3,FALSE))</f>
        <v>0</v>
      </c>
      <c r="E35" s="22"/>
      <c r="F35" s="20">
        <f t="shared" si="4"/>
        <v>0</v>
      </c>
      <c r="G35" s="104" t="str">
        <f t="shared" si="3"/>
        <v/>
      </c>
    </row>
    <row r="36" spans="1:7" x14ac:dyDescent="0.2">
      <c r="A36" s="15"/>
      <c r="B36" s="21"/>
      <c r="C36" s="12">
        <f>IF(B36="",0,VLOOKUP('021101'!B36,Cenik!$C$3:$E$873,2,FALSE))</f>
        <v>0</v>
      </c>
      <c r="D36" s="12">
        <f>IF(B36="",0,VLOOKUP('021101'!B36,Cenik!$C$3:$E$873,3,FALSE))</f>
        <v>0</v>
      </c>
      <c r="E36" s="22"/>
      <c r="F36" s="20">
        <f t="shared" si="4"/>
        <v>0</v>
      </c>
      <c r="G36" s="104" t="str">
        <f t="shared" si="3"/>
        <v/>
      </c>
    </row>
    <row r="37" spans="1:7" x14ac:dyDescent="0.2">
      <c r="A37" s="15"/>
      <c r="B37" s="21"/>
      <c r="C37" s="12">
        <f>IF(B37="",0,VLOOKUP('021101'!B37,Cenik!$C$3:$E$873,2,FALSE))</f>
        <v>0</v>
      </c>
      <c r="D37" s="12">
        <f>IF(B37="",0,VLOOKUP('021101'!B37,Cenik!$C$3:$E$873,3,FALSE))</f>
        <v>0</v>
      </c>
      <c r="E37" s="22"/>
      <c r="F37" s="20">
        <f t="shared" si="4"/>
        <v>0</v>
      </c>
      <c r="G37" s="104" t="str">
        <f t="shared" si="3"/>
        <v/>
      </c>
    </row>
    <row r="38" spans="1:7" x14ac:dyDescent="0.2">
      <c r="A38" s="15"/>
      <c r="B38" s="21"/>
      <c r="C38" s="12">
        <f>IF(B38="",0,VLOOKUP('021101'!B38,Cenik!$C$3:$E$873,2,FALSE))</f>
        <v>0</v>
      </c>
      <c r="D38" s="12">
        <f>IF(B38="",0,VLOOKUP('021101'!B38,Cenik!$C$3:$E$873,3,FALSE))</f>
        <v>0</v>
      </c>
      <c r="E38" s="22"/>
      <c r="F38" s="20">
        <f t="shared" si="4"/>
        <v>0</v>
      </c>
      <c r="G38" s="104" t="str">
        <f t="shared" si="3"/>
        <v/>
      </c>
    </row>
    <row r="39" spans="1:7" x14ac:dyDescent="0.2">
      <c r="A39" s="15"/>
      <c r="B39" s="21"/>
      <c r="C39" s="12">
        <f>IF(B39="",0,VLOOKUP('021101'!B39,Cenik!$C$3:$E$873,2,FALSE))</f>
        <v>0</v>
      </c>
      <c r="D39" s="12">
        <f>IF(B39="",0,VLOOKUP('021101'!B39,Cenik!$C$3:$E$873,3,FALSE))</f>
        <v>0</v>
      </c>
      <c r="E39" s="22"/>
      <c r="F39" s="20">
        <f t="shared" si="4"/>
        <v>0</v>
      </c>
      <c r="G39" s="104" t="str">
        <f>IF(E39="","",IF(ISNUMBER(E39),IF(E39=ROUND(E39,6),"","Napaka - poraba mora biti zaokrožena na 6 decimalk!"),"Napaka!"))</f>
        <v/>
      </c>
    </row>
    <row r="40" spans="1:7" x14ac:dyDescent="0.2">
      <c r="A40" s="15"/>
      <c r="B40" s="21"/>
      <c r="C40" s="12">
        <f>IF(B40="",0,VLOOKUP('021101'!B40,Cenik!$C$3:$E$873,2,FALSE))</f>
        <v>0</v>
      </c>
      <c r="D40" s="12">
        <f>IF(B40="",0,VLOOKUP('021101'!B40,Cenik!$C$3:$E$873,3,FALSE))</f>
        <v>0</v>
      </c>
      <c r="E40" s="22"/>
      <c r="F40" s="20">
        <f t="shared" si="4"/>
        <v>0</v>
      </c>
      <c r="G40" s="104" t="str">
        <f t="shared" si="3"/>
        <v/>
      </c>
    </row>
    <row r="41" spans="1:7" x14ac:dyDescent="0.2">
      <c r="A41" s="15"/>
      <c r="B41" s="21"/>
      <c r="C41" s="12">
        <f>IF(B41="",0,VLOOKUP('021101'!B41,Cenik!$C$3:$E$873,2,FALSE))</f>
        <v>0</v>
      </c>
      <c r="D41" s="12">
        <f>IF(B41="",0,VLOOKUP('021101'!B41,Cenik!$C$3:$E$873,3,FALSE))</f>
        <v>0</v>
      </c>
      <c r="E41" s="22"/>
      <c r="F41" s="20">
        <f t="shared" si="4"/>
        <v>0</v>
      </c>
      <c r="G41" s="104" t="str">
        <f t="shared" si="3"/>
        <v/>
      </c>
    </row>
    <row r="42" spans="1:7" x14ac:dyDescent="0.2">
      <c r="A42" s="15"/>
      <c r="B42" s="21"/>
      <c r="C42" s="12">
        <f>IF(B42="",0,VLOOKUP('021101'!B42,Cenik!$C$3:$E$873,2,FALSE))</f>
        <v>0</v>
      </c>
      <c r="D42" s="12">
        <f>IF(B42="",0,VLOOKUP('021101'!B42,Cenik!$C$3:$E$873,3,FALSE))</f>
        <v>0</v>
      </c>
      <c r="E42" s="22"/>
      <c r="F42" s="20">
        <f t="shared" si="4"/>
        <v>0</v>
      </c>
      <c r="G42" s="104" t="str">
        <f t="shared" si="3"/>
        <v/>
      </c>
    </row>
    <row r="43" spans="1:7" x14ac:dyDescent="0.2">
      <c r="A43" s="15"/>
      <c r="B43" s="21"/>
      <c r="C43" s="12">
        <f>IF(B43="",0,VLOOKUP('021101'!B43,Cenik!$C$3:$E$873,2,FALSE))</f>
        <v>0</v>
      </c>
      <c r="D43" s="12">
        <f>IF(B43="",0,VLOOKUP('021101'!B43,Cenik!$C$3:$E$873,3,FALSE))</f>
        <v>0</v>
      </c>
      <c r="E43" s="22"/>
      <c r="F43" s="20">
        <f t="shared" si="4"/>
        <v>0</v>
      </c>
      <c r="G43" s="104" t="str">
        <f t="shared" si="3"/>
        <v/>
      </c>
    </row>
    <row r="44" spans="1:7" ht="13.5" thickBot="1" x14ac:dyDescent="0.25">
      <c r="A44" s="26"/>
      <c r="B44" s="27"/>
      <c r="C44" s="28">
        <f>IF(B44="",0,VLOOKUP('021101'!B44,Cenik!$C$3:$E$873,2,FALSE))</f>
        <v>0</v>
      </c>
      <c r="D44" s="28">
        <f>IF(B44="",0,VLOOKUP('021101'!B44,Cenik!$C$3:$E$873,3,FALSE))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IF(B5="",0,VLOOKUP('160301'!B5,Cenik!$C$3:$E$873,2,FALSE))</f>
        <v>0</v>
      </c>
      <c r="D5" s="12">
        <f>IF(B5="",0,VLOOKUP('160301'!B5,Cenik!$C$3:$E$873,3,FALSE))</f>
        <v>0</v>
      </c>
      <c r="E5" s="13"/>
      <c r="F5" s="14">
        <f t="shared" ref="F5:F14" si="0">D5*E5</f>
        <v>0</v>
      </c>
      <c r="G5" s="104" t="str">
        <f>IF(E5="","",IF(ISNUMBER(E5),IF(E5=ROUND(E5,6),"","Napaka - poraba mora biti zaokrožena na 6 decimalk!"),"Napaka!"))</f>
        <v/>
      </c>
    </row>
    <row r="6" spans="1:7" x14ac:dyDescent="0.2">
      <c r="A6" s="15"/>
      <c r="B6" s="16"/>
      <c r="C6" s="12">
        <f>IF(B6="",0,VLOOKUP('160301'!B6,Cenik!$C$3:$E$873,2,FALSE))</f>
        <v>0</v>
      </c>
      <c r="D6" s="12">
        <f>IF(B6="",0,VLOOKUP('160301'!B6,Cenik!$C$3:$E$873,3,FALSE))</f>
        <v>0</v>
      </c>
      <c r="E6" s="17"/>
      <c r="F6" s="14">
        <f t="shared" si="0"/>
        <v>0</v>
      </c>
      <c r="G6" s="104" t="str">
        <f t="shared" ref="G6:G14" si="1">IF(E6="","",IF(ISNUMBER(E6),IF(E6=ROUND(E6,6),"","Napaka - poraba mora biti zaokrožena na 6 decimalk!"),"Napaka!"))</f>
        <v/>
      </c>
    </row>
    <row r="7" spans="1:7" x14ac:dyDescent="0.2">
      <c r="A7" s="15"/>
      <c r="B7" s="16"/>
      <c r="C7" s="12">
        <f>IF(B7="",0,VLOOKUP('160301'!B7,Cenik!$C$3:$E$873,2,FALSE))</f>
        <v>0</v>
      </c>
      <c r="D7" s="12">
        <f>IF(B7="",0,VLOOKUP('160301'!B7,Cenik!$C$3:$E$873,3,FALSE))</f>
        <v>0</v>
      </c>
      <c r="E7" s="17"/>
      <c r="F7" s="14">
        <f t="shared" si="0"/>
        <v>0</v>
      </c>
      <c r="G7" s="104" t="str">
        <f t="shared" si="1"/>
        <v/>
      </c>
    </row>
    <row r="8" spans="1:7" x14ac:dyDescent="0.2">
      <c r="A8" s="15"/>
      <c r="B8" s="16"/>
      <c r="C8" s="12">
        <f>IF(B8="",0,VLOOKUP('160301'!B8,Cenik!$C$3:$E$873,2,FALSE))</f>
        <v>0</v>
      </c>
      <c r="D8" s="12">
        <f>IF(B8="",0,VLOOKUP('160301'!B8,Cenik!$C$3:$E$873,3,FALSE))</f>
        <v>0</v>
      </c>
      <c r="E8" s="17"/>
      <c r="F8" s="14">
        <f t="shared" si="0"/>
        <v>0</v>
      </c>
      <c r="G8" s="104" t="str">
        <f t="shared" si="1"/>
        <v/>
      </c>
    </row>
    <row r="9" spans="1:7" x14ac:dyDescent="0.2">
      <c r="A9" s="15"/>
      <c r="B9" s="16"/>
      <c r="C9" s="12">
        <f>IF(B9="",0,VLOOKUP('160301'!B9,Cenik!$C$3:$E$873,2,FALSE))</f>
        <v>0</v>
      </c>
      <c r="D9" s="12">
        <f>IF(B9="",0,VLOOKUP('160301'!B9,Cenik!$C$3:$E$873,3,FALSE))</f>
        <v>0</v>
      </c>
      <c r="E9" s="17"/>
      <c r="F9" s="14">
        <f t="shared" si="0"/>
        <v>0</v>
      </c>
      <c r="G9" s="104" t="str">
        <f t="shared" si="1"/>
        <v/>
      </c>
    </row>
    <row r="10" spans="1:7" x14ac:dyDescent="0.2">
      <c r="A10" s="15"/>
      <c r="B10" s="16"/>
      <c r="C10" s="12">
        <f>IF(B10="",0,VLOOKUP('160301'!B10,Cenik!$C$3:$E$873,2,FALSE))</f>
        <v>0</v>
      </c>
      <c r="D10" s="12">
        <f>IF(B10="",0,VLOOKUP('160301'!B10,Cenik!$C$3:$E$873,3,FALSE))</f>
        <v>0</v>
      </c>
      <c r="E10" s="17"/>
      <c r="F10" s="14">
        <f t="shared" si="0"/>
        <v>0</v>
      </c>
      <c r="G10" s="104" t="str">
        <f t="shared" si="1"/>
        <v/>
      </c>
    </row>
    <row r="11" spans="1:7" x14ac:dyDescent="0.2">
      <c r="A11" s="15"/>
      <c r="B11" s="16"/>
      <c r="C11" s="12">
        <f>IF(B11="",0,VLOOKUP('160301'!B11,Cenik!$C$3:$E$873,2,FALSE))</f>
        <v>0</v>
      </c>
      <c r="D11" s="12">
        <f>IF(B11="",0,VLOOKUP('160301'!B11,Cenik!$C$3:$E$873,3,FALSE))</f>
        <v>0</v>
      </c>
      <c r="E11" s="17"/>
      <c r="F11" s="14">
        <f t="shared" si="0"/>
        <v>0</v>
      </c>
      <c r="G11" s="104" t="str">
        <f t="shared" si="1"/>
        <v/>
      </c>
    </row>
    <row r="12" spans="1:7" x14ac:dyDescent="0.2">
      <c r="A12" s="15"/>
      <c r="B12" s="16"/>
      <c r="C12" s="12">
        <f>IF(B12="",0,VLOOKUP('160301'!B12,Cenik!$C$3:$E$873,2,FALSE))</f>
        <v>0</v>
      </c>
      <c r="D12" s="12">
        <f>IF(B12="",0,VLOOKUP('160301'!B12,Cenik!$C$3:$E$873,3,FALSE))</f>
        <v>0</v>
      </c>
      <c r="E12" s="17"/>
      <c r="F12" s="14">
        <f t="shared" si="0"/>
        <v>0</v>
      </c>
      <c r="G12" s="104" t="str">
        <f t="shared" si="1"/>
        <v/>
      </c>
    </row>
    <row r="13" spans="1:7" x14ac:dyDescent="0.2">
      <c r="A13" s="15"/>
      <c r="B13" s="16"/>
      <c r="C13" s="12">
        <f>IF(B13="",0,VLOOKUP('160301'!B13,Cenik!$C$3:$E$873,2,FALSE))</f>
        <v>0</v>
      </c>
      <c r="D13" s="12">
        <f>IF(B13="",0,VLOOKUP('160301'!B13,Cenik!$C$3:$E$873,3,FALSE))</f>
        <v>0</v>
      </c>
      <c r="E13" s="17"/>
      <c r="F13" s="14">
        <f t="shared" si="0"/>
        <v>0</v>
      </c>
      <c r="G13" s="104" t="str">
        <f t="shared" si="1"/>
        <v/>
      </c>
    </row>
    <row r="14" spans="1:7" ht="13.5" thickBot="1" x14ac:dyDescent="0.25">
      <c r="A14" s="15"/>
      <c r="B14" s="16"/>
      <c r="C14" s="12">
        <f>IF(B14="",0,VLOOKUP('160301'!B14,Cenik!$C$3:$E$873,2,FALSE))</f>
        <v>0</v>
      </c>
      <c r="D14" s="12">
        <f>IF(B14="",0,VLOOKUP('160301'!B14,Cenik!$C$3:$E$873,3,FALSE))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IF(B16="",0,VLOOKUP('160301'!B16,Cenik!$C$3:$E$873,2,FALSE))</f>
        <v>0</v>
      </c>
      <c r="D16" s="12">
        <f>IF(B16="",0,VLOOKUP('160301'!B16,Cenik!$C$3:$E$873,3,FALSE))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IF(B17="",0,VLOOKUP('160301'!B17,Cenik!$C$3:$E$873,2,FALSE))</f>
        <v>0</v>
      </c>
      <c r="D17" s="12">
        <f>IF(B17="",0,VLOOKUP('160301'!B17,Cenik!$C$3:$E$873,3,FALSE))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IF(B18="",0,VLOOKUP('160301'!B18,Cenik!$C$3:$E$873,2,FALSE))</f>
        <v>0</v>
      </c>
      <c r="D18" s="12">
        <f>IF(B18="",0,VLOOKUP('160301'!B18,Cenik!$C$3:$E$873,3,FALSE))</f>
        <v>0</v>
      </c>
      <c r="E18" s="22"/>
      <c r="F18" s="20">
        <f t="shared" si="2"/>
        <v>0</v>
      </c>
      <c r="G18" s="104" t="str">
        <f t="shared" si="3"/>
        <v/>
      </c>
    </row>
    <row r="19" spans="1:9" x14ac:dyDescent="0.2">
      <c r="A19" s="15"/>
      <c r="B19" s="21"/>
      <c r="C19" s="12">
        <f>IF(B19="",0,VLOOKUP('160301'!B19,Cenik!$C$3:$E$873,2,FALSE))</f>
        <v>0</v>
      </c>
      <c r="D19" s="12">
        <f>IF(B19="",0,VLOOKUP('160301'!B19,Cenik!$C$3:$E$873,3,FALSE))</f>
        <v>0</v>
      </c>
      <c r="E19" s="22"/>
      <c r="F19" s="20">
        <f t="shared" si="2"/>
        <v>0</v>
      </c>
      <c r="G19" s="104" t="str">
        <f t="shared" si="3"/>
        <v/>
      </c>
    </row>
    <row r="20" spans="1:9" x14ac:dyDescent="0.2">
      <c r="A20" s="15"/>
      <c r="B20" s="21"/>
      <c r="C20" s="12">
        <f>IF(B20="",0,VLOOKUP('160301'!B20,Cenik!$C$3:$E$873,2,FALSE))</f>
        <v>0</v>
      </c>
      <c r="D20" s="12">
        <f>IF(B20="",0,VLOOKUP('160301'!B20,Cenik!$C$3:$E$873,3,FALSE))</f>
        <v>0</v>
      </c>
      <c r="E20" s="22"/>
      <c r="F20" s="20">
        <f t="shared" si="2"/>
        <v>0</v>
      </c>
      <c r="G20" s="104" t="str">
        <f t="shared" si="3"/>
        <v/>
      </c>
    </row>
    <row r="21" spans="1:9" x14ac:dyDescent="0.2">
      <c r="A21" s="15"/>
      <c r="B21" s="21"/>
      <c r="C21" s="12">
        <f>IF(B21="",0,VLOOKUP('160301'!B21,Cenik!$C$3:$E$873,2,FALSE))</f>
        <v>0</v>
      </c>
      <c r="D21" s="12">
        <f>IF(B21="",0,VLOOKUP('160301'!B21,Cenik!$C$3:$E$873,3,FALSE))</f>
        <v>0</v>
      </c>
      <c r="E21" s="22"/>
      <c r="F21" s="20">
        <f t="shared" si="2"/>
        <v>0</v>
      </c>
      <c r="G21" s="104" t="str">
        <f t="shared" si="3"/>
        <v/>
      </c>
    </row>
    <row r="22" spans="1:9" x14ac:dyDescent="0.2">
      <c r="A22" s="15"/>
      <c r="B22" s="21"/>
      <c r="C22" s="12">
        <f>IF(B22="",0,VLOOKUP('160301'!B22,Cenik!$C$3:$E$873,2,FALSE))</f>
        <v>0</v>
      </c>
      <c r="D22" s="12">
        <f>IF(B22="",0,VLOOKUP('160301'!B22,Cenik!$C$3:$E$873,3,FALSE))</f>
        <v>0</v>
      </c>
      <c r="E22" s="22"/>
      <c r="F22" s="20">
        <f t="shared" si="2"/>
        <v>0</v>
      </c>
      <c r="G22" s="104" t="str">
        <f t="shared" si="3"/>
        <v/>
      </c>
    </row>
    <row r="23" spans="1:9" x14ac:dyDescent="0.2">
      <c r="A23" s="15"/>
      <c r="B23" s="21"/>
      <c r="C23" s="12">
        <f>IF(B23="",0,VLOOKUP('160301'!B23,Cenik!$C$3:$E$873,2,FALSE))</f>
        <v>0</v>
      </c>
      <c r="D23" s="12">
        <f>IF(B23="",0,VLOOKUP('160301'!B23,Cenik!$C$3:$E$873,3,FALSE))</f>
        <v>0</v>
      </c>
      <c r="E23" s="22"/>
      <c r="F23" s="20">
        <f t="shared" si="2"/>
        <v>0</v>
      </c>
      <c r="G23" s="104" t="str">
        <f t="shared" si="3"/>
        <v/>
      </c>
    </row>
    <row r="24" spans="1:9" x14ac:dyDescent="0.2">
      <c r="A24" s="15"/>
      <c r="B24" s="21"/>
      <c r="C24" s="12">
        <f>IF(B24="",0,VLOOKUP('160301'!B24,Cenik!$C$3:$E$873,2,FALSE))</f>
        <v>0</v>
      </c>
      <c r="D24" s="12">
        <f>IF(B24="",0,VLOOKUP('160301'!B24,Cenik!$C$3:$E$873,3,FALSE))</f>
        <v>0</v>
      </c>
      <c r="E24" s="22"/>
      <c r="F24" s="20">
        <f t="shared" si="2"/>
        <v>0</v>
      </c>
      <c r="G24" s="104" t="str">
        <f t="shared" si="3"/>
        <v/>
      </c>
    </row>
    <row r="25" spans="1:9" x14ac:dyDescent="0.2">
      <c r="A25" s="15"/>
      <c r="B25" s="21"/>
      <c r="C25" s="12">
        <f>IF(B25="",0,VLOOKUP('160301'!B25,Cenik!$C$3:$E$873,2,FALSE))</f>
        <v>0</v>
      </c>
      <c r="D25" s="12">
        <f>IF(B25="",0,VLOOKUP('160301'!B25,Cenik!$C$3:$E$873,3,FALSE))</f>
        <v>0</v>
      </c>
      <c r="E25" s="22"/>
      <c r="F25" s="20">
        <f t="shared" si="2"/>
        <v>0</v>
      </c>
      <c r="G25" s="104" t="str">
        <f t="shared" si="3"/>
        <v/>
      </c>
    </row>
    <row r="26" spans="1:9" x14ac:dyDescent="0.2">
      <c r="A26" s="15"/>
      <c r="B26" s="21"/>
      <c r="C26" s="12">
        <f>IF(B26="",0,VLOOKUP('160301'!B26,Cenik!$C$3:$E$873,2,FALSE))</f>
        <v>0</v>
      </c>
      <c r="D26" s="12">
        <f>IF(B26="",0,VLOOKUP('160301'!B26,Cenik!$C$3:$E$873,3,FALSE))</f>
        <v>0</v>
      </c>
      <c r="E26" s="22"/>
      <c r="F26" s="20">
        <f t="shared" si="2"/>
        <v>0</v>
      </c>
      <c r="G26" s="104" t="str">
        <f t="shared" si="3"/>
        <v/>
      </c>
    </row>
    <row r="27" spans="1:9" x14ac:dyDescent="0.2">
      <c r="A27" s="15"/>
      <c r="B27" s="21"/>
      <c r="C27" s="12">
        <f>IF(B27="",0,VLOOKUP('160301'!B27,Cenik!$C$3:$E$873,2,FALSE))</f>
        <v>0</v>
      </c>
      <c r="D27" s="12">
        <f>IF(B27="",0,VLOOKUP('160301'!B27,Cenik!$C$3:$E$873,3,FALSE))</f>
        <v>0</v>
      </c>
      <c r="E27" s="22"/>
      <c r="F27" s="20">
        <f t="shared" si="2"/>
        <v>0</v>
      </c>
      <c r="G27" s="104" t="str">
        <f t="shared" si="3"/>
        <v/>
      </c>
    </row>
    <row r="28" spans="1:9" x14ac:dyDescent="0.2">
      <c r="A28" s="15"/>
      <c r="B28" s="21"/>
      <c r="C28" s="12">
        <f>IF(B28="",0,VLOOKUP('160301'!B28,Cenik!$C$3:$E$873,2,FALSE))</f>
        <v>0</v>
      </c>
      <c r="D28" s="12">
        <f>IF(B28="",0,VLOOKUP('160301'!B28,Cenik!$C$3:$E$873,3,FALSE))</f>
        <v>0</v>
      </c>
      <c r="E28" s="22"/>
      <c r="F28" s="20">
        <f t="shared" si="2"/>
        <v>0</v>
      </c>
      <c r="G28" s="104" t="str">
        <f t="shared" si="3"/>
        <v/>
      </c>
    </row>
    <row r="29" spans="1:9" ht="13.5" thickBot="1" x14ac:dyDescent="0.25">
      <c r="A29" s="15"/>
      <c r="B29" s="21"/>
      <c r="C29" s="12">
        <f>IF(B29="",0,VLOOKUP('160301'!B29,Cenik!$C$3:$E$873,2,FALSE))</f>
        <v>0</v>
      </c>
      <c r="D29" s="12">
        <f>IF(B29="",0,VLOOKUP('160301'!B29,Cenik!$C$3:$E$873,3,FALSE))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IF(B31="",0,VLOOKUP('160301'!B31,Cenik!$C$3:$E$873,2,FALSE))</f>
        <v>0</v>
      </c>
      <c r="D31" s="24">
        <f>IF(B31="",0,VLOOKUP('160301'!B31,Cenik!$C$3:$E$873,3,FALSE))</f>
        <v>0</v>
      </c>
      <c r="E31" s="19"/>
      <c r="F31" s="25">
        <f t="shared" ref="F31:F44" si="4">D31*E31</f>
        <v>0</v>
      </c>
      <c r="G31" s="104" t="str">
        <f t="shared" si="3"/>
        <v/>
      </c>
      <c r="I31" s="2"/>
    </row>
    <row r="32" spans="1:9" x14ac:dyDescent="0.2">
      <c r="A32" s="15"/>
      <c r="B32" s="21"/>
      <c r="C32" s="12">
        <f>IF(B32="",0,VLOOKUP('160301'!B32,Cenik!$C$3:$E$873,2,FALSE))</f>
        <v>0</v>
      </c>
      <c r="D32" s="12">
        <f>IF(B32="",0,VLOOKUP('160301'!B32,Cenik!$C$3:$E$873,3,FALSE))</f>
        <v>0</v>
      </c>
      <c r="E32" s="22"/>
      <c r="F32" s="20">
        <f t="shared" si="4"/>
        <v>0</v>
      </c>
      <c r="G32" s="104" t="str">
        <f t="shared" si="3"/>
        <v/>
      </c>
      <c r="I32" s="2"/>
    </row>
    <row r="33" spans="1:7" x14ac:dyDescent="0.2">
      <c r="A33" s="15"/>
      <c r="B33" s="21"/>
      <c r="C33" s="12">
        <f>IF(B33="",0,VLOOKUP('160301'!B33,Cenik!$C$3:$E$873,2,FALSE))</f>
        <v>0</v>
      </c>
      <c r="D33" s="12">
        <f>IF(B33="",0,VLOOKUP('160301'!B33,Cenik!$C$3:$E$873,3,FALSE))</f>
        <v>0</v>
      </c>
      <c r="E33" s="22"/>
      <c r="F33" s="20">
        <f t="shared" si="4"/>
        <v>0</v>
      </c>
      <c r="G33" s="104" t="str">
        <f t="shared" si="3"/>
        <v/>
      </c>
    </row>
    <row r="34" spans="1:7" x14ac:dyDescent="0.2">
      <c r="A34" s="15"/>
      <c r="B34" s="21"/>
      <c r="C34" s="12">
        <f>IF(B34="",0,VLOOKUP('160301'!B34,Cenik!$C$3:$E$873,2,FALSE))</f>
        <v>0</v>
      </c>
      <c r="D34" s="12">
        <f>IF(B34="",0,VLOOKUP('160301'!B34,Cenik!$C$3:$E$873,3,FALSE))</f>
        <v>0</v>
      </c>
      <c r="E34" s="22"/>
      <c r="F34" s="20">
        <f t="shared" si="4"/>
        <v>0</v>
      </c>
      <c r="G34" s="104" t="str">
        <f t="shared" si="3"/>
        <v/>
      </c>
    </row>
    <row r="35" spans="1:7" x14ac:dyDescent="0.2">
      <c r="A35" s="15"/>
      <c r="B35" s="21"/>
      <c r="C35" s="12">
        <f>IF(B35="",0,VLOOKUP('160301'!B35,Cenik!$C$3:$E$873,2,FALSE))</f>
        <v>0</v>
      </c>
      <c r="D35" s="12">
        <f>IF(B35="",0,VLOOKUP('160301'!B35,Cenik!$C$3:$E$873,3,FALSE))</f>
        <v>0</v>
      </c>
      <c r="E35" s="22"/>
      <c r="F35" s="20">
        <f t="shared" si="4"/>
        <v>0</v>
      </c>
      <c r="G35" s="104" t="str">
        <f t="shared" si="3"/>
        <v/>
      </c>
    </row>
    <row r="36" spans="1:7" x14ac:dyDescent="0.2">
      <c r="A36" s="15"/>
      <c r="B36" s="21"/>
      <c r="C36" s="12">
        <f>IF(B36="",0,VLOOKUP('160301'!B36,Cenik!$C$3:$E$873,2,FALSE))</f>
        <v>0</v>
      </c>
      <c r="D36" s="12">
        <f>IF(B36="",0,VLOOKUP('160301'!B36,Cenik!$C$3:$E$873,3,FALSE))</f>
        <v>0</v>
      </c>
      <c r="E36" s="22"/>
      <c r="F36" s="20">
        <f t="shared" si="4"/>
        <v>0</v>
      </c>
      <c r="G36" s="104" t="str">
        <f t="shared" si="3"/>
        <v/>
      </c>
    </row>
    <row r="37" spans="1:7" x14ac:dyDescent="0.2">
      <c r="A37" s="15"/>
      <c r="B37" s="21"/>
      <c r="C37" s="12">
        <f>IF(B37="",0,VLOOKUP('160301'!B37,Cenik!$C$3:$E$873,2,FALSE))</f>
        <v>0</v>
      </c>
      <c r="D37" s="12">
        <f>IF(B37="",0,VLOOKUP('160301'!B37,Cenik!$C$3:$E$873,3,FALSE))</f>
        <v>0</v>
      </c>
      <c r="E37" s="22"/>
      <c r="F37" s="20">
        <f t="shared" si="4"/>
        <v>0</v>
      </c>
      <c r="G37" s="104" t="str">
        <f t="shared" si="3"/>
        <v/>
      </c>
    </row>
    <row r="38" spans="1:7" x14ac:dyDescent="0.2">
      <c r="A38" s="15"/>
      <c r="B38" s="21"/>
      <c r="C38" s="12">
        <f>IF(B38="",0,VLOOKUP('160301'!B38,Cenik!$C$3:$E$873,2,FALSE))</f>
        <v>0</v>
      </c>
      <c r="D38" s="12">
        <f>IF(B38="",0,VLOOKUP('160301'!B38,Cenik!$C$3:$E$873,3,FALSE))</f>
        <v>0</v>
      </c>
      <c r="E38" s="22"/>
      <c r="F38" s="20">
        <f t="shared" si="4"/>
        <v>0</v>
      </c>
      <c r="G38" s="104" t="str">
        <f t="shared" si="3"/>
        <v/>
      </c>
    </row>
    <row r="39" spans="1:7" x14ac:dyDescent="0.2">
      <c r="A39" s="15"/>
      <c r="B39" s="21"/>
      <c r="C39" s="12">
        <f>IF(B39="",0,VLOOKUP('160301'!B39,Cenik!$C$3:$E$873,2,FALSE))</f>
        <v>0</v>
      </c>
      <c r="D39" s="12">
        <f>IF(B39="",0,VLOOKUP('160301'!B39,Cenik!$C$3:$E$873,3,FALSE))</f>
        <v>0</v>
      </c>
      <c r="E39" s="22"/>
      <c r="F39" s="20">
        <f t="shared" si="4"/>
        <v>0</v>
      </c>
      <c r="G39" s="104" t="str">
        <f>IF(E39="","",IF(ISNUMBER(E39),IF(E39=ROUND(E39,6),"","Napaka - poraba mora biti zaokrožena na 6 decimalk!"),"Napaka!"))</f>
        <v/>
      </c>
    </row>
    <row r="40" spans="1:7" x14ac:dyDescent="0.2">
      <c r="A40" s="15"/>
      <c r="B40" s="21"/>
      <c r="C40" s="12">
        <f>IF(B40="",0,VLOOKUP('160301'!B40,Cenik!$C$3:$E$873,2,FALSE))</f>
        <v>0</v>
      </c>
      <c r="D40" s="12">
        <f>IF(B40="",0,VLOOKUP('160301'!B40,Cenik!$C$3:$E$873,3,FALSE))</f>
        <v>0</v>
      </c>
      <c r="E40" s="22"/>
      <c r="F40" s="20">
        <f t="shared" si="4"/>
        <v>0</v>
      </c>
      <c r="G40" s="104" t="str">
        <f t="shared" si="3"/>
        <v/>
      </c>
    </row>
    <row r="41" spans="1:7" x14ac:dyDescent="0.2">
      <c r="A41" s="15"/>
      <c r="B41" s="21"/>
      <c r="C41" s="12">
        <f>IF(B41="",0,VLOOKUP('160301'!B41,Cenik!$C$3:$E$873,2,FALSE))</f>
        <v>0</v>
      </c>
      <c r="D41" s="12">
        <f>IF(B41="",0,VLOOKUP('160301'!B41,Cenik!$C$3:$E$873,3,FALSE))</f>
        <v>0</v>
      </c>
      <c r="E41" s="22"/>
      <c r="F41" s="20">
        <f t="shared" si="4"/>
        <v>0</v>
      </c>
      <c r="G41" s="104" t="str">
        <f t="shared" si="3"/>
        <v/>
      </c>
    </row>
    <row r="42" spans="1:7" x14ac:dyDescent="0.2">
      <c r="A42" s="15"/>
      <c r="B42" s="21"/>
      <c r="C42" s="12">
        <f>IF(B42="",0,VLOOKUP('160301'!B42,Cenik!$C$3:$E$873,2,FALSE))</f>
        <v>0</v>
      </c>
      <c r="D42" s="12">
        <f>IF(B42="",0,VLOOKUP('160301'!B42,Cenik!$C$3:$E$873,3,FALSE))</f>
        <v>0</v>
      </c>
      <c r="E42" s="22"/>
      <c r="F42" s="20">
        <f t="shared" si="4"/>
        <v>0</v>
      </c>
      <c r="G42" s="104" t="str">
        <f t="shared" si="3"/>
        <v/>
      </c>
    </row>
    <row r="43" spans="1:7" x14ac:dyDescent="0.2">
      <c r="A43" s="15"/>
      <c r="B43" s="21"/>
      <c r="C43" s="12">
        <f>IF(B43="",0,VLOOKUP('160301'!B43,Cenik!$C$3:$E$873,2,FALSE))</f>
        <v>0</v>
      </c>
      <c r="D43" s="12">
        <f>IF(B43="",0,VLOOKUP('160301'!B43,Cenik!$C$3:$E$873,3,FALSE))</f>
        <v>0</v>
      </c>
      <c r="E43" s="22"/>
      <c r="F43" s="20">
        <f t="shared" si="4"/>
        <v>0</v>
      </c>
      <c r="G43" s="104" t="str">
        <f t="shared" si="3"/>
        <v/>
      </c>
    </row>
    <row r="44" spans="1:7" ht="13.5" thickBot="1" x14ac:dyDescent="0.25">
      <c r="A44" s="26"/>
      <c r="B44" s="27"/>
      <c r="C44" s="28">
        <f>IF(B44="",0,VLOOKUP('160301'!B44,Cenik!$C$3:$E$873,2,FALSE))</f>
        <v>0</v>
      </c>
      <c r="D44" s="28">
        <f>IF(B44="",0,VLOOKUP('160301'!B44,Cenik!$C$3:$E$873,3,FALSE))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IF(B5="",0,VLOOKUP('160302'!B5,Cenik!$C$3:$E$873,2,FALSE))</f>
        <v>0</v>
      </c>
      <c r="D5" s="12">
        <f>IF(B5="",0,VLOOKUP('160302'!B5,Cenik!$C$3:$E$873,3,FALSE))</f>
        <v>0</v>
      </c>
      <c r="E5" s="13"/>
      <c r="F5" s="14">
        <f t="shared" ref="F5:F14" si="0">D5*E5</f>
        <v>0</v>
      </c>
      <c r="G5" s="104" t="str">
        <f>IF(E5="","",IF(ISNUMBER(E5),IF(E5=ROUND(E5,6),"","Napaka - poraba mora biti zaokrožena na 6 decimalk!"),"Napaka!"))</f>
        <v/>
      </c>
    </row>
    <row r="6" spans="1:7" x14ac:dyDescent="0.2">
      <c r="A6" s="15"/>
      <c r="B6" s="16"/>
      <c r="C6" s="12">
        <f>IF(B6="",0,VLOOKUP('160302'!B6,Cenik!$C$3:$E$873,2,FALSE))</f>
        <v>0</v>
      </c>
      <c r="D6" s="12">
        <f>IF(B6="",0,VLOOKUP('160302'!B6,Cenik!$C$3:$E$873,3,FALSE))</f>
        <v>0</v>
      </c>
      <c r="E6" s="17"/>
      <c r="F6" s="14">
        <f t="shared" si="0"/>
        <v>0</v>
      </c>
      <c r="G6" s="104" t="str">
        <f t="shared" ref="G6:G14" si="1">IF(E6="","",IF(ISNUMBER(E6),IF(E6=ROUND(E6,6),"","Napaka - poraba mora biti zaokrožena na 6 decimalk!"),"Napaka!"))</f>
        <v/>
      </c>
    </row>
    <row r="7" spans="1:7" x14ac:dyDescent="0.2">
      <c r="A7" s="15"/>
      <c r="B7" s="16"/>
      <c r="C7" s="12">
        <f>IF(B7="",0,VLOOKUP('160302'!B7,Cenik!$C$3:$E$873,2,FALSE))</f>
        <v>0</v>
      </c>
      <c r="D7" s="12">
        <f>IF(B7="",0,VLOOKUP('160302'!B7,Cenik!$C$3:$E$873,3,FALSE))</f>
        <v>0</v>
      </c>
      <c r="E7" s="17"/>
      <c r="F7" s="14">
        <f t="shared" si="0"/>
        <v>0</v>
      </c>
      <c r="G7" s="104" t="str">
        <f t="shared" si="1"/>
        <v/>
      </c>
    </row>
    <row r="8" spans="1:7" x14ac:dyDescent="0.2">
      <c r="A8" s="15"/>
      <c r="B8" s="16"/>
      <c r="C8" s="12">
        <f>IF(B8="",0,VLOOKUP('160302'!B8,Cenik!$C$3:$E$873,2,FALSE))</f>
        <v>0</v>
      </c>
      <c r="D8" s="12">
        <f>IF(B8="",0,VLOOKUP('160302'!B8,Cenik!$C$3:$E$873,3,FALSE))</f>
        <v>0</v>
      </c>
      <c r="E8" s="17"/>
      <c r="F8" s="14">
        <f t="shared" si="0"/>
        <v>0</v>
      </c>
      <c r="G8" s="104" t="str">
        <f t="shared" si="1"/>
        <v/>
      </c>
    </row>
    <row r="9" spans="1:7" x14ac:dyDescent="0.2">
      <c r="A9" s="15"/>
      <c r="B9" s="16"/>
      <c r="C9" s="12">
        <f>IF(B9="",0,VLOOKUP('160302'!B9,Cenik!$C$3:$E$873,2,FALSE))</f>
        <v>0</v>
      </c>
      <c r="D9" s="12">
        <f>IF(B9="",0,VLOOKUP('160302'!B9,Cenik!$C$3:$E$873,3,FALSE))</f>
        <v>0</v>
      </c>
      <c r="E9" s="17"/>
      <c r="F9" s="14">
        <f t="shared" si="0"/>
        <v>0</v>
      </c>
      <c r="G9" s="104" t="str">
        <f t="shared" si="1"/>
        <v/>
      </c>
    </row>
    <row r="10" spans="1:7" x14ac:dyDescent="0.2">
      <c r="A10" s="15"/>
      <c r="B10" s="16"/>
      <c r="C10" s="12">
        <f>IF(B10="",0,VLOOKUP('160302'!B10,Cenik!$C$3:$E$873,2,FALSE))</f>
        <v>0</v>
      </c>
      <c r="D10" s="12">
        <f>IF(B10="",0,VLOOKUP('160302'!B10,Cenik!$C$3:$E$873,3,FALSE))</f>
        <v>0</v>
      </c>
      <c r="E10" s="17"/>
      <c r="F10" s="14">
        <f t="shared" si="0"/>
        <v>0</v>
      </c>
      <c r="G10" s="104" t="str">
        <f t="shared" si="1"/>
        <v/>
      </c>
    </row>
    <row r="11" spans="1:7" x14ac:dyDescent="0.2">
      <c r="A11" s="15"/>
      <c r="B11" s="16"/>
      <c r="C11" s="12">
        <f>IF(B11="",0,VLOOKUP('160302'!B11,Cenik!$C$3:$E$873,2,FALSE))</f>
        <v>0</v>
      </c>
      <c r="D11" s="12">
        <f>IF(B11="",0,VLOOKUP('160302'!B11,Cenik!$C$3:$E$873,3,FALSE))</f>
        <v>0</v>
      </c>
      <c r="E11" s="17"/>
      <c r="F11" s="14">
        <f t="shared" si="0"/>
        <v>0</v>
      </c>
      <c r="G11" s="104" t="str">
        <f t="shared" si="1"/>
        <v/>
      </c>
    </row>
    <row r="12" spans="1:7" x14ac:dyDescent="0.2">
      <c r="A12" s="15"/>
      <c r="B12" s="16"/>
      <c r="C12" s="12">
        <f>IF(B12="",0,VLOOKUP('160302'!B12,Cenik!$C$3:$E$873,2,FALSE))</f>
        <v>0</v>
      </c>
      <c r="D12" s="12">
        <f>IF(B12="",0,VLOOKUP('160302'!B12,Cenik!$C$3:$E$873,3,FALSE))</f>
        <v>0</v>
      </c>
      <c r="E12" s="17"/>
      <c r="F12" s="14">
        <f t="shared" si="0"/>
        <v>0</v>
      </c>
      <c r="G12" s="104" t="str">
        <f t="shared" si="1"/>
        <v/>
      </c>
    </row>
    <row r="13" spans="1:7" x14ac:dyDescent="0.2">
      <c r="A13" s="15"/>
      <c r="B13" s="16"/>
      <c r="C13" s="12">
        <f>IF(B13="",0,VLOOKUP('160302'!B13,Cenik!$C$3:$E$873,2,FALSE))</f>
        <v>0</v>
      </c>
      <c r="D13" s="12">
        <f>IF(B13="",0,VLOOKUP('160302'!B13,Cenik!$C$3:$E$873,3,FALSE))</f>
        <v>0</v>
      </c>
      <c r="E13" s="17"/>
      <c r="F13" s="14">
        <f t="shared" si="0"/>
        <v>0</v>
      </c>
      <c r="G13" s="104" t="str">
        <f t="shared" si="1"/>
        <v/>
      </c>
    </row>
    <row r="14" spans="1:7" ht="13.5" thickBot="1" x14ac:dyDescent="0.25">
      <c r="A14" s="15"/>
      <c r="B14" s="16"/>
      <c r="C14" s="12">
        <f>IF(B14="",0,VLOOKUP('160302'!B14,Cenik!$C$3:$E$873,2,FALSE))</f>
        <v>0</v>
      </c>
      <c r="D14" s="12">
        <f>IF(B14="",0,VLOOKUP('160302'!B14,Cenik!$C$3:$E$873,3,FALSE))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IF(B16="",0,VLOOKUP('160302'!B16,Cenik!$C$3:$E$873,2,FALSE))</f>
        <v>0</v>
      </c>
      <c r="D16" s="12">
        <f>IF(B16="",0,VLOOKUP('160302'!B16,Cenik!$C$3:$E$873,3,FALSE))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IF(B17="",0,VLOOKUP('160302'!B17,Cenik!$C$3:$E$873,2,FALSE))</f>
        <v>0</v>
      </c>
      <c r="D17" s="12">
        <f>IF(B17="",0,VLOOKUP('160302'!B17,Cenik!$C$3:$E$873,3,FALSE))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IF(B18="",0,VLOOKUP('160302'!B18,Cenik!$C$3:$E$873,2,FALSE))</f>
        <v>0</v>
      </c>
      <c r="D18" s="12">
        <f>IF(B18="",0,VLOOKUP('160302'!B18,Cenik!$C$3:$E$873,3,FALSE))</f>
        <v>0</v>
      </c>
      <c r="E18" s="22"/>
      <c r="F18" s="20">
        <f t="shared" si="2"/>
        <v>0</v>
      </c>
      <c r="G18" s="104" t="str">
        <f t="shared" si="3"/>
        <v/>
      </c>
    </row>
    <row r="19" spans="1:9" x14ac:dyDescent="0.2">
      <c r="A19" s="15"/>
      <c r="B19" s="21"/>
      <c r="C19" s="12">
        <f>IF(B19="",0,VLOOKUP('160302'!B19,Cenik!$C$3:$E$873,2,FALSE))</f>
        <v>0</v>
      </c>
      <c r="D19" s="12">
        <f>IF(B19="",0,VLOOKUP('160302'!B19,Cenik!$C$3:$E$873,3,FALSE))</f>
        <v>0</v>
      </c>
      <c r="E19" s="22"/>
      <c r="F19" s="20">
        <f t="shared" si="2"/>
        <v>0</v>
      </c>
      <c r="G19" s="104" t="str">
        <f t="shared" si="3"/>
        <v/>
      </c>
    </row>
    <row r="20" spans="1:9" x14ac:dyDescent="0.2">
      <c r="A20" s="15"/>
      <c r="B20" s="21"/>
      <c r="C20" s="12">
        <f>IF(B20="",0,VLOOKUP('160302'!B20,Cenik!$C$3:$E$873,2,FALSE))</f>
        <v>0</v>
      </c>
      <c r="D20" s="12">
        <f>IF(B20="",0,VLOOKUP('160302'!B20,Cenik!$C$3:$E$873,3,FALSE))</f>
        <v>0</v>
      </c>
      <c r="E20" s="22"/>
      <c r="F20" s="20">
        <f t="shared" si="2"/>
        <v>0</v>
      </c>
      <c r="G20" s="104" t="str">
        <f t="shared" si="3"/>
        <v/>
      </c>
    </row>
    <row r="21" spans="1:9" x14ac:dyDescent="0.2">
      <c r="A21" s="15"/>
      <c r="B21" s="21"/>
      <c r="C21" s="12">
        <f>IF(B21="",0,VLOOKUP('160302'!B21,Cenik!$C$3:$E$873,2,FALSE))</f>
        <v>0</v>
      </c>
      <c r="D21" s="12">
        <f>IF(B21="",0,VLOOKUP('160302'!B21,Cenik!$C$3:$E$873,3,FALSE))</f>
        <v>0</v>
      </c>
      <c r="E21" s="22"/>
      <c r="F21" s="20">
        <f t="shared" si="2"/>
        <v>0</v>
      </c>
      <c r="G21" s="104" t="str">
        <f t="shared" si="3"/>
        <v/>
      </c>
    </row>
    <row r="22" spans="1:9" x14ac:dyDescent="0.2">
      <c r="A22" s="15"/>
      <c r="B22" s="21"/>
      <c r="C22" s="12">
        <f>IF(B22="",0,VLOOKUP('160302'!B22,Cenik!$C$3:$E$873,2,FALSE))</f>
        <v>0</v>
      </c>
      <c r="D22" s="12">
        <f>IF(B22="",0,VLOOKUP('160302'!B22,Cenik!$C$3:$E$873,3,FALSE))</f>
        <v>0</v>
      </c>
      <c r="E22" s="22"/>
      <c r="F22" s="20">
        <f t="shared" si="2"/>
        <v>0</v>
      </c>
      <c r="G22" s="104" t="str">
        <f t="shared" si="3"/>
        <v/>
      </c>
    </row>
    <row r="23" spans="1:9" x14ac:dyDescent="0.2">
      <c r="A23" s="15"/>
      <c r="B23" s="21"/>
      <c r="C23" s="12">
        <f>IF(B23="",0,VLOOKUP('160302'!B23,Cenik!$C$3:$E$873,2,FALSE))</f>
        <v>0</v>
      </c>
      <c r="D23" s="12">
        <f>IF(B23="",0,VLOOKUP('160302'!B23,Cenik!$C$3:$E$873,3,FALSE))</f>
        <v>0</v>
      </c>
      <c r="E23" s="22"/>
      <c r="F23" s="20">
        <f t="shared" si="2"/>
        <v>0</v>
      </c>
      <c r="G23" s="104" t="str">
        <f t="shared" si="3"/>
        <v/>
      </c>
    </row>
    <row r="24" spans="1:9" x14ac:dyDescent="0.2">
      <c r="A24" s="15"/>
      <c r="B24" s="21"/>
      <c r="C24" s="12">
        <f>IF(B24="",0,VLOOKUP('160302'!B24,Cenik!$C$3:$E$873,2,FALSE))</f>
        <v>0</v>
      </c>
      <c r="D24" s="12">
        <f>IF(B24="",0,VLOOKUP('160302'!B24,Cenik!$C$3:$E$873,3,FALSE))</f>
        <v>0</v>
      </c>
      <c r="E24" s="22"/>
      <c r="F24" s="20">
        <f t="shared" si="2"/>
        <v>0</v>
      </c>
      <c r="G24" s="104" t="str">
        <f t="shared" si="3"/>
        <v/>
      </c>
    </row>
    <row r="25" spans="1:9" x14ac:dyDescent="0.2">
      <c r="A25" s="15"/>
      <c r="B25" s="21"/>
      <c r="C25" s="12">
        <f>IF(B25="",0,VLOOKUP('160302'!B25,Cenik!$C$3:$E$873,2,FALSE))</f>
        <v>0</v>
      </c>
      <c r="D25" s="12">
        <f>IF(B25="",0,VLOOKUP('160302'!B25,Cenik!$C$3:$E$873,3,FALSE))</f>
        <v>0</v>
      </c>
      <c r="E25" s="22"/>
      <c r="F25" s="20">
        <f t="shared" si="2"/>
        <v>0</v>
      </c>
      <c r="G25" s="104" t="str">
        <f t="shared" si="3"/>
        <v/>
      </c>
    </row>
    <row r="26" spans="1:9" x14ac:dyDescent="0.2">
      <c r="A26" s="15"/>
      <c r="B26" s="21"/>
      <c r="C26" s="12">
        <f>IF(B26="",0,VLOOKUP('160302'!B26,Cenik!$C$3:$E$873,2,FALSE))</f>
        <v>0</v>
      </c>
      <c r="D26" s="12">
        <f>IF(B26="",0,VLOOKUP('160302'!B26,Cenik!$C$3:$E$873,3,FALSE))</f>
        <v>0</v>
      </c>
      <c r="E26" s="22"/>
      <c r="F26" s="20">
        <f t="shared" si="2"/>
        <v>0</v>
      </c>
      <c r="G26" s="104" t="str">
        <f t="shared" si="3"/>
        <v/>
      </c>
    </row>
    <row r="27" spans="1:9" x14ac:dyDescent="0.2">
      <c r="A27" s="15"/>
      <c r="B27" s="21"/>
      <c r="C27" s="12">
        <f>IF(B27="",0,VLOOKUP('160302'!B27,Cenik!$C$3:$E$873,2,FALSE))</f>
        <v>0</v>
      </c>
      <c r="D27" s="12">
        <f>IF(B27="",0,VLOOKUP('160302'!B27,Cenik!$C$3:$E$873,3,FALSE))</f>
        <v>0</v>
      </c>
      <c r="E27" s="22"/>
      <c r="F27" s="20">
        <f t="shared" si="2"/>
        <v>0</v>
      </c>
      <c r="G27" s="104" t="str">
        <f t="shared" si="3"/>
        <v/>
      </c>
    </row>
    <row r="28" spans="1:9" x14ac:dyDescent="0.2">
      <c r="A28" s="15"/>
      <c r="B28" s="21"/>
      <c r="C28" s="12">
        <f>IF(B28="",0,VLOOKUP('160302'!B28,Cenik!$C$3:$E$873,2,FALSE))</f>
        <v>0</v>
      </c>
      <c r="D28" s="12">
        <f>IF(B28="",0,VLOOKUP('160302'!B28,Cenik!$C$3:$E$873,3,FALSE))</f>
        <v>0</v>
      </c>
      <c r="E28" s="22"/>
      <c r="F28" s="20">
        <f t="shared" si="2"/>
        <v>0</v>
      </c>
      <c r="G28" s="104" t="str">
        <f t="shared" si="3"/>
        <v/>
      </c>
    </row>
    <row r="29" spans="1:9" ht="13.5" thickBot="1" x14ac:dyDescent="0.25">
      <c r="A29" s="15"/>
      <c r="B29" s="21"/>
      <c r="C29" s="12">
        <f>IF(B29="",0,VLOOKUP('160302'!B29,Cenik!$C$3:$E$873,2,FALSE))</f>
        <v>0</v>
      </c>
      <c r="D29" s="12">
        <f>IF(B29="",0,VLOOKUP('160302'!B29,Cenik!$C$3:$E$873,3,FALSE))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IF(B31="",0,VLOOKUP('160302'!B31,Cenik!$C$3:$E$873,2,FALSE))</f>
        <v>0</v>
      </c>
      <c r="D31" s="24">
        <f>IF(B31="",0,VLOOKUP('160302'!B31,Cenik!$C$3:$E$873,3,FALSE))</f>
        <v>0</v>
      </c>
      <c r="E31" s="19"/>
      <c r="F31" s="25">
        <f t="shared" ref="F31:F44" si="4">D31*E31</f>
        <v>0</v>
      </c>
      <c r="G31" s="104" t="str">
        <f t="shared" si="3"/>
        <v/>
      </c>
      <c r="I31" s="2"/>
    </row>
    <row r="32" spans="1:9" x14ac:dyDescent="0.2">
      <c r="A32" s="15"/>
      <c r="B32" s="21"/>
      <c r="C32" s="12">
        <f>IF(B32="",0,VLOOKUP('160302'!B32,Cenik!$C$3:$E$873,2,FALSE))</f>
        <v>0</v>
      </c>
      <c r="D32" s="12">
        <f>IF(B32="",0,VLOOKUP('160302'!B32,Cenik!$C$3:$E$873,3,FALSE))</f>
        <v>0</v>
      </c>
      <c r="E32" s="22"/>
      <c r="F32" s="20">
        <f t="shared" si="4"/>
        <v>0</v>
      </c>
      <c r="G32" s="104" t="str">
        <f t="shared" si="3"/>
        <v/>
      </c>
      <c r="I32" s="2"/>
    </row>
    <row r="33" spans="1:7" x14ac:dyDescent="0.2">
      <c r="A33" s="15"/>
      <c r="B33" s="21"/>
      <c r="C33" s="12">
        <f>IF(B33="",0,VLOOKUP('160302'!B33,Cenik!$C$3:$E$873,2,FALSE))</f>
        <v>0</v>
      </c>
      <c r="D33" s="12">
        <f>IF(B33="",0,VLOOKUP('160302'!B33,Cenik!$C$3:$E$873,3,FALSE))</f>
        <v>0</v>
      </c>
      <c r="E33" s="22"/>
      <c r="F33" s="20">
        <f t="shared" si="4"/>
        <v>0</v>
      </c>
      <c r="G33" s="104" t="str">
        <f t="shared" si="3"/>
        <v/>
      </c>
    </row>
    <row r="34" spans="1:7" x14ac:dyDescent="0.2">
      <c r="A34" s="15"/>
      <c r="B34" s="21"/>
      <c r="C34" s="12">
        <f>IF(B34="",0,VLOOKUP('160302'!B34,Cenik!$C$3:$E$873,2,FALSE))</f>
        <v>0</v>
      </c>
      <c r="D34" s="12">
        <f>IF(B34="",0,VLOOKUP('160302'!B34,Cenik!$C$3:$E$873,3,FALSE))</f>
        <v>0</v>
      </c>
      <c r="E34" s="22"/>
      <c r="F34" s="20">
        <f t="shared" si="4"/>
        <v>0</v>
      </c>
      <c r="G34" s="104" t="str">
        <f t="shared" si="3"/>
        <v/>
      </c>
    </row>
    <row r="35" spans="1:7" x14ac:dyDescent="0.2">
      <c r="A35" s="15"/>
      <c r="B35" s="21"/>
      <c r="C35" s="12">
        <f>IF(B35="",0,VLOOKUP('160302'!B35,Cenik!$C$3:$E$873,2,FALSE))</f>
        <v>0</v>
      </c>
      <c r="D35" s="12">
        <f>IF(B35="",0,VLOOKUP('160302'!B35,Cenik!$C$3:$E$873,3,FALSE))</f>
        <v>0</v>
      </c>
      <c r="E35" s="22"/>
      <c r="F35" s="20">
        <f t="shared" si="4"/>
        <v>0</v>
      </c>
      <c r="G35" s="104" t="str">
        <f t="shared" si="3"/>
        <v/>
      </c>
    </row>
    <row r="36" spans="1:7" x14ac:dyDescent="0.2">
      <c r="A36" s="15"/>
      <c r="B36" s="21"/>
      <c r="C36" s="12">
        <f>IF(B36="",0,VLOOKUP('160302'!B36,Cenik!$C$3:$E$873,2,FALSE))</f>
        <v>0</v>
      </c>
      <c r="D36" s="12">
        <f>IF(B36="",0,VLOOKUP('160302'!B36,Cenik!$C$3:$E$873,3,FALSE))</f>
        <v>0</v>
      </c>
      <c r="E36" s="22"/>
      <c r="F36" s="20">
        <f t="shared" si="4"/>
        <v>0</v>
      </c>
      <c r="G36" s="104" t="str">
        <f t="shared" si="3"/>
        <v/>
      </c>
    </row>
    <row r="37" spans="1:7" x14ac:dyDescent="0.2">
      <c r="A37" s="15"/>
      <c r="B37" s="21"/>
      <c r="C37" s="12">
        <f>IF(B37="",0,VLOOKUP('160302'!B37,Cenik!$C$3:$E$873,2,FALSE))</f>
        <v>0</v>
      </c>
      <c r="D37" s="12">
        <f>IF(B37="",0,VLOOKUP('160302'!B37,Cenik!$C$3:$E$873,3,FALSE))</f>
        <v>0</v>
      </c>
      <c r="E37" s="22"/>
      <c r="F37" s="20">
        <f t="shared" si="4"/>
        <v>0</v>
      </c>
      <c r="G37" s="104" t="str">
        <f t="shared" si="3"/>
        <v/>
      </c>
    </row>
    <row r="38" spans="1:7" x14ac:dyDescent="0.2">
      <c r="A38" s="15"/>
      <c r="B38" s="21"/>
      <c r="C38" s="12">
        <f>IF(B38="",0,VLOOKUP('160302'!B38,Cenik!$C$3:$E$873,2,FALSE))</f>
        <v>0</v>
      </c>
      <c r="D38" s="12">
        <f>IF(B38="",0,VLOOKUP('160302'!B38,Cenik!$C$3:$E$873,3,FALSE))</f>
        <v>0</v>
      </c>
      <c r="E38" s="22"/>
      <c r="F38" s="20">
        <f t="shared" si="4"/>
        <v>0</v>
      </c>
      <c r="G38" s="104" t="str">
        <f t="shared" si="3"/>
        <v/>
      </c>
    </row>
    <row r="39" spans="1:7" x14ac:dyDescent="0.2">
      <c r="A39" s="15"/>
      <c r="B39" s="21"/>
      <c r="C39" s="12">
        <f>IF(B39="",0,VLOOKUP('160302'!B39,Cenik!$C$3:$E$873,2,FALSE))</f>
        <v>0</v>
      </c>
      <c r="D39" s="12">
        <f>IF(B39="",0,VLOOKUP('160302'!B39,Cenik!$C$3:$E$873,3,FALSE))</f>
        <v>0</v>
      </c>
      <c r="E39" s="22"/>
      <c r="F39" s="20">
        <f t="shared" si="4"/>
        <v>0</v>
      </c>
      <c r="G39" s="104" t="str">
        <f>IF(E39="","",IF(ISNUMBER(E39),IF(E39=ROUND(E39,6),"","Napaka - poraba mora biti zaokrožena na 6 decimalk!"),"Napaka!"))</f>
        <v/>
      </c>
    </row>
    <row r="40" spans="1:7" x14ac:dyDescent="0.2">
      <c r="A40" s="15"/>
      <c r="B40" s="21"/>
      <c r="C40" s="12">
        <f>IF(B40="",0,VLOOKUP('160302'!B40,Cenik!$C$3:$E$873,2,FALSE))</f>
        <v>0</v>
      </c>
      <c r="D40" s="12">
        <f>IF(B40="",0,VLOOKUP('160302'!B40,Cenik!$C$3:$E$873,3,FALSE))</f>
        <v>0</v>
      </c>
      <c r="E40" s="22"/>
      <c r="F40" s="20">
        <f t="shared" si="4"/>
        <v>0</v>
      </c>
      <c r="G40" s="104" t="str">
        <f t="shared" si="3"/>
        <v/>
      </c>
    </row>
    <row r="41" spans="1:7" x14ac:dyDescent="0.2">
      <c r="A41" s="15"/>
      <c r="B41" s="21"/>
      <c r="C41" s="12">
        <f>IF(B41="",0,VLOOKUP('160302'!B41,Cenik!$C$3:$E$873,2,FALSE))</f>
        <v>0</v>
      </c>
      <c r="D41" s="12">
        <f>IF(B41="",0,VLOOKUP('160302'!B41,Cenik!$C$3:$E$873,3,FALSE))</f>
        <v>0</v>
      </c>
      <c r="E41" s="22"/>
      <c r="F41" s="20">
        <f t="shared" si="4"/>
        <v>0</v>
      </c>
      <c r="G41" s="104" t="str">
        <f t="shared" si="3"/>
        <v/>
      </c>
    </row>
    <row r="42" spans="1:7" x14ac:dyDescent="0.2">
      <c r="A42" s="15"/>
      <c r="B42" s="21"/>
      <c r="C42" s="12">
        <f>IF(B42="",0,VLOOKUP('160302'!B42,Cenik!$C$3:$E$873,2,FALSE))</f>
        <v>0</v>
      </c>
      <c r="D42" s="12">
        <f>IF(B42="",0,VLOOKUP('160302'!B42,Cenik!$C$3:$E$873,3,FALSE))</f>
        <v>0</v>
      </c>
      <c r="E42" s="22"/>
      <c r="F42" s="20">
        <f t="shared" si="4"/>
        <v>0</v>
      </c>
      <c r="G42" s="104" t="str">
        <f t="shared" si="3"/>
        <v/>
      </c>
    </row>
    <row r="43" spans="1:7" x14ac:dyDescent="0.2">
      <c r="A43" s="15"/>
      <c r="B43" s="21"/>
      <c r="C43" s="12">
        <f>IF(B43="",0,VLOOKUP('160302'!B43,Cenik!$C$3:$E$873,2,FALSE))</f>
        <v>0</v>
      </c>
      <c r="D43" s="12">
        <f>IF(B43="",0,VLOOKUP('160302'!B43,Cenik!$C$3:$E$873,3,FALSE))</f>
        <v>0</v>
      </c>
      <c r="E43" s="22"/>
      <c r="F43" s="20">
        <f t="shared" si="4"/>
        <v>0</v>
      </c>
      <c r="G43" s="104" t="str">
        <f t="shared" si="3"/>
        <v/>
      </c>
    </row>
    <row r="44" spans="1:7" ht="13.5" thickBot="1" x14ac:dyDescent="0.25">
      <c r="A44" s="26"/>
      <c r="B44" s="27"/>
      <c r="C44" s="28">
        <f>IF(B44="",0,VLOOKUP('160302'!B44,Cenik!$C$3:$E$873,2,FALSE))</f>
        <v>0</v>
      </c>
      <c r="D44" s="28">
        <f>IF(B44="",0,VLOOKUP('160302'!B44,Cenik!$C$3:$E$873,3,FALSE))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IF(B5="",0,VLOOKUP('160501'!B5,Cenik!$C$3:$E$873,2,FALSE))</f>
        <v>0</v>
      </c>
      <c r="D5" s="12">
        <f>IF(B5="",0,VLOOKUP('160501'!B5,Cenik!$C$3:$E$873,3,FALSE))</f>
        <v>0</v>
      </c>
      <c r="E5" s="95"/>
      <c r="F5" s="14">
        <f t="shared" ref="F5:F14" si="0">D5*E5</f>
        <v>0</v>
      </c>
      <c r="G5" s="104" t="str">
        <f>IF(E5="","",IF(ISNUMBER(E5),IF(E5=ROUND(E5,6),"","Napaka - poraba mora biti zaokrožena na 6 decimalk!"),"Napaka!"))</f>
        <v/>
      </c>
    </row>
    <row r="6" spans="1:7" x14ac:dyDescent="0.2">
      <c r="A6" s="15"/>
      <c r="B6" s="94"/>
      <c r="C6" s="12">
        <f>IF(B6="",0,VLOOKUP('160501'!B6,Cenik!$C$3:$E$873,2,FALSE))</f>
        <v>0</v>
      </c>
      <c r="D6" s="12">
        <f>IF(B6="",0,VLOOKUP('160501'!B6,Cenik!$C$3:$E$873,3,FALSE))</f>
        <v>0</v>
      </c>
      <c r="E6" s="96"/>
      <c r="F6" s="14">
        <f t="shared" si="0"/>
        <v>0</v>
      </c>
      <c r="G6" s="104" t="str">
        <f t="shared" ref="G6:G14" si="1">IF(E6="","",IF(ISNUMBER(E6),IF(E6=ROUND(E6,6),"","Napaka - poraba mora biti zaokrožena na 6 decimalk!"),"Napaka!"))</f>
        <v/>
      </c>
    </row>
    <row r="7" spans="1:7" x14ac:dyDescent="0.2">
      <c r="A7" s="15"/>
      <c r="B7" s="94"/>
      <c r="C7" s="12">
        <f>IF(B7="",0,VLOOKUP('160501'!B7,Cenik!$C$3:$E$873,2,FALSE))</f>
        <v>0</v>
      </c>
      <c r="D7" s="12">
        <f>IF(B7="",0,VLOOKUP('160501'!B7,Cenik!$C$3:$E$873,3,FALSE))</f>
        <v>0</v>
      </c>
      <c r="E7" s="96"/>
      <c r="F7" s="14">
        <f t="shared" si="0"/>
        <v>0</v>
      </c>
      <c r="G7" s="104" t="str">
        <f t="shared" si="1"/>
        <v/>
      </c>
    </row>
    <row r="8" spans="1:7" x14ac:dyDescent="0.2">
      <c r="A8" s="15"/>
      <c r="B8" s="94"/>
      <c r="C8" s="12">
        <f>IF(B8="",0,VLOOKUP('160501'!B8,Cenik!$C$3:$E$873,2,FALSE))</f>
        <v>0</v>
      </c>
      <c r="D8" s="12">
        <f>IF(B8="",0,VLOOKUP('160501'!B8,Cenik!$C$3:$E$873,3,FALSE))</f>
        <v>0</v>
      </c>
      <c r="E8" s="96"/>
      <c r="F8" s="14">
        <f t="shared" si="0"/>
        <v>0</v>
      </c>
      <c r="G8" s="104" t="str">
        <f t="shared" si="1"/>
        <v/>
      </c>
    </row>
    <row r="9" spans="1:7" x14ac:dyDescent="0.2">
      <c r="A9" s="15"/>
      <c r="B9" s="94"/>
      <c r="C9" s="12">
        <f>IF(B9="",0,VLOOKUP('160501'!B9,Cenik!$C$3:$E$873,2,FALSE))</f>
        <v>0</v>
      </c>
      <c r="D9" s="12">
        <f>IF(B9="",0,VLOOKUP('160501'!B9,Cenik!$C$3:$E$873,3,FALSE))</f>
        <v>0</v>
      </c>
      <c r="E9" s="96"/>
      <c r="F9" s="14">
        <f t="shared" si="0"/>
        <v>0</v>
      </c>
      <c r="G9" s="104" t="str">
        <f t="shared" si="1"/>
        <v/>
      </c>
    </row>
    <row r="10" spans="1:7" x14ac:dyDescent="0.2">
      <c r="A10" s="15"/>
      <c r="B10" s="94"/>
      <c r="C10" s="12">
        <f>IF(B10="",0,VLOOKUP('160501'!B10,Cenik!$C$3:$E$873,2,FALSE))</f>
        <v>0</v>
      </c>
      <c r="D10" s="12">
        <f>IF(B10="",0,VLOOKUP('160501'!B10,Cenik!$C$3:$E$873,3,FALSE))</f>
        <v>0</v>
      </c>
      <c r="E10" s="96"/>
      <c r="F10" s="14">
        <f t="shared" si="0"/>
        <v>0</v>
      </c>
      <c r="G10" s="104" t="str">
        <f t="shared" si="1"/>
        <v/>
      </c>
    </row>
    <row r="11" spans="1:7" x14ac:dyDescent="0.2">
      <c r="A11" s="15"/>
      <c r="B11" s="94"/>
      <c r="C11" s="12">
        <f>IF(B11="",0,VLOOKUP('160501'!B11,Cenik!$C$3:$E$873,2,FALSE))</f>
        <v>0</v>
      </c>
      <c r="D11" s="12">
        <f>IF(B11="",0,VLOOKUP('160501'!B11,Cenik!$C$3:$E$873,3,FALSE))</f>
        <v>0</v>
      </c>
      <c r="E11" s="96"/>
      <c r="F11" s="14">
        <f t="shared" si="0"/>
        <v>0</v>
      </c>
      <c r="G11" s="104" t="str">
        <f t="shared" si="1"/>
        <v/>
      </c>
    </row>
    <row r="12" spans="1:7" x14ac:dyDescent="0.2">
      <c r="A12" s="15"/>
      <c r="B12" s="94"/>
      <c r="C12" s="12">
        <f>IF(B12="",0,VLOOKUP('160501'!B12,Cenik!$C$3:$E$873,2,FALSE))</f>
        <v>0</v>
      </c>
      <c r="D12" s="12">
        <f>IF(B12="",0,VLOOKUP('160501'!B12,Cenik!$C$3:$E$873,3,FALSE))</f>
        <v>0</v>
      </c>
      <c r="E12" s="96"/>
      <c r="F12" s="14">
        <f t="shared" si="0"/>
        <v>0</v>
      </c>
      <c r="G12" s="104" t="str">
        <f t="shared" si="1"/>
        <v/>
      </c>
    </row>
    <row r="13" spans="1:7" x14ac:dyDescent="0.2">
      <c r="A13" s="15"/>
      <c r="B13" s="94"/>
      <c r="C13" s="12">
        <f>IF(B13="",0,VLOOKUP('160501'!B13,Cenik!$C$3:$E$873,2,FALSE))</f>
        <v>0</v>
      </c>
      <c r="D13" s="12">
        <f>IF(B13="",0,VLOOKUP('160501'!B13,Cenik!$C$3:$E$873,3,FALSE))</f>
        <v>0</v>
      </c>
      <c r="E13" s="96"/>
      <c r="F13" s="14">
        <f t="shared" si="0"/>
        <v>0</v>
      </c>
      <c r="G13" s="104" t="str">
        <f t="shared" si="1"/>
        <v/>
      </c>
    </row>
    <row r="14" spans="1:7" ht="13.5" thickBot="1" x14ac:dyDescent="0.25">
      <c r="A14" s="15"/>
      <c r="B14" s="94"/>
      <c r="C14" s="12">
        <f>IF(B14="",0,VLOOKUP('160501'!B14,Cenik!$C$3:$E$873,2,FALSE))</f>
        <v>0</v>
      </c>
      <c r="D14" s="12">
        <f>IF(B14="",0,VLOOKUP('160501'!B14,Cenik!$C$3:$E$873,3,FALSE))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IF(B16="",0,VLOOKUP('160501'!B16,Cenik!$C$3:$E$873,2,FALSE))</f>
        <v>0</v>
      </c>
      <c r="D16" s="12">
        <f>IF(B16="",0,VLOOKUP('160501'!B16,Cenik!$C$3:$E$873,3,FALSE))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IF(B17="",0,VLOOKUP('160501'!B17,Cenik!$C$3:$E$873,2,FALSE))</f>
        <v>0</v>
      </c>
      <c r="D17" s="12">
        <f>IF(B17="",0,VLOOKUP('160501'!B17,Cenik!$C$3:$E$873,3,FALSE))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IF(B18="",0,VLOOKUP('160501'!B18,Cenik!$C$3:$E$873,2,FALSE))</f>
        <v>0</v>
      </c>
      <c r="D18" s="12">
        <f>IF(B18="",0,VLOOKUP('160501'!B18,Cenik!$C$3:$E$873,3,FALSE))</f>
        <v>0</v>
      </c>
      <c r="E18" s="102"/>
      <c r="F18" s="20">
        <f t="shared" si="2"/>
        <v>0</v>
      </c>
      <c r="G18" s="104" t="str">
        <f t="shared" si="3"/>
        <v/>
      </c>
    </row>
    <row r="19" spans="1:9" x14ac:dyDescent="0.2">
      <c r="A19" s="15"/>
      <c r="B19" s="100"/>
      <c r="C19" s="12">
        <f>IF(B19="",0,VLOOKUP('160501'!B19,Cenik!$C$3:$E$873,2,FALSE))</f>
        <v>0</v>
      </c>
      <c r="D19" s="12">
        <f>IF(B19="",0,VLOOKUP('160501'!B19,Cenik!$C$3:$E$873,3,FALSE))</f>
        <v>0</v>
      </c>
      <c r="E19" s="102"/>
      <c r="F19" s="20">
        <f t="shared" si="2"/>
        <v>0</v>
      </c>
      <c r="G19" s="104" t="str">
        <f t="shared" si="3"/>
        <v/>
      </c>
    </row>
    <row r="20" spans="1:9" x14ac:dyDescent="0.2">
      <c r="A20" s="15"/>
      <c r="B20" s="100"/>
      <c r="C20" s="12">
        <f>IF(B20="",0,VLOOKUP('160501'!B20,Cenik!$C$3:$E$873,2,FALSE))</f>
        <v>0</v>
      </c>
      <c r="D20" s="12">
        <f>IF(B20="",0,VLOOKUP('160501'!B20,Cenik!$C$3:$E$873,3,FALSE))</f>
        <v>0</v>
      </c>
      <c r="E20" s="102"/>
      <c r="F20" s="20">
        <f t="shared" si="2"/>
        <v>0</v>
      </c>
      <c r="G20" s="104" t="str">
        <f t="shared" si="3"/>
        <v/>
      </c>
    </row>
    <row r="21" spans="1:9" x14ac:dyDescent="0.2">
      <c r="A21" s="15"/>
      <c r="B21" s="100"/>
      <c r="C21" s="12">
        <f>IF(B21="",0,VLOOKUP('160501'!B21,Cenik!$C$3:$E$873,2,FALSE))</f>
        <v>0</v>
      </c>
      <c r="D21" s="12">
        <f>IF(B21="",0,VLOOKUP('160501'!B21,Cenik!$C$3:$E$873,3,FALSE))</f>
        <v>0</v>
      </c>
      <c r="E21" s="102"/>
      <c r="F21" s="20">
        <f t="shared" si="2"/>
        <v>0</v>
      </c>
      <c r="G21" s="104" t="str">
        <f t="shared" si="3"/>
        <v/>
      </c>
    </row>
    <row r="22" spans="1:9" x14ac:dyDescent="0.2">
      <c r="A22" s="15"/>
      <c r="B22" s="100"/>
      <c r="C22" s="12">
        <f>IF(B22="",0,VLOOKUP('160501'!B22,Cenik!$C$3:$E$873,2,FALSE))</f>
        <v>0</v>
      </c>
      <c r="D22" s="12">
        <f>IF(B22="",0,VLOOKUP('160501'!B22,Cenik!$C$3:$E$873,3,FALSE))</f>
        <v>0</v>
      </c>
      <c r="E22" s="102"/>
      <c r="F22" s="20">
        <f t="shared" si="2"/>
        <v>0</v>
      </c>
      <c r="G22" s="104" t="str">
        <f t="shared" si="3"/>
        <v/>
      </c>
    </row>
    <row r="23" spans="1:9" x14ac:dyDescent="0.2">
      <c r="A23" s="15"/>
      <c r="B23" s="100"/>
      <c r="C23" s="12">
        <f>IF(B23="",0,VLOOKUP('160501'!B23,Cenik!$C$3:$E$873,2,FALSE))</f>
        <v>0</v>
      </c>
      <c r="D23" s="12">
        <f>IF(B23="",0,VLOOKUP('160501'!B23,Cenik!$C$3:$E$873,3,FALSE))</f>
        <v>0</v>
      </c>
      <c r="E23" s="102"/>
      <c r="F23" s="20">
        <f t="shared" si="2"/>
        <v>0</v>
      </c>
      <c r="G23" s="104" t="str">
        <f t="shared" si="3"/>
        <v/>
      </c>
    </row>
    <row r="24" spans="1:9" x14ac:dyDescent="0.2">
      <c r="A24" s="15"/>
      <c r="B24" s="100"/>
      <c r="C24" s="12">
        <f>IF(B24="",0,VLOOKUP('160501'!B24,Cenik!$C$3:$E$873,2,FALSE))</f>
        <v>0</v>
      </c>
      <c r="D24" s="12">
        <f>IF(B24="",0,VLOOKUP('160501'!B24,Cenik!$C$3:$E$873,3,FALSE))</f>
        <v>0</v>
      </c>
      <c r="E24" s="102"/>
      <c r="F24" s="20">
        <f t="shared" si="2"/>
        <v>0</v>
      </c>
      <c r="G24" s="104" t="str">
        <f t="shared" si="3"/>
        <v/>
      </c>
    </row>
    <row r="25" spans="1:9" x14ac:dyDescent="0.2">
      <c r="A25" s="15"/>
      <c r="B25" s="100"/>
      <c r="C25" s="12">
        <f>IF(B25="",0,VLOOKUP('160501'!B25,Cenik!$C$3:$E$873,2,FALSE))</f>
        <v>0</v>
      </c>
      <c r="D25" s="12">
        <f>IF(B25="",0,VLOOKUP('160501'!B25,Cenik!$C$3:$E$873,3,FALSE))</f>
        <v>0</v>
      </c>
      <c r="E25" s="102"/>
      <c r="F25" s="20">
        <f t="shared" si="2"/>
        <v>0</v>
      </c>
      <c r="G25" s="104" t="str">
        <f t="shared" si="3"/>
        <v/>
      </c>
    </row>
    <row r="26" spans="1:9" x14ac:dyDescent="0.2">
      <c r="A26" s="15"/>
      <c r="B26" s="100"/>
      <c r="C26" s="12">
        <f>IF(B26="",0,VLOOKUP('160501'!B26,Cenik!$C$3:$E$873,2,FALSE))</f>
        <v>0</v>
      </c>
      <c r="D26" s="12">
        <f>IF(B26="",0,VLOOKUP('160501'!B26,Cenik!$C$3:$E$873,3,FALSE))</f>
        <v>0</v>
      </c>
      <c r="E26" s="102"/>
      <c r="F26" s="20">
        <f t="shared" si="2"/>
        <v>0</v>
      </c>
      <c r="G26" s="104" t="str">
        <f t="shared" si="3"/>
        <v/>
      </c>
    </row>
    <row r="27" spans="1:9" x14ac:dyDescent="0.2">
      <c r="A27" s="15"/>
      <c r="B27" s="100"/>
      <c r="C27" s="12">
        <f>IF(B27="",0,VLOOKUP('160501'!B27,Cenik!$C$3:$E$873,2,FALSE))</f>
        <v>0</v>
      </c>
      <c r="D27" s="12">
        <f>IF(B27="",0,VLOOKUP('160501'!B27,Cenik!$C$3:$E$873,3,FALSE))</f>
        <v>0</v>
      </c>
      <c r="E27" s="102"/>
      <c r="F27" s="20">
        <f t="shared" si="2"/>
        <v>0</v>
      </c>
      <c r="G27" s="104" t="str">
        <f t="shared" si="3"/>
        <v/>
      </c>
    </row>
    <row r="28" spans="1:9" x14ac:dyDescent="0.2">
      <c r="A28" s="15"/>
      <c r="B28" s="100"/>
      <c r="C28" s="12">
        <f>IF(B28="",0,VLOOKUP('160501'!B28,Cenik!$C$3:$E$873,2,FALSE))</f>
        <v>0</v>
      </c>
      <c r="D28" s="12">
        <f>IF(B28="",0,VLOOKUP('160501'!B28,Cenik!$C$3:$E$873,3,FALSE))</f>
        <v>0</v>
      </c>
      <c r="E28" s="102"/>
      <c r="F28" s="20">
        <f t="shared" si="2"/>
        <v>0</v>
      </c>
      <c r="G28" s="104" t="str">
        <f t="shared" si="3"/>
        <v/>
      </c>
    </row>
    <row r="29" spans="1:9" ht="13.5" thickBot="1" x14ac:dyDescent="0.25">
      <c r="A29" s="15"/>
      <c r="B29" s="100"/>
      <c r="C29" s="12">
        <f>IF(B29="",0,VLOOKUP('160501'!B29,Cenik!$C$3:$E$873,2,FALSE))</f>
        <v>0</v>
      </c>
      <c r="D29" s="12">
        <f>IF(B29="",0,VLOOKUP('160501'!B29,Cenik!$C$3:$E$873,3,FALSE))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IF(B31="",0,VLOOKUP('160501'!B31,Cenik!$C$3:$E$873,2,FALSE))</f>
        <v>0</v>
      </c>
      <c r="D31" s="24">
        <f>IF(B31="",0,VLOOKUP('160501'!B31,Cenik!$C$3:$E$873,3,FALSE))</f>
        <v>0</v>
      </c>
      <c r="E31" s="101"/>
      <c r="F31" s="25">
        <f t="shared" ref="F31:F44" si="4">D31*E31</f>
        <v>0</v>
      </c>
      <c r="G31" s="104" t="str">
        <f t="shared" si="3"/>
        <v/>
      </c>
      <c r="I31" s="2"/>
    </row>
    <row r="32" spans="1:9" x14ac:dyDescent="0.2">
      <c r="A32" s="15"/>
      <c r="B32" s="100"/>
      <c r="C32" s="12">
        <f>IF(B32="",0,VLOOKUP('160501'!B32,Cenik!$C$3:$E$873,2,FALSE))</f>
        <v>0</v>
      </c>
      <c r="D32" s="12">
        <f>IF(B32="",0,VLOOKUP('160501'!B32,Cenik!$C$3:$E$873,3,FALSE))</f>
        <v>0</v>
      </c>
      <c r="E32" s="102"/>
      <c r="F32" s="20">
        <f t="shared" si="4"/>
        <v>0</v>
      </c>
      <c r="G32" s="104" t="str">
        <f t="shared" si="3"/>
        <v/>
      </c>
      <c r="I32" s="2"/>
    </row>
    <row r="33" spans="1:7" x14ac:dyDescent="0.2">
      <c r="A33" s="15"/>
      <c r="B33" s="100"/>
      <c r="C33" s="12">
        <f>IF(B33="",0,VLOOKUP('160501'!B33,Cenik!$C$3:$E$873,2,FALSE))</f>
        <v>0</v>
      </c>
      <c r="D33" s="12">
        <f>IF(B33="",0,VLOOKUP('160501'!B33,Cenik!$C$3:$E$873,3,FALSE))</f>
        <v>0</v>
      </c>
      <c r="E33" s="102"/>
      <c r="F33" s="20">
        <f t="shared" si="4"/>
        <v>0</v>
      </c>
      <c r="G33" s="104" t="str">
        <f t="shared" si="3"/>
        <v/>
      </c>
    </row>
    <row r="34" spans="1:7" x14ac:dyDescent="0.2">
      <c r="A34" s="15"/>
      <c r="B34" s="100"/>
      <c r="C34" s="12">
        <f>IF(B34="",0,VLOOKUP('160501'!B34,Cenik!$C$3:$E$873,2,FALSE))</f>
        <v>0</v>
      </c>
      <c r="D34" s="12">
        <f>IF(B34="",0,VLOOKUP('160501'!B34,Cenik!$C$3:$E$873,3,FALSE))</f>
        <v>0</v>
      </c>
      <c r="E34" s="102"/>
      <c r="F34" s="20">
        <f t="shared" si="4"/>
        <v>0</v>
      </c>
      <c r="G34" s="104" t="str">
        <f t="shared" si="3"/>
        <v/>
      </c>
    </row>
    <row r="35" spans="1:7" x14ac:dyDescent="0.2">
      <c r="A35" s="15"/>
      <c r="B35" s="100"/>
      <c r="C35" s="12">
        <f>IF(B35="",0,VLOOKUP('160501'!B35,Cenik!$C$3:$E$873,2,FALSE))</f>
        <v>0</v>
      </c>
      <c r="D35" s="12">
        <f>IF(B35="",0,VLOOKUP('160501'!B35,Cenik!$C$3:$E$873,3,FALSE))</f>
        <v>0</v>
      </c>
      <c r="E35" s="102"/>
      <c r="F35" s="20">
        <f t="shared" si="4"/>
        <v>0</v>
      </c>
      <c r="G35" s="104" t="str">
        <f t="shared" si="3"/>
        <v/>
      </c>
    </row>
    <row r="36" spans="1:7" x14ac:dyDescent="0.2">
      <c r="A36" s="15"/>
      <c r="B36" s="100"/>
      <c r="C36" s="12">
        <f>IF(B36="",0,VLOOKUP('160501'!B36,Cenik!$C$3:$E$873,2,FALSE))</f>
        <v>0</v>
      </c>
      <c r="D36" s="12">
        <f>IF(B36="",0,VLOOKUP('160501'!B36,Cenik!$C$3:$E$873,3,FALSE))</f>
        <v>0</v>
      </c>
      <c r="E36" s="102"/>
      <c r="F36" s="20">
        <f t="shared" si="4"/>
        <v>0</v>
      </c>
      <c r="G36" s="104" t="str">
        <f t="shared" si="3"/>
        <v/>
      </c>
    </row>
    <row r="37" spans="1:7" x14ac:dyDescent="0.2">
      <c r="A37" s="15"/>
      <c r="B37" s="100"/>
      <c r="C37" s="12">
        <f>IF(B37="",0,VLOOKUP('160501'!B37,Cenik!$C$3:$E$873,2,FALSE))</f>
        <v>0</v>
      </c>
      <c r="D37" s="12">
        <f>IF(B37="",0,VLOOKUP('160501'!B37,Cenik!$C$3:$E$873,3,FALSE))</f>
        <v>0</v>
      </c>
      <c r="E37" s="102"/>
      <c r="F37" s="20">
        <f t="shared" si="4"/>
        <v>0</v>
      </c>
      <c r="G37" s="104" t="str">
        <f t="shared" si="3"/>
        <v/>
      </c>
    </row>
    <row r="38" spans="1:7" x14ac:dyDescent="0.2">
      <c r="A38" s="15"/>
      <c r="B38" s="100"/>
      <c r="C38" s="12">
        <f>IF(B38="",0,VLOOKUP('160501'!B38,Cenik!$C$3:$E$873,2,FALSE))</f>
        <v>0</v>
      </c>
      <c r="D38" s="12">
        <f>IF(B38="",0,VLOOKUP('160501'!B38,Cenik!$C$3:$E$873,3,FALSE))</f>
        <v>0</v>
      </c>
      <c r="E38" s="102"/>
      <c r="F38" s="20">
        <f t="shared" si="4"/>
        <v>0</v>
      </c>
      <c r="G38" s="104" t="str">
        <f t="shared" si="3"/>
        <v/>
      </c>
    </row>
    <row r="39" spans="1:7" x14ac:dyDescent="0.2">
      <c r="A39" s="15"/>
      <c r="B39" s="100"/>
      <c r="C39" s="12">
        <f>IF(B39="",0,VLOOKUP('160501'!B39,Cenik!$C$3:$E$873,2,FALSE))</f>
        <v>0</v>
      </c>
      <c r="D39" s="12">
        <f>IF(B39="",0,VLOOKUP('160501'!B39,Cenik!$C$3:$E$873,3,FALSE))</f>
        <v>0</v>
      </c>
      <c r="E39" s="102"/>
      <c r="F39" s="20">
        <f t="shared" si="4"/>
        <v>0</v>
      </c>
      <c r="G39" s="104" t="str">
        <f>IF(E39="","",IF(ISNUMBER(E39),IF(E39=ROUND(E39,6),"","Napaka - poraba mora biti zaokrožena na 6 decimalk!"),"Napaka!"))</f>
        <v/>
      </c>
    </row>
    <row r="40" spans="1:7" x14ac:dyDescent="0.2">
      <c r="A40" s="15"/>
      <c r="B40" s="100"/>
      <c r="C40" s="12">
        <f>IF(B40="",0,VLOOKUP('160501'!B40,Cenik!$C$3:$E$873,2,FALSE))</f>
        <v>0</v>
      </c>
      <c r="D40" s="12">
        <f>IF(B40="",0,VLOOKUP('160501'!B40,Cenik!$C$3:$E$873,3,FALSE))</f>
        <v>0</v>
      </c>
      <c r="E40" s="102"/>
      <c r="F40" s="20">
        <f t="shared" si="4"/>
        <v>0</v>
      </c>
      <c r="G40" s="104" t="str">
        <f t="shared" si="3"/>
        <v/>
      </c>
    </row>
    <row r="41" spans="1:7" x14ac:dyDescent="0.2">
      <c r="A41" s="15"/>
      <c r="B41" s="100"/>
      <c r="C41" s="12">
        <f>IF(B41="",0,VLOOKUP('160501'!B41,Cenik!$C$3:$E$873,2,FALSE))</f>
        <v>0</v>
      </c>
      <c r="D41" s="12">
        <f>IF(B41="",0,VLOOKUP('160501'!B41,Cenik!$C$3:$E$873,3,FALSE))</f>
        <v>0</v>
      </c>
      <c r="E41" s="102"/>
      <c r="F41" s="20">
        <f t="shared" si="4"/>
        <v>0</v>
      </c>
      <c r="G41" s="104" t="str">
        <f t="shared" si="3"/>
        <v/>
      </c>
    </row>
    <row r="42" spans="1:7" x14ac:dyDescent="0.2">
      <c r="A42" s="15"/>
      <c r="B42" s="100"/>
      <c r="C42" s="12">
        <f>IF(B42="",0,VLOOKUP('160501'!B42,Cenik!$C$3:$E$873,2,FALSE))</f>
        <v>0</v>
      </c>
      <c r="D42" s="12">
        <f>IF(B42="",0,VLOOKUP('160501'!B42,Cenik!$C$3:$E$873,3,FALSE))</f>
        <v>0</v>
      </c>
      <c r="E42" s="102"/>
      <c r="F42" s="20">
        <f t="shared" si="4"/>
        <v>0</v>
      </c>
      <c r="G42" s="104" t="str">
        <f t="shared" si="3"/>
        <v/>
      </c>
    </row>
    <row r="43" spans="1:7" x14ac:dyDescent="0.2">
      <c r="A43" s="15"/>
      <c r="B43" s="100"/>
      <c r="C43" s="12">
        <f>IF(B43="",0,VLOOKUP('160501'!B43,Cenik!$C$3:$E$873,2,FALSE))</f>
        <v>0</v>
      </c>
      <c r="D43" s="12">
        <f>IF(B43="",0,VLOOKUP('160501'!B43,Cenik!$C$3:$E$873,3,FALSE))</f>
        <v>0</v>
      </c>
      <c r="E43" s="102"/>
      <c r="F43" s="20">
        <f t="shared" si="4"/>
        <v>0</v>
      </c>
      <c r="G43" s="104" t="str">
        <f t="shared" si="3"/>
        <v/>
      </c>
    </row>
    <row r="44" spans="1:7" ht="13.5" thickBot="1" x14ac:dyDescent="0.25">
      <c r="A44" s="26"/>
      <c r="B44" s="103"/>
      <c r="C44" s="28">
        <f>IF(B44="",0,VLOOKUP('160501'!B44,Cenik!$C$3:$E$873,2,FALSE))</f>
        <v>0</v>
      </c>
      <c r="D44" s="28">
        <f>IF(B44="",0,VLOOKUP('160501'!B44,Cenik!$C$3:$E$873,3,FALSE))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IF(B5="",0,VLOOKUP('160502'!B5,Cenik!$C$3:$E$873,2,FALSE))</f>
        <v>0</v>
      </c>
      <c r="D5" s="12">
        <f>IF(B5="",0,VLOOKUP('160502'!B5,Cenik!$C$3:$E$873,3,FALSE))</f>
        <v>0</v>
      </c>
      <c r="E5" s="95"/>
      <c r="F5" s="14">
        <f t="shared" ref="F5:F14" si="0">D5*E5</f>
        <v>0</v>
      </c>
      <c r="G5" s="104" t="str">
        <f>IF(E5="","",IF(ISNUMBER(E5),IF(E5=ROUND(E5,6),"","Napaka - poraba mora biti zaokrožena na 6 decimalk!"),"Napaka!"))</f>
        <v/>
      </c>
    </row>
    <row r="6" spans="1:7" x14ac:dyDescent="0.2">
      <c r="A6" s="15"/>
      <c r="B6" s="94"/>
      <c r="C6" s="12">
        <f>IF(B6="",0,VLOOKUP('160502'!B6,Cenik!$C$3:$E$873,2,FALSE))</f>
        <v>0</v>
      </c>
      <c r="D6" s="12">
        <f>IF(B6="",0,VLOOKUP('160502'!B6,Cenik!$C$3:$E$873,3,FALSE))</f>
        <v>0</v>
      </c>
      <c r="E6" s="96"/>
      <c r="F6" s="14">
        <f t="shared" si="0"/>
        <v>0</v>
      </c>
      <c r="G6" s="104" t="str">
        <f t="shared" ref="G6:G14" si="1">IF(E6="","",IF(ISNUMBER(E6),IF(E6=ROUND(E6,6),"","Napaka - poraba mora biti zaokrožena na 6 decimalk!"),"Napaka!"))</f>
        <v/>
      </c>
    </row>
    <row r="7" spans="1:7" x14ac:dyDescent="0.2">
      <c r="A7" s="15"/>
      <c r="B7" s="94"/>
      <c r="C7" s="12">
        <f>IF(B7="",0,VLOOKUP('160502'!B7,Cenik!$C$3:$E$873,2,FALSE))</f>
        <v>0</v>
      </c>
      <c r="D7" s="12">
        <f>IF(B7="",0,VLOOKUP('160502'!B7,Cenik!$C$3:$E$873,3,FALSE))</f>
        <v>0</v>
      </c>
      <c r="E7" s="96"/>
      <c r="F7" s="14">
        <f t="shared" si="0"/>
        <v>0</v>
      </c>
      <c r="G7" s="104" t="str">
        <f t="shared" si="1"/>
        <v/>
      </c>
    </row>
    <row r="8" spans="1:7" x14ac:dyDescent="0.2">
      <c r="A8" s="15"/>
      <c r="B8" s="94"/>
      <c r="C8" s="12">
        <f>IF(B8="",0,VLOOKUP('160502'!B8,Cenik!$C$3:$E$873,2,FALSE))</f>
        <v>0</v>
      </c>
      <c r="D8" s="12">
        <f>IF(B8="",0,VLOOKUP('160502'!B8,Cenik!$C$3:$E$873,3,FALSE))</f>
        <v>0</v>
      </c>
      <c r="E8" s="96"/>
      <c r="F8" s="14">
        <f t="shared" si="0"/>
        <v>0</v>
      </c>
      <c r="G8" s="104" t="str">
        <f t="shared" si="1"/>
        <v/>
      </c>
    </row>
    <row r="9" spans="1:7" x14ac:dyDescent="0.2">
      <c r="A9" s="15"/>
      <c r="B9" s="94"/>
      <c r="C9" s="12">
        <f>IF(B9="",0,VLOOKUP('160502'!B9,Cenik!$C$3:$E$873,2,FALSE))</f>
        <v>0</v>
      </c>
      <c r="D9" s="12">
        <f>IF(B9="",0,VLOOKUP('160502'!B9,Cenik!$C$3:$E$873,3,FALSE))</f>
        <v>0</v>
      </c>
      <c r="E9" s="96"/>
      <c r="F9" s="14">
        <f t="shared" si="0"/>
        <v>0</v>
      </c>
      <c r="G9" s="104" t="str">
        <f t="shared" si="1"/>
        <v/>
      </c>
    </row>
    <row r="10" spans="1:7" x14ac:dyDescent="0.2">
      <c r="A10" s="15"/>
      <c r="B10" s="94"/>
      <c r="C10" s="12">
        <f>IF(B10="",0,VLOOKUP('160502'!B10,Cenik!$C$3:$E$873,2,FALSE))</f>
        <v>0</v>
      </c>
      <c r="D10" s="12">
        <f>IF(B10="",0,VLOOKUP('160502'!B10,Cenik!$C$3:$E$873,3,FALSE))</f>
        <v>0</v>
      </c>
      <c r="E10" s="96"/>
      <c r="F10" s="14">
        <f t="shared" si="0"/>
        <v>0</v>
      </c>
      <c r="G10" s="104" t="str">
        <f t="shared" si="1"/>
        <v/>
      </c>
    </row>
    <row r="11" spans="1:7" x14ac:dyDescent="0.2">
      <c r="A11" s="15"/>
      <c r="B11" s="94"/>
      <c r="C11" s="12">
        <f>IF(B11="",0,VLOOKUP('160502'!B11,Cenik!$C$3:$E$873,2,FALSE))</f>
        <v>0</v>
      </c>
      <c r="D11" s="12">
        <f>IF(B11="",0,VLOOKUP('160502'!B11,Cenik!$C$3:$E$873,3,FALSE))</f>
        <v>0</v>
      </c>
      <c r="E11" s="96"/>
      <c r="F11" s="14">
        <f t="shared" si="0"/>
        <v>0</v>
      </c>
      <c r="G11" s="104" t="str">
        <f t="shared" si="1"/>
        <v/>
      </c>
    </row>
    <row r="12" spans="1:7" x14ac:dyDescent="0.2">
      <c r="A12" s="15"/>
      <c r="B12" s="94"/>
      <c r="C12" s="12">
        <f>IF(B12="",0,VLOOKUP('160502'!B12,Cenik!$C$3:$E$873,2,FALSE))</f>
        <v>0</v>
      </c>
      <c r="D12" s="12">
        <f>IF(B12="",0,VLOOKUP('160502'!B12,Cenik!$C$3:$E$873,3,FALSE))</f>
        <v>0</v>
      </c>
      <c r="E12" s="96"/>
      <c r="F12" s="14">
        <f t="shared" si="0"/>
        <v>0</v>
      </c>
      <c r="G12" s="104" t="str">
        <f t="shared" si="1"/>
        <v/>
      </c>
    </row>
    <row r="13" spans="1:7" x14ac:dyDescent="0.2">
      <c r="A13" s="15"/>
      <c r="B13" s="94"/>
      <c r="C13" s="12">
        <f>IF(B13="",0,VLOOKUP('160502'!B13,Cenik!$C$3:$E$873,2,FALSE))</f>
        <v>0</v>
      </c>
      <c r="D13" s="12">
        <f>IF(B13="",0,VLOOKUP('160502'!B13,Cenik!$C$3:$E$873,3,FALSE))</f>
        <v>0</v>
      </c>
      <c r="E13" s="96"/>
      <c r="F13" s="14">
        <f t="shared" si="0"/>
        <v>0</v>
      </c>
      <c r="G13" s="104" t="str">
        <f t="shared" si="1"/>
        <v/>
      </c>
    </row>
    <row r="14" spans="1:7" ht="13.5" thickBot="1" x14ac:dyDescent="0.25">
      <c r="A14" s="15"/>
      <c r="B14" s="94"/>
      <c r="C14" s="12">
        <f>IF(B14="",0,VLOOKUP('160502'!B14,Cenik!$C$3:$E$873,2,FALSE))</f>
        <v>0</v>
      </c>
      <c r="D14" s="12">
        <f>IF(B14="",0,VLOOKUP('160502'!B14,Cenik!$C$3:$E$873,3,FALSE))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IF(B16="",0,VLOOKUP('160502'!B16,Cenik!$C$3:$E$873,2,FALSE))</f>
        <v>0</v>
      </c>
      <c r="D16" s="12">
        <f>IF(B16="",0,VLOOKUP('160502'!B16,Cenik!$C$3:$E$873,3,FALSE))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IF(B17="",0,VLOOKUP('160502'!B17,Cenik!$C$3:$E$873,2,FALSE))</f>
        <v>0</v>
      </c>
      <c r="D17" s="12">
        <f>IF(B17="",0,VLOOKUP('160502'!B17,Cenik!$C$3:$E$873,3,FALSE))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IF(B18="",0,VLOOKUP('160502'!B18,Cenik!$C$3:$E$873,2,FALSE))</f>
        <v>0</v>
      </c>
      <c r="D18" s="12">
        <f>IF(B18="",0,VLOOKUP('160502'!B18,Cenik!$C$3:$E$873,3,FALSE))</f>
        <v>0</v>
      </c>
      <c r="E18" s="102"/>
      <c r="F18" s="20">
        <f t="shared" si="2"/>
        <v>0</v>
      </c>
      <c r="G18" s="104" t="str">
        <f t="shared" si="3"/>
        <v/>
      </c>
    </row>
    <row r="19" spans="1:9" x14ac:dyDescent="0.2">
      <c r="A19" s="15"/>
      <c r="B19" s="100"/>
      <c r="C19" s="12">
        <f>IF(B19="",0,VLOOKUP('160502'!B19,Cenik!$C$3:$E$873,2,FALSE))</f>
        <v>0</v>
      </c>
      <c r="D19" s="12">
        <f>IF(B19="",0,VLOOKUP('160502'!B19,Cenik!$C$3:$E$873,3,FALSE))</f>
        <v>0</v>
      </c>
      <c r="E19" s="102"/>
      <c r="F19" s="20">
        <f t="shared" si="2"/>
        <v>0</v>
      </c>
      <c r="G19" s="104" t="str">
        <f t="shared" si="3"/>
        <v/>
      </c>
    </row>
    <row r="20" spans="1:9" x14ac:dyDescent="0.2">
      <c r="A20" s="15"/>
      <c r="B20" s="100"/>
      <c r="C20" s="12">
        <f>IF(B20="",0,VLOOKUP('160502'!B20,Cenik!$C$3:$E$873,2,FALSE))</f>
        <v>0</v>
      </c>
      <c r="D20" s="12">
        <f>IF(B20="",0,VLOOKUP('160502'!B20,Cenik!$C$3:$E$873,3,FALSE))</f>
        <v>0</v>
      </c>
      <c r="E20" s="102"/>
      <c r="F20" s="20">
        <f t="shared" si="2"/>
        <v>0</v>
      </c>
      <c r="G20" s="104" t="str">
        <f t="shared" si="3"/>
        <v/>
      </c>
    </row>
    <row r="21" spans="1:9" x14ac:dyDescent="0.2">
      <c r="A21" s="15"/>
      <c r="B21" s="100"/>
      <c r="C21" s="12">
        <f>IF(B21="",0,VLOOKUP('160502'!B21,Cenik!$C$3:$E$873,2,FALSE))</f>
        <v>0</v>
      </c>
      <c r="D21" s="12">
        <f>IF(B21="",0,VLOOKUP('160502'!B21,Cenik!$C$3:$E$873,3,FALSE))</f>
        <v>0</v>
      </c>
      <c r="E21" s="102"/>
      <c r="F21" s="20">
        <f t="shared" si="2"/>
        <v>0</v>
      </c>
      <c r="G21" s="104" t="str">
        <f t="shared" si="3"/>
        <v/>
      </c>
    </row>
    <row r="22" spans="1:9" x14ac:dyDescent="0.2">
      <c r="A22" s="15"/>
      <c r="B22" s="100"/>
      <c r="C22" s="12">
        <f>IF(B22="",0,VLOOKUP('160502'!B22,Cenik!$C$3:$E$873,2,FALSE))</f>
        <v>0</v>
      </c>
      <c r="D22" s="12">
        <f>IF(B22="",0,VLOOKUP('160502'!B22,Cenik!$C$3:$E$873,3,FALSE))</f>
        <v>0</v>
      </c>
      <c r="E22" s="102"/>
      <c r="F22" s="20">
        <f t="shared" si="2"/>
        <v>0</v>
      </c>
      <c r="G22" s="104" t="str">
        <f t="shared" si="3"/>
        <v/>
      </c>
    </row>
    <row r="23" spans="1:9" x14ac:dyDescent="0.2">
      <c r="A23" s="15"/>
      <c r="B23" s="100"/>
      <c r="C23" s="12">
        <f>IF(B23="",0,VLOOKUP('160502'!B23,Cenik!$C$3:$E$873,2,FALSE))</f>
        <v>0</v>
      </c>
      <c r="D23" s="12">
        <f>IF(B23="",0,VLOOKUP('160502'!B23,Cenik!$C$3:$E$873,3,FALSE))</f>
        <v>0</v>
      </c>
      <c r="E23" s="102"/>
      <c r="F23" s="20">
        <f t="shared" si="2"/>
        <v>0</v>
      </c>
      <c r="G23" s="104" t="str">
        <f t="shared" si="3"/>
        <v/>
      </c>
    </row>
    <row r="24" spans="1:9" x14ac:dyDescent="0.2">
      <c r="A24" s="15"/>
      <c r="B24" s="100"/>
      <c r="C24" s="12">
        <f>IF(B24="",0,VLOOKUP('160502'!B24,Cenik!$C$3:$E$873,2,FALSE))</f>
        <v>0</v>
      </c>
      <c r="D24" s="12">
        <f>IF(B24="",0,VLOOKUP('160502'!B24,Cenik!$C$3:$E$873,3,FALSE))</f>
        <v>0</v>
      </c>
      <c r="E24" s="102"/>
      <c r="F24" s="20">
        <f t="shared" si="2"/>
        <v>0</v>
      </c>
      <c r="G24" s="104" t="str">
        <f t="shared" si="3"/>
        <v/>
      </c>
    </row>
    <row r="25" spans="1:9" x14ac:dyDescent="0.2">
      <c r="A25" s="15"/>
      <c r="B25" s="100"/>
      <c r="C25" s="12">
        <f>IF(B25="",0,VLOOKUP('160502'!B25,Cenik!$C$3:$E$873,2,FALSE))</f>
        <v>0</v>
      </c>
      <c r="D25" s="12">
        <f>IF(B25="",0,VLOOKUP('160502'!B25,Cenik!$C$3:$E$873,3,FALSE))</f>
        <v>0</v>
      </c>
      <c r="E25" s="102"/>
      <c r="F25" s="20">
        <f t="shared" si="2"/>
        <v>0</v>
      </c>
      <c r="G25" s="104" t="str">
        <f t="shared" si="3"/>
        <v/>
      </c>
    </row>
    <row r="26" spans="1:9" x14ac:dyDescent="0.2">
      <c r="A26" s="15"/>
      <c r="B26" s="100"/>
      <c r="C26" s="12">
        <f>IF(B26="",0,VLOOKUP('160502'!B26,Cenik!$C$3:$E$873,2,FALSE))</f>
        <v>0</v>
      </c>
      <c r="D26" s="12">
        <f>IF(B26="",0,VLOOKUP('160502'!B26,Cenik!$C$3:$E$873,3,FALSE))</f>
        <v>0</v>
      </c>
      <c r="E26" s="102"/>
      <c r="F26" s="20">
        <f t="shared" si="2"/>
        <v>0</v>
      </c>
      <c r="G26" s="104" t="str">
        <f t="shared" si="3"/>
        <v/>
      </c>
    </row>
    <row r="27" spans="1:9" x14ac:dyDescent="0.2">
      <c r="A27" s="15"/>
      <c r="B27" s="100"/>
      <c r="C27" s="12">
        <f>IF(B27="",0,VLOOKUP('160502'!B27,Cenik!$C$3:$E$873,2,FALSE))</f>
        <v>0</v>
      </c>
      <c r="D27" s="12">
        <f>IF(B27="",0,VLOOKUP('160502'!B27,Cenik!$C$3:$E$873,3,FALSE))</f>
        <v>0</v>
      </c>
      <c r="E27" s="102"/>
      <c r="F27" s="20">
        <f t="shared" si="2"/>
        <v>0</v>
      </c>
      <c r="G27" s="104" t="str">
        <f t="shared" si="3"/>
        <v/>
      </c>
    </row>
    <row r="28" spans="1:9" x14ac:dyDescent="0.2">
      <c r="A28" s="15"/>
      <c r="B28" s="100"/>
      <c r="C28" s="12">
        <f>IF(B28="",0,VLOOKUP('160502'!B28,Cenik!$C$3:$E$873,2,FALSE))</f>
        <v>0</v>
      </c>
      <c r="D28" s="12">
        <f>IF(B28="",0,VLOOKUP('160502'!B28,Cenik!$C$3:$E$873,3,FALSE))</f>
        <v>0</v>
      </c>
      <c r="E28" s="102"/>
      <c r="F28" s="20">
        <f t="shared" si="2"/>
        <v>0</v>
      </c>
      <c r="G28" s="104" t="str">
        <f t="shared" si="3"/>
        <v/>
      </c>
    </row>
    <row r="29" spans="1:9" ht="13.5" thickBot="1" x14ac:dyDescent="0.25">
      <c r="A29" s="15"/>
      <c r="B29" s="100"/>
      <c r="C29" s="12">
        <f>IF(B29="",0,VLOOKUP('160502'!B29,Cenik!$C$3:$E$873,2,FALSE))</f>
        <v>0</v>
      </c>
      <c r="D29" s="12">
        <f>IF(B29="",0,VLOOKUP('160502'!B29,Cenik!$C$3:$E$873,3,FALSE))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IF(B31="",0,VLOOKUP('160502'!B31,Cenik!$C$3:$E$873,2,FALSE))</f>
        <v>0</v>
      </c>
      <c r="D31" s="24">
        <f>IF(B31="",0,VLOOKUP('160502'!B31,Cenik!$C$3:$E$873,3,FALSE))</f>
        <v>0</v>
      </c>
      <c r="E31" s="101"/>
      <c r="F31" s="25">
        <f t="shared" ref="F31:F44" si="4">D31*E31</f>
        <v>0</v>
      </c>
      <c r="G31" s="104" t="str">
        <f t="shared" si="3"/>
        <v/>
      </c>
      <c r="I31" s="2"/>
    </row>
    <row r="32" spans="1:9" x14ac:dyDescent="0.2">
      <c r="A32" s="15"/>
      <c r="B32" s="100"/>
      <c r="C32" s="12">
        <f>IF(B32="",0,VLOOKUP('160502'!B32,Cenik!$C$3:$E$873,2,FALSE))</f>
        <v>0</v>
      </c>
      <c r="D32" s="12">
        <f>IF(B32="",0,VLOOKUP('160502'!B32,Cenik!$C$3:$E$873,3,FALSE))</f>
        <v>0</v>
      </c>
      <c r="E32" s="102"/>
      <c r="F32" s="20">
        <f t="shared" si="4"/>
        <v>0</v>
      </c>
      <c r="G32" s="104" t="str">
        <f t="shared" si="3"/>
        <v/>
      </c>
      <c r="I32" s="2"/>
    </row>
    <row r="33" spans="1:7" x14ac:dyDescent="0.2">
      <c r="A33" s="15"/>
      <c r="B33" s="100"/>
      <c r="C33" s="12">
        <f>IF(B33="",0,VLOOKUP('160502'!B33,Cenik!$C$3:$E$873,2,FALSE))</f>
        <v>0</v>
      </c>
      <c r="D33" s="12">
        <f>IF(B33="",0,VLOOKUP('160502'!B33,Cenik!$C$3:$E$873,3,FALSE))</f>
        <v>0</v>
      </c>
      <c r="E33" s="102"/>
      <c r="F33" s="20">
        <f t="shared" si="4"/>
        <v>0</v>
      </c>
      <c r="G33" s="104" t="str">
        <f t="shared" si="3"/>
        <v/>
      </c>
    </row>
    <row r="34" spans="1:7" x14ac:dyDescent="0.2">
      <c r="A34" s="15"/>
      <c r="B34" s="100"/>
      <c r="C34" s="12">
        <f>IF(B34="",0,VLOOKUP('160502'!B34,Cenik!$C$3:$E$873,2,FALSE))</f>
        <v>0</v>
      </c>
      <c r="D34" s="12">
        <f>IF(B34="",0,VLOOKUP('160502'!B34,Cenik!$C$3:$E$873,3,FALSE))</f>
        <v>0</v>
      </c>
      <c r="E34" s="102"/>
      <c r="F34" s="20">
        <f t="shared" si="4"/>
        <v>0</v>
      </c>
      <c r="G34" s="104" t="str">
        <f t="shared" si="3"/>
        <v/>
      </c>
    </row>
    <row r="35" spans="1:7" x14ac:dyDescent="0.2">
      <c r="A35" s="15"/>
      <c r="B35" s="100"/>
      <c r="C35" s="12">
        <f>IF(B35="",0,VLOOKUP('160502'!B35,Cenik!$C$3:$E$873,2,FALSE))</f>
        <v>0</v>
      </c>
      <c r="D35" s="12">
        <f>IF(B35="",0,VLOOKUP('160502'!B35,Cenik!$C$3:$E$873,3,FALSE))</f>
        <v>0</v>
      </c>
      <c r="E35" s="102"/>
      <c r="F35" s="20">
        <f t="shared" si="4"/>
        <v>0</v>
      </c>
      <c r="G35" s="104" t="str">
        <f t="shared" si="3"/>
        <v/>
      </c>
    </row>
    <row r="36" spans="1:7" x14ac:dyDescent="0.2">
      <c r="A36" s="15"/>
      <c r="B36" s="100"/>
      <c r="C36" s="12">
        <f>IF(B36="",0,VLOOKUP('160502'!B36,Cenik!$C$3:$E$873,2,FALSE))</f>
        <v>0</v>
      </c>
      <c r="D36" s="12">
        <f>IF(B36="",0,VLOOKUP('160502'!B36,Cenik!$C$3:$E$873,3,FALSE))</f>
        <v>0</v>
      </c>
      <c r="E36" s="102"/>
      <c r="F36" s="20">
        <f t="shared" si="4"/>
        <v>0</v>
      </c>
      <c r="G36" s="104" t="str">
        <f t="shared" si="3"/>
        <v/>
      </c>
    </row>
    <row r="37" spans="1:7" x14ac:dyDescent="0.2">
      <c r="A37" s="15"/>
      <c r="B37" s="100"/>
      <c r="C37" s="12">
        <f>IF(B37="",0,VLOOKUP('160502'!B37,Cenik!$C$3:$E$873,2,FALSE))</f>
        <v>0</v>
      </c>
      <c r="D37" s="12">
        <f>IF(B37="",0,VLOOKUP('160502'!B37,Cenik!$C$3:$E$873,3,FALSE))</f>
        <v>0</v>
      </c>
      <c r="E37" s="102"/>
      <c r="F37" s="20">
        <f t="shared" si="4"/>
        <v>0</v>
      </c>
      <c r="G37" s="104" t="str">
        <f t="shared" si="3"/>
        <v/>
      </c>
    </row>
    <row r="38" spans="1:7" x14ac:dyDescent="0.2">
      <c r="A38" s="15"/>
      <c r="B38" s="100"/>
      <c r="C38" s="12">
        <f>IF(B38="",0,VLOOKUP('160502'!B38,Cenik!$C$3:$E$873,2,FALSE))</f>
        <v>0</v>
      </c>
      <c r="D38" s="12">
        <f>IF(B38="",0,VLOOKUP('160502'!B38,Cenik!$C$3:$E$873,3,FALSE))</f>
        <v>0</v>
      </c>
      <c r="E38" s="102"/>
      <c r="F38" s="20">
        <f t="shared" si="4"/>
        <v>0</v>
      </c>
      <c r="G38" s="104" t="str">
        <f t="shared" si="3"/>
        <v/>
      </c>
    </row>
    <row r="39" spans="1:7" x14ac:dyDescent="0.2">
      <c r="A39" s="15"/>
      <c r="B39" s="100"/>
      <c r="C39" s="12">
        <f>IF(B39="",0,VLOOKUP('160502'!B39,Cenik!$C$3:$E$873,2,FALSE))</f>
        <v>0</v>
      </c>
      <c r="D39" s="12">
        <f>IF(B39="",0,VLOOKUP('160502'!B39,Cenik!$C$3:$E$873,3,FALSE))</f>
        <v>0</v>
      </c>
      <c r="E39" s="102"/>
      <c r="F39" s="20">
        <f t="shared" si="4"/>
        <v>0</v>
      </c>
      <c r="G39" s="104" t="str">
        <f>IF(E39="","",IF(ISNUMBER(E39),IF(E39=ROUND(E39,6),"","Napaka - poraba mora biti zaokrožena na 6 decimalk!"),"Napaka!"))</f>
        <v/>
      </c>
    </row>
    <row r="40" spans="1:7" x14ac:dyDescent="0.2">
      <c r="A40" s="15"/>
      <c r="B40" s="100"/>
      <c r="C40" s="12">
        <f>IF(B40="",0,VLOOKUP('160502'!B40,Cenik!$C$3:$E$873,2,FALSE))</f>
        <v>0</v>
      </c>
      <c r="D40" s="12">
        <f>IF(B40="",0,VLOOKUP('160502'!B40,Cenik!$C$3:$E$873,3,FALSE))</f>
        <v>0</v>
      </c>
      <c r="E40" s="102"/>
      <c r="F40" s="20">
        <f t="shared" si="4"/>
        <v>0</v>
      </c>
      <c r="G40" s="104" t="str">
        <f t="shared" si="3"/>
        <v/>
      </c>
    </row>
    <row r="41" spans="1:7" x14ac:dyDescent="0.2">
      <c r="A41" s="15"/>
      <c r="B41" s="100"/>
      <c r="C41" s="12">
        <f>IF(B41="",0,VLOOKUP('160502'!B41,Cenik!$C$3:$E$873,2,FALSE))</f>
        <v>0</v>
      </c>
      <c r="D41" s="12">
        <f>IF(B41="",0,VLOOKUP('160502'!B41,Cenik!$C$3:$E$873,3,FALSE))</f>
        <v>0</v>
      </c>
      <c r="E41" s="102"/>
      <c r="F41" s="20">
        <f t="shared" si="4"/>
        <v>0</v>
      </c>
      <c r="G41" s="104" t="str">
        <f t="shared" si="3"/>
        <v/>
      </c>
    </row>
    <row r="42" spans="1:7" x14ac:dyDescent="0.2">
      <c r="A42" s="15"/>
      <c r="B42" s="100"/>
      <c r="C42" s="12">
        <f>IF(B42="",0,VLOOKUP('160502'!B42,Cenik!$C$3:$E$873,2,FALSE))</f>
        <v>0</v>
      </c>
      <c r="D42" s="12">
        <f>IF(B42="",0,VLOOKUP('160502'!B42,Cenik!$C$3:$E$873,3,FALSE))</f>
        <v>0</v>
      </c>
      <c r="E42" s="102"/>
      <c r="F42" s="20">
        <f t="shared" si="4"/>
        <v>0</v>
      </c>
      <c r="G42" s="104" t="str">
        <f t="shared" si="3"/>
        <v/>
      </c>
    </row>
    <row r="43" spans="1:7" x14ac:dyDescent="0.2">
      <c r="A43" s="15"/>
      <c r="B43" s="100"/>
      <c r="C43" s="12">
        <f>IF(B43="",0,VLOOKUP('160502'!B43,Cenik!$C$3:$E$873,2,FALSE))</f>
        <v>0</v>
      </c>
      <c r="D43" s="12">
        <f>IF(B43="",0,VLOOKUP('160502'!B43,Cenik!$C$3:$E$873,3,FALSE))</f>
        <v>0</v>
      </c>
      <c r="E43" s="102"/>
      <c r="F43" s="20">
        <f t="shared" si="4"/>
        <v>0</v>
      </c>
      <c r="G43" s="104" t="str">
        <f t="shared" si="3"/>
        <v/>
      </c>
    </row>
    <row r="44" spans="1:7" ht="13.5" thickBot="1" x14ac:dyDescent="0.25">
      <c r="A44" s="26"/>
      <c r="B44" s="103"/>
      <c r="C44" s="28">
        <f>IF(B44="",0,VLOOKUP('160502'!B44,Cenik!$C$3:$E$873,2,FALSE))</f>
        <v>0</v>
      </c>
      <c r="D44" s="28">
        <f>IF(B44="",0,VLOOKUP('160502'!B44,Cenik!$C$3:$E$873,3,FALSE))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IF(B5="",0,VLOOKUP('160503'!B5,Cenik!$C$3:$E$873,2,FALSE))</f>
        <v>0</v>
      </c>
      <c r="D5" s="12">
        <f>IF(B5="",0,VLOOKUP('160503'!B5,Cenik!$C$3:$E$873,3,FALSE))</f>
        <v>0</v>
      </c>
      <c r="E5" s="95"/>
      <c r="F5" s="14">
        <f t="shared" ref="F5:F14" si="0">D5*E5</f>
        <v>0</v>
      </c>
      <c r="G5" s="104" t="str">
        <f>IF(E5="","",IF(ISNUMBER(E5),IF(E5=ROUND(E5,6),"","Napaka - poraba mora biti zaokrožena na 6 decimalk!"),"Napaka!"))</f>
        <v/>
      </c>
    </row>
    <row r="6" spans="1:7" x14ac:dyDescent="0.2">
      <c r="A6" s="15"/>
      <c r="B6" s="94"/>
      <c r="C6" s="12">
        <f>IF(B6="",0,VLOOKUP('160503'!B6,Cenik!$C$3:$E$873,2,FALSE))</f>
        <v>0</v>
      </c>
      <c r="D6" s="12">
        <f>IF(B6="",0,VLOOKUP('160503'!B6,Cenik!$C$3:$E$873,3,FALSE))</f>
        <v>0</v>
      </c>
      <c r="E6" s="96"/>
      <c r="F6" s="14">
        <f t="shared" si="0"/>
        <v>0</v>
      </c>
      <c r="G6" s="104" t="str">
        <f t="shared" ref="G6:G14" si="1">IF(E6="","",IF(ISNUMBER(E6),IF(E6=ROUND(E6,6),"","Napaka - poraba mora biti zaokrožena na 6 decimalk!"),"Napaka!"))</f>
        <v/>
      </c>
    </row>
    <row r="7" spans="1:7" x14ac:dyDescent="0.2">
      <c r="A7" s="15"/>
      <c r="B7" s="94"/>
      <c r="C7" s="12">
        <f>IF(B7="",0,VLOOKUP('160503'!B7,Cenik!$C$3:$E$873,2,FALSE))</f>
        <v>0</v>
      </c>
      <c r="D7" s="12">
        <f>IF(B7="",0,VLOOKUP('160503'!B7,Cenik!$C$3:$E$873,3,FALSE))</f>
        <v>0</v>
      </c>
      <c r="E7" s="96"/>
      <c r="F7" s="14">
        <f t="shared" si="0"/>
        <v>0</v>
      </c>
      <c r="G7" s="104" t="str">
        <f t="shared" si="1"/>
        <v/>
      </c>
    </row>
    <row r="8" spans="1:7" x14ac:dyDescent="0.2">
      <c r="A8" s="15"/>
      <c r="B8" s="94"/>
      <c r="C8" s="12">
        <f>IF(B8="",0,VLOOKUP('160503'!B8,Cenik!$C$3:$E$873,2,FALSE))</f>
        <v>0</v>
      </c>
      <c r="D8" s="12">
        <f>IF(B8="",0,VLOOKUP('160503'!B8,Cenik!$C$3:$E$873,3,FALSE))</f>
        <v>0</v>
      </c>
      <c r="E8" s="96"/>
      <c r="F8" s="14">
        <f t="shared" si="0"/>
        <v>0</v>
      </c>
      <c r="G8" s="104" t="str">
        <f t="shared" si="1"/>
        <v/>
      </c>
    </row>
    <row r="9" spans="1:7" x14ac:dyDescent="0.2">
      <c r="A9" s="15"/>
      <c r="B9" s="94"/>
      <c r="C9" s="12">
        <f>IF(B9="",0,VLOOKUP('160503'!B9,Cenik!$C$3:$E$873,2,FALSE))</f>
        <v>0</v>
      </c>
      <c r="D9" s="12">
        <f>IF(B9="",0,VLOOKUP('160503'!B9,Cenik!$C$3:$E$873,3,FALSE))</f>
        <v>0</v>
      </c>
      <c r="E9" s="96"/>
      <c r="F9" s="14">
        <f t="shared" si="0"/>
        <v>0</v>
      </c>
      <c r="G9" s="104" t="str">
        <f t="shared" si="1"/>
        <v/>
      </c>
    </row>
    <row r="10" spans="1:7" x14ac:dyDescent="0.2">
      <c r="A10" s="15"/>
      <c r="B10" s="94"/>
      <c r="C10" s="12">
        <f>IF(B10="",0,VLOOKUP('160503'!B10,Cenik!$C$3:$E$873,2,FALSE))</f>
        <v>0</v>
      </c>
      <c r="D10" s="12">
        <f>IF(B10="",0,VLOOKUP('160503'!B10,Cenik!$C$3:$E$873,3,FALSE))</f>
        <v>0</v>
      </c>
      <c r="E10" s="96"/>
      <c r="F10" s="14">
        <f t="shared" si="0"/>
        <v>0</v>
      </c>
      <c r="G10" s="104" t="str">
        <f t="shared" si="1"/>
        <v/>
      </c>
    </row>
    <row r="11" spans="1:7" x14ac:dyDescent="0.2">
      <c r="A11" s="15"/>
      <c r="B11" s="94"/>
      <c r="C11" s="12">
        <f>IF(B11="",0,VLOOKUP('160503'!B11,Cenik!$C$3:$E$873,2,FALSE))</f>
        <v>0</v>
      </c>
      <c r="D11" s="12">
        <f>IF(B11="",0,VLOOKUP('160503'!B11,Cenik!$C$3:$E$873,3,FALSE))</f>
        <v>0</v>
      </c>
      <c r="E11" s="96"/>
      <c r="F11" s="14">
        <f t="shared" si="0"/>
        <v>0</v>
      </c>
      <c r="G11" s="104" t="str">
        <f t="shared" si="1"/>
        <v/>
      </c>
    </row>
    <row r="12" spans="1:7" x14ac:dyDescent="0.2">
      <c r="A12" s="15"/>
      <c r="B12" s="94"/>
      <c r="C12" s="12">
        <f>IF(B12="",0,VLOOKUP('160503'!B12,Cenik!$C$3:$E$873,2,FALSE))</f>
        <v>0</v>
      </c>
      <c r="D12" s="12">
        <f>IF(B12="",0,VLOOKUP('160503'!B12,Cenik!$C$3:$E$873,3,FALSE))</f>
        <v>0</v>
      </c>
      <c r="E12" s="96"/>
      <c r="F12" s="14">
        <f t="shared" si="0"/>
        <v>0</v>
      </c>
      <c r="G12" s="104" t="str">
        <f t="shared" si="1"/>
        <v/>
      </c>
    </row>
    <row r="13" spans="1:7" x14ac:dyDescent="0.2">
      <c r="A13" s="15"/>
      <c r="B13" s="94"/>
      <c r="C13" s="12">
        <f>IF(B13="",0,VLOOKUP('160503'!B13,Cenik!$C$3:$E$873,2,FALSE))</f>
        <v>0</v>
      </c>
      <c r="D13" s="12">
        <f>IF(B13="",0,VLOOKUP('160503'!B13,Cenik!$C$3:$E$873,3,FALSE))</f>
        <v>0</v>
      </c>
      <c r="E13" s="96"/>
      <c r="F13" s="14">
        <f t="shared" si="0"/>
        <v>0</v>
      </c>
      <c r="G13" s="104" t="str">
        <f t="shared" si="1"/>
        <v/>
      </c>
    </row>
    <row r="14" spans="1:7" ht="13.5" thickBot="1" x14ac:dyDescent="0.25">
      <c r="A14" s="15"/>
      <c r="B14" s="94"/>
      <c r="C14" s="12">
        <f>IF(B14="",0,VLOOKUP('160503'!B14,Cenik!$C$3:$E$873,2,FALSE))</f>
        <v>0</v>
      </c>
      <c r="D14" s="12">
        <f>IF(B14="",0,VLOOKUP('160503'!B14,Cenik!$C$3:$E$873,3,FALSE))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IF(B16="",0,VLOOKUP('160503'!B16,Cenik!$C$3:$E$873,2,FALSE))</f>
        <v>0</v>
      </c>
      <c r="D16" s="12">
        <f>IF(B16="",0,VLOOKUP('160503'!B16,Cenik!$C$3:$E$873,3,FALSE))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IF(B17="",0,VLOOKUP('160503'!B17,Cenik!$C$3:$E$873,2,FALSE))</f>
        <v>0</v>
      </c>
      <c r="D17" s="12">
        <f>IF(B17="",0,VLOOKUP('160503'!B17,Cenik!$C$3:$E$873,3,FALSE))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IF(B18="",0,VLOOKUP('160503'!B18,Cenik!$C$3:$E$873,2,FALSE))</f>
        <v>0</v>
      </c>
      <c r="D18" s="12">
        <f>IF(B18="",0,VLOOKUP('160503'!B18,Cenik!$C$3:$E$873,3,FALSE))</f>
        <v>0</v>
      </c>
      <c r="E18" s="102"/>
      <c r="F18" s="20">
        <f t="shared" si="2"/>
        <v>0</v>
      </c>
      <c r="G18" s="104" t="str">
        <f t="shared" si="3"/>
        <v/>
      </c>
    </row>
    <row r="19" spans="1:9" x14ac:dyDescent="0.2">
      <c r="A19" s="15"/>
      <c r="B19" s="100"/>
      <c r="C19" s="12">
        <f>IF(B19="",0,VLOOKUP('160503'!B19,Cenik!$C$3:$E$873,2,FALSE))</f>
        <v>0</v>
      </c>
      <c r="D19" s="12">
        <f>IF(B19="",0,VLOOKUP('160503'!B19,Cenik!$C$3:$E$873,3,FALSE))</f>
        <v>0</v>
      </c>
      <c r="E19" s="102"/>
      <c r="F19" s="20">
        <f t="shared" si="2"/>
        <v>0</v>
      </c>
      <c r="G19" s="104" t="str">
        <f t="shared" si="3"/>
        <v/>
      </c>
    </row>
    <row r="20" spans="1:9" x14ac:dyDescent="0.2">
      <c r="A20" s="15"/>
      <c r="B20" s="100"/>
      <c r="C20" s="12">
        <f>IF(B20="",0,VLOOKUP('160503'!B20,Cenik!$C$3:$E$873,2,FALSE))</f>
        <v>0</v>
      </c>
      <c r="D20" s="12">
        <f>IF(B20="",0,VLOOKUP('160503'!B20,Cenik!$C$3:$E$873,3,FALSE))</f>
        <v>0</v>
      </c>
      <c r="E20" s="102"/>
      <c r="F20" s="20">
        <f t="shared" si="2"/>
        <v>0</v>
      </c>
      <c r="G20" s="104" t="str">
        <f t="shared" si="3"/>
        <v/>
      </c>
    </row>
    <row r="21" spans="1:9" x14ac:dyDescent="0.2">
      <c r="A21" s="15"/>
      <c r="B21" s="100"/>
      <c r="C21" s="12">
        <f>IF(B21="",0,VLOOKUP('160503'!B21,Cenik!$C$3:$E$873,2,FALSE))</f>
        <v>0</v>
      </c>
      <c r="D21" s="12">
        <f>IF(B21="",0,VLOOKUP('160503'!B21,Cenik!$C$3:$E$873,3,FALSE))</f>
        <v>0</v>
      </c>
      <c r="E21" s="102"/>
      <c r="F21" s="20">
        <f t="shared" si="2"/>
        <v>0</v>
      </c>
      <c r="G21" s="104" t="str">
        <f t="shared" si="3"/>
        <v/>
      </c>
    </row>
    <row r="22" spans="1:9" x14ac:dyDescent="0.2">
      <c r="A22" s="15"/>
      <c r="B22" s="100"/>
      <c r="C22" s="12">
        <f>IF(B22="",0,VLOOKUP('160503'!B22,Cenik!$C$3:$E$873,2,FALSE))</f>
        <v>0</v>
      </c>
      <c r="D22" s="12">
        <f>IF(B22="",0,VLOOKUP('160503'!B22,Cenik!$C$3:$E$873,3,FALSE))</f>
        <v>0</v>
      </c>
      <c r="E22" s="102"/>
      <c r="F22" s="20">
        <f t="shared" si="2"/>
        <v>0</v>
      </c>
      <c r="G22" s="104" t="str">
        <f t="shared" si="3"/>
        <v/>
      </c>
    </row>
    <row r="23" spans="1:9" x14ac:dyDescent="0.2">
      <c r="A23" s="15"/>
      <c r="B23" s="100"/>
      <c r="C23" s="12">
        <f>IF(B23="",0,VLOOKUP('160503'!B23,Cenik!$C$3:$E$873,2,FALSE))</f>
        <v>0</v>
      </c>
      <c r="D23" s="12">
        <f>IF(B23="",0,VLOOKUP('160503'!B23,Cenik!$C$3:$E$873,3,FALSE))</f>
        <v>0</v>
      </c>
      <c r="E23" s="102"/>
      <c r="F23" s="20">
        <f t="shared" si="2"/>
        <v>0</v>
      </c>
      <c r="G23" s="104" t="str">
        <f t="shared" si="3"/>
        <v/>
      </c>
    </row>
    <row r="24" spans="1:9" x14ac:dyDescent="0.2">
      <c r="A24" s="15"/>
      <c r="B24" s="100"/>
      <c r="C24" s="12">
        <f>IF(B24="",0,VLOOKUP('160503'!B24,Cenik!$C$3:$E$873,2,FALSE))</f>
        <v>0</v>
      </c>
      <c r="D24" s="12">
        <f>IF(B24="",0,VLOOKUP('160503'!B24,Cenik!$C$3:$E$873,3,FALSE))</f>
        <v>0</v>
      </c>
      <c r="E24" s="102"/>
      <c r="F24" s="20">
        <f t="shared" si="2"/>
        <v>0</v>
      </c>
      <c r="G24" s="104" t="str">
        <f t="shared" si="3"/>
        <v/>
      </c>
    </row>
    <row r="25" spans="1:9" x14ac:dyDescent="0.2">
      <c r="A25" s="15"/>
      <c r="B25" s="100"/>
      <c r="C25" s="12">
        <f>IF(B25="",0,VLOOKUP('160503'!B25,Cenik!$C$3:$E$873,2,FALSE))</f>
        <v>0</v>
      </c>
      <c r="D25" s="12">
        <f>IF(B25="",0,VLOOKUP('160503'!B25,Cenik!$C$3:$E$873,3,FALSE))</f>
        <v>0</v>
      </c>
      <c r="E25" s="102"/>
      <c r="F25" s="20">
        <f t="shared" si="2"/>
        <v>0</v>
      </c>
      <c r="G25" s="104" t="str">
        <f t="shared" si="3"/>
        <v/>
      </c>
    </row>
    <row r="26" spans="1:9" x14ac:dyDescent="0.2">
      <c r="A26" s="15"/>
      <c r="B26" s="100"/>
      <c r="C26" s="12">
        <f>IF(B26="",0,VLOOKUP('160503'!B26,Cenik!$C$3:$E$873,2,FALSE))</f>
        <v>0</v>
      </c>
      <c r="D26" s="12">
        <f>IF(B26="",0,VLOOKUP('160503'!B26,Cenik!$C$3:$E$873,3,FALSE))</f>
        <v>0</v>
      </c>
      <c r="E26" s="102"/>
      <c r="F26" s="20">
        <f t="shared" si="2"/>
        <v>0</v>
      </c>
      <c r="G26" s="104" t="str">
        <f t="shared" si="3"/>
        <v/>
      </c>
    </row>
    <row r="27" spans="1:9" x14ac:dyDescent="0.2">
      <c r="A27" s="15"/>
      <c r="B27" s="100"/>
      <c r="C27" s="12">
        <f>IF(B27="",0,VLOOKUP('160503'!B27,Cenik!$C$3:$E$873,2,FALSE))</f>
        <v>0</v>
      </c>
      <c r="D27" s="12">
        <f>IF(B27="",0,VLOOKUP('160503'!B27,Cenik!$C$3:$E$873,3,FALSE))</f>
        <v>0</v>
      </c>
      <c r="E27" s="102"/>
      <c r="F27" s="20">
        <f t="shared" si="2"/>
        <v>0</v>
      </c>
      <c r="G27" s="104" t="str">
        <f t="shared" si="3"/>
        <v/>
      </c>
    </row>
    <row r="28" spans="1:9" x14ac:dyDescent="0.2">
      <c r="A28" s="15"/>
      <c r="B28" s="100"/>
      <c r="C28" s="12">
        <f>IF(B28="",0,VLOOKUP('160503'!B28,Cenik!$C$3:$E$873,2,FALSE))</f>
        <v>0</v>
      </c>
      <c r="D28" s="12">
        <f>IF(B28="",0,VLOOKUP('160503'!B28,Cenik!$C$3:$E$873,3,FALSE))</f>
        <v>0</v>
      </c>
      <c r="E28" s="102"/>
      <c r="F28" s="20">
        <f t="shared" si="2"/>
        <v>0</v>
      </c>
      <c r="G28" s="104" t="str">
        <f t="shared" si="3"/>
        <v/>
      </c>
    </row>
    <row r="29" spans="1:9" ht="13.5" thickBot="1" x14ac:dyDescent="0.25">
      <c r="A29" s="15"/>
      <c r="B29" s="100"/>
      <c r="C29" s="12">
        <f>IF(B29="",0,VLOOKUP('160503'!B29,Cenik!$C$3:$E$873,2,FALSE))</f>
        <v>0</v>
      </c>
      <c r="D29" s="12">
        <f>IF(B29="",0,VLOOKUP('160503'!B29,Cenik!$C$3:$E$873,3,FALSE))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IF(B31="",0,VLOOKUP('160503'!B31,Cenik!$C$3:$E$873,2,FALSE))</f>
        <v>0</v>
      </c>
      <c r="D31" s="24">
        <f>IF(B31="",0,VLOOKUP('160503'!B31,Cenik!$C$3:$E$873,3,FALSE))</f>
        <v>0</v>
      </c>
      <c r="E31" s="101"/>
      <c r="F31" s="25">
        <f t="shared" ref="F31:F44" si="4">D31*E31</f>
        <v>0</v>
      </c>
      <c r="G31" s="104" t="str">
        <f t="shared" si="3"/>
        <v/>
      </c>
      <c r="I31" s="2"/>
    </row>
    <row r="32" spans="1:9" x14ac:dyDescent="0.2">
      <c r="A32" s="15"/>
      <c r="B32" s="100"/>
      <c r="C32" s="12">
        <f>IF(B32="",0,VLOOKUP('160503'!B32,Cenik!$C$3:$E$873,2,FALSE))</f>
        <v>0</v>
      </c>
      <c r="D32" s="12">
        <f>IF(B32="",0,VLOOKUP('160503'!B32,Cenik!$C$3:$E$873,3,FALSE))</f>
        <v>0</v>
      </c>
      <c r="E32" s="102"/>
      <c r="F32" s="20">
        <f t="shared" si="4"/>
        <v>0</v>
      </c>
      <c r="G32" s="104" t="str">
        <f t="shared" si="3"/>
        <v/>
      </c>
      <c r="I32" s="2"/>
    </row>
    <row r="33" spans="1:7" x14ac:dyDescent="0.2">
      <c r="A33" s="15"/>
      <c r="B33" s="100"/>
      <c r="C33" s="12">
        <f>IF(B33="",0,VLOOKUP('160503'!B33,Cenik!$C$3:$E$873,2,FALSE))</f>
        <v>0</v>
      </c>
      <c r="D33" s="12">
        <f>IF(B33="",0,VLOOKUP('160503'!B33,Cenik!$C$3:$E$873,3,FALSE))</f>
        <v>0</v>
      </c>
      <c r="E33" s="102"/>
      <c r="F33" s="20">
        <f t="shared" si="4"/>
        <v>0</v>
      </c>
      <c r="G33" s="104" t="str">
        <f t="shared" si="3"/>
        <v/>
      </c>
    </row>
    <row r="34" spans="1:7" x14ac:dyDescent="0.2">
      <c r="A34" s="15"/>
      <c r="B34" s="100"/>
      <c r="C34" s="12">
        <f>IF(B34="",0,VLOOKUP('160503'!B34,Cenik!$C$3:$E$873,2,FALSE))</f>
        <v>0</v>
      </c>
      <c r="D34" s="12">
        <f>IF(B34="",0,VLOOKUP('160503'!B34,Cenik!$C$3:$E$873,3,FALSE))</f>
        <v>0</v>
      </c>
      <c r="E34" s="102"/>
      <c r="F34" s="20">
        <f t="shared" si="4"/>
        <v>0</v>
      </c>
      <c r="G34" s="104" t="str">
        <f t="shared" si="3"/>
        <v/>
      </c>
    </row>
    <row r="35" spans="1:7" x14ac:dyDescent="0.2">
      <c r="A35" s="15"/>
      <c r="B35" s="100"/>
      <c r="C35" s="12">
        <f>IF(B35="",0,VLOOKUP('160503'!B35,Cenik!$C$3:$E$873,2,FALSE))</f>
        <v>0</v>
      </c>
      <c r="D35" s="12">
        <f>IF(B35="",0,VLOOKUP('160503'!B35,Cenik!$C$3:$E$873,3,FALSE))</f>
        <v>0</v>
      </c>
      <c r="E35" s="102"/>
      <c r="F35" s="20">
        <f t="shared" si="4"/>
        <v>0</v>
      </c>
      <c r="G35" s="104" t="str">
        <f t="shared" si="3"/>
        <v/>
      </c>
    </row>
    <row r="36" spans="1:7" x14ac:dyDescent="0.2">
      <c r="A36" s="15"/>
      <c r="B36" s="100"/>
      <c r="C36" s="12">
        <f>IF(B36="",0,VLOOKUP('160503'!B36,Cenik!$C$3:$E$873,2,FALSE))</f>
        <v>0</v>
      </c>
      <c r="D36" s="12">
        <f>IF(B36="",0,VLOOKUP('160503'!B36,Cenik!$C$3:$E$873,3,FALSE))</f>
        <v>0</v>
      </c>
      <c r="E36" s="102"/>
      <c r="F36" s="20">
        <f t="shared" si="4"/>
        <v>0</v>
      </c>
      <c r="G36" s="104" t="str">
        <f t="shared" si="3"/>
        <v/>
      </c>
    </row>
    <row r="37" spans="1:7" x14ac:dyDescent="0.2">
      <c r="A37" s="15"/>
      <c r="B37" s="100"/>
      <c r="C37" s="12">
        <f>IF(B37="",0,VLOOKUP('160503'!B37,Cenik!$C$3:$E$873,2,FALSE))</f>
        <v>0</v>
      </c>
      <c r="D37" s="12">
        <f>IF(B37="",0,VLOOKUP('160503'!B37,Cenik!$C$3:$E$873,3,FALSE))</f>
        <v>0</v>
      </c>
      <c r="E37" s="102"/>
      <c r="F37" s="20">
        <f t="shared" si="4"/>
        <v>0</v>
      </c>
      <c r="G37" s="104" t="str">
        <f t="shared" si="3"/>
        <v/>
      </c>
    </row>
    <row r="38" spans="1:7" x14ac:dyDescent="0.2">
      <c r="A38" s="15"/>
      <c r="B38" s="100"/>
      <c r="C38" s="12">
        <f>IF(B38="",0,VLOOKUP('160503'!B38,Cenik!$C$3:$E$873,2,FALSE))</f>
        <v>0</v>
      </c>
      <c r="D38" s="12">
        <f>IF(B38="",0,VLOOKUP('160503'!B38,Cenik!$C$3:$E$873,3,FALSE))</f>
        <v>0</v>
      </c>
      <c r="E38" s="102"/>
      <c r="F38" s="20">
        <f t="shared" si="4"/>
        <v>0</v>
      </c>
      <c r="G38" s="104" t="str">
        <f t="shared" si="3"/>
        <v/>
      </c>
    </row>
    <row r="39" spans="1:7" x14ac:dyDescent="0.2">
      <c r="A39" s="15"/>
      <c r="B39" s="100"/>
      <c r="C39" s="12">
        <f>IF(B39="",0,VLOOKUP('160503'!B39,Cenik!$C$3:$E$873,2,FALSE))</f>
        <v>0</v>
      </c>
      <c r="D39" s="12">
        <f>IF(B39="",0,VLOOKUP('160503'!B39,Cenik!$C$3:$E$873,3,FALSE))</f>
        <v>0</v>
      </c>
      <c r="E39" s="102"/>
      <c r="F39" s="20">
        <f t="shared" si="4"/>
        <v>0</v>
      </c>
      <c r="G39" s="104" t="str">
        <f>IF(E39="","",IF(ISNUMBER(E39),IF(E39=ROUND(E39,6),"","Napaka - poraba mora biti zaokrožena na 6 decimalk!"),"Napaka!"))</f>
        <v/>
      </c>
    </row>
    <row r="40" spans="1:7" x14ac:dyDescent="0.2">
      <c r="A40" s="15"/>
      <c r="B40" s="100"/>
      <c r="C40" s="12">
        <f>IF(B40="",0,VLOOKUP('160503'!B40,Cenik!$C$3:$E$873,2,FALSE))</f>
        <v>0</v>
      </c>
      <c r="D40" s="12">
        <f>IF(B40="",0,VLOOKUP('160503'!B40,Cenik!$C$3:$E$873,3,FALSE))</f>
        <v>0</v>
      </c>
      <c r="E40" s="102"/>
      <c r="F40" s="20">
        <f t="shared" si="4"/>
        <v>0</v>
      </c>
      <c r="G40" s="104" t="str">
        <f t="shared" si="3"/>
        <v/>
      </c>
    </row>
    <row r="41" spans="1:7" x14ac:dyDescent="0.2">
      <c r="A41" s="15"/>
      <c r="B41" s="100"/>
      <c r="C41" s="12">
        <f>IF(B41="",0,VLOOKUP('160503'!B41,Cenik!$C$3:$E$873,2,FALSE))</f>
        <v>0</v>
      </c>
      <c r="D41" s="12">
        <f>IF(B41="",0,VLOOKUP('160503'!B41,Cenik!$C$3:$E$873,3,FALSE))</f>
        <v>0</v>
      </c>
      <c r="E41" s="102"/>
      <c r="F41" s="20">
        <f t="shared" si="4"/>
        <v>0</v>
      </c>
      <c r="G41" s="104" t="str">
        <f t="shared" si="3"/>
        <v/>
      </c>
    </row>
    <row r="42" spans="1:7" x14ac:dyDescent="0.2">
      <c r="A42" s="15"/>
      <c r="B42" s="100"/>
      <c r="C42" s="12">
        <f>IF(B42="",0,VLOOKUP('160503'!B42,Cenik!$C$3:$E$873,2,FALSE))</f>
        <v>0</v>
      </c>
      <c r="D42" s="12">
        <f>IF(B42="",0,VLOOKUP('160503'!B42,Cenik!$C$3:$E$873,3,FALSE))</f>
        <v>0</v>
      </c>
      <c r="E42" s="102"/>
      <c r="F42" s="20">
        <f t="shared" si="4"/>
        <v>0</v>
      </c>
      <c r="G42" s="104" t="str">
        <f t="shared" si="3"/>
        <v/>
      </c>
    </row>
    <row r="43" spans="1:7" x14ac:dyDescent="0.2">
      <c r="A43" s="15"/>
      <c r="B43" s="100"/>
      <c r="C43" s="12">
        <f>IF(B43="",0,VLOOKUP('160503'!B43,Cenik!$C$3:$E$873,2,FALSE))</f>
        <v>0</v>
      </c>
      <c r="D43" s="12">
        <f>IF(B43="",0,VLOOKUP('160503'!B43,Cenik!$C$3:$E$873,3,FALSE))</f>
        <v>0</v>
      </c>
      <c r="E43" s="102"/>
      <c r="F43" s="20">
        <f t="shared" si="4"/>
        <v>0</v>
      </c>
      <c r="G43" s="104" t="str">
        <f t="shared" si="3"/>
        <v/>
      </c>
    </row>
    <row r="44" spans="1:7" ht="13.5" thickBot="1" x14ac:dyDescent="0.25">
      <c r="A44" s="26"/>
      <c r="B44" s="103"/>
      <c r="C44" s="28">
        <f>IF(B44="",0,VLOOKUP('160503'!B44,Cenik!$C$3:$E$873,2,FALSE))</f>
        <v>0</v>
      </c>
      <c r="D44" s="28">
        <f>IF(B44="",0,VLOOKUP('160503'!B44,Cenik!$C$3:$E$873,3,FALSE))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IF(B5="",0,VLOOKUP('160504'!B5,Cenik!$C$3:$E$873,2,FALSE))</f>
        <v>0</v>
      </c>
      <c r="D5" s="12">
        <f>IF(B5="",0,VLOOKUP('160504'!B5,Cenik!$C$3:$E$873,3,FALSE))</f>
        <v>0</v>
      </c>
      <c r="E5" s="95"/>
      <c r="F5" s="14">
        <f t="shared" ref="F5:F14" si="0">D5*E5</f>
        <v>0</v>
      </c>
      <c r="G5" s="104" t="str">
        <f>IF(E5="","",IF(ISNUMBER(E5),IF(E5=ROUND(E5,6),"","Napaka - poraba mora biti zaokrožena na 6 decimalk!"),"Napaka!"))</f>
        <v/>
      </c>
    </row>
    <row r="6" spans="1:7" x14ac:dyDescent="0.2">
      <c r="A6" s="15"/>
      <c r="B6" s="94"/>
      <c r="C6" s="12">
        <f>IF(B6="",0,VLOOKUP('160504'!B6,Cenik!$C$3:$E$873,2,FALSE))</f>
        <v>0</v>
      </c>
      <c r="D6" s="12">
        <f>IF(B6="",0,VLOOKUP('160504'!B6,Cenik!$C$3:$E$873,3,FALSE))</f>
        <v>0</v>
      </c>
      <c r="E6" s="96"/>
      <c r="F6" s="14">
        <f t="shared" si="0"/>
        <v>0</v>
      </c>
      <c r="G6" s="104" t="str">
        <f t="shared" ref="G6:G14" si="1">IF(E6="","",IF(ISNUMBER(E6),IF(E6=ROUND(E6,6),"","Napaka - poraba mora biti zaokrožena na 6 decimalk!"),"Napaka!"))</f>
        <v/>
      </c>
    </row>
    <row r="7" spans="1:7" x14ac:dyDescent="0.2">
      <c r="A7" s="15"/>
      <c r="B7" s="94"/>
      <c r="C7" s="12">
        <f>IF(B7="",0,VLOOKUP('160504'!B7,Cenik!$C$3:$E$873,2,FALSE))</f>
        <v>0</v>
      </c>
      <c r="D7" s="12">
        <f>IF(B7="",0,VLOOKUP('160504'!B7,Cenik!$C$3:$E$873,3,FALSE))</f>
        <v>0</v>
      </c>
      <c r="E7" s="96"/>
      <c r="F7" s="14">
        <f t="shared" si="0"/>
        <v>0</v>
      </c>
      <c r="G7" s="104" t="str">
        <f t="shared" si="1"/>
        <v/>
      </c>
    </row>
    <row r="8" spans="1:7" x14ac:dyDescent="0.2">
      <c r="A8" s="15"/>
      <c r="B8" s="94"/>
      <c r="C8" s="12">
        <f>IF(B8="",0,VLOOKUP('160504'!B8,Cenik!$C$3:$E$873,2,FALSE))</f>
        <v>0</v>
      </c>
      <c r="D8" s="12">
        <f>IF(B8="",0,VLOOKUP('160504'!B8,Cenik!$C$3:$E$873,3,FALSE))</f>
        <v>0</v>
      </c>
      <c r="E8" s="96"/>
      <c r="F8" s="14">
        <f t="shared" si="0"/>
        <v>0</v>
      </c>
      <c r="G8" s="104" t="str">
        <f t="shared" si="1"/>
        <v/>
      </c>
    </row>
    <row r="9" spans="1:7" x14ac:dyDescent="0.2">
      <c r="A9" s="15"/>
      <c r="B9" s="94"/>
      <c r="C9" s="12">
        <f>IF(B9="",0,VLOOKUP('160504'!B9,Cenik!$C$3:$E$873,2,FALSE))</f>
        <v>0</v>
      </c>
      <c r="D9" s="12">
        <f>IF(B9="",0,VLOOKUP('160504'!B9,Cenik!$C$3:$E$873,3,FALSE))</f>
        <v>0</v>
      </c>
      <c r="E9" s="96"/>
      <c r="F9" s="14">
        <f t="shared" si="0"/>
        <v>0</v>
      </c>
      <c r="G9" s="104" t="str">
        <f t="shared" si="1"/>
        <v/>
      </c>
    </row>
    <row r="10" spans="1:7" x14ac:dyDescent="0.2">
      <c r="A10" s="15"/>
      <c r="B10" s="94"/>
      <c r="C10" s="12">
        <f>IF(B10="",0,VLOOKUP('160504'!B10,Cenik!$C$3:$E$873,2,FALSE))</f>
        <v>0</v>
      </c>
      <c r="D10" s="12">
        <f>IF(B10="",0,VLOOKUP('160504'!B10,Cenik!$C$3:$E$873,3,FALSE))</f>
        <v>0</v>
      </c>
      <c r="E10" s="96"/>
      <c r="F10" s="14">
        <f t="shared" si="0"/>
        <v>0</v>
      </c>
      <c r="G10" s="104" t="str">
        <f t="shared" si="1"/>
        <v/>
      </c>
    </row>
    <row r="11" spans="1:7" x14ac:dyDescent="0.2">
      <c r="A11" s="15"/>
      <c r="B11" s="94"/>
      <c r="C11" s="12">
        <f>IF(B11="",0,VLOOKUP('160504'!B11,Cenik!$C$3:$E$873,2,FALSE))</f>
        <v>0</v>
      </c>
      <c r="D11" s="12">
        <f>IF(B11="",0,VLOOKUP('160504'!B11,Cenik!$C$3:$E$873,3,FALSE))</f>
        <v>0</v>
      </c>
      <c r="E11" s="96"/>
      <c r="F11" s="14">
        <f t="shared" si="0"/>
        <v>0</v>
      </c>
      <c r="G11" s="104" t="str">
        <f t="shared" si="1"/>
        <v/>
      </c>
    </row>
    <row r="12" spans="1:7" x14ac:dyDescent="0.2">
      <c r="A12" s="15"/>
      <c r="B12" s="94"/>
      <c r="C12" s="12">
        <f>IF(B12="",0,VLOOKUP('160504'!B12,Cenik!$C$3:$E$873,2,FALSE))</f>
        <v>0</v>
      </c>
      <c r="D12" s="12">
        <f>IF(B12="",0,VLOOKUP('160504'!B12,Cenik!$C$3:$E$873,3,FALSE))</f>
        <v>0</v>
      </c>
      <c r="E12" s="96"/>
      <c r="F12" s="14">
        <f t="shared" si="0"/>
        <v>0</v>
      </c>
      <c r="G12" s="104" t="str">
        <f t="shared" si="1"/>
        <v/>
      </c>
    </row>
    <row r="13" spans="1:7" x14ac:dyDescent="0.2">
      <c r="A13" s="15"/>
      <c r="B13" s="94"/>
      <c r="C13" s="12">
        <f>IF(B13="",0,VLOOKUP('160504'!B13,Cenik!$C$3:$E$873,2,FALSE))</f>
        <v>0</v>
      </c>
      <c r="D13" s="12">
        <f>IF(B13="",0,VLOOKUP('160504'!B13,Cenik!$C$3:$E$873,3,FALSE))</f>
        <v>0</v>
      </c>
      <c r="E13" s="96"/>
      <c r="F13" s="14">
        <f t="shared" si="0"/>
        <v>0</v>
      </c>
      <c r="G13" s="104" t="str">
        <f t="shared" si="1"/>
        <v/>
      </c>
    </row>
    <row r="14" spans="1:7" ht="13.5" thickBot="1" x14ac:dyDescent="0.25">
      <c r="A14" s="15"/>
      <c r="B14" s="94"/>
      <c r="C14" s="12">
        <f>IF(B14="",0,VLOOKUP('160504'!B14,Cenik!$C$3:$E$873,2,FALSE))</f>
        <v>0</v>
      </c>
      <c r="D14" s="12">
        <f>IF(B14="",0,VLOOKUP('160504'!B14,Cenik!$C$3:$E$873,3,FALSE))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IF(B16="",0,VLOOKUP('160504'!B16,Cenik!$C$3:$E$873,2,FALSE))</f>
        <v>0</v>
      </c>
      <c r="D16" s="12">
        <f>IF(B16="",0,VLOOKUP('160504'!B16,Cenik!$C$3:$E$873,3,FALSE))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IF(B17="",0,VLOOKUP('160504'!B17,Cenik!$C$3:$E$873,2,FALSE))</f>
        <v>0</v>
      </c>
      <c r="D17" s="12">
        <f>IF(B17="",0,VLOOKUP('160504'!B17,Cenik!$C$3:$E$873,3,FALSE))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IF(B18="",0,VLOOKUP('160504'!B18,Cenik!$C$3:$E$873,2,FALSE))</f>
        <v>0</v>
      </c>
      <c r="D18" s="12">
        <f>IF(B18="",0,VLOOKUP('160504'!B18,Cenik!$C$3:$E$873,3,FALSE))</f>
        <v>0</v>
      </c>
      <c r="E18" s="102"/>
      <c r="F18" s="20">
        <f t="shared" si="2"/>
        <v>0</v>
      </c>
      <c r="G18" s="104" t="str">
        <f t="shared" si="3"/>
        <v/>
      </c>
    </row>
    <row r="19" spans="1:9" x14ac:dyDescent="0.2">
      <c r="A19" s="15"/>
      <c r="B19" s="100"/>
      <c r="C19" s="12">
        <f>IF(B19="",0,VLOOKUP('160504'!B19,Cenik!$C$3:$E$873,2,FALSE))</f>
        <v>0</v>
      </c>
      <c r="D19" s="12">
        <f>IF(B19="",0,VLOOKUP('160504'!B19,Cenik!$C$3:$E$873,3,FALSE))</f>
        <v>0</v>
      </c>
      <c r="E19" s="102"/>
      <c r="F19" s="20">
        <f t="shared" si="2"/>
        <v>0</v>
      </c>
      <c r="G19" s="104" t="str">
        <f t="shared" si="3"/>
        <v/>
      </c>
    </row>
    <row r="20" spans="1:9" x14ac:dyDescent="0.2">
      <c r="A20" s="15"/>
      <c r="B20" s="100"/>
      <c r="C20" s="12">
        <f>IF(B20="",0,VLOOKUP('160504'!B20,Cenik!$C$3:$E$873,2,FALSE))</f>
        <v>0</v>
      </c>
      <c r="D20" s="12">
        <f>IF(B20="",0,VLOOKUP('160504'!B20,Cenik!$C$3:$E$873,3,FALSE))</f>
        <v>0</v>
      </c>
      <c r="E20" s="102"/>
      <c r="F20" s="20">
        <f t="shared" si="2"/>
        <v>0</v>
      </c>
      <c r="G20" s="104" t="str">
        <f t="shared" si="3"/>
        <v/>
      </c>
    </row>
    <row r="21" spans="1:9" x14ac:dyDescent="0.2">
      <c r="A21" s="15"/>
      <c r="B21" s="100"/>
      <c r="C21" s="12">
        <f>IF(B21="",0,VLOOKUP('160504'!B21,Cenik!$C$3:$E$873,2,FALSE))</f>
        <v>0</v>
      </c>
      <c r="D21" s="12">
        <f>IF(B21="",0,VLOOKUP('160504'!B21,Cenik!$C$3:$E$873,3,FALSE))</f>
        <v>0</v>
      </c>
      <c r="E21" s="102"/>
      <c r="F21" s="20">
        <f t="shared" si="2"/>
        <v>0</v>
      </c>
      <c r="G21" s="104" t="str">
        <f t="shared" si="3"/>
        <v/>
      </c>
    </row>
    <row r="22" spans="1:9" x14ac:dyDescent="0.2">
      <c r="A22" s="15"/>
      <c r="B22" s="100"/>
      <c r="C22" s="12">
        <f>IF(B22="",0,VLOOKUP('160504'!B22,Cenik!$C$3:$E$873,2,FALSE))</f>
        <v>0</v>
      </c>
      <c r="D22" s="12">
        <f>IF(B22="",0,VLOOKUP('160504'!B22,Cenik!$C$3:$E$873,3,FALSE))</f>
        <v>0</v>
      </c>
      <c r="E22" s="102"/>
      <c r="F22" s="20">
        <f t="shared" si="2"/>
        <v>0</v>
      </c>
      <c r="G22" s="104" t="str">
        <f t="shared" si="3"/>
        <v/>
      </c>
    </row>
    <row r="23" spans="1:9" x14ac:dyDescent="0.2">
      <c r="A23" s="15"/>
      <c r="B23" s="100"/>
      <c r="C23" s="12">
        <f>IF(B23="",0,VLOOKUP('160504'!B23,Cenik!$C$3:$E$873,2,FALSE))</f>
        <v>0</v>
      </c>
      <c r="D23" s="12">
        <f>IF(B23="",0,VLOOKUP('160504'!B23,Cenik!$C$3:$E$873,3,FALSE))</f>
        <v>0</v>
      </c>
      <c r="E23" s="102"/>
      <c r="F23" s="20">
        <f t="shared" si="2"/>
        <v>0</v>
      </c>
      <c r="G23" s="104" t="str">
        <f t="shared" si="3"/>
        <v/>
      </c>
    </row>
    <row r="24" spans="1:9" x14ac:dyDescent="0.2">
      <c r="A24" s="15"/>
      <c r="B24" s="100"/>
      <c r="C24" s="12">
        <f>IF(B24="",0,VLOOKUP('160504'!B24,Cenik!$C$3:$E$873,2,FALSE))</f>
        <v>0</v>
      </c>
      <c r="D24" s="12">
        <f>IF(B24="",0,VLOOKUP('160504'!B24,Cenik!$C$3:$E$873,3,FALSE))</f>
        <v>0</v>
      </c>
      <c r="E24" s="102"/>
      <c r="F24" s="20">
        <f t="shared" si="2"/>
        <v>0</v>
      </c>
      <c r="G24" s="104" t="str">
        <f t="shared" si="3"/>
        <v/>
      </c>
    </row>
    <row r="25" spans="1:9" x14ac:dyDescent="0.2">
      <c r="A25" s="15"/>
      <c r="B25" s="100"/>
      <c r="C25" s="12">
        <f>IF(B25="",0,VLOOKUP('160504'!B25,Cenik!$C$3:$E$873,2,FALSE))</f>
        <v>0</v>
      </c>
      <c r="D25" s="12">
        <f>IF(B25="",0,VLOOKUP('160504'!B25,Cenik!$C$3:$E$873,3,FALSE))</f>
        <v>0</v>
      </c>
      <c r="E25" s="102"/>
      <c r="F25" s="20">
        <f t="shared" si="2"/>
        <v>0</v>
      </c>
      <c r="G25" s="104" t="str">
        <f t="shared" si="3"/>
        <v/>
      </c>
    </row>
    <row r="26" spans="1:9" x14ac:dyDescent="0.2">
      <c r="A26" s="15"/>
      <c r="B26" s="100"/>
      <c r="C26" s="12">
        <f>IF(B26="",0,VLOOKUP('160504'!B26,Cenik!$C$3:$E$873,2,FALSE))</f>
        <v>0</v>
      </c>
      <c r="D26" s="12">
        <f>IF(B26="",0,VLOOKUP('160504'!B26,Cenik!$C$3:$E$873,3,FALSE))</f>
        <v>0</v>
      </c>
      <c r="E26" s="102"/>
      <c r="F26" s="20">
        <f t="shared" si="2"/>
        <v>0</v>
      </c>
      <c r="G26" s="104" t="str">
        <f t="shared" si="3"/>
        <v/>
      </c>
    </row>
    <row r="27" spans="1:9" x14ac:dyDescent="0.2">
      <c r="A27" s="15"/>
      <c r="B27" s="100"/>
      <c r="C27" s="12">
        <f>IF(B27="",0,VLOOKUP('160504'!B27,Cenik!$C$3:$E$873,2,FALSE))</f>
        <v>0</v>
      </c>
      <c r="D27" s="12">
        <f>IF(B27="",0,VLOOKUP('160504'!B27,Cenik!$C$3:$E$873,3,FALSE))</f>
        <v>0</v>
      </c>
      <c r="E27" s="102"/>
      <c r="F27" s="20">
        <f t="shared" si="2"/>
        <v>0</v>
      </c>
      <c r="G27" s="104" t="str">
        <f t="shared" si="3"/>
        <v/>
      </c>
    </row>
    <row r="28" spans="1:9" x14ac:dyDescent="0.2">
      <c r="A28" s="15"/>
      <c r="B28" s="100"/>
      <c r="C28" s="12">
        <f>IF(B28="",0,VLOOKUP('160504'!B28,Cenik!$C$3:$E$873,2,FALSE))</f>
        <v>0</v>
      </c>
      <c r="D28" s="12">
        <f>IF(B28="",0,VLOOKUP('160504'!B28,Cenik!$C$3:$E$873,3,FALSE))</f>
        <v>0</v>
      </c>
      <c r="E28" s="102"/>
      <c r="F28" s="20">
        <f t="shared" si="2"/>
        <v>0</v>
      </c>
      <c r="G28" s="104" t="str">
        <f t="shared" si="3"/>
        <v/>
      </c>
    </row>
    <row r="29" spans="1:9" ht="13.5" thickBot="1" x14ac:dyDescent="0.25">
      <c r="A29" s="15"/>
      <c r="B29" s="100"/>
      <c r="C29" s="12">
        <f>IF(B29="",0,VLOOKUP('160504'!B29,Cenik!$C$3:$E$873,2,FALSE))</f>
        <v>0</v>
      </c>
      <c r="D29" s="12">
        <f>IF(B29="",0,VLOOKUP('160504'!B29,Cenik!$C$3:$E$873,3,FALSE))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IF(B31="",0,VLOOKUP('160504'!B31,Cenik!$C$3:$E$873,2,FALSE))</f>
        <v>0</v>
      </c>
      <c r="D31" s="24">
        <f>IF(B31="",0,VLOOKUP('160504'!B31,Cenik!$C$3:$E$873,3,FALSE))</f>
        <v>0</v>
      </c>
      <c r="E31" s="101"/>
      <c r="F31" s="25">
        <f t="shared" ref="F31:F44" si="4">D31*E31</f>
        <v>0</v>
      </c>
      <c r="G31" s="104" t="str">
        <f t="shared" si="3"/>
        <v/>
      </c>
      <c r="I31" s="2"/>
    </row>
    <row r="32" spans="1:9" x14ac:dyDescent="0.2">
      <c r="A32" s="15"/>
      <c r="B32" s="100"/>
      <c r="C32" s="12">
        <f>IF(B32="",0,VLOOKUP('160504'!B32,Cenik!$C$3:$E$873,2,FALSE))</f>
        <v>0</v>
      </c>
      <c r="D32" s="12">
        <f>IF(B32="",0,VLOOKUP('160504'!B32,Cenik!$C$3:$E$873,3,FALSE))</f>
        <v>0</v>
      </c>
      <c r="E32" s="102"/>
      <c r="F32" s="20">
        <f t="shared" si="4"/>
        <v>0</v>
      </c>
      <c r="G32" s="104" t="str">
        <f t="shared" si="3"/>
        <v/>
      </c>
      <c r="I32" s="2"/>
    </row>
    <row r="33" spans="1:7" x14ac:dyDescent="0.2">
      <c r="A33" s="15"/>
      <c r="B33" s="100"/>
      <c r="C33" s="12">
        <f>IF(B33="",0,VLOOKUP('160504'!B33,Cenik!$C$3:$E$873,2,FALSE))</f>
        <v>0</v>
      </c>
      <c r="D33" s="12">
        <f>IF(B33="",0,VLOOKUP('160504'!B33,Cenik!$C$3:$E$873,3,FALSE))</f>
        <v>0</v>
      </c>
      <c r="E33" s="102"/>
      <c r="F33" s="20">
        <f t="shared" si="4"/>
        <v>0</v>
      </c>
      <c r="G33" s="104" t="str">
        <f t="shared" si="3"/>
        <v/>
      </c>
    </row>
    <row r="34" spans="1:7" x14ac:dyDescent="0.2">
      <c r="A34" s="15"/>
      <c r="B34" s="100"/>
      <c r="C34" s="12">
        <f>IF(B34="",0,VLOOKUP('160504'!B34,Cenik!$C$3:$E$873,2,FALSE))</f>
        <v>0</v>
      </c>
      <c r="D34" s="12">
        <f>IF(B34="",0,VLOOKUP('160504'!B34,Cenik!$C$3:$E$873,3,FALSE))</f>
        <v>0</v>
      </c>
      <c r="E34" s="102"/>
      <c r="F34" s="20">
        <f t="shared" si="4"/>
        <v>0</v>
      </c>
      <c r="G34" s="104" t="str">
        <f t="shared" si="3"/>
        <v/>
      </c>
    </row>
    <row r="35" spans="1:7" x14ac:dyDescent="0.2">
      <c r="A35" s="15"/>
      <c r="B35" s="100"/>
      <c r="C35" s="12">
        <f>IF(B35="",0,VLOOKUP('160504'!B35,Cenik!$C$3:$E$873,2,FALSE))</f>
        <v>0</v>
      </c>
      <c r="D35" s="12">
        <f>IF(B35="",0,VLOOKUP('160504'!B35,Cenik!$C$3:$E$873,3,FALSE))</f>
        <v>0</v>
      </c>
      <c r="E35" s="102"/>
      <c r="F35" s="20">
        <f t="shared" si="4"/>
        <v>0</v>
      </c>
      <c r="G35" s="104" t="str">
        <f t="shared" si="3"/>
        <v/>
      </c>
    </row>
    <row r="36" spans="1:7" x14ac:dyDescent="0.2">
      <c r="A36" s="15"/>
      <c r="B36" s="100"/>
      <c r="C36" s="12">
        <f>IF(B36="",0,VLOOKUP('160504'!B36,Cenik!$C$3:$E$873,2,FALSE))</f>
        <v>0</v>
      </c>
      <c r="D36" s="12">
        <f>IF(B36="",0,VLOOKUP('160504'!B36,Cenik!$C$3:$E$873,3,FALSE))</f>
        <v>0</v>
      </c>
      <c r="E36" s="102"/>
      <c r="F36" s="20">
        <f t="shared" si="4"/>
        <v>0</v>
      </c>
      <c r="G36" s="104" t="str">
        <f t="shared" si="3"/>
        <v/>
      </c>
    </row>
    <row r="37" spans="1:7" x14ac:dyDescent="0.2">
      <c r="A37" s="15"/>
      <c r="B37" s="100"/>
      <c r="C37" s="12">
        <f>IF(B37="",0,VLOOKUP('160504'!B37,Cenik!$C$3:$E$873,2,FALSE))</f>
        <v>0</v>
      </c>
      <c r="D37" s="12">
        <f>IF(B37="",0,VLOOKUP('160504'!B37,Cenik!$C$3:$E$873,3,FALSE))</f>
        <v>0</v>
      </c>
      <c r="E37" s="102"/>
      <c r="F37" s="20">
        <f t="shared" si="4"/>
        <v>0</v>
      </c>
      <c r="G37" s="104" t="str">
        <f t="shared" si="3"/>
        <v/>
      </c>
    </row>
    <row r="38" spans="1:7" x14ac:dyDescent="0.2">
      <c r="A38" s="15"/>
      <c r="B38" s="100"/>
      <c r="C38" s="12">
        <f>IF(B38="",0,VLOOKUP('160504'!B38,Cenik!$C$3:$E$873,2,FALSE))</f>
        <v>0</v>
      </c>
      <c r="D38" s="12">
        <f>IF(B38="",0,VLOOKUP('160504'!B38,Cenik!$C$3:$E$873,3,FALSE))</f>
        <v>0</v>
      </c>
      <c r="E38" s="102"/>
      <c r="F38" s="20">
        <f t="shared" si="4"/>
        <v>0</v>
      </c>
      <c r="G38" s="104" t="str">
        <f t="shared" si="3"/>
        <v/>
      </c>
    </row>
    <row r="39" spans="1:7" x14ac:dyDescent="0.2">
      <c r="A39" s="15"/>
      <c r="B39" s="100"/>
      <c r="C39" s="12">
        <f>IF(B39="",0,VLOOKUP('160504'!B39,Cenik!$C$3:$E$873,2,FALSE))</f>
        <v>0</v>
      </c>
      <c r="D39" s="12">
        <f>IF(B39="",0,VLOOKUP('160504'!B39,Cenik!$C$3:$E$873,3,FALSE))</f>
        <v>0</v>
      </c>
      <c r="E39" s="102"/>
      <c r="F39" s="20">
        <f t="shared" si="4"/>
        <v>0</v>
      </c>
      <c r="G39" s="104" t="str">
        <f>IF(E39="","",IF(ISNUMBER(E39),IF(E39=ROUND(E39,6),"","Napaka - poraba mora biti zaokrožena na 6 decimalk!"),"Napaka!"))</f>
        <v/>
      </c>
    </row>
    <row r="40" spans="1:7" x14ac:dyDescent="0.2">
      <c r="A40" s="15"/>
      <c r="B40" s="100"/>
      <c r="C40" s="12">
        <f>IF(B40="",0,VLOOKUP('160504'!B40,Cenik!$C$3:$E$873,2,FALSE))</f>
        <v>0</v>
      </c>
      <c r="D40" s="12">
        <f>IF(B40="",0,VLOOKUP('160504'!B40,Cenik!$C$3:$E$873,3,FALSE))</f>
        <v>0</v>
      </c>
      <c r="E40" s="102"/>
      <c r="F40" s="20">
        <f t="shared" si="4"/>
        <v>0</v>
      </c>
      <c r="G40" s="104" t="str">
        <f t="shared" si="3"/>
        <v/>
      </c>
    </row>
    <row r="41" spans="1:7" x14ac:dyDescent="0.2">
      <c r="A41" s="15"/>
      <c r="B41" s="100"/>
      <c r="C41" s="12">
        <f>IF(B41="",0,VLOOKUP('160504'!B41,Cenik!$C$3:$E$873,2,FALSE))</f>
        <v>0</v>
      </c>
      <c r="D41" s="12">
        <f>IF(B41="",0,VLOOKUP('160504'!B41,Cenik!$C$3:$E$873,3,FALSE))</f>
        <v>0</v>
      </c>
      <c r="E41" s="102"/>
      <c r="F41" s="20">
        <f t="shared" si="4"/>
        <v>0</v>
      </c>
      <c r="G41" s="104" t="str">
        <f t="shared" si="3"/>
        <v/>
      </c>
    </row>
    <row r="42" spans="1:7" x14ac:dyDescent="0.2">
      <c r="A42" s="15"/>
      <c r="B42" s="100"/>
      <c r="C42" s="12">
        <f>IF(B42="",0,VLOOKUP('160504'!B42,Cenik!$C$3:$E$873,2,FALSE))</f>
        <v>0</v>
      </c>
      <c r="D42" s="12">
        <f>IF(B42="",0,VLOOKUP('160504'!B42,Cenik!$C$3:$E$873,3,FALSE))</f>
        <v>0</v>
      </c>
      <c r="E42" s="102"/>
      <c r="F42" s="20">
        <f t="shared" si="4"/>
        <v>0</v>
      </c>
      <c r="G42" s="104" t="str">
        <f t="shared" si="3"/>
        <v/>
      </c>
    </row>
    <row r="43" spans="1:7" x14ac:dyDescent="0.2">
      <c r="A43" s="15"/>
      <c r="B43" s="100"/>
      <c r="C43" s="12">
        <f>IF(B43="",0,VLOOKUP('160504'!B43,Cenik!$C$3:$E$873,2,FALSE))</f>
        <v>0</v>
      </c>
      <c r="D43" s="12">
        <f>IF(B43="",0,VLOOKUP('160504'!B43,Cenik!$C$3:$E$873,3,FALSE))</f>
        <v>0</v>
      </c>
      <c r="E43" s="102"/>
      <c r="F43" s="20">
        <f t="shared" si="4"/>
        <v>0</v>
      </c>
      <c r="G43" s="104" t="str">
        <f t="shared" si="3"/>
        <v/>
      </c>
    </row>
    <row r="44" spans="1:7" ht="13.5" thickBot="1" x14ac:dyDescent="0.25">
      <c r="A44" s="26"/>
      <c r="B44" s="103"/>
      <c r="C44" s="28">
        <f>IF(B44="",0,VLOOKUP('160504'!B44,Cenik!$C$3:$E$873,2,FALSE))</f>
        <v>0</v>
      </c>
      <c r="D44" s="28">
        <f>IF(B44="",0,VLOOKUP('160504'!B44,Cenik!$C$3:$E$873,3,FALSE))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IF(B5="",0,VLOOKUP('160601'!B5,Cenik!$C$3:$E$873,2,FALSE))</f>
        <v>0</v>
      </c>
      <c r="D5" s="12">
        <f>IF(B5="",0,VLOOKUP('160601'!B5,Cenik!$C$3:$E$873,3,FALSE))</f>
        <v>0</v>
      </c>
      <c r="E5" s="95"/>
      <c r="F5" s="14">
        <f t="shared" ref="F5:F14" si="0">D5*E5</f>
        <v>0</v>
      </c>
      <c r="G5" s="104" t="str">
        <f>IF(E5="","",IF(ISNUMBER(E5),IF(E5=ROUND(E5,6),"","Napaka - poraba mora biti zaokrožena na 6 decimalk!"),"Napaka!"))</f>
        <v/>
      </c>
    </row>
    <row r="6" spans="1:7" x14ac:dyDescent="0.2">
      <c r="A6" s="15"/>
      <c r="B6" s="94"/>
      <c r="C6" s="12">
        <f>IF(B6="",0,VLOOKUP('160601'!B6,Cenik!$C$3:$E$873,2,FALSE))</f>
        <v>0</v>
      </c>
      <c r="D6" s="12">
        <f>IF(B6="",0,VLOOKUP('160601'!B6,Cenik!$C$3:$E$873,3,FALSE))</f>
        <v>0</v>
      </c>
      <c r="E6" s="96"/>
      <c r="F6" s="14">
        <f t="shared" si="0"/>
        <v>0</v>
      </c>
      <c r="G6" s="104" t="str">
        <f t="shared" ref="G6:G14" si="1">IF(E6="","",IF(ISNUMBER(E6),IF(E6=ROUND(E6,6),"","Napaka - poraba mora biti zaokrožena na 6 decimalk!"),"Napaka!"))</f>
        <v/>
      </c>
    </row>
    <row r="7" spans="1:7" x14ac:dyDescent="0.2">
      <c r="A7" s="15"/>
      <c r="B7" s="94"/>
      <c r="C7" s="12">
        <f>IF(B7="",0,VLOOKUP('160601'!B7,Cenik!$C$3:$E$873,2,FALSE))</f>
        <v>0</v>
      </c>
      <c r="D7" s="12">
        <f>IF(B7="",0,VLOOKUP('160601'!B7,Cenik!$C$3:$E$873,3,FALSE))</f>
        <v>0</v>
      </c>
      <c r="E7" s="96"/>
      <c r="F7" s="14">
        <f t="shared" si="0"/>
        <v>0</v>
      </c>
      <c r="G7" s="104" t="str">
        <f t="shared" si="1"/>
        <v/>
      </c>
    </row>
    <row r="8" spans="1:7" x14ac:dyDescent="0.2">
      <c r="A8" s="15"/>
      <c r="B8" s="94"/>
      <c r="C8" s="12">
        <f>IF(B8="",0,VLOOKUP('160601'!B8,Cenik!$C$3:$E$873,2,FALSE))</f>
        <v>0</v>
      </c>
      <c r="D8" s="12">
        <f>IF(B8="",0,VLOOKUP('160601'!B8,Cenik!$C$3:$E$873,3,FALSE))</f>
        <v>0</v>
      </c>
      <c r="E8" s="96"/>
      <c r="F8" s="14">
        <f t="shared" si="0"/>
        <v>0</v>
      </c>
      <c r="G8" s="104" t="str">
        <f t="shared" si="1"/>
        <v/>
      </c>
    </row>
    <row r="9" spans="1:7" x14ac:dyDescent="0.2">
      <c r="A9" s="15"/>
      <c r="B9" s="94"/>
      <c r="C9" s="12">
        <f>IF(B9="",0,VLOOKUP('160601'!B9,Cenik!$C$3:$E$873,2,FALSE))</f>
        <v>0</v>
      </c>
      <c r="D9" s="12">
        <f>IF(B9="",0,VLOOKUP('160601'!B9,Cenik!$C$3:$E$873,3,FALSE))</f>
        <v>0</v>
      </c>
      <c r="E9" s="96"/>
      <c r="F9" s="14">
        <f t="shared" si="0"/>
        <v>0</v>
      </c>
      <c r="G9" s="104" t="str">
        <f t="shared" si="1"/>
        <v/>
      </c>
    </row>
    <row r="10" spans="1:7" x14ac:dyDescent="0.2">
      <c r="A10" s="15"/>
      <c r="B10" s="94"/>
      <c r="C10" s="12">
        <f>IF(B10="",0,VLOOKUP('160601'!B10,Cenik!$C$3:$E$873,2,FALSE))</f>
        <v>0</v>
      </c>
      <c r="D10" s="12">
        <f>IF(B10="",0,VLOOKUP('160601'!B10,Cenik!$C$3:$E$873,3,FALSE))</f>
        <v>0</v>
      </c>
      <c r="E10" s="96"/>
      <c r="F10" s="14">
        <f t="shared" si="0"/>
        <v>0</v>
      </c>
      <c r="G10" s="104" t="str">
        <f t="shared" si="1"/>
        <v/>
      </c>
    </row>
    <row r="11" spans="1:7" x14ac:dyDescent="0.2">
      <c r="A11" s="15"/>
      <c r="B11" s="94"/>
      <c r="C11" s="12">
        <f>IF(B11="",0,VLOOKUP('160601'!B11,Cenik!$C$3:$E$873,2,FALSE))</f>
        <v>0</v>
      </c>
      <c r="D11" s="12">
        <f>IF(B11="",0,VLOOKUP('160601'!B11,Cenik!$C$3:$E$873,3,FALSE))</f>
        <v>0</v>
      </c>
      <c r="E11" s="96"/>
      <c r="F11" s="14">
        <f t="shared" si="0"/>
        <v>0</v>
      </c>
      <c r="G11" s="104" t="str">
        <f t="shared" si="1"/>
        <v/>
      </c>
    </row>
    <row r="12" spans="1:7" x14ac:dyDescent="0.2">
      <c r="A12" s="15"/>
      <c r="B12" s="94"/>
      <c r="C12" s="12">
        <f>IF(B12="",0,VLOOKUP('160601'!B12,Cenik!$C$3:$E$873,2,FALSE))</f>
        <v>0</v>
      </c>
      <c r="D12" s="12">
        <f>IF(B12="",0,VLOOKUP('160601'!B12,Cenik!$C$3:$E$873,3,FALSE))</f>
        <v>0</v>
      </c>
      <c r="E12" s="96"/>
      <c r="F12" s="14">
        <f t="shared" si="0"/>
        <v>0</v>
      </c>
      <c r="G12" s="104" t="str">
        <f t="shared" si="1"/>
        <v/>
      </c>
    </row>
    <row r="13" spans="1:7" x14ac:dyDescent="0.2">
      <c r="A13" s="15"/>
      <c r="B13" s="94"/>
      <c r="C13" s="12">
        <f>IF(B13="",0,VLOOKUP('160601'!B13,Cenik!$C$3:$E$873,2,FALSE))</f>
        <v>0</v>
      </c>
      <c r="D13" s="12">
        <f>IF(B13="",0,VLOOKUP('160601'!B13,Cenik!$C$3:$E$873,3,FALSE))</f>
        <v>0</v>
      </c>
      <c r="E13" s="96"/>
      <c r="F13" s="14">
        <f t="shared" si="0"/>
        <v>0</v>
      </c>
      <c r="G13" s="104" t="str">
        <f t="shared" si="1"/>
        <v/>
      </c>
    </row>
    <row r="14" spans="1:7" ht="13.5" thickBot="1" x14ac:dyDescent="0.25">
      <c r="A14" s="15"/>
      <c r="B14" s="94"/>
      <c r="C14" s="12">
        <f>IF(B14="",0,VLOOKUP('160601'!B14,Cenik!$C$3:$E$873,2,FALSE))</f>
        <v>0</v>
      </c>
      <c r="D14" s="12">
        <f>IF(B14="",0,VLOOKUP('160601'!B14,Cenik!$C$3:$E$873,3,FALSE))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IF(B16="",0,VLOOKUP('160601'!B16,Cenik!$C$3:$E$873,2,FALSE))</f>
        <v>0</v>
      </c>
      <c r="D16" s="12">
        <f>IF(B16="",0,VLOOKUP('160601'!B16,Cenik!$C$3:$E$873,3,FALSE))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IF(B17="",0,VLOOKUP('160601'!B17,Cenik!$C$3:$E$873,2,FALSE))</f>
        <v>0</v>
      </c>
      <c r="D17" s="12">
        <f>IF(B17="",0,VLOOKUP('160601'!B17,Cenik!$C$3:$E$873,3,FALSE))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IF(B18="",0,VLOOKUP('160601'!B18,Cenik!$C$3:$E$873,2,FALSE))</f>
        <v>0</v>
      </c>
      <c r="D18" s="12">
        <f>IF(B18="",0,VLOOKUP('160601'!B18,Cenik!$C$3:$E$873,3,FALSE))</f>
        <v>0</v>
      </c>
      <c r="E18" s="102"/>
      <c r="F18" s="20">
        <f t="shared" si="2"/>
        <v>0</v>
      </c>
      <c r="G18" s="104" t="str">
        <f t="shared" si="3"/>
        <v/>
      </c>
    </row>
    <row r="19" spans="1:9" x14ac:dyDescent="0.2">
      <c r="A19" s="15"/>
      <c r="B19" s="100"/>
      <c r="C19" s="12">
        <f>IF(B19="",0,VLOOKUP('160601'!B19,Cenik!$C$3:$E$873,2,FALSE))</f>
        <v>0</v>
      </c>
      <c r="D19" s="12">
        <f>IF(B19="",0,VLOOKUP('160601'!B19,Cenik!$C$3:$E$873,3,FALSE))</f>
        <v>0</v>
      </c>
      <c r="E19" s="102"/>
      <c r="F19" s="20">
        <f t="shared" si="2"/>
        <v>0</v>
      </c>
      <c r="G19" s="104" t="str">
        <f t="shared" si="3"/>
        <v/>
      </c>
    </row>
    <row r="20" spans="1:9" x14ac:dyDescent="0.2">
      <c r="A20" s="15"/>
      <c r="B20" s="100"/>
      <c r="C20" s="12">
        <f>IF(B20="",0,VLOOKUP('160601'!B20,Cenik!$C$3:$E$873,2,FALSE))</f>
        <v>0</v>
      </c>
      <c r="D20" s="12">
        <f>IF(B20="",0,VLOOKUP('160601'!B20,Cenik!$C$3:$E$873,3,FALSE))</f>
        <v>0</v>
      </c>
      <c r="E20" s="102"/>
      <c r="F20" s="20">
        <f t="shared" si="2"/>
        <v>0</v>
      </c>
      <c r="G20" s="104" t="str">
        <f t="shared" si="3"/>
        <v/>
      </c>
    </row>
    <row r="21" spans="1:9" x14ac:dyDescent="0.2">
      <c r="A21" s="15"/>
      <c r="B21" s="100"/>
      <c r="C21" s="12">
        <f>IF(B21="",0,VLOOKUP('160601'!B21,Cenik!$C$3:$E$873,2,FALSE))</f>
        <v>0</v>
      </c>
      <c r="D21" s="12">
        <f>IF(B21="",0,VLOOKUP('160601'!B21,Cenik!$C$3:$E$873,3,FALSE))</f>
        <v>0</v>
      </c>
      <c r="E21" s="102"/>
      <c r="F21" s="20">
        <f t="shared" si="2"/>
        <v>0</v>
      </c>
      <c r="G21" s="104" t="str">
        <f t="shared" si="3"/>
        <v/>
      </c>
    </row>
    <row r="22" spans="1:9" x14ac:dyDescent="0.2">
      <c r="A22" s="15"/>
      <c r="B22" s="100"/>
      <c r="C22" s="12">
        <f>IF(B22="",0,VLOOKUP('160601'!B22,Cenik!$C$3:$E$873,2,FALSE))</f>
        <v>0</v>
      </c>
      <c r="D22" s="12">
        <f>IF(B22="",0,VLOOKUP('160601'!B22,Cenik!$C$3:$E$873,3,FALSE))</f>
        <v>0</v>
      </c>
      <c r="E22" s="102"/>
      <c r="F22" s="20">
        <f t="shared" si="2"/>
        <v>0</v>
      </c>
      <c r="G22" s="104" t="str">
        <f t="shared" si="3"/>
        <v/>
      </c>
    </row>
    <row r="23" spans="1:9" x14ac:dyDescent="0.2">
      <c r="A23" s="15"/>
      <c r="B23" s="100"/>
      <c r="C23" s="12">
        <f>IF(B23="",0,VLOOKUP('160601'!B23,Cenik!$C$3:$E$873,2,FALSE))</f>
        <v>0</v>
      </c>
      <c r="D23" s="12">
        <f>IF(B23="",0,VLOOKUP('160601'!B23,Cenik!$C$3:$E$873,3,FALSE))</f>
        <v>0</v>
      </c>
      <c r="E23" s="102"/>
      <c r="F23" s="20">
        <f t="shared" si="2"/>
        <v>0</v>
      </c>
      <c r="G23" s="104" t="str">
        <f t="shared" si="3"/>
        <v/>
      </c>
    </row>
    <row r="24" spans="1:9" x14ac:dyDescent="0.2">
      <c r="A24" s="15"/>
      <c r="B24" s="100"/>
      <c r="C24" s="12">
        <f>IF(B24="",0,VLOOKUP('160601'!B24,Cenik!$C$3:$E$873,2,FALSE))</f>
        <v>0</v>
      </c>
      <c r="D24" s="12">
        <f>IF(B24="",0,VLOOKUP('160601'!B24,Cenik!$C$3:$E$873,3,FALSE))</f>
        <v>0</v>
      </c>
      <c r="E24" s="102"/>
      <c r="F24" s="20">
        <f t="shared" si="2"/>
        <v>0</v>
      </c>
      <c r="G24" s="104" t="str">
        <f t="shared" si="3"/>
        <v/>
      </c>
    </row>
    <row r="25" spans="1:9" x14ac:dyDescent="0.2">
      <c r="A25" s="15"/>
      <c r="B25" s="100"/>
      <c r="C25" s="12">
        <f>IF(B25="",0,VLOOKUP('160601'!B25,Cenik!$C$3:$E$873,2,FALSE))</f>
        <v>0</v>
      </c>
      <c r="D25" s="12">
        <f>IF(B25="",0,VLOOKUP('160601'!B25,Cenik!$C$3:$E$873,3,FALSE))</f>
        <v>0</v>
      </c>
      <c r="E25" s="102"/>
      <c r="F25" s="20">
        <f t="shared" si="2"/>
        <v>0</v>
      </c>
      <c r="G25" s="104" t="str">
        <f t="shared" si="3"/>
        <v/>
      </c>
    </row>
    <row r="26" spans="1:9" x14ac:dyDescent="0.2">
      <c r="A26" s="15"/>
      <c r="B26" s="100"/>
      <c r="C26" s="12">
        <f>IF(B26="",0,VLOOKUP('160601'!B26,Cenik!$C$3:$E$873,2,FALSE))</f>
        <v>0</v>
      </c>
      <c r="D26" s="12">
        <f>IF(B26="",0,VLOOKUP('160601'!B26,Cenik!$C$3:$E$873,3,FALSE))</f>
        <v>0</v>
      </c>
      <c r="E26" s="102"/>
      <c r="F26" s="20">
        <f t="shared" si="2"/>
        <v>0</v>
      </c>
      <c r="G26" s="104" t="str">
        <f t="shared" si="3"/>
        <v/>
      </c>
    </row>
    <row r="27" spans="1:9" x14ac:dyDescent="0.2">
      <c r="A27" s="15"/>
      <c r="B27" s="100"/>
      <c r="C27" s="12">
        <f>IF(B27="",0,VLOOKUP('160601'!B27,Cenik!$C$3:$E$873,2,FALSE))</f>
        <v>0</v>
      </c>
      <c r="D27" s="12">
        <f>IF(B27="",0,VLOOKUP('160601'!B27,Cenik!$C$3:$E$873,3,FALSE))</f>
        <v>0</v>
      </c>
      <c r="E27" s="102"/>
      <c r="F27" s="20">
        <f t="shared" si="2"/>
        <v>0</v>
      </c>
      <c r="G27" s="104" t="str">
        <f t="shared" si="3"/>
        <v/>
      </c>
    </row>
    <row r="28" spans="1:9" x14ac:dyDescent="0.2">
      <c r="A28" s="15"/>
      <c r="B28" s="100"/>
      <c r="C28" s="12">
        <f>IF(B28="",0,VLOOKUP('160601'!B28,Cenik!$C$3:$E$873,2,FALSE))</f>
        <v>0</v>
      </c>
      <c r="D28" s="12">
        <f>IF(B28="",0,VLOOKUP('160601'!B28,Cenik!$C$3:$E$873,3,FALSE))</f>
        <v>0</v>
      </c>
      <c r="E28" s="102"/>
      <c r="F28" s="20">
        <f t="shared" si="2"/>
        <v>0</v>
      </c>
      <c r="G28" s="104" t="str">
        <f t="shared" si="3"/>
        <v/>
      </c>
    </row>
    <row r="29" spans="1:9" ht="13.5" thickBot="1" x14ac:dyDescent="0.25">
      <c r="A29" s="15"/>
      <c r="B29" s="100"/>
      <c r="C29" s="12">
        <f>IF(B29="",0,VLOOKUP('160601'!B29,Cenik!$C$3:$E$873,2,FALSE))</f>
        <v>0</v>
      </c>
      <c r="D29" s="12">
        <f>IF(B29="",0,VLOOKUP('160601'!B29,Cenik!$C$3:$E$873,3,FALSE))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IF(B31="",0,VLOOKUP('160601'!B31,Cenik!$C$3:$E$873,2,FALSE))</f>
        <v>0</v>
      </c>
      <c r="D31" s="24">
        <f>IF(B31="",0,VLOOKUP('160601'!B31,Cenik!$C$3:$E$873,3,FALSE))</f>
        <v>0</v>
      </c>
      <c r="E31" s="101"/>
      <c r="F31" s="25">
        <f t="shared" ref="F31:F44" si="4">D31*E31</f>
        <v>0</v>
      </c>
      <c r="G31" s="104" t="str">
        <f t="shared" si="3"/>
        <v/>
      </c>
      <c r="I31" s="2"/>
    </row>
    <row r="32" spans="1:9" x14ac:dyDescent="0.2">
      <c r="A32" s="15"/>
      <c r="B32" s="100"/>
      <c r="C32" s="12">
        <f>IF(B32="",0,VLOOKUP('160601'!B32,Cenik!$C$3:$E$873,2,FALSE))</f>
        <v>0</v>
      </c>
      <c r="D32" s="12">
        <f>IF(B32="",0,VLOOKUP('160601'!B32,Cenik!$C$3:$E$873,3,FALSE))</f>
        <v>0</v>
      </c>
      <c r="E32" s="102"/>
      <c r="F32" s="20">
        <f t="shared" si="4"/>
        <v>0</v>
      </c>
      <c r="G32" s="104" t="str">
        <f t="shared" si="3"/>
        <v/>
      </c>
      <c r="I32" s="2"/>
    </row>
    <row r="33" spans="1:7" x14ac:dyDescent="0.2">
      <c r="A33" s="15"/>
      <c r="B33" s="100"/>
      <c r="C33" s="12">
        <f>IF(B33="",0,VLOOKUP('160601'!B33,Cenik!$C$3:$E$873,2,FALSE))</f>
        <v>0</v>
      </c>
      <c r="D33" s="12">
        <f>IF(B33="",0,VLOOKUP('160601'!B33,Cenik!$C$3:$E$873,3,FALSE))</f>
        <v>0</v>
      </c>
      <c r="E33" s="102"/>
      <c r="F33" s="20">
        <f t="shared" si="4"/>
        <v>0</v>
      </c>
      <c r="G33" s="104" t="str">
        <f t="shared" si="3"/>
        <v/>
      </c>
    </row>
    <row r="34" spans="1:7" x14ac:dyDescent="0.2">
      <c r="A34" s="15"/>
      <c r="B34" s="100"/>
      <c r="C34" s="12">
        <f>IF(B34="",0,VLOOKUP('160601'!B34,Cenik!$C$3:$E$873,2,FALSE))</f>
        <v>0</v>
      </c>
      <c r="D34" s="12">
        <f>IF(B34="",0,VLOOKUP('160601'!B34,Cenik!$C$3:$E$873,3,FALSE))</f>
        <v>0</v>
      </c>
      <c r="E34" s="102"/>
      <c r="F34" s="20">
        <f t="shared" si="4"/>
        <v>0</v>
      </c>
      <c r="G34" s="104" t="str">
        <f t="shared" si="3"/>
        <v/>
      </c>
    </row>
    <row r="35" spans="1:7" x14ac:dyDescent="0.2">
      <c r="A35" s="15"/>
      <c r="B35" s="100"/>
      <c r="C35" s="12">
        <f>IF(B35="",0,VLOOKUP('160601'!B35,Cenik!$C$3:$E$873,2,FALSE))</f>
        <v>0</v>
      </c>
      <c r="D35" s="12">
        <f>IF(B35="",0,VLOOKUP('160601'!B35,Cenik!$C$3:$E$873,3,FALSE))</f>
        <v>0</v>
      </c>
      <c r="E35" s="102"/>
      <c r="F35" s="20">
        <f t="shared" si="4"/>
        <v>0</v>
      </c>
      <c r="G35" s="104" t="str">
        <f t="shared" si="3"/>
        <v/>
      </c>
    </row>
    <row r="36" spans="1:7" x14ac:dyDescent="0.2">
      <c r="A36" s="15"/>
      <c r="B36" s="100"/>
      <c r="C36" s="12">
        <f>IF(B36="",0,VLOOKUP('160601'!B36,Cenik!$C$3:$E$873,2,FALSE))</f>
        <v>0</v>
      </c>
      <c r="D36" s="12">
        <f>IF(B36="",0,VLOOKUP('160601'!B36,Cenik!$C$3:$E$873,3,FALSE))</f>
        <v>0</v>
      </c>
      <c r="E36" s="102"/>
      <c r="F36" s="20">
        <f t="shared" si="4"/>
        <v>0</v>
      </c>
      <c r="G36" s="104" t="str">
        <f t="shared" si="3"/>
        <v/>
      </c>
    </row>
    <row r="37" spans="1:7" x14ac:dyDescent="0.2">
      <c r="A37" s="15"/>
      <c r="B37" s="100"/>
      <c r="C37" s="12">
        <f>IF(B37="",0,VLOOKUP('160601'!B37,Cenik!$C$3:$E$873,2,FALSE))</f>
        <v>0</v>
      </c>
      <c r="D37" s="12">
        <f>IF(B37="",0,VLOOKUP('160601'!B37,Cenik!$C$3:$E$873,3,FALSE))</f>
        <v>0</v>
      </c>
      <c r="E37" s="102"/>
      <c r="F37" s="20">
        <f t="shared" si="4"/>
        <v>0</v>
      </c>
      <c r="G37" s="104" t="str">
        <f t="shared" si="3"/>
        <v/>
      </c>
    </row>
    <row r="38" spans="1:7" x14ac:dyDescent="0.2">
      <c r="A38" s="15"/>
      <c r="B38" s="100"/>
      <c r="C38" s="12">
        <f>IF(B38="",0,VLOOKUP('160601'!B38,Cenik!$C$3:$E$873,2,FALSE))</f>
        <v>0</v>
      </c>
      <c r="D38" s="12">
        <f>IF(B38="",0,VLOOKUP('160601'!B38,Cenik!$C$3:$E$873,3,FALSE))</f>
        <v>0</v>
      </c>
      <c r="E38" s="102"/>
      <c r="F38" s="20">
        <f t="shared" si="4"/>
        <v>0</v>
      </c>
      <c r="G38" s="104" t="str">
        <f t="shared" si="3"/>
        <v/>
      </c>
    </row>
    <row r="39" spans="1:7" x14ac:dyDescent="0.2">
      <c r="A39" s="15"/>
      <c r="B39" s="100"/>
      <c r="C39" s="12">
        <f>IF(B39="",0,VLOOKUP('160601'!B39,Cenik!$C$3:$E$873,2,FALSE))</f>
        <v>0</v>
      </c>
      <c r="D39" s="12">
        <f>IF(B39="",0,VLOOKUP('160601'!B39,Cenik!$C$3:$E$873,3,FALSE))</f>
        <v>0</v>
      </c>
      <c r="E39" s="102"/>
      <c r="F39" s="20">
        <f t="shared" si="4"/>
        <v>0</v>
      </c>
      <c r="G39" s="104" t="str">
        <f>IF(E39="","",IF(ISNUMBER(E39),IF(E39=ROUND(E39,6),"","Napaka - poraba mora biti zaokrožena na 6 decimalk!"),"Napaka!"))</f>
        <v/>
      </c>
    </row>
    <row r="40" spans="1:7" x14ac:dyDescent="0.2">
      <c r="A40" s="15"/>
      <c r="B40" s="100"/>
      <c r="C40" s="12">
        <f>IF(B40="",0,VLOOKUP('160601'!B40,Cenik!$C$3:$E$873,2,FALSE))</f>
        <v>0</v>
      </c>
      <c r="D40" s="12">
        <f>IF(B40="",0,VLOOKUP('160601'!B40,Cenik!$C$3:$E$873,3,FALSE))</f>
        <v>0</v>
      </c>
      <c r="E40" s="102"/>
      <c r="F40" s="20">
        <f t="shared" si="4"/>
        <v>0</v>
      </c>
      <c r="G40" s="104" t="str">
        <f t="shared" si="3"/>
        <v/>
      </c>
    </row>
    <row r="41" spans="1:7" x14ac:dyDescent="0.2">
      <c r="A41" s="15"/>
      <c r="B41" s="100"/>
      <c r="C41" s="12">
        <f>IF(B41="",0,VLOOKUP('160601'!B41,Cenik!$C$3:$E$873,2,FALSE))</f>
        <v>0</v>
      </c>
      <c r="D41" s="12">
        <f>IF(B41="",0,VLOOKUP('160601'!B41,Cenik!$C$3:$E$873,3,FALSE))</f>
        <v>0</v>
      </c>
      <c r="E41" s="102"/>
      <c r="F41" s="20">
        <f t="shared" si="4"/>
        <v>0</v>
      </c>
      <c r="G41" s="104" t="str">
        <f t="shared" si="3"/>
        <v/>
      </c>
    </row>
    <row r="42" spans="1:7" x14ac:dyDescent="0.2">
      <c r="A42" s="15"/>
      <c r="B42" s="100"/>
      <c r="C42" s="12">
        <f>IF(B42="",0,VLOOKUP('160601'!B42,Cenik!$C$3:$E$873,2,FALSE))</f>
        <v>0</v>
      </c>
      <c r="D42" s="12">
        <f>IF(B42="",0,VLOOKUP('160601'!B42,Cenik!$C$3:$E$873,3,FALSE))</f>
        <v>0</v>
      </c>
      <c r="E42" s="102"/>
      <c r="F42" s="20">
        <f t="shared" si="4"/>
        <v>0</v>
      </c>
      <c r="G42" s="104" t="str">
        <f t="shared" si="3"/>
        <v/>
      </c>
    </row>
    <row r="43" spans="1:7" x14ac:dyDescent="0.2">
      <c r="A43" s="15"/>
      <c r="B43" s="100"/>
      <c r="C43" s="12">
        <f>IF(B43="",0,VLOOKUP('160601'!B43,Cenik!$C$3:$E$873,2,FALSE))</f>
        <v>0</v>
      </c>
      <c r="D43" s="12">
        <f>IF(B43="",0,VLOOKUP('160601'!B43,Cenik!$C$3:$E$873,3,FALSE))</f>
        <v>0</v>
      </c>
      <c r="E43" s="102"/>
      <c r="F43" s="20">
        <f t="shared" si="4"/>
        <v>0</v>
      </c>
      <c r="G43" s="104" t="str">
        <f t="shared" si="3"/>
        <v/>
      </c>
    </row>
    <row r="44" spans="1:7" ht="13.5" thickBot="1" x14ac:dyDescent="0.25">
      <c r="A44" s="26"/>
      <c r="B44" s="103"/>
      <c r="C44" s="28">
        <f>IF(B44="",0,VLOOKUP('160601'!B44,Cenik!$C$3:$E$873,2,FALSE))</f>
        <v>0</v>
      </c>
      <c r="D44" s="28">
        <f>IF(B44="",0,VLOOKUP('160601'!B44,Cenik!$C$3:$E$873,3,FALSE))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IF(B5="",0,VLOOKUP('160602'!B5,Cenik!$C$3:$E$873,2,FALSE))</f>
        <v>0</v>
      </c>
      <c r="D5" s="12">
        <f>IF(B5="",0,VLOOKUP('160602'!B5,Cenik!$C$3:$E$873,3,FALSE))</f>
        <v>0</v>
      </c>
      <c r="E5" s="95"/>
      <c r="F5" s="14">
        <f t="shared" ref="F5:F14" si="0">D5*E5</f>
        <v>0</v>
      </c>
      <c r="G5" s="104" t="str">
        <f>IF(E5="","",IF(ISNUMBER(E5),IF(E5=ROUND(E5,6),"","Napaka - poraba mora biti zaokrožena na 6 decimalk!"),"Napaka!"))</f>
        <v/>
      </c>
    </row>
    <row r="6" spans="1:7" x14ac:dyDescent="0.2">
      <c r="A6" s="15"/>
      <c r="B6" s="94"/>
      <c r="C6" s="12">
        <f>IF(B6="",0,VLOOKUP('160602'!B6,Cenik!$C$3:$E$873,2,FALSE))</f>
        <v>0</v>
      </c>
      <c r="D6" s="12">
        <f>IF(B6="",0,VLOOKUP('160602'!B6,Cenik!$C$3:$E$873,3,FALSE))</f>
        <v>0</v>
      </c>
      <c r="E6" s="96"/>
      <c r="F6" s="14">
        <f t="shared" si="0"/>
        <v>0</v>
      </c>
      <c r="G6" s="104" t="str">
        <f t="shared" ref="G6:G14" si="1">IF(E6="","",IF(ISNUMBER(E6),IF(E6=ROUND(E6,6),"","Napaka - poraba mora biti zaokrožena na 6 decimalk!"),"Napaka!"))</f>
        <v/>
      </c>
    </row>
    <row r="7" spans="1:7" x14ac:dyDescent="0.2">
      <c r="A7" s="15"/>
      <c r="B7" s="94"/>
      <c r="C7" s="12">
        <f>IF(B7="",0,VLOOKUP('160602'!B7,Cenik!$C$3:$E$873,2,FALSE))</f>
        <v>0</v>
      </c>
      <c r="D7" s="12">
        <f>IF(B7="",0,VLOOKUP('160602'!B7,Cenik!$C$3:$E$873,3,FALSE))</f>
        <v>0</v>
      </c>
      <c r="E7" s="96"/>
      <c r="F7" s="14">
        <f t="shared" si="0"/>
        <v>0</v>
      </c>
      <c r="G7" s="104" t="str">
        <f t="shared" si="1"/>
        <v/>
      </c>
    </row>
    <row r="8" spans="1:7" x14ac:dyDescent="0.2">
      <c r="A8" s="15"/>
      <c r="B8" s="94"/>
      <c r="C8" s="12">
        <f>IF(B8="",0,VLOOKUP('160602'!B8,Cenik!$C$3:$E$873,2,FALSE))</f>
        <v>0</v>
      </c>
      <c r="D8" s="12">
        <f>IF(B8="",0,VLOOKUP('160602'!B8,Cenik!$C$3:$E$873,3,FALSE))</f>
        <v>0</v>
      </c>
      <c r="E8" s="96"/>
      <c r="F8" s="14">
        <f t="shared" si="0"/>
        <v>0</v>
      </c>
      <c r="G8" s="104" t="str">
        <f t="shared" si="1"/>
        <v/>
      </c>
    </row>
    <row r="9" spans="1:7" x14ac:dyDescent="0.2">
      <c r="A9" s="15"/>
      <c r="B9" s="94"/>
      <c r="C9" s="12">
        <f>IF(B9="",0,VLOOKUP('160602'!B9,Cenik!$C$3:$E$873,2,FALSE))</f>
        <v>0</v>
      </c>
      <c r="D9" s="12">
        <f>IF(B9="",0,VLOOKUP('160602'!B9,Cenik!$C$3:$E$873,3,FALSE))</f>
        <v>0</v>
      </c>
      <c r="E9" s="96"/>
      <c r="F9" s="14">
        <f t="shared" si="0"/>
        <v>0</v>
      </c>
      <c r="G9" s="104" t="str">
        <f t="shared" si="1"/>
        <v/>
      </c>
    </row>
    <row r="10" spans="1:7" x14ac:dyDescent="0.2">
      <c r="A10" s="15"/>
      <c r="B10" s="94"/>
      <c r="C10" s="12">
        <f>IF(B10="",0,VLOOKUP('160602'!B10,Cenik!$C$3:$E$873,2,FALSE))</f>
        <v>0</v>
      </c>
      <c r="D10" s="12">
        <f>IF(B10="",0,VLOOKUP('160602'!B10,Cenik!$C$3:$E$873,3,FALSE))</f>
        <v>0</v>
      </c>
      <c r="E10" s="96"/>
      <c r="F10" s="14">
        <f t="shared" si="0"/>
        <v>0</v>
      </c>
      <c r="G10" s="104" t="str">
        <f t="shared" si="1"/>
        <v/>
      </c>
    </row>
    <row r="11" spans="1:7" x14ac:dyDescent="0.2">
      <c r="A11" s="15"/>
      <c r="B11" s="94"/>
      <c r="C11" s="12">
        <f>IF(B11="",0,VLOOKUP('160602'!B11,Cenik!$C$3:$E$873,2,FALSE))</f>
        <v>0</v>
      </c>
      <c r="D11" s="12">
        <f>IF(B11="",0,VLOOKUP('160602'!B11,Cenik!$C$3:$E$873,3,FALSE))</f>
        <v>0</v>
      </c>
      <c r="E11" s="96"/>
      <c r="F11" s="14">
        <f t="shared" si="0"/>
        <v>0</v>
      </c>
      <c r="G11" s="104" t="str">
        <f t="shared" si="1"/>
        <v/>
      </c>
    </row>
    <row r="12" spans="1:7" x14ac:dyDescent="0.2">
      <c r="A12" s="15"/>
      <c r="B12" s="94"/>
      <c r="C12" s="12">
        <f>IF(B12="",0,VLOOKUP('160602'!B12,Cenik!$C$3:$E$873,2,FALSE))</f>
        <v>0</v>
      </c>
      <c r="D12" s="12">
        <f>IF(B12="",0,VLOOKUP('160602'!B12,Cenik!$C$3:$E$873,3,FALSE))</f>
        <v>0</v>
      </c>
      <c r="E12" s="96"/>
      <c r="F12" s="14">
        <f t="shared" si="0"/>
        <v>0</v>
      </c>
      <c r="G12" s="104" t="str">
        <f t="shared" si="1"/>
        <v/>
      </c>
    </row>
    <row r="13" spans="1:7" x14ac:dyDescent="0.2">
      <c r="A13" s="15"/>
      <c r="B13" s="94"/>
      <c r="C13" s="12">
        <f>IF(B13="",0,VLOOKUP('160602'!B13,Cenik!$C$3:$E$873,2,FALSE))</f>
        <v>0</v>
      </c>
      <c r="D13" s="12">
        <f>IF(B13="",0,VLOOKUP('160602'!B13,Cenik!$C$3:$E$873,3,FALSE))</f>
        <v>0</v>
      </c>
      <c r="E13" s="96"/>
      <c r="F13" s="14">
        <f t="shared" si="0"/>
        <v>0</v>
      </c>
      <c r="G13" s="104" t="str">
        <f t="shared" si="1"/>
        <v/>
      </c>
    </row>
    <row r="14" spans="1:7" ht="13.5" thickBot="1" x14ac:dyDescent="0.25">
      <c r="A14" s="15"/>
      <c r="B14" s="94"/>
      <c r="C14" s="12">
        <f>IF(B14="",0,VLOOKUP('160602'!B14,Cenik!$C$3:$E$873,2,FALSE))</f>
        <v>0</v>
      </c>
      <c r="D14" s="12">
        <f>IF(B14="",0,VLOOKUP('160602'!B14,Cenik!$C$3:$E$873,3,FALSE))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IF(B16="",0,VLOOKUP('160602'!B16,Cenik!$C$3:$E$873,2,FALSE))</f>
        <v>0</v>
      </c>
      <c r="D16" s="12">
        <f>IF(B16="",0,VLOOKUP('160602'!B16,Cenik!$C$3:$E$873,3,FALSE))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IF(B17="",0,VLOOKUP('160602'!B17,Cenik!$C$3:$E$873,2,FALSE))</f>
        <v>0</v>
      </c>
      <c r="D17" s="12">
        <f>IF(B17="",0,VLOOKUP('160602'!B17,Cenik!$C$3:$E$873,3,FALSE))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IF(B18="",0,VLOOKUP('160602'!B18,Cenik!$C$3:$E$873,2,FALSE))</f>
        <v>0</v>
      </c>
      <c r="D18" s="12">
        <f>IF(B18="",0,VLOOKUP('160602'!B18,Cenik!$C$3:$E$873,3,FALSE))</f>
        <v>0</v>
      </c>
      <c r="E18" s="102"/>
      <c r="F18" s="20">
        <f t="shared" si="2"/>
        <v>0</v>
      </c>
      <c r="G18" s="104" t="str">
        <f t="shared" si="3"/>
        <v/>
      </c>
    </row>
    <row r="19" spans="1:9" x14ac:dyDescent="0.2">
      <c r="A19" s="15"/>
      <c r="B19" s="100"/>
      <c r="C19" s="12">
        <f>IF(B19="",0,VLOOKUP('160602'!B19,Cenik!$C$3:$E$873,2,FALSE))</f>
        <v>0</v>
      </c>
      <c r="D19" s="12">
        <f>IF(B19="",0,VLOOKUP('160602'!B19,Cenik!$C$3:$E$873,3,FALSE))</f>
        <v>0</v>
      </c>
      <c r="E19" s="102"/>
      <c r="F19" s="20">
        <f t="shared" si="2"/>
        <v>0</v>
      </c>
      <c r="G19" s="104" t="str">
        <f t="shared" si="3"/>
        <v/>
      </c>
    </row>
    <row r="20" spans="1:9" x14ac:dyDescent="0.2">
      <c r="A20" s="15"/>
      <c r="B20" s="100"/>
      <c r="C20" s="12">
        <f>IF(B20="",0,VLOOKUP('160602'!B20,Cenik!$C$3:$E$873,2,FALSE))</f>
        <v>0</v>
      </c>
      <c r="D20" s="12">
        <f>IF(B20="",0,VLOOKUP('160602'!B20,Cenik!$C$3:$E$873,3,FALSE))</f>
        <v>0</v>
      </c>
      <c r="E20" s="102"/>
      <c r="F20" s="20">
        <f t="shared" si="2"/>
        <v>0</v>
      </c>
      <c r="G20" s="104" t="str">
        <f t="shared" si="3"/>
        <v/>
      </c>
    </row>
    <row r="21" spans="1:9" x14ac:dyDescent="0.2">
      <c r="A21" s="15"/>
      <c r="B21" s="100"/>
      <c r="C21" s="12">
        <f>IF(B21="",0,VLOOKUP('160602'!B21,Cenik!$C$3:$E$873,2,FALSE))</f>
        <v>0</v>
      </c>
      <c r="D21" s="12">
        <f>IF(B21="",0,VLOOKUP('160602'!B21,Cenik!$C$3:$E$873,3,FALSE))</f>
        <v>0</v>
      </c>
      <c r="E21" s="102"/>
      <c r="F21" s="20">
        <f t="shared" si="2"/>
        <v>0</v>
      </c>
      <c r="G21" s="104" t="str">
        <f t="shared" si="3"/>
        <v/>
      </c>
    </row>
    <row r="22" spans="1:9" x14ac:dyDescent="0.2">
      <c r="A22" s="15"/>
      <c r="B22" s="100"/>
      <c r="C22" s="12">
        <f>IF(B22="",0,VLOOKUP('160602'!B22,Cenik!$C$3:$E$873,2,FALSE))</f>
        <v>0</v>
      </c>
      <c r="D22" s="12">
        <f>IF(B22="",0,VLOOKUP('160602'!B22,Cenik!$C$3:$E$873,3,FALSE))</f>
        <v>0</v>
      </c>
      <c r="E22" s="102"/>
      <c r="F22" s="20">
        <f t="shared" si="2"/>
        <v>0</v>
      </c>
      <c r="G22" s="104" t="str">
        <f t="shared" si="3"/>
        <v/>
      </c>
    </row>
    <row r="23" spans="1:9" x14ac:dyDescent="0.2">
      <c r="A23" s="15"/>
      <c r="B23" s="100"/>
      <c r="C23" s="12">
        <f>IF(B23="",0,VLOOKUP('160602'!B23,Cenik!$C$3:$E$873,2,FALSE))</f>
        <v>0</v>
      </c>
      <c r="D23" s="12">
        <f>IF(B23="",0,VLOOKUP('160602'!B23,Cenik!$C$3:$E$873,3,FALSE))</f>
        <v>0</v>
      </c>
      <c r="E23" s="102"/>
      <c r="F23" s="20">
        <f t="shared" si="2"/>
        <v>0</v>
      </c>
      <c r="G23" s="104" t="str">
        <f t="shared" si="3"/>
        <v/>
      </c>
    </row>
    <row r="24" spans="1:9" x14ac:dyDescent="0.2">
      <c r="A24" s="15"/>
      <c r="B24" s="100"/>
      <c r="C24" s="12">
        <f>IF(B24="",0,VLOOKUP('160602'!B24,Cenik!$C$3:$E$873,2,FALSE))</f>
        <v>0</v>
      </c>
      <c r="D24" s="12">
        <f>IF(B24="",0,VLOOKUP('160602'!B24,Cenik!$C$3:$E$873,3,FALSE))</f>
        <v>0</v>
      </c>
      <c r="E24" s="102"/>
      <c r="F24" s="20">
        <f t="shared" si="2"/>
        <v>0</v>
      </c>
      <c r="G24" s="104" t="str">
        <f t="shared" si="3"/>
        <v/>
      </c>
    </row>
    <row r="25" spans="1:9" x14ac:dyDescent="0.2">
      <c r="A25" s="15"/>
      <c r="B25" s="100"/>
      <c r="C25" s="12">
        <f>IF(B25="",0,VLOOKUP('160602'!B25,Cenik!$C$3:$E$873,2,FALSE))</f>
        <v>0</v>
      </c>
      <c r="D25" s="12">
        <f>IF(B25="",0,VLOOKUP('160602'!B25,Cenik!$C$3:$E$873,3,FALSE))</f>
        <v>0</v>
      </c>
      <c r="E25" s="102"/>
      <c r="F25" s="20">
        <f t="shared" si="2"/>
        <v>0</v>
      </c>
      <c r="G25" s="104" t="str">
        <f t="shared" si="3"/>
        <v/>
      </c>
    </row>
    <row r="26" spans="1:9" x14ac:dyDescent="0.2">
      <c r="A26" s="15"/>
      <c r="B26" s="100"/>
      <c r="C26" s="12">
        <f>IF(B26="",0,VLOOKUP('160602'!B26,Cenik!$C$3:$E$873,2,FALSE))</f>
        <v>0</v>
      </c>
      <c r="D26" s="12">
        <f>IF(B26="",0,VLOOKUP('160602'!B26,Cenik!$C$3:$E$873,3,FALSE))</f>
        <v>0</v>
      </c>
      <c r="E26" s="102"/>
      <c r="F26" s="20">
        <f t="shared" si="2"/>
        <v>0</v>
      </c>
      <c r="G26" s="104" t="str">
        <f t="shared" si="3"/>
        <v/>
      </c>
    </row>
    <row r="27" spans="1:9" x14ac:dyDescent="0.2">
      <c r="A27" s="15"/>
      <c r="B27" s="100"/>
      <c r="C27" s="12">
        <f>IF(B27="",0,VLOOKUP('160602'!B27,Cenik!$C$3:$E$873,2,FALSE))</f>
        <v>0</v>
      </c>
      <c r="D27" s="12">
        <f>IF(B27="",0,VLOOKUP('160602'!B27,Cenik!$C$3:$E$873,3,FALSE))</f>
        <v>0</v>
      </c>
      <c r="E27" s="102"/>
      <c r="F27" s="20">
        <f t="shared" si="2"/>
        <v>0</v>
      </c>
      <c r="G27" s="104" t="str">
        <f t="shared" si="3"/>
        <v/>
      </c>
    </row>
    <row r="28" spans="1:9" x14ac:dyDescent="0.2">
      <c r="A28" s="15"/>
      <c r="B28" s="100"/>
      <c r="C28" s="12">
        <f>IF(B28="",0,VLOOKUP('160602'!B28,Cenik!$C$3:$E$873,2,FALSE))</f>
        <v>0</v>
      </c>
      <c r="D28" s="12">
        <f>IF(B28="",0,VLOOKUP('160602'!B28,Cenik!$C$3:$E$873,3,FALSE))</f>
        <v>0</v>
      </c>
      <c r="E28" s="102"/>
      <c r="F28" s="20">
        <f t="shared" si="2"/>
        <v>0</v>
      </c>
      <c r="G28" s="104" t="str">
        <f t="shared" si="3"/>
        <v/>
      </c>
    </row>
    <row r="29" spans="1:9" ht="13.5" thickBot="1" x14ac:dyDescent="0.25">
      <c r="A29" s="15"/>
      <c r="B29" s="100"/>
      <c r="C29" s="12">
        <f>IF(B29="",0,VLOOKUP('160602'!B29,Cenik!$C$3:$E$873,2,FALSE))</f>
        <v>0</v>
      </c>
      <c r="D29" s="12">
        <f>IF(B29="",0,VLOOKUP('160602'!B29,Cenik!$C$3:$E$873,3,FALSE))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IF(B31="",0,VLOOKUP('160602'!B31,Cenik!$C$3:$E$873,2,FALSE))</f>
        <v>0</v>
      </c>
      <c r="D31" s="24">
        <f>IF(B31="",0,VLOOKUP('160602'!B31,Cenik!$C$3:$E$873,3,FALSE))</f>
        <v>0</v>
      </c>
      <c r="E31" s="101"/>
      <c r="F31" s="25">
        <f t="shared" ref="F31:F44" si="4">D31*E31</f>
        <v>0</v>
      </c>
      <c r="G31" s="104" t="str">
        <f t="shared" si="3"/>
        <v/>
      </c>
      <c r="I31" s="2"/>
    </row>
    <row r="32" spans="1:9" x14ac:dyDescent="0.2">
      <c r="A32" s="15"/>
      <c r="B32" s="100"/>
      <c r="C32" s="12">
        <f>IF(B32="",0,VLOOKUP('160602'!B32,Cenik!$C$3:$E$873,2,FALSE))</f>
        <v>0</v>
      </c>
      <c r="D32" s="12">
        <f>IF(B32="",0,VLOOKUP('160602'!B32,Cenik!$C$3:$E$873,3,FALSE))</f>
        <v>0</v>
      </c>
      <c r="E32" s="102"/>
      <c r="F32" s="20">
        <f t="shared" si="4"/>
        <v>0</v>
      </c>
      <c r="G32" s="104" t="str">
        <f t="shared" si="3"/>
        <v/>
      </c>
      <c r="I32" s="2"/>
    </row>
    <row r="33" spans="1:7" x14ac:dyDescent="0.2">
      <c r="A33" s="15"/>
      <c r="B33" s="100"/>
      <c r="C33" s="12">
        <f>IF(B33="",0,VLOOKUP('160602'!B33,Cenik!$C$3:$E$873,2,FALSE))</f>
        <v>0</v>
      </c>
      <c r="D33" s="12">
        <f>IF(B33="",0,VLOOKUP('160602'!B33,Cenik!$C$3:$E$873,3,FALSE))</f>
        <v>0</v>
      </c>
      <c r="E33" s="102"/>
      <c r="F33" s="20">
        <f t="shared" si="4"/>
        <v>0</v>
      </c>
      <c r="G33" s="104" t="str">
        <f t="shared" si="3"/>
        <v/>
      </c>
    </row>
    <row r="34" spans="1:7" x14ac:dyDescent="0.2">
      <c r="A34" s="15"/>
      <c r="B34" s="100"/>
      <c r="C34" s="12">
        <f>IF(B34="",0,VLOOKUP('160602'!B34,Cenik!$C$3:$E$873,2,FALSE))</f>
        <v>0</v>
      </c>
      <c r="D34" s="12">
        <f>IF(B34="",0,VLOOKUP('160602'!B34,Cenik!$C$3:$E$873,3,FALSE))</f>
        <v>0</v>
      </c>
      <c r="E34" s="102"/>
      <c r="F34" s="20">
        <f t="shared" si="4"/>
        <v>0</v>
      </c>
      <c r="G34" s="104" t="str">
        <f t="shared" si="3"/>
        <v/>
      </c>
    </row>
    <row r="35" spans="1:7" x14ac:dyDescent="0.2">
      <c r="A35" s="15"/>
      <c r="B35" s="100"/>
      <c r="C35" s="12">
        <f>IF(B35="",0,VLOOKUP('160602'!B35,Cenik!$C$3:$E$873,2,FALSE))</f>
        <v>0</v>
      </c>
      <c r="D35" s="12">
        <f>IF(B35="",0,VLOOKUP('160602'!B35,Cenik!$C$3:$E$873,3,FALSE))</f>
        <v>0</v>
      </c>
      <c r="E35" s="102"/>
      <c r="F35" s="20">
        <f t="shared" si="4"/>
        <v>0</v>
      </c>
      <c r="G35" s="104" t="str">
        <f t="shared" si="3"/>
        <v/>
      </c>
    </row>
    <row r="36" spans="1:7" x14ac:dyDescent="0.2">
      <c r="A36" s="15"/>
      <c r="B36" s="100"/>
      <c r="C36" s="12">
        <f>IF(B36="",0,VLOOKUP('160602'!B36,Cenik!$C$3:$E$873,2,FALSE))</f>
        <v>0</v>
      </c>
      <c r="D36" s="12">
        <f>IF(B36="",0,VLOOKUP('160602'!B36,Cenik!$C$3:$E$873,3,FALSE))</f>
        <v>0</v>
      </c>
      <c r="E36" s="102"/>
      <c r="F36" s="20">
        <f t="shared" si="4"/>
        <v>0</v>
      </c>
      <c r="G36" s="104" t="str">
        <f t="shared" si="3"/>
        <v/>
      </c>
    </row>
    <row r="37" spans="1:7" x14ac:dyDescent="0.2">
      <c r="A37" s="15"/>
      <c r="B37" s="100"/>
      <c r="C37" s="12">
        <f>IF(B37="",0,VLOOKUP('160602'!B37,Cenik!$C$3:$E$873,2,FALSE))</f>
        <v>0</v>
      </c>
      <c r="D37" s="12">
        <f>IF(B37="",0,VLOOKUP('160602'!B37,Cenik!$C$3:$E$873,3,FALSE))</f>
        <v>0</v>
      </c>
      <c r="E37" s="102"/>
      <c r="F37" s="20">
        <f t="shared" si="4"/>
        <v>0</v>
      </c>
      <c r="G37" s="104" t="str">
        <f t="shared" si="3"/>
        <v/>
      </c>
    </row>
    <row r="38" spans="1:7" x14ac:dyDescent="0.2">
      <c r="A38" s="15"/>
      <c r="B38" s="100"/>
      <c r="C38" s="12">
        <f>IF(B38="",0,VLOOKUP('160602'!B38,Cenik!$C$3:$E$873,2,FALSE))</f>
        <v>0</v>
      </c>
      <c r="D38" s="12">
        <f>IF(B38="",0,VLOOKUP('160602'!B38,Cenik!$C$3:$E$873,3,FALSE))</f>
        <v>0</v>
      </c>
      <c r="E38" s="102"/>
      <c r="F38" s="20">
        <f t="shared" si="4"/>
        <v>0</v>
      </c>
      <c r="G38" s="104" t="str">
        <f t="shared" si="3"/>
        <v/>
      </c>
    </row>
    <row r="39" spans="1:7" x14ac:dyDescent="0.2">
      <c r="A39" s="15"/>
      <c r="B39" s="100"/>
      <c r="C39" s="12">
        <f>IF(B39="",0,VLOOKUP('160602'!B39,Cenik!$C$3:$E$873,2,FALSE))</f>
        <v>0</v>
      </c>
      <c r="D39" s="12">
        <f>IF(B39="",0,VLOOKUP('160602'!B39,Cenik!$C$3:$E$873,3,FALSE))</f>
        <v>0</v>
      </c>
      <c r="E39" s="102"/>
      <c r="F39" s="20">
        <f t="shared" si="4"/>
        <v>0</v>
      </c>
      <c r="G39" s="104" t="str">
        <f>IF(E39="","",IF(ISNUMBER(E39),IF(E39=ROUND(E39,6),"","Napaka - poraba mora biti zaokrožena na 6 decimalk!"),"Napaka!"))</f>
        <v/>
      </c>
    </row>
    <row r="40" spans="1:7" x14ac:dyDescent="0.2">
      <c r="A40" s="15"/>
      <c r="B40" s="100"/>
      <c r="C40" s="12">
        <f>IF(B40="",0,VLOOKUP('160602'!B40,Cenik!$C$3:$E$873,2,FALSE))</f>
        <v>0</v>
      </c>
      <c r="D40" s="12">
        <f>IF(B40="",0,VLOOKUP('160602'!B40,Cenik!$C$3:$E$873,3,FALSE))</f>
        <v>0</v>
      </c>
      <c r="E40" s="102"/>
      <c r="F40" s="20">
        <f t="shared" si="4"/>
        <v>0</v>
      </c>
      <c r="G40" s="104" t="str">
        <f t="shared" si="3"/>
        <v/>
      </c>
    </row>
    <row r="41" spans="1:7" x14ac:dyDescent="0.2">
      <c r="A41" s="15"/>
      <c r="B41" s="100"/>
      <c r="C41" s="12">
        <f>IF(B41="",0,VLOOKUP('160602'!B41,Cenik!$C$3:$E$873,2,FALSE))</f>
        <v>0</v>
      </c>
      <c r="D41" s="12">
        <f>IF(B41="",0,VLOOKUP('160602'!B41,Cenik!$C$3:$E$873,3,FALSE))</f>
        <v>0</v>
      </c>
      <c r="E41" s="102"/>
      <c r="F41" s="20">
        <f t="shared" si="4"/>
        <v>0</v>
      </c>
      <c r="G41" s="104" t="str">
        <f t="shared" si="3"/>
        <v/>
      </c>
    </row>
    <row r="42" spans="1:7" x14ac:dyDescent="0.2">
      <c r="A42" s="15"/>
      <c r="B42" s="100"/>
      <c r="C42" s="12">
        <f>IF(B42="",0,VLOOKUP('160602'!B42,Cenik!$C$3:$E$873,2,FALSE))</f>
        <v>0</v>
      </c>
      <c r="D42" s="12">
        <f>IF(B42="",0,VLOOKUP('160602'!B42,Cenik!$C$3:$E$873,3,FALSE))</f>
        <v>0</v>
      </c>
      <c r="E42" s="102"/>
      <c r="F42" s="20">
        <f t="shared" si="4"/>
        <v>0</v>
      </c>
      <c r="G42" s="104" t="str">
        <f t="shared" si="3"/>
        <v/>
      </c>
    </row>
    <row r="43" spans="1:7" x14ac:dyDescent="0.2">
      <c r="A43" s="15"/>
      <c r="B43" s="100"/>
      <c r="C43" s="12">
        <f>IF(B43="",0,VLOOKUP('160602'!B43,Cenik!$C$3:$E$873,2,FALSE))</f>
        <v>0</v>
      </c>
      <c r="D43" s="12">
        <f>IF(B43="",0,VLOOKUP('160602'!B43,Cenik!$C$3:$E$873,3,FALSE))</f>
        <v>0</v>
      </c>
      <c r="E43" s="102"/>
      <c r="F43" s="20">
        <f t="shared" si="4"/>
        <v>0</v>
      </c>
      <c r="G43" s="104" t="str">
        <f t="shared" si="3"/>
        <v/>
      </c>
    </row>
    <row r="44" spans="1:7" ht="13.5" thickBot="1" x14ac:dyDescent="0.25">
      <c r="A44" s="26"/>
      <c r="B44" s="103"/>
      <c r="C44" s="28">
        <f>IF(B44="",0,VLOOKUP('160602'!B44,Cenik!$C$3:$E$873,2,FALSE))</f>
        <v>0</v>
      </c>
      <c r="D44" s="28">
        <f>IF(B44="",0,VLOOKUP('160602'!B44,Cenik!$C$3:$E$873,3,FALSE))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IF(B5="",0,VLOOKUP('160603'!B5,Cenik!$C$3:$E$873,2,FALSE))</f>
        <v>0</v>
      </c>
      <c r="D5" s="12">
        <f>IF(B5="",0,VLOOKUP('160603'!B5,Cenik!$C$3:$E$873,3,FALSE))</f>
        <v>0</v>
      </c>
      <c r="E5" s="95"/>
      <c r="F5" s="14">
        <f t="shared" ref="F5:F14" si="0">D5*E5</f>
        <v>0</v>
      </c>
      <c r="G5" s="104" t="str">
        <f>IF(E5="","",IF(ISNUMBER(E5),IF(E5=ROUND(E5,6),"","Napaka - poraba mora biti zaokrožena na 6 decimalk!"),"Napaka!"))</f>
        <v/>
      </c>
    </row>
    <row r="6" spans="1:7" x14ac:dyDescent="0.2">
      <c r="A6" s="15"/>
      <c r="B6" s="94"/>
      <c r="C6" s="12">
        <f>IF(B6="",0,VLOOKUP('160603'!B6,Cenik!$C$3:$E$873,2,FALSE))</f>
        <v>0</v>
      </c>
      <c r="D6" s="12">
        <f>IF(B6="",0,VLOOKUP('160603'!B6,Cenik!$C$3:$E$873,3,FALSE))</f>
        <v>0</v>
      </c>
      <c r="E6" s="96"/>
      <c r="F6" s="14">
        <f t="shared" si="0"/>
        <v>0</v>
      </c>
      <c r="G6" s="104" t="str">
        <f t="shared" ref="G6:G14" si="1">IF(E6="","",IF(ISNUMBER(E6),IF(E6=ROUND(E6,6),"","Napaka - poraba mora biti zaokrožena na 6 decimalk!"),"Napaka!"))</f>
        <v/>
      </c>
    </row>
    <row r="7" spans="1:7" x14ac:dyDescent="0.2">
      <c r="A7" s="15"/>
      <c r="B7" s="94"/>
      <c r="C7" s="12">
        <f>IF(B7="",0,VLOOKUP('160603'!B7,Cenik!$C$3:$E$873,2,FALSE))</f>
        <v>0</v>
      </c>
      <c r="D7" s="12">
        <f>IF(B7="",0,VLOOKUP('160603'!B7,Cenik!$C$3:$E$873,3,FALSE))</f>
        <v>0</v>
      </c>
      <c r="E7" s="96"/>
      <c r="F7" s="14">
        <f t="shared" si="0"/>
        <v>0</v>
      </c>
      <c r="G7" s="104" t="str">
        <f t="shared" si="1"/>
        <v/>
      </c>
    </row>
    <row r="8" spans="1:7" x14ac:dyDescent="0.2">
      <c r="A8" s="15"/>
      <c r="B8" s="94"/>
      <c r="C8" s="12">
        <f>IF(B8="",0,VLOOKUP('160603'!B8,Cenik!$C$3:$E$873,2,FALSE))</f>
        <v>0</v>
      </c>
      <c r="D8" s="12">
        <f>IF(B8="",0,VLOOKUP('160603'!B8,Cenik!$C$3:$E$873,3,FALSE))</f>
        <v>0</v>
      </c>
      <c r="E8" s="96"/>
      <c r="F8" s="14">
        <f t="shared" si="0"/>
        <v>0</v>
      </c>
      <c r="G8" s="104" t="str">
        <f t="shared" si="1"/>
        <v/>
      </c>
    </row>
    <row r="9" spans="1:7" x14ac:dyDescent="0.2">
      <c r="A9" s="15"/>
      <c r="B9" s="94"/>
      <c r="C9" s="12">
        <f>IF(B9="",0,VLOOKUP('160603'!B9,Cenik!$C$3:$E$873,2,FALSE))</f>
        <v>0</v>
      </c>
      <c r="D9" s="12">
        <f>IF(B9="",0,VLOOKUP('160603'!B9,Cenik!$C$3:$E$873,3,FALSE))</f>
        <v>0</v>
      </c>
      <c r="E9" s="96"/>
      <c r="F9" s="14">
        <f t="shared" si="0"/>
        <v>0</v>
      </c>
      <c r="G9" s="104" t="str">
        <f t="shared" si="1"/>
        <v/>
      </c>
    </row>
    <row r="10" spans="1:7" x14ac:dyDescent="0.2">
      <c r="A10" s="15"/>
      <c r="B10" s="94"/>
      <c r="C10" s="12">
        <f>IF(B10="",0,VLOOKUP('160603'!B10,Cenik!$C$3:$E$873,2,FALSE))</f>
        <v>0</v>
      </c>
      <c r="D10" s="12">
        <f>IF(B10="",0,VLOOKUP('160603'!B10,Cenik!$C$3:$E$873,3,FALSE))</f>
        <v>0</v>
      </c>
      <c r="E10" s="96"/>
      <c r="F10" s="14">
        <f t="shared" si="0"/>
        <v>0</v>
      </c>
      <c r="G10" s="104" t="str">
        <f t="shared" si="1"/>
        <v/>
      </c>
    </row>
    <row r="11" spans="1:7" x14ac:dyDescent="0.2">
      <c r="A11" s="15"/>
      <c r="B11" s="94"/>
      <c r="C11" s="12">
        <f>IF(B11="",0,VLOOKUP('160603'!B11,Cenik!$C$3:$E$873,2,FALSE))</f>
        <v>0</v>
      </c>
      <c r="D11" s="12">
        <f>IF(B11="",0,VLOOKUP('160603'!B11,Cenik!$C$3:$E$873,3,FALSE))</f>
        <v>0</v>
      </c>
      <c r="E11" s="96"/>
      <c r="F11" s="14">
        <f t="shared" si="0"/>
        <v>0</v>
      </c>
      <c r="G11" s="104" t="str">
        <f t="shared" si="1"/>
        <v/>
      </c>
    </row>
    <row r="12" spans="1:7" x14ac:dyDescent="0.2">
      <c r="A12" s="15"/>
      <c r="B12" s="94"/>
      <c r="C12" s="12">
        <f>IF(B12="",0,VLOOKUP('160603'!B12,Cenik!$C$3:$E$873,2,FALSE))</f>
        <v>0</v>
      </c>
      <c r="D12" s="12">
        <f>IF(B12="",0,VLOOKUP('160603'!B12,Cenik!$C$3:$E$873,3,FALSE))</f>
        <v>0</v>
      </c>
      <c r="E12" s="96"/>
      <c r="F12" s="14">
        <f t="shared" si="0"/>
        <v>0</v>
      </c>
      <c r="G12" s="104" t="str">
        <f t="shared" si="1"/>
        <v/>
      </c>
    </row>
    <row r="13" spans="1:7" x14ac:dyDescent="0.2">
      <c r="A13" s="15"/>
      <c r="B13" s="94"/>
      <c r="C13" s="12">
        <f>IF(B13="",0,VLOOKUP('160603'!B13,Cenik!$C$3:$E$873,2,FALSE))</f>
        <v>0</v>
      </c>
      <c r="D13" s="12">
        <f>IF(B13="",0,VLOOKUP('160603'!B13,Cenik!$C$3:$E$873,3,FALSE))</f>
        <v>0</v>
      </c>
      <c r="E13" s="96"/>
      <c r="F13" s="14">
        <f t="shared" si="0"/>
        <v>0</v>
      </c>
      <c r="G13" s="104" t="str">
        <f t="shared" si="1"/>
        <v/>
      </c>
    </row>
    <row r="14" spans="1:7" ht="13.5" thickBot="1" x14ac:dyDescent="0.25">
      <c r="A14" s="15"/>
      <c r="B14" s="94"/>
      <c r="C14" s="12">
        <f>IF(B14="",0,VLOOKUP('160603'!B14,Cenik!$C$3:$E$873,2,FALSE))</f>
        <v>0</v>
      </c>
      <c r="D14" s="12">
        <f>IF(B14="",0,VLOOKUP('160603'!B14,Cenik!$C$3:$E$873,3,FALSE))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IF(B16="",0,VLOOKUP('160603'!B16,Cenik!$C$3:$E$873,2,FALSE))</f>
        <v>0</v>
      </c>
      <c r="D16" s="12">
        <f>IF(B16="",0,VLOOKUP('160603'!B16,Cenik!$C$3:$E$873,3,FALSE))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IF(B17="",0,VLOOKUP('160603'!B17,Cenik!$C$3:$E$873,2,FALSE))</f>
        <v>0</v>
      </c>
      <c r="D17" s="12">
        <f>IF(B17="",0,VLOOKUP('160603'!B17,Cenik!$C$3:$E$873,3,FALSE))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IF(B18="",0,VLOOKUP('160603'!B18,Cenik!$C$3:$E$873,2,FALSE))</f>
        <v>0</v>
      </c>
      <c r="D18" s="12">
        <f>IF(B18="",0,VLOOKUP('160603'!B18,Cenik!$C$3:$E$873,3,FALSE))</f>
        <v>0</v>
      </c>
      <c r="E18" s="102"/>
      <c r="F18" s="20">
        <f t="shared" si="2"/>
        <v>0</v>
      </c>
      <c r="G18" s="104" t="str">
        <f t="shared" si="3"/>
        <v/>
      </c>
    </row>
    <row r="19" spans="1:9" x14ac:dyDescent="0.2">
      <c r="A19" s="15"/>
      <c r="B19" s="100"/>
      <c r="C19" s="12">
        <f>IF(B19="",0,VLOOKUP('160603'!B19,Cenik!$C$3:$E$873,2,FALSE))</f>
        <v>0</v>
      </c>
      <c r="D19" s="12">
        <f>IF(B19="",0,VLOOKUP('160603'!B19,Cenik!$C$3:$E$873,3,FALSE))</f>
        <v>0</v>
      </c>
      <c r="E19" s="102"/>
      <c r="F19" s="20">
        <f t="shared" si="2"/>
        <v>0</v>
      </c>
      <c r="G19" s="104" t="str">
        <f t="shared" si="3"/>
        <v/>
      </c>
    </row>
    <row r="20" spans="1:9" x14ac:dyDescent="0.2">
      <c r="A20" s="15"/>
      <c r="B20" s="100"/>
      <c r="C20" s="12">
        <f>IF(B20="",0,VLOOKUP('160603'!B20,Cenik!$C$3:$E$873,2,FALSE))</f>
        <v>0</v>
      </c>
      <c r="D20" s="12">
        <f>IF(B20="",0,VLOOKUP('160603'!B20,Cenik!$C$3:$E$873,3,FALSE))</f>
        <v>0</v>
      </c>
      <c r="E20" s="102"/>
      <c r="F20" s="20">
        <f t="shared" si="2"/>
        <v>0</v>
      </c>
      <c r="G20" s="104" t="str">
        <f t="shared" si="3"/>
        <v/>
      </c>
    </row>
    <row r="21" spans="1:9" x14ac:dyDescent="0.2">
      <c r="A21" s="15"/>
      <c r="B21" s="100"/>
      <c r="C21" s="12">
        <f>IF(B21="",0,VLOOKUP('160603'!B21,Cenik!$C$3:$E$873,2,FALSE))</f>
        <v>0</v>
      </c>
      <c r="D21" s="12">
        <f>IF(B21="",0,VLOOKUP('160603'!B21,Cenik!$C$3:$E$873,3,FALSE))</f>
        <v>0</v>
      </c>
      <c r="E21" s="102"/>
      <c r="F21" s="20">
        <f t="shared" si="2"/>
        <v>0</v>
      </c>
      <c r="G21" s="104" t="str">
        <f t="shared" si="3"/>
        <v/>
      </c>
    </row>
    <row r="22" spans="1:9" x14ac:dyDescent="0.2">
      <c r="A22" s="15"/>
      <c r="B22" s="100"/>
      <c r="C22" s="12">
        <f>IF(B22="",0,VLOOKUP('160603'!B22,Cenik!$C$3:$E$873,2,FALSE))</f>
        <v>0</v>
      </c>
      <c r="D22" s="12">
        <f>IF(B22="",0,VLOOKUP('160603'!B22,Cenik!$C$3:$E$873,3,FALSE))</f>
        <v>0</v>
      </c>
      <c r="E22" s="102"/>
      <c r="F22" s="20">
        <f t="shared" si="2"/>
        <v>0</v>
      </c>
      <c r="G22" s="104" t="str">
        <f t="shared" si="3"/>
        <v/>
      </c>
    </row>
    <row r="23" spans="1:9" x14ac:dyDescent="0.2">
      <c r="A23" s="15"/>
      <c r="B23" s="100"/>
      <c r="C23" s="12">
        <f>IF(B23="",0,VLOOKUP('160603'!B23,Cenik!$C$3:$E$873,2,FALSE))</f>
        <v>0</v>
      </c>
      <c r="D23" s="12">
        <f>IF(B23="",0,VLOOKUP('160603'!B23,Cenik!$C$3:$E$873,3,FALSE))</f>
        <v>0</v>
      </c>
      <c r="E23" s="102"/>
      <c r="F23" s="20">
        <f t="shared" si="2"/>
        <v>0</v>
      </c>
      <c r="G23" s="104" t="str">
        <f t="shared" si="3"/>
        <v/>
      </c>
    </row>
    <row r="24" spans="1:9" x14ac:dyDescent="0.2">
      <c r="A24" s="15"/>
      <c r="B24" s="100"/>
      <c r="C24" s="12">
        <f>IF(B24="",0,VLOOKUP('160603'!B24,Cenik!$C$3:$E$873,2,FALSE))</f>
        <v>0</v>
      </c>
      <c r="D24" s="12">
        <f>IF(B24="",0,VLOOKUP('160603'!B24,Cenik!$C$3:$E$873,3,FALSE))</f>
        <v>0</v>
      </c>
      <c r="E24" s="102"/>
      <c r="F24" s="20">
        <f t="shared" si="2"/>
        <v>0</v>
      </c>
      <c r="G24" s="104" t="str">
        <f t="shared" si="3"/>
        <v/>
      </c>
    </row>
    <row r="25" spans="1:9" x14ac:dyDescent="0.2">
      <c r="A25" s="15"/>
      <c r="B25" s="100"/>
      <c r="C25" s="12">
        <f>IF(B25="",0,VLOOKUP('160603'!B25,Cenik!$C$3:$E$873,2,FALSE))</f>
        <v>0</v>
      </c>
      <c r="D25" s="12">
        <f>IF(B25="",0,VLOOKUP('160603'!B25,Cenik!$C$3:$E$873,3,FALSE))</f>
        <v>0</v>
      </c>
      <c r="E25" s="102"/>
      <c r="F25" s="20">
        <f t="shared" si="2"/>
        <v>0</v>
      </c>
      <c r="G25" s="104" t="str">
        <f t="shared" si="3"/>
        <v/>
      </c>
    </row>
    <row r="26" spans="1:9" x14ac:dyDescent="0.2">
      <c r="A26" s="15"/>
      <c r="B26" s="100"/>
      <c r="C26" s="12">
        <f>IF(B26="",0,VLOOKUP('160603'!B26,Cenik!$C$3:$E$873,2,FALSE))</f>
        <v>0</v>
      </c>
      <c r="D26" s="12">
        <f>IF(B26="",0,VLOOKUP('160603'!B26,Cenik!$C$3:$E$873,3,FALSE))</f>
        <v>0</v>
      </c>
      <c r="E26" s="102"/>
      <c r="F26" s="20">
        <f t="shared" si="2"/>
        <v>0</v>
      </c>
      <c r="G26" s="104" t="str">
        <f t="shared" si="3"/>
        <v/>
      </c>
    </row>
    <row r="27" spans="1:9" x14ac:dyDescent="0.2">
      <c r="A27" s="15"/>
      <c r="B27" s="100"/>
      <c r="C27" s="12">
        <f>IF(B27="",0,VLOOKUP('160603'!B27,Cenik!$C$3:$E$873,2,FALSE))</f>
        <v>0</v>
      </c>
      <c r="D27" s="12">
        <f>IF(B27="",0,VLOOKUP('160603'!B27,Cenik!$C$3:$E$873,3,FALSE))</f>
        <v>0</v>
      </c>
      <c r="E27" s="102"/>
      <c r="F27" s="20">
        <f t="shared" si="2"/>
        <v>0</v>
      </c>
      <c r="G27" s="104" t="str">
        <f t="shared" si="3"/>
        <v/>
      </c>
    </row>
    <row r="28" spans="1:9" x14ac:dyDescent="0.2">
      <c r="A28" s="15"/>
      <c r="B28" s="100"/>
      <c r="C28" s="12">
        <f>IF(B28="",0,VLOOKUP('160603'!B28,Cenik!$C$3:$E$873,2,FALSE))</f>
        <v>0</v>
      </c>
      <c r="D28" s="12">
        <f>IF(B28="",0,VLOOKUP('160603'!B28,Cenik!$C$3:$E$873,3,FALSE))</f>
        <v>0</v>
      </c>
      <c r="E28" s="102"/>
      <c r="F28" s="20">
        <f t="shared" si="2"/>
        <v>0</v>
      </c>
      <c r="G28" s="104" t="str">
        <f t="shared" si="3"/>
        <v/>
      </c>
    </row>
    <row r="29" spans="1:9" ht="13.5" thickBot="1" x14ac:dyDescent="0.25">
      <c r="A29" s="15"/>
      <c r="B29" s="100"/>
      <c r="C29" s="12">
        <f>IF(B29="",0,VLOOKUP('160603'!B29,Cenik!$C$3:$E$873,2,FALSE))</f>
        <v>0</v>
      </c>
      <c r="D29" s="12">
        <f>IF(B29="",0,VLOOKUP('160603'!B29,Cenik!$C$3:$E$873,3,FALSE))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IF(B31="",0,VLOOKUP('160603'!B31,Cenik!$C$3:$E$873,2,FALSE))</f>
        <v>0</v>
      </c>
      <c r="D31" s="24">
        <f>IF(B31="",0,VLOOKUP('160603'!B31,Cenik!$C$3:$E$873,3,FALSE))</f>
        <v>0</v>
      </c>
      <c r="E31" s="101"/>
      <c r="F31" s="25">
        <f t="shared" ref="F31:F44" si="4">D31*E31</f>
        <v>0</v>
      </c>
      <c r="G31" s="104" t="str">
        <f t="shared" si="3"/>
        <v/>
      </c>
      <c r="I31" s="2"/>
    </row>
    <row r="32" spans="1:9" x14ac:dyDescent="0.2">
      <c r="A32" s="15"/>
      <c r="B32" s="100"/>
      <c r="C32" s="12">
        <f>IF(B32="",0,VLOOKUP('160603'!B32,Cenik!$C$3:$E$873,2,FALSE))</f>
        <v>0</v>
      </c>
      <c r="D32" s="12">
        <f>IF(B32="",0,VLOOKUP('160603'!B32,Cenik!$C$3:$E$873,3,FALSE))</f>
        <v>0</v>
      </c>
      <c r="E32" s="102"/>
      <c r="F32" s="20">
        <f t="shared" si="4"/>
        <v>0</v>
      </c>
      <c r="G32" s="104" t="str">
        <f t="shared" si="3"/>
        <v/>
      </c>
      <c r="I32" s="2"/>
    </row>
    <row r="33" spans="1:7" x14ac:dyDescent="0.2">
      <c r="A33" s="15"/>
      <c r="B33" s="100"/>
      <c r="C33" s="12">
        <f>IF(B33="",0,VLOOKUP('160603'!B33,Cenik!$C$3:$E$873,2,FALSE))</f>
        <v>0</v>
      </c>
      <c r="D33" s="12">
        <f>IF(B33="",0,VLOOKUP('160603'!B33,Cenik!$C$3:$E$873,3,FALSE))</f>
        <v>0</v>
      </c>
      <c r="E33" s="102"/>
      <c r="F33" s="20">
        <f t="shared" si="4"/>
        <v>0</v>
      </c>
      <c r="G33" s="104" t="str">
        <f t="shared" si="3"/>
        <v/>
      </c>
    </row>
    <row r="34" spans="1:7" x14ac:dyDescent="0.2">
      <c r="A34" s="15"/>
      <c r="B34" s="100"/>
      <c r="C34" s="12">
        <f>IF(B34="",0,VLOOKUP('160603'!B34,Cenik!$C$3:$E$873,2,FALSE))</f>
        <v>0</v>
      </c>
      <c r="D34" s="12">
        <f>IF(B34="",0,VLOOKUP('160603'!B34,Cenik!$C$3:$E$873,3,FALSE))</f>
        <v>0</v>
      </c>
      <c r="E34" s="102"/>
      <c r="F34" s="20">
        <f t="shared" si="4"/>
        <v>0</v>
      </c>
      <c r="G34" s="104" t="str">
        <f t="shared" si="3"/>
        <v/>
      </c>
    </row>
    <row r="35" spans="1:7" x14ac:dyDescent="0.2">
      <c r="A35" s="15"/>
      <c r="B35" s="100"/>
      <c r="C35" s="12">
        <f>IF(B35="",0,VLOOKUP('160603'!B35,Cenik!$C$3:$E$873,2,FALSE))</f>
        <v>0</v>
      </c>
      <c r="D35" s="12">
        <f>IF(B35="",0,VLOOKUP('160603'!B35,Cenik!$C$3:$E$873,3,FALSE))</f>
        <v>0</v>
      </c>
      <c r="E35" s="102"/>
      <c r="F35" s="20">
        <f t="shared" si="4"/>
        <v>0</v>
      </c>
      <c r="G35" s="104" t="str">
        <f t="shared" si="3"/>
        <v/>
      </c>
    </row>
    <row r="36" spans="1:7" x14ac:dyDescent="0.2">
      <c r="A36" s="15"/>
      <c r="B36" s="100"/>
      <c r="C36" s="12">
        <f>IF(B36="",0,VLOOKUP('160603'!B36,Cenik!$C$3:$E$873,2,FALSE))</f>
        <v>0</v>
      </c>
      <c r="D36" s="12">
        <f>IF(B36="",0,VLOOKUP('160603'!B36,Cenik!$C$3:$E$873,3,FALSE))</f>
        <v>0</v>
      </c>
      <c r="E36" s="102"/>
      <c r="F36" s="20">
        <f t="shared" si="4"/>
        <v>0</v>
      </c>
      <c r="G36" s="104" t="str">
        <f t="shared" si="3"/>
        <v/>
      </c>
    </row>
    <row r="37" spans="1:7" x14ac:dyDescent="0.2">
      <c r="A37" s="15"/>
      <c r="B37" s="100"/>
      <c r="C37" s="12">
        <f>IF(B37="",0,VLOOKUP('160603'!B37,Cenik!$C$3:$E$873,2,FALSE))</f>
        <v>0</v>
      </c>
      <c r="D37" s="12">
        <f>IF(B37="",0,VLOOKUP('160603'!B37,Cenik!$C$3:$E$873,3,FALSE))</f>
        <v>0</v>
      </c>
      <c r="E37" s="102"/>
      <c r="F37" s="20">
        <f t="shared" si="4"/>
        <v>0</v>
      </c>
      <c r="G37" s="104" t="str">
        <f t="shared" si="3"/>
        <v/>
      </c>
    </row>
    <row r="38" spans="1:7" x14ac:dyDescent="0.2">
      <c r="A38" s="15"/>
      <c r="B38" s="100"/>
      <c r="C38" s="12">
        <f>IF(B38="",0,VLOOKUP('160603'!B38,Cenik!$C$3:$E$873,2,FALSE))</f>
        <v>0</v>
      </c>
      <c r="D38" s="12">
        <f>IF(B38="",0,VLOOKUP('160603'!B38,Cenik!$C$3:$E$873,3,FALSE))</f>
        <v>0</v>
      </c>
      <c r="E38" s="102"/>
      <c r="F38" s="20">
        <f t="shared" si="4"/>
        <v>0</v>
      </c>
      <c r="G38" s="104" t="str">
        <f t="shared" si="3"/>
        <v/>
      </c>
    </row>
    <row r="39" spans="1:7" x14ac:dyDescent="0.2">
      <c r="A39" s="15"/>
      <c r="B39" s="100"/>
      <c r="C39" s="12">
        <f>IF(B39="",0,VLOOKUP('160603'!B39,Cenik!$C$3:$E$873,2,FALSE))</f>
        <v>0</v>
      </c>
      <c r="D39" s="12">
        <f>IF(B39="",0,VLOOKUP('160603'!B39,Cenik!$C$3:$E$873,3,FALSE))</f>
        <v>0</v>
      </c>
      <c r="E39" s="102"/>
      <c r="F39" s="20">
        <f t="shared" si="4"/>
        <v>0</v>
      </c>
      <c r="G39" s="104" t="str">
        <f>IF(E39="","",IF(ISNUMBER(E39),IF(E39=ROUND(E39,6),"","Napaka - poraba mora biti zaokrožena na 6 decimalk!"),"Napaka!"))</f>
        <v/>
      </c>
    </row>
    <row r="40" spans="1:7" x14ac:dyDescent="0.2">
      <c r="A40" s="15"/>
      <c r="B40" s="100"/>
      <c r="C40" s="12">
        <f>IF(B40="",0,VLOOKUP('160603'!B40,Cenik!$C$3:$E$873,2,FALSE))</f>
        <v>0</v>
      </c>
      <c r="D40" s="12">
        <f>IF(B40="",0,VLOOKUP('160603'!B40,Cenik!$C$3:$E$873,3,FALSE))</f>
        <v>0</v>
      </c>
      <c r="E40" s="102"/>
      <c r="F40" s="20">
        <f t="shared" si="4"/>
        <v>0</v>
      </c>
      <c r="G40" s="104" t="str">
        <f t="shared" si="3"/>
        <v/>
      </c>
    </row>
    <row r="41" spans="1:7" x14ac:dyDescent="0.2">
      <c r="A41" s="15"/>
      <c r="B41" s="100"/>
      <c r="C41" s="12">
        <f>IF(B41="",0,VLOOKUP('160603'!B41,Cenik!$C$3:$E$873,2,FALSE))</f>
        <v>0</v>
      </c>
      <c r="D41" s="12">
        <f>IF(B41="",0,VLOOKUP('160603'!B41,Cenik!$C$3:$E$873,3,FALSE))</f>
        <v>0</v>
      </c>
      <c r="E41" s="102"/>
      <c r="F41" s="20">
        <f t="shared" si="4"/>
        <v>0</v>
      </c>
      <c r="G41" s="104" t="str">
        <f t="shared" si="3"/>
        <v/>
      </c>
    </row>
    <row r="42" spans="1:7" x14ac:dyDescent="0.2">
      <c r="A42" s="15"/>
      <c r="B42" s="100"/>
      <c r="C42" s="12">
        <f>IF(B42="",0,VLOOKUP('160603'!B42,Cenik!$C$3:$E$873,2,FALSE))</f>
        <v>0</v>
      </c>
      <c r="D42" s="12">
        <f>IF(B42="",0,VLOOKUP('160603'!B42,Cenik!$C$3:$E$873,3,FALSE))</f>
        <v>0</v>
      </c>
      <c r="E42" s="102"/>
      <c r="F42" s="20">
        <f t="shared" si="4"/>
        <v>0</v>
      </c>
      <c r="G42" s="104" t="str">
        <f t="shared" si="3"/>
        <v/>
      </c>
    </row>
    <row r="43" spans="1:7" x14ac:dyDescent="0.2">
      <c r="A43" s="15"/>
      <c r="B43" s="100"/>
      <c r="C43" s="12">
        <f>IF(B43="",0,VLOOKUP('160603'!B43,Cenik!$C$3:$E$873,2,FALSE))</f>
        <v>0</v>
      </c>
      <c r="D43" s="12">
        <f>IF(B43="",0,VLOOKUP('160603'!B43,Cenik!$C$3:$E$873,3,FALSE))</f>
        <v>0</v>
      </c>
      <c r="E43" s="102"/>
      <c r="F43" s="20">
        <f t="shared" si="4"/>
        <v>0</v>
      </c>
      <c r="G43" s="104" t="str">
        <f t="shared" si="3"/>
        <v/>
      </c>
    </row>
    <row r="44" spans="1:7" ht="13.5" thickBot="1" x14ac:dyDescent="0.25">
      <c r="A44" s="26"/>
      <c r="B44" s="103"/>
      <c r="C44" s="28">
        <f>IF(B44="",0,VLOOKUP('160603'!B44,Cenik!$C$3:$E$873,2,FALSE))</f>
        <v>0</v>
      </c>
      <c r="D44" s="28">
        <f>IF(B44="",0,VLOOKUP('160603'!B44,Cenik!$C$3:$E$873,3,FALSE))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IF(B5="",0,VLOOKUP('160604'!B5,Cenik!$C$3:$E$873,2,FALSE))</f>
        <v>0</v>
      </c>
      <c r="D5" s="12">
        <f>IF(B5="",0,VLOOKUP('160604'!B5,Cenik!$C$3:$E$873,3,FALSE))</f>
        <v>0</v>
      </c>
      <c r="E5" s="95"/>
      <c r="F5" s="14">
        <f t="shared" ref="F5:F14" si="0">D5*E5</f>
        <v>0</v>
      </c>
      <c r="G5" s="104" t="str">
        <f>IF(E5="","",IF(ISNUMBER(E5),IF(E5=ROUND(E5,6),"","Napaka - poraba mora biti zaokrožena na 6 decimalk!"),"Napaka!"))</f>
        <v/>
      </c>
    </row>
    <row r="6" spans="1:7" x14ac:dyDescent="0.2">
      <c r="A6" s="15"/>
      <c r="B6" s="94"/>
      <c r="C6" s="12">
        <f>IF(B6="",0,VLOOKUP('160604'!B6,Cenik!$C$3:$E$873,2,FALSE))</f>
        <v>0</v>
      </c>
      <c r="D6" s="12">
        <f>IF(B6="",0,VLOOKUP('160604'!B6,Cenik!$C$3:$E$873,3,FALSE))</f>
        <v>0</v>
      </c>
      <c r="E6" s="96"/>
      <c r="F6" s="14">
        <f t="shared" si="0"/>
        <v>0</v>
      </c>
      <c r="G6" s="104" t="str">
        <f t="shared" ref="G6:G14" si="1">IF(E6="","",IF(ISNUMBER(E6),IF(E6=ROUND(E6,6),"","Napaka - poraba mora biti zaokrožena na 6 decimalk!"),"Napaka!"))</f>
        <v/>
      </c>
    </row>
    <row r="7" spans="1:7" x14ac:dyDescent="0.2">
      <c r="A7" s="15"/>
      <c r="B7" s="94"/>
      <c r="C7" s="12">
        <f>IF(B7="",0,VLOOKUP('160604'!B7,Cenik!$C$3:$E$873,2,FALSE))</f>
        <v>0</v>
      </c>
      <c r="D7" s="12">
        <f>IF(B7="",0,VLOOKUP('160604'!B7,Cenik!$C$3:$E$873,3,FALSE))</f>
        <v>0</v>
      </c>
      <c r="E7" s="96"/>
      <c r="F7" s="14">
        <f t="shared" si="0"/>
        <v>0</v>
      </c>
      <c r="G7" s="104" t="str">
        <f t="shared" si="1"/>
        <v/>
      </c>
    </row>
    <row r="8" spans="1:7" x14ac:dyDescent="0.2">
      <c r="A8" s="15"/>
      <c r="B8" s="94"/>
      <c r="C8" s="12">
        <f>IF(B8="",0,VLOOKUP('160604'!B8,Cenik!$C$3:$E$873,2,FALSE))</f>
        <v>0</v>
      </c>
      <c r="D8" s="12">
        <f>IF(B8="",0,VLOOKUP('160604'!B8,Cenik!$C$3:$E$873,3,FALSE))</f>
        <v>0</v>
      </c>
      <c r="E8" s="96"/>
      <c r="F8" s="14">
        <f t="shared" si="0"/>
        <v>0</v>
      </c>
      <c r="G8" s="104" t="str">
        <f t="shared" si="1"/>
        <v/>
      </c>
    </row>
    <row r="9" spans="1:7" x14ac:dyDescent="0.2">
      <c r="A9" s="15"/>
      <c r="B9" s="94"/>
      <c r="C9" s="12">
        <f>IF(B9="",0,VLOOKUP('160604'!B9,Cenik!$C$3:$E$873,2,FALSE))</f>
        <v>0</v>
      </c>
      <c r="D9" s="12">
        <f>IF(B9="",0,VLOOKUP('160604'!B9,Cenik!$C$3:$E$873,3,FALSE))</f>
        <v>0</v>
      </c>
      <c r="E9" s="96"/>
      <c r="F9" s="14">
        <f t="shared" si="0"/>
        <v>0</v>
      </c>
      <c r="G9" s="104" t="str">
        <f t="shared" si="1"/>
        <v/>
      </c>
    </row>
    <row r="10" spans="1:7" x14ac:dyDescent="0.2">
      <c r="A10" s="15"/>
      <c r="B10" s="94"/>
      <c r="C10" s="12">
        <f>IF(B10="",0,VLOOKUP('160604'!B10,Cenik!$C$3:$E$873,2,FALSE))</f>
        <v>0</v>
      </c>
      <c r="D10" s="12">
        <f>IF(B10="",0,VLOOKUP('160604'!B10,Cenik!$C$3:$E$873,3,FALSE))</f>
        <v>0</v>
      </c>
      <c r="E10" s="96"/>
      <c r="F10" s="14">
        <f t="shared" si="0"/>
        <v>0</v>
      </c>
      <c r="G10" s="104" t="str">
        <f t="shared" si="1"/>
        <v/>
      </c>
    </row>
    <row r="11" spans="1:7" x14ac:dyDescent="0.2">
      <c r="A11" s="15"/>
      <c r="B11" s="94"/>
      <c r="C11" s="12">
        <f>IF(B11="",0,VLOOKUP('160604'!B11,Cenik!$C$3:$E$873,2,FALSE))</f>
        <v>0</v>
      </c>
      <c r="D11" s="12">
        <f>IF(B11="",0,VLOOKUP('160604'!B11,Cenik!$C$3:$E$873,3,FALSE))</f>
        <v>0</v>
      </c>
      <c r="E11" s="96"/>
      <c r="F11" s="14">
        <f t="shared" si="0"/>
        <v>0</v>
      </c>
      <c r="G11" s="104" t="str">
        <f t="shared" si="1"/>
        <v/>
      </c>
    </row>
    <row r="12" spans="1:7" x14ac:dyDescent="0.2">
      <c r="A12" s="15"/>
      <c r="B12" s="94"/>
      <c r="C12" s="12">
        <f>IF(B12="",0,VLOOKUP('160604'!B12,Cenik!$C$3:$E$873,2,FALSE))</f>
        <v>0</v>
      </c>
      <c r="D12" s="12">
        <f>IF(B12="",0,VLOOKUP('160604'!B12,Cenik!$C$3:$E$873,3,FALSE))</f>
        <v>0</v>
      </c>
      <c r="E12" s="96"/>
      <c r="F12" s="14">
        <f t="shared" si="0"/>
        <v>0</v>
      </c>
      <c r="G12" s="104" t="str">
        <f t="shared" si="1"/>
        <v/>
      </c>
    </row>
    <row r="13" spans="1:7" x14ac:dyDescent="0.2">
      <c r="A13" s="15"/>
      <c r="B13" s="94"/>
      <c r="C13" s="12">
        <f>IF(B13="",0,VLOOKUP('160604'!B13,Cenik!$C$3:$E$873,2,FALSE))</f>
        <v>0</v>
      </c>
      <c r="D13" s="12">
        <f>IF(B13="",0,VLOOKUP('160604'!B13,Cenik!$C$3:$E$873,3,FALSE))</f>
        <v>0</v>
      </c>
      <c r="E13" s="96"/>
      <c r="F13" s="14">
        <f t="shared" si="0"/>
        <v>0</v>
      </c>
      <c r="G13" s="104" t="str">
        <f t="shared" si="1"/>
        <v/>
      </c>
    </row>
    <row r="14" spans="1:7" ht="13.5" thickBot="1" x14ac:dyDescent="0.25">
      <c r="A14" s="15"/>
      <c r="B14" s="94"/>
      <c r="C14" s="12">
        <f>IF(B14="",0,VLOOKUP('160604'!B14,Cenik!$C$3:$E$873,2,FALSE))</f>
        <v>0</v>
      </c>
      <c r="D14" s="12">
        <f>IF(B14="",0,VLOOKUP('160604'!B14,Cenik!$C$3:$E$873,3,FALSE))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IF(B16="",0,VLOOKUP('160604'!B16,Cenik!$C$3:$E$873,2,FALSE))</f>
        <v>0</v>
      </c>
      <c r="D16" s="12">
        <f>IF(B16="",0,VLOOKUP('160604'!B16,Cenik!$C$3:$E$873,3,FALSE))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IF(B17="",0,VLOOKUP('160604'!B17,Cenik!$C$3:$E$873,2,FALSE))</f>
        <v>0</v>
      </c>
      <c r="D17" s="12">
        <f>IF(B17="",0,VLOOKUP('160604'!B17,Cenik!$C$3:$E$873,3,FALSE))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IF(B18="",0,VLOOKUP('160604'!B18,Cenik!$C$3:$E$873,2,FALSE))</f>
        <v>0</v>
      </c>
      <c r="D18" s="12">
        <f>IF(B18="",0,VLOOKUP('160604'!B18,Cenik!$C$3:$E$873,3,FALSE))</f>
        <v>0</v>
      </c>
      <c r="E18" s="102"/>
      <c r="F18" s="20">
        <f t="shared" si="2"/>
        <v>0</v>
      </c>
      <c r="G18" s="104" t="str">
        <f t="shared" si="3"/>
        <v/>
      </c>
    </row>
    <row r="19" spans="1:9" x14ac:dyDescent="0.2">
      <c r="A19" s="15"/>
      <c r="B19" s="100"/>
      <c r="C19" s="12">
        <f>IF(B19="",0,VLOOKUP('160604'!B19,Cenik!$C$3:$E$873,2,FALSE))</f>
        <v>0</v>
      </c>
      <c r="D19" s="12">
        <f>IF(B19="",0,VLOOKUP('160604'!B19,Cenik!$C$3:$E$873,3,FALSE))</f>
        <v>0</v>
      </c>
      <c r="E19" s="102"/>
      <c r="F19" s="20">
        <f t="shared" si="2"/>
        <v>0</v>
      </c>
      <c r="G19" s="104" t="str">
        <f t="shared" si="3"/>
        <v/>
      </c>
    </row>
    <row r="20" spans="1:9" x14ac:dyDescent="0.2">
      <c r="A20" s="15"/>
      <c r="B20" s="100"/>
      <c r="C20" s="12">
        <f>IF(B20="",0,VLOOKUP('160604'!B20,Cenik!$C$3:$E$873,2,FALSE))</f>
        <v>0</v>
      </c>
      <c r="D20" s="12">
        <f>IF(B20="",0,VLOOKUP('160604'!B20,Cenik!$C$3:$E$873,3,FALSE))</f>
        <v>0</v>
      </c>
      <c r="E20" s="102"/>
      <c r="F20" s="20">
        <f t="shared" si="2"/>
        <v>0</v>
      </c>
      <c r="G20" s="104" t="str">
        <f t="shared" si="3"/>
        <v/>
      </c>
    </row>
    <row r="21" spans="1:9" x14ac:dyDescent="0.2">
      <c r="A21" s="15"/>
      <c r="B21" s="100"/>
      <c r="C21" s="12">
        <f>IF(B21="",0,VLOOKUP('160604'!B21,Cenik!$C$3:$E$873,2,FALSE))</f>
        <v>0</v>
      </c>
      <c r="D21" s="12">
        <f>IF(B21="",0,VLOOKUP('160604'!B21,Cenik!$C$3:$E$873,3,FALSE))</f>
        <v>0</v>
      </c>
      <c r="E21" s="102"/>
      <c r="F21" s="20">
        <f t="shared" si="2"/>
        <v>0</v>
      </c>
      <c r="G21" s="104" t="str">
        <f t="shared" si="3"/>
        <v/>
      </c>
    </row>
    <row r="22" spans="1:9" x14ac:dyDescent="0.2">
      <c r="A22" s="15"/>
      <c r="B22" s="100"/>
      <c r="C22" s="12">
        <f>IF(B22="",0,VLOOKUP('160604'!B22,Cenik!$C$3:$E$873,2,FALSE))</f>
        <v>0</v>
      </c>
      <c r="D22" s="12">
        <f>IF(B22="",0,VLOOKUP('160604'!B22,Cenik!$C$3:$E$873,3,FALSE))</f>
        <v>0</v>
      </c>
      <c r="E22" s="102"/>
      <c r="F22" s="20">
        <f t="shared" si="2"/>
        <v>0</v>
      </c>
      <c r="G22" s="104" t="str">
        <f t="shared" si="3"/>
        <v/>
      </c>
    </row>
    <row r="23" spans="1:9" x14ac:dyDescent="0.2">
      <c r="A23" s="15"/>
      <c r="B23" s="100"/>
      <c r="C23" s="12">
        <f>IF(B23="",0,VLOOKUP('160604'!B23,Cenik!$C$3:$E$873,2,FALSE))</f>
        <v>0</v>
      </c>
      <c r="D23" s="12">
        <f>IF(B23="",0,VLOOKUP('160604'!B23,Cenik!$C$3:$E$873,3,FALSE))</f>
        <v>0</v>
      </c>
      <c r="E23" s="102"/>
      <c r="F23" s="20">
        <f t="shared" si="2"/>
        <v>0</v>
      </c>
      <c r="G23" s="104" t="str">
        <f t="shared" si="3"/>
        <v/>
      </c>
    </row>
    <row r="24" spans="1:9" x14ac:dyDescent="0.2">
      <c r="A24" s="15"/>
      <c r="B24" s="100"/>
      <c r="C24" s="12">
        <f>IF(B24="",0,VLOOKUP('160604'!B24,Cenik!$C$3:$E$873,2,FALSE))</f>
        <v>0</v>
      </c>
      <c r="D24" s="12">
        <f>IF(B24="",0,VLOOKUP('160604'!B24,Cenik!$C$3:$E$873,3,FALSE))</f>
        <v>0</v>
      </c>
      <c r="E24" s="102"/>
      <c r="F24" s="20">
        <f t="shared" si="2"/>
        <v>0</v>
      </c>
      <c r="G24" s="104" t="str">
        <f t="shared" si="3"/>
        <v/>
      </c>
    </row>
    <row r="25" spans="1:9" x14ac:dyDescent="0.2">
      <c r="A25" s="15"/>
      <c r="B25" s="100"/>
      <c r="C25" s="12">
        <f>IF(B25="",0,VLOOKUP('160604'!B25,Cenik!$C$3:$E$873,2,FALSE))</f>
        <v>0</v>
      </c>
      <c r="D25" s="12">
        <f>IF(B25="",0,VLOOKUP('160604'!B25,Cenik!$C$3:$E$873,3,FALSE))</f>
        <v>0</v>
      </c>
      <c r="E25" s="102"/>
      <c r="F25" s="20">
        <f t="shared" si="2"/>
        <v>0</v>
      </c>
      <c r="G25" s="104" t="str">
        <f t="shared" si="3"/>
        <v/>
      </c>
    </row>
    <row r="26" spans="1:9" x14ac:dyDescent="0.2">
      <c r="A26" s="15"/>
      <c r="B26" s="100"/>
      <c r="C26" s="12">
        <f>IF(B26="",0,VLOOKUP('160604'!B26,Cenik!$C$3:$E$873,2,FALSE))</f>
        <v>0</v>
      </c>
      <c r="D26" s="12">
        <f>IF(B26="",0,VLOOKUP('160604'!B26,Cenik!$C$3:$E$873,3,FALSE))</f>
        <v>0</v>
      </c>
      <c r="E26" s="102"/>
      <c r="F26" s="20">
        <f t="shared" si="2"/>
        <v>0</v>
      </c>
      <c r="G26" s="104" t="str">
        <f t="shared" si="3"/>
        <v/>
      </c>
    </row>
    <row r="27" spans="1:9" x14ac:dyDescent="0.2">
      <c r="A27" s="15"/>
      <c r="B27" s="100"/>
      <c r="C27" s="12">
        <f>IF(B27="",0,VLOOKUP('160604'!B27,Cenik!$C$3:$E$873,2,FALSE))</f>
        <v>0</v>
      </c>
      <c r="D27" s="12">
        <f>IF(B27="",0,VLOOKUP('160604'!B27,Cenik!$C$3:$E$873,3,FALSE))</f>
        <v>0</v>
      </c>
      <c r="E27" s="102"/>
      <c r="F27" s="20">
        <f t="shared" si="2"/>
        <v>0</v>
      </c>
      <c r="G27" s="104" t="str">
        <f t="shared" si="3"/>
        <v/>
      </c>
    </row>
    <row r="28" spans="1:9" x14ac:dyDescent="0.2">
      <c r="A28" s="15"/>
      <c r="B28" s="100"/>
      <c r="C28" s="12">
        <f>IF(B28="",0,VLOOKUP('160604'!B28,Cenik!$C$3:$E$873,2,FALSE))</f>
        <v>0</v>
      </c>
      <c r="D28" s="12">
        <f>IF(B28="",0,VLOOKUP('160604'!B28,Cenik!$C$3:$E$873,3,FALSE))</f>
        <v>0</v>
      </c>
      <c r="E28" s="102"/>
      <c r="F28" s="20">
        <f t="shared" si="2"/>
        <v>0</v>
      </c>
      <c r="G28" s="104" t="str">
        <f t="shared" si="3"/>
        <v/>
      </c>
    </row>
    <row r="29" spans="1:9" ht="13.5" thickBot="1" x14ac:dyDescent="0.25">
      <c r="A29" s="15"/>
      <c r="B29" s="100"/>
      <c r="C29" s="12">
        <f>IF(B29="",0,VLOOKUP('160604'!B29,Cenik!$C$3:$E$873,2,FALSE))</f>
        <v>0</v>
      </c>
      <c r="D29" s="12">
        <f>IF(B29="",0,VLOOKUP('160604'!B29,Cenik!$C$3:$E$873,3,FALSE))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IF(B31="",0,VLOOKUP('160604'!B31,Cenik!$C$3:$E$873,2,FALSE))</f>
        <v>0</v>
      </c>
      <c r="D31" s="24">
        <f>IF(B31="",0,VLOOKUP('160604'!B31,Cenik!$C$3:$E$873,3,FALSE))</f>
        <v>0</v>
      </c>
      <c r="E31" s="101"/>
      <c r="F31" s="25">
        <f t="shared" ref="F31:F44" si="4">D31*E31</f>
        <v>0</v>
      </c>
      <c r="G31" s="104" t="str">
        <f t="shared" si="3"/>
        <v/>
      </c>
      <c r="I31" s="2"/>
    </row>
    <row r="32" spans="1:9" x14ac:dyDescent="0.2">
      <c r="A32" s="15"/>
      <c r="B32" s="100"/>
      <c r="C32" s="12">
        <f>IF(B32="",0,VLOOKUP('160604'!B32,Cenik!$C$3:$E$873,2,FALSE))</f>
        <v>0</v>
      </c>
      <c r="D32" s="12">
        <f>IF(B32="",0,VLOOKUP('160604'!B32,Cenik!$C$3:$E$873,3,FALSE))</f>
        <v>0</v>
      </c>
      <c r="E32" s="102"/>
      <c r="F32" s="20">
        <f t="shared" si="4"/>
        <v>0</v>
      </c>
      <c r="G32" s="104" t="str">
        <f t="shared" si="3"/>
        <v/>
      </c>
      <c r="I32" s="2"/>
    </row>
    <row r="33" spans="1:7" x14ac:dyDescent="0.2">
      <c r="A33" s="15"/>
      <c r="B33" s="100"/>
      <c r="C33" s="12">
        <f>IF(B33="",0,VLOOKUP('160604'!B33,Cenik!$C$3:$E$873,2,FALSE))</f>
        <v>0</v>
      </c>
      <c r="D33" s="12">
        <f>IF(B33="",0,VLOOKUP('160604'!B33,Cenik!$C$3:$E$873,3,FALSE))</f>
        <v>0</v>
      </c>
      <c r="E33" s="102"/>
      <c r="F33" s="20">
        <f t="shared" si="4"/>
        <v>0</v>
      </c>
      <c r="G33" s="104" t="str">
        <f t="shared" si="3"/>
        <v/>
      </c>
    </row>
    <row r="34" spans="1:7" x14ac:dyDescent="0.2">
      <c r="A34" s="15"/>
      <c r="B34" s="100"/>
      <c r="C34" s="12">
        <f>IF(B34="",0,VLOOKUP('160604'!B34,Cenik!$C$3:$E$873,2,FALSE))</f>
        <v>0</v>
      </c>
      <c r="D34" s="12">
        <f>IF(B34="",0,VLOOKUP('160604'!B34,Cenik!$C$3:$E$873,3,FALSE))</f>
        <v>0</v>
      </c>
      <c r="E34" s="102"/>
      <c r="F34" s="20">
        <f t="shared" si="4"/>
        <v>0</v>
      </c>
      <c r="G34" s="104" t="str">
        <f t="shared" si="3"/>
        <v/>
      </c>
    </row>
    <row r="35" spans="1:7" x14ac:dyDescent="0.2">
      <c r="A35" s="15"/>
      <c r="B35" s="100"/>
      <c r="C35" s="12">
        <f>IF(B35="",0,VLOOKUP('160604'!B35,Cenik!$C$3:$E$873,2,FALSE))</f>
        <v>0</v>
      </c>
      <c r="D35" s="12">
        <f>IF(B35="",0,VLOOKUP('160604'!B35,Cenik!$C$3:$E$873,3,FALSE))</f>
        <v>0</v>
      </c>
      <c r="E35" s="102"/>
      <c r="F35" s="20">
        <f t="shared" si="4"/>
        <v>0</v>
      </c>
      <c r="G35" s="104" t="str">
        <f t="shared" si="3"/>
        <v/>
      </c>
    </row>
    <row r="36" spans="1:7" x14ac:dyDescent="0.2">
      <c r="A36" s="15"/>
      <c r="B36" s="100"/>
      <c r="C36" s="12">
        <f>IF(B36="",0,VLOOKUP('160604'!B36,Cenik!$C$3:$E$873,2,FALSE))</f>
        <v>0</v>
      </c>
      <c r="D36" s="12">
        <f>IF(B36="",0,VLOOKUP('160604'!B36,Cenik!$C$3:$E$873,3,FALSE))</f>
        <v>0</v>
      </c>
      <c r="E36" s="102"/>
      <c r="F36" s="20">
        <f t="shared" si="4"/>
        <v>0</v>
      </c>
      <c r="G36" s="104" t="str">
        <f t="shared" si="3"/>
        <v/>
      </c>
    </row>
    <row r="37" spans="1:7" x14ac:dyDescent="0.2">
      <c r="A37" s="15"/>
      <c r="B37" s="100"/>
      <c r="C37" s="12">
        <f>IF(B37="",0,VLOOKUP('160604'!B37,Cenik!$C$3:$E$873,2,FALSE))</f>
        <v>0</v>
      </c>
      <c r="D37" s="12">
        <f>IF(B37="",0,VLOOKUP('160604'!B37,Cenik!$C$3:$E$873,3,FALSE))</f>
        <v>0</v>
      </c>
      <c r="E37" s="102"/>
      <c r="F37" s="20">
        <f t="shared" si="4"/>
        <v>0</v>
      </c>
      <c r="G37" s="104" t="str">
        <f t="shared" si="3"/>
        <v/>
      </c>
    </row>
    <row r="38" spans="1:7" x14ac:dyDescent="0.2">
      <c r="A38" s="15"/>
      <c r="B38" s="100"/>
      <c r="C38" s="12">
        <f>IF(B38="",0,VLOOKUP('160604'!B38,Cenik!$C$3:$E$873,2,FALSE))</f>
        <v>0</v>
      </c>
      <c r="D38" s="12">
        <f>IF(B38="",0,VLOOKUP('160604'!B38,Cenik!$C$3:$E$873,3,FALSE))</f>
        <v>0</v>
      </c>
      <c r="E38" s="102"/>
      <c r="F38" s="20">
        <f t="shared" si="4"/>
        <v>0</v>
      </c>
      <c r="G38" s="104" t="str">
        <f t="shared" si="3"/>
        <v/>
      </c>
    </row>
    <row r="39" spans="1:7" x14ac:dyDescent="0.2">
      <c r="A39" s="15"/>
      <c r="B39" s="100"/>
      <c r="C39" s="12">
        <f>IF(B39="",0,VLOOKUP('160604'!B39,Cenik!$C$3:$E$873,2,FALSE))</f>
        <v>0</v>
      </c>
      <c r="D39" s="12">
        <f>IF(B39="",0,VLOOKUP('160604'!B39,Cenik!$C$3:$E$873,3,FALSE))</f>
        <v>0</v>
      </c>
      <c r="E39" s="102"/>
      <c r="F39" s="20">
        <f t="shared" si="4"/>
        <v>0</v>
      </c>
      <c r="G39" s="104" t="str">
        <f>IF(E39="","",IF(ISNUMBER(E39),IF(E39=ROUND(E39,6),"","Napaka - poraba mora biti zaokrožena na 6 decimalk!"),"Napaka!"))</f>
        <v/>
      </c>
    </row>
    <row r="40" spans="1:7" x14ac:dyDescent="0.2">
      <c r="A40" s="15"/>
      <c r="B40" s="100"/>
      <c r="C40" s="12">
        <f>IF(B40="",0,VLOOKUP('160604'!B40,Cenik!$C$3:$E$873,2,FALSE))</f>
        <v>0</v>
      </c>
      <c r="D40" s="12">
        <f>IF(B40="",0,VLOOKUP('160604'!B40,Cenik!$C$3:$E$873,3,FALSE))</f>
        <v>0</v>
      </c>
      <c r="E40" s="102"/>
      <c r="F40" s="20">
        <f t="shared" si="4"/>
        <v>0</v>
      </c>
      <c r="G40" s="104" t="str">
        <f t="shared" si="3"/>
        <v/>
      </c>
    </row>
    <row r="41" spans="1:7" x14ac:dyDescent="0.2">
      <c r="A41" s="15"/>
      <c r="B41" s="100"/>
      <c r="C41" s="12">
        <f>IF(B41="",0,VLOOKUP('160604'!B41,Cenik!$C$3:$E$873,2,FALSE))</f>
        <v>0</v>
      </c>
      <c r="D41" s="12">
        <f>IF(B41="",0,VLOOKUP('160604'!B41,Cenik!$C$3:$E$873,3,FALSE))</f>
        <v>0</v>
      </c>
      <c r="E41" s="102"/>
      <c r="F41" s="20">
        <f t="shared" si="4"/>
        <v>0</v>
      </c>
      <c r="G41" s="104" t="str">
        <f t="shared" si="3"/>
        <v/>
      </c>
    </row>
    <row r="42" spans="1:7" x14ac:dyDescent="0.2">
      <c r="A42" s="15"/>
      <c r="B42" s="100"/>
      <c r="C42" s="12">
        <f>IF(B42="",0,VLOOKUP('160604'!B42,Cenik!$C$3:$E$873,2,FALSE))</f>
        <v>0</v>
      </c>
      <c r="D42" s="12">
        <f>IF(B42="",0,VLOOKUP('160604'!B42,Cenik!$C$3:$E$873,3,FALSE))</f>
        <v>0</v>
      </c>
      <c r="E42" s="102"/>
      <c r="F42" s="20">
        <f t="shared" si="4"/>
        <v>0</v>
      </c>
      <c r="G42" s="104" t="str">
        <f t="shared" si="3"/>
        <v/>
      </c>
    </row>
    <row r="43" spans="1:7" x14ac:dyDescent="0.2">
      <c r="A43" s="15"/>
      <c r="B43" s="100"/>
      <c r="C43" s="12">
        <f>IF(B43="",0,VLOOKUP('160604'!B43,Cenik!$C$3:$E$873,2,FALSE))</f>
        <v>0</v>
      </c>
      <c r="D43" s="12">
        <f>IF(B43="",0,VLOOKUP('160604'!B43,Cenik!$C$3:$E$873,3,FALSE))</f>
        <v>0</v>
      </c>
      <c r="E43" s="102"/>
      <c r="F43" s="20">
        <f t="shared" si="4"/>
        <v>0</v>
      </c>
      <c r="G43" s="104" t="str">
        <f t="shared" si="3"/>
        <v/>
      </c>
    </row>
    <row r="44" spans="1:7" ht="13.5" thickBot="1" x14ac:dyDescent="0.25">
      <c r="A44" s="26"/>
      <c r="B44" s="103"/>
      <c r="C44" s="28">
        <f>IF(B44="",0,VLOOKUP('160604'!B44,Cenik!$C$3:$E$873,2,FALSE))</f>
        <v>0</v>
      </c>
      <c r="D44" s="28">
        <f>IF(B44="",0,VLOOKUP('160604'!B44,Cenik!$C$3:$E$873,3,FALSE))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IF(B5="",0,VLOOKUP('021102'!B5,Cenik!$C$3:$E$873,2,FALSE))</f>
        <v>0</v>
      </c>
      <c r="D5" s="12">
        <f>IF(B5="",0,VLOOKUP('021102'!B5,Cenik!$C$3:$E$873,3,FALSE))</f>
        <v>0</v>
      </c>
      <c r="E5" s="13"/>
      <c r="F5" s="14">
        <f t="shared" ref="F5:F14" si="0">D5*E5</f>
        <v>0</v>
      </c>
      <c r="G5" s="104" t="str">
        <f>IF(E5="","",IF(ISNUMBER(E5),IF(E5=ROUND(E5,6),"","Napaka - poraba mora biti zaokrožena na 6 decimalk!"),"Napaka!"))</f>
        <v/>
      </c>
    </row>
    <row r="6" spans="1:7" x14ac:dyDescent="0.2">
      <c r="A6" s="15"/>
      <c r="B6" s="16"/>
      <c r="C6" s="12">
        <f>IF(B6="",0,VLOOKUP('021102'!B6,Cenik!$C$3:$E$873,2,FALSE))</f>
        <v>0</v>
      </c>
      <c r="D6" s="12">
        <f>IF(B6="",0,VLOOKUP('021102'!B6,Cenik!$C$3:$E$873,3,FALSE))</f>
        <v>0</v>
      </c>
      <c r="E6" s="17"/>
      <c r="F6" s="14">
        <f t="shared" si="0"/>
        <v>0</v>
      </c>
      <c r="G6" s="104" t="str">
        <f t="shared" ref="G6:G14" si="1">IF(E6="","",IF(ISNUMBER(E6),IF(E6=ROUND(E6,6),"","Napaka - poraba mora biti zaokrožena na 6 decimalk!"),"Napaka!"))</f>
        <v/>
      </c>
    </row>
    <row r="7" spans="1:7" x14ac:dyDescent="0.2">
      <c r="A7" s="15"/>
      <c r="B7" s="16"/>
      <c r="C7" s="12">
        <f>IF(B7="",0,VLOOKUP('021102'!B7,Cenik!$C$3:$E$873,2,FALSE))</f>
        <v>0</v>
      </c>
      <c r="D7" s="12">
        <f>IF(B7="",0,VLOOKUP('021102'!B7,Cenik!$C$3:$E$873,3,FALSE))</f>
        <v>0</v>
      </c>
      <c r="E7" s="17"/>
      <c r="F7" s="14">
        <f t="shared" si="0"/>
        <v>0</v>
      </c>
      <c r="G7" s="104" t="str">
        <f t="shared" si="1"/>
        <v/>
      </c>
    </row>
    <row r="8" spans="1:7" x14ac:dyDescent="0.2">
      <c r="A8" s="15"/>
      <c r="B8" s="16"/>
      <c r="C8" s="12">
        <f>IF(B8="",0,VLOOKUP('021102'!B8,Cenik!$C$3:$E$873,2,FALSE))</f>
        <v>0</v>
      </c>
      <c r="D8" s="12">
        <f>IF(B8="",0,VLOOKUP('021102'!B8,Cenik!$C$3:$E$873,3,FALSE))</f>
        <v>0</v>
      </c>
      <c r="E8" s="17"/>
      <c r="F8" s="14">
        <f t="shared" si="0"/>
        <v>0</v>
      </c>
      <c r="G8" s="104" t="str">
        <f t="shared" si="1"/>
        <v/>
      </c>
    </row>
    <row r="9" spans="1:7" x14ac:dyDescent="0.2">
      <c r="A9" s="15"/>
      <c r="B9" s="16"/>
      <c r="C9" s="12">
        <f>IF(B9="",0,VLOOKUP('021102'!B9,Cenik!$C$3:$E$873,2,FALSE))</f>
        <v>0</v>
      </c>
      <c r="D9" s="12">
        <f>IF(B9="",0,VLOOKUP('021102'!B9,Cenik!$C$3:$E$873,3,FALSE))</f>
        <v>0</v>
      </c>
      <c r="E9" s="17"/>
      <c r="F9" s="14">
        <f t="shared" si="0"/>
        <v>0</v>
      </c>
      <c r="G9" s="104" t="str">
        <f t="shared" si="1"/>
        <v/>
      </c>
    </row>
    <row r="10" spans="1:7" x14ac:dyDescent="0.2">
      <c r="A10" s="15"/>
      <c r="B10" s="16"/>
      <c r="C10" s="12">
        <f>IF(B10="",0,VLOOKUP('021102'!B10,Cenik!$C$3:$E$873,2,FALSE))</f>
        <v>0</v>
      </c>
      <c r="D10" s="12">
        <f>IF(B10="",0,VLOOKUP('021102'!B10,Cenik!$C$3:$E$873,3,FALSE))</f>
        <v>0</v>
      </c>
      <c r="E10" s="17"/>
      <c r="F10" s="14">
        <f t="shared" si="0"/>
        <v>0</v>
      </c>
      <c r="G10" s="104" t="str">
        <f t="shared" si="1"/>
        <v/>
      </c>
    </row>
    <row r="11" spans="1:7" x14ac:dyDescent="0.2">
      <c r="A11" s="15"/>
      <c r="B11" s="16"/>
      <c r="C11" s="12">
        <f>IF(B11="",0,VLOOKUP('021102'!B11,Cenik!$C$3:$E$873,2,FALSE))</f>
        <v>0</v>
      </c>
      <c r="D11" s="12">
        <f>IF(B11="",0,VLOOKUP('021102'!B11,Cenik!$C$3:$E$873,3,FALSE))</f>
        <v>0</v>
      </c>
      <c r="E11" s="17"/>
      <c r="F11" s="14">
        <f t="shared" si="0"/>
        <v>0</v>
      </c>
      <c r="G11" s="104" t="str">
        <f t="shared" si="1"/>
        <v/>
      </c>
    </row>
    <row r="12" spans="1:7" x14ac:dyDescent="0.2">
      <c r="A12" s="15"/>
      <c r="B12" s="16"/>
      <c r="C12" s="12">
        <f>IF(B12="",0,VLOOKUP('021102'!B12,Cenik!$C$3:$E$873,2,FALSE))</f>
        <v>0</v>
      </c>
      <c r="D12" s="12">
        <f>IF(B12="",0,VLOOKUP('021102'!B12,Cenik!$C$3:$E$873,3,FALSE))</f>
        <v>0</v>
      </c>
      <c r="E12" s="17"/>
      <c r="F12" s="14">
        <f t="shared" si="0"/>
        <v>0</v>
      </c>
      <c r="G12" s="104" t="str">
        <f t="shared" si="1"/>
        <v/>
      </c>
    </row>
    <row r="13" spans="1:7" x14ac:dyDescent="0.2">
      <c r="A13" s="15"/>
      <c r="B13" s="16"/>
      <c r="C13" s="12">
        <f>IF(B13="",0,VLOOKUP('021102'!B13,Cenik!$C$3:$E$873,2,FALSE))</f>
        <v>0</v>
      </c>
      <c r="D13" s="12">
        <f>IF(B13="",0,VLOOKUP('021102'!B13,Cenik!$C$3:$E$873,3,FALSE))</f>
        <v>0</v>
      </c>
      <c r="E13" s="17"/>
      <c r="F13" s="14">
        <f t="shared" si="0"/>
        <v>0</v>
      </c>
      <c r="G13" s="104" t="str">
        <f t="shared" si="1"/>
        <v/>
      </c>
    </row>
    <row r="14" spans="1:7" ht="13.5" thickBot="1" x14ac:dyDescent="0.25">
      <c r="A14" s="15"/>
      <c r="B14" s="16"/>
      <c r="C14" s="12">
        <f>IF(B14="",0,VLOOKUP('021102'!B14,Cenik!$C$3:$E$873,2,FALSE))</f>
        <v>0</v>
      </c>
      <c r="D14" s="12">
        <f>IF(B14="",0,VLOOKUP('021102'!B14,Cenik!$C$3:$E$873,3,FALSE))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IF(B16="",0,VLOOKUP('021102'!B16,Cenik!$C$3:$E$873,2,FALSE))</f>
        <v>0</v>
      </c>
      <c r="D16" s="12">
        <f>IF(B16="",0,VLOOKUP('021102'!B16,Cenik!$C$3:$E$873,3,FALSE))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IF(B17="",0,VLOOKUP('021102'!B17,Cenik!$C$3:$E$873,2,FALSE))</f>
        <v>0</v>
      </c>
      <c r="D17" s="12">
        <f>IF(B17="",0,VLOOKUP('021102'!B17,Cenik!$C$3:$E$873,3,FALSE))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IF(B18="",0,VLOOKUP('021102'!B18,Cenik!$C$3:$E$873,2,FALSE))</f>
        <v>0</v>
      </c>
      <c r="D18" s="12">
        <f>IF(B18="",0,VLOOKUP('021102'!B18,Cenik!$C$3:$E$873,3,FALSE))</f>
        <v>0</v>
      </c>
      <c r="E18" s="22"/>
      <c r="F18" s="20">
        <f t="shared" si="2"/>
        <v>0</v>
      </c>
      <c r="G18" s="104" t="str">
        <f t="shared" si="3"/>
        <v/>
      </c>
    </row>
    <row r="19" spans="1:9" x14ac:dyDescent="0.2">
      <c r="A19" s="15"/>
      <c r="B19" s="21"/>
      <c r="C19" s="12">
        <f>IF(B19="",0,VLOOKUP('021102'!B19,Cenik!$C$3:$E$873,2,FALSE))</f>
        <v>0</v>
      </c>
      <c r="D19" s="12">
        <f>IF(B19="",0,VLOOKUP('021102'!B19,Cenik!$C$3:$E$873,3,FALSE))</f>
        <v>0</v>
      </c>
      <c r="E19" s="22"/>
      <c r="F19" s="20">
        <f t="shared" si="2"/>
        <v>0</v>
      </c>
      <c r="G19" s="104" t="str">
        <f t="shared" si="3"/>
        <v/>
      </c>
    </row>
    <row r="20" spans="1:9" x14ac:dyDescent="0.2">
      <c r="A20" s="15"/>
      <c r="B20" s="21"/>
      <c r="C20" s="12">
        <f>IF(B20="",0,VLOOKUP('021102'!B20,Cenik!$C$3:$E$873,2,FALSE))</f>
        <v>0</v>
      </c>
      <c r="D20" s="12">
        <f>IF(B20="",0,VLOOKUP('021102'!B20,Cenik!$C$3:$E$873,3,FALSE))</f>
        <v>0</v>
      </c>
      <c r="E20" s="22"/>
      <c r="F20" s="20">
        <f t="shared" si="2"/>
        <v>0</v>
      </c>
      <c r="G20" s="104" t="str">
        <f t="shared" si="3"/>
        <v/>
      </c>
    </row>
    <row r="21" spans="1:9" x14ac:dyDescent="0.2">
      <c r="A21" s="15"/>
      <c r="B21" s="21"/>
      <c r="C21" s="12">
        <f>IF(B21="",0,VLOOKUP('021102'!B21,Cenik!$C$3:$E$873,2,FALSE))</f>
        <v>0</v>
      </c>
      <c r="D21" s="12">
        <f>IF(B21="",0,VLOOKUP('021102'!B21,Cenik!$C$3:$E$873,3,FALSE))</f>
        <v>0</v>
      </c>
      <c r="E21" s="22"/>
      <c r="F21" s="20">
        <f t="shared" si="2"/>
        <v>0</v>
      </c>
      <c r="G21" s="104" t="str">
        <f t="shared" si="3"/>
        <v/>
      </c>
    </row>
    <row r="22" spans="1:9" x14ac:dyDescent="0.2">
      <c r="A22" s="15"/>
      <c r="B22" s="21"/>
      <c r="C22" s="12">
        <f>IF(B22="",0,VLOOKUP('021102'!B22,Cenik!$C$3:$E$873,2,FALSE))</f>
        <v>0</v>
      </c>
      <c r="D22" s="12">
        <f>IF(B22="",0,VLOOKUP('021102'!B22,Cenik!$C$3:$E$873,3,FALSE))</f>
        <v>0</v>
      </c>
      <c r="E22" s="22"/>
      <c r="F22" s="20">
        <f t="shared" si="2"/>
        <v>0</v>
      </c>
      <c r="G22" s="104" t="str">
        <f t="shared" si="3"/>
        <v/>
      </c>
    </row>
    <row r="23" spans="1:9" x14ac:dyDescent="0.2">
      <c r="A23" s="15"/>
      <c r="B23" s="21"/>
      <c r="C23" s="12">
        <f>IF(B23="",0,VLOOKUP('021102'!B23,Cenik!$C$3:$E$873,2,FALSE))</f>
        <v>0</v>
      </c>
      <c r="D23" s="12">
        <f>IF(B23="",0,VLOOKUP('021102'!B23,Cenik!$C$3:$E$873,3,FALSE))</f>
        <v>0</v>
      </c>
      <c r="E23" s="22"/>
      <c r="F23" s="20">
        <f t="shared" si="2"/>
        <v>0</v>
      </c>
      <c r="G23" s="104" t="str">
        <f t="shared" si="3"/>
        <v/>
      </c>
    </row>
    <row r="24" spans="1:9" x14ac:dyDescent="0.2">
      <c r="A24" s="15"/>
      <c r="B24" s="21"/>
      <c r="C24" s="12">
        <f>IF(B24="",0,VLOOKUP('021102'!B24,Cenik!$C$3:$E$873,2,FALSE))</f>
        <v>0</v>
      </c>
      <c r="D24" s="12">
        <f>IF(B24="",0,VLOOKUP('021102'!B24,Cenik!$C$3:$E$873,3,FALSE))</f>
        <v>0</v>
      </c>
      <c r="E24" s="22"/>
      <c r="F24" s="20">
        <f t="shared" si="2"/>
        <v>0</v>
      </c>
      <c r="G24" s="104" t="str">
        <f t="shared" si="3"/>
        <v/>
      </c>
    </row>
    <row r="25" spans="1:9" x14ac:dyDescent="0.2">
      <c r="A25" s="15"/>
      <c r="B25" s="21"/>
      <c r="C25" s="12">
        <f>IF(B25="",0,VLOOKUP('021102'!B25,Cenik!$C$3:$E$873,2,FALSE))</f>
        <v>0</v>
      </c>
      <c r="D25" s="12">
        <f>IF(B25="",0,VLOOKUP('021102'!B25,Cenik!$C$3:$E$873,3,FALSE))</f>
        <v>0</v>
      </c>
      <c r="E25" s="22"/>
      <c r="F25" s="20">
        <f t="shared" si="2"/>
        <v>0</v>
      </c>
      <c r="G25" s="104" t="str">
        <f t="shared" si="3"/>
        <v/>
      </c>
    </row>
    <row r="26" spans="1:9" x14ac:dyDescent="0.2">
      <c r="A26" s="15"/>
      <c r="B26" s="21"/>
      <c r="C26" s="12">
        <f>IF(B26="",0,VLOOKUP('021102'!B26,Cenik!$C$3:$E$873,2,FALSE))</f>
        <v>0</v>
      </c>
      <c r="D26" s="12">
        <f>IF(B26="",0,VLOOKUP('021102'!B26,Cenik!$C$3:$E$873,3,FALSE))</f>
        <v>0</v>
      </c>
      <c r="E26" s="22"/>
      <c r="F26" s="20">
        <f t="shared" si="2"/>
        <v>0</v>
      </c>
      <c r="G26" s="104" t="str">
        <f t="shared" si="3"/>
        <v/>
      </c>
    </row>
    <row r="27" spans="1:9" x14ac:dyDescent="0.2">
      <c r="A27" s="15"/>
      <c r="B27" s="21"/>
      <c r="C27" s="12">
        <f>IF(B27="",0,VLOOKUP('021102'!B27,Cenik!$C$3:$E$873,2,FALSE))</f>
        <v>0</v>
      </c>
      <c r="D27" s="12">
        <f>IF(B27="",0,VLOOKUP('021102'!B27,Cenik!$C$3:$E$873,3,FALSE))</f>
        <v>0</v>
      </c>
      <c r="E27" s="22"/>
      <c r="F27" s="20">
        <f t="shared" si="2"/>
        <v>0</v>
      </c>
      <c r="G27" s="104" t="str">
        <f t="shared" si="3"/>
        <v/>
      </c>
    </row>
    <row r="28" spans="1:9" x14ac:dyDescent="0.2">
      <c r="A28" s="15"/>
      <c r="B28" s="21"/>
      <c r="C28" s="12">
        <f>IF(B28="",0,VLOOKUP('021102'!B28,Cenik!$C$3:$E$873,2,FALSE))</f>
        <v>0</v>
      </c>
      <c r="D28" s="12">
        <f>IF(B28="",0,VLOOKUP('021102'!B28,Cenik!$C$3:$E$873,3,FALSE))</f>
        <v>0</v>
      </c>
      <c r="E28" s="22"/>
      <c r="F28" s="20">
        <f t="shared" si="2"/>
        <v>0</v>
      </c>
      <c r="G28" s="104" t="str">
        <f t="shared" si="3"/>
        <v/>
      </c>
    </row>
    <row r="29" spans="1:9" ht="13.5" thickBot="1" x14ac:dyDescent="0.25">
      <c r="A29" s="15"/>
      <c r="B29" s="21"/>
      <c r="C29" s="12">
        <f>IF(B29="",0,VLOOKUP('021102'!B29,Cenik!$C$3:$E$873,2,FALSE))</f>
        <v>0</v>
      </c>
      <c r="D29" s="12">
        <f>IF(B29="",0,VLOOKUP('021102'!B29,Cenik!$C$3:$E$873,3,FALSE))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IF(B31="",0,VLOOKUP('021102'!B31,Cenik!$C$3:$E$873,2,FALSE))</f>
        <v>0</v>
      </c>
      <c r="D31" s="24">
        <f>IF(B31="",0,VLOOKUP('021102'!B31,Cenik!$C$3:$E$873,3,FALSE))</f>
        <v>0</v>
      </c>
      <c r="E31" s="19"/>
      <c r="F31" s="25">
        <f t="shared" ref="F31:F44" si="4">D31*E31</f>
        <v>0</v>
      </c>
      <c r="G31" s="104" t="str">
        <f t="shared" si="3"/>
        <v/>
      </c>
      <c r="I31" s="2"/>
    </row>
    <row r="32" spans="1:9" x14ac:dyDescent="0.2">
      <c r="A32" s="15"/>
      <c r="B32" s="21"/>
      <c r="C32" s="12">
        <f>IF(B32="",0,VLOOKUP('021102'!B32,Cenik!$C$3:$E$873,2,FALSE))</f>
        <v>0</v>
      </c>
      <c r="D32" s="12">
        <f>IF(B32="",0,VLOOKUP('021102'!B32,Cenik!$C$3:$E$873,3,FALSE))</f>
        <v>0</v>
      </c>
      <c r="E32" s="22"/>
      <c r="F32" s="20">
        <f t="shared" si="4"/>
        <v>0</v>
      </c>
      <c r="G32" s="104" t="str">
        <f t="shared" si="3"/>
        <v/>
      </c>
      <c r="I32" s="2"/>
    </row>
    <row r="33" spans="1:7" x14ac:dyDescent="0.2">
      <c r="A33" s="15"/>
      <c r="B33" s="21"/>
      <c r="C33" s="12">
        <f>IF(B33="",0,VLOOKUP('021102'!B33,Cenik!$C$3:$E$873,2,FALSE))</f>
        <v>0</v>
      </c>
      <c r="D33" s="12">
        <f>IF(B33="",0,VLOOKUP('021102'!B33,Cenik!$C$3:$E$873,3,FALSE))</f>
        <v>0</v>
      </c>
      <c r="E33" s="22"/>
      <c r="F33" s="20">
        <f t="shared" si="4"/>
        <v>0</v>
      </c>
      <c r="G33" s="104" t="str">
        <f t="shared" si="3"/>
        <v/>
      </c>
    </row>
    <row r="34" spans="1:7" x14ac:dyDescent="0.2">
      <c r="A34" s="15"/>
      <c r="B34" s="21"/>
      <c r="C34" s="12">
        <f>IF(B34="",0,VLOOKUP('021102'!B34,Cenik!$C$3:$E$873,2,FALSE))</f>
        <v>0</v>
      </c>
      <c r="D34" s="12">
        <f>IF(B34="",0,VLOOKUP('021102'!B34,Cenik!$C$3:$E$873,3,FALSE))</f>
        <v>0</v>
      </c>
      <c r="E34" s="22"/>
      <c r="F34" s="20">
        <f t="shared" si="4"/>
        <v>0</v>
      </c>
      <c r="G34" s="104" t="str">
        <f t="shared" si="3"/>
        <v/>
      </c>
    </row>
    <row r="35" spans="1:7" x14ac:dyDescent="0.2">
      <c r="A35" s="15"/>
      <c r="B35" s="21"/>
      <c r="C35" s="12">
        <f>IF(B35="",0,VLOOKUP('021102'!B35,Cenik!$C$3:$E$873,2,FALSE))</f>
        <v>0</v>
      </c>
      <c r="D35" s="12">
        <f>IF(B35="",0,VLOOKUP('021102'!B35,Cenik!$C$3:$E$873,3,FALSE))</f>
        <v>0</v>
      </c>
      <c r="E35" s="22"/>
      <c r="F35" s="20">
        <f t="shared" si="4"/>
        <v>0</v>
      </c>
      <c r="G35" s="104" t="str">
        <f t="shared" si="3"/>
        <v/>
      </c>
    </row>
    <row r="36" spans="1:7" x14ac:dyDescent="0.2">
      <c r="A36" s="15"/>
      <c r="B36" s="21"/>
      <c r="C36" s="12">
        <f>IF(B36="",0,VLOOKUP('021102'!B36,Cenik!$C$3:$E$873,2,FALSE))</f>
        <v>0</v>
      </c>
      <c r="D36" s="12">
        <f>IF(B36="",0,VLOOKUP('021102'!B36,Cenik!$C$3:$E$873,3,FALSE))</f>
        <v>0</v>
      </c>
      <c r="E36" s="22"/>
      <c r="F36" s="20">
        <f t="shared" si="4"/>
        <v>0</v>
      </c>
      <c r="G36" s="104" t="str">
        <f t="shared" si="3"/>
        <v/>
      </c>
    </row>
    <row r="37" spans="1:7" x14ac:dyDescent="0.2">
      <c r="A37" s="15"/>
      <c r="B37" s="21"/>
      <c r="C37" s="12">
        <f>IF(B37="",0,VLOOKUP('021102'!B37,Cenik!$C$3:$E$873,2,FALSE))</f>
        <v>0</v>
      </c>
      <c r="D37" s="12">
        <f>IF(B37="",0,VLOOKUP('021102'!B37,Cenik!$C$3:$E$873,3,FALSE))</f>
        <v>0</v>
      </c>
      <c r="E37" s="22"/>
      <c r="F37" s="20">
        <f t="shared" si="4"/>
        <v>0</v>
      </c>
      <c r="G37" s="104" t="str">
        <f t="shared" si="3"/>
        <v/>
      </c>
    </row>
    <row r="38" spans="1:7" x14ac:dyDescent="0.2">
      <c r="A38" s="15"/>
      <c r="B38" s="21"/>
      <c r="C38" s="12">
        <f>IF(B38="",0,VLOOKUP('021102'!B38,Cenik!$C$3:$E$873,2,FALSE))</f>
        <v>0</v>
      </c>
      <c r="D38" s="12">
        <f>IF(B38="",0,VLOOKUP('021102'!B38,Cenik!$C$3:$E$873,3,FALSE))</f>
        <v>0</v>
      </c>
      <c r="E38" s="22"/>
      <c r="F38" s="20">
        <f t="shared" si="4"/>
        <v>0</v>
      </c>
      <c r="G38" s="104" t="str">
        <f t="shared" si="3"/>
        <v/>
      </c>
    </row>
    <row r="39" spans="1:7" x14ac:dyDescent="0.2">
      <c r="A39" s="15"/>
      <c r="B39" s="21"/>
      <c r="C39" s="12">
        <f>IF(B39="",0,VLOOKUP('021102'!B39,Cenik!$C$3:$E$873,2,FALSE))</f>
        <v>0</v>
      </c>
      <c r="D39" s="12">
        <f>IF(B39="",0,VLOOKUP('021102'!B39,Cenik!$C$3:$E$873,3,FALSE))</f>
        <v>0</v>
      </c>
      <c r="E39" s="22"/>
      <c r="F39" s="20">
        <f t="shared" si="4"/>
        <v>0</v>
      </c>
      <c r="G39" s="104" t="str">
        <f>IF(E39="","",IF(ISNUMBER(E39),IF(E39=ROUND(E39,6),"","Napaka - poraba mora biti zaokrožena na 6 decimalk!"),"Napaka!"))</f>
        <v/>
      </c>
    </row>
    <row r="40" spans="1:7" x14ac:dyDescent="0.2">
      <c r="A40" s="15"/>
      <c r="B40" s="21"/>
      <c r="C40" s="12">
        <f>IF(B40="",0,VLOOKUP('021102'!B40,Cenik!$C$3:$E$873,2,FALSE))</f>
        <v>0</v>
      </c>
      <c r="D40" s="12">
        <f>IF(B40="",0,VLOOKUP('021102'!B40,Cenik!$C$3:$E$873,3,FALSE))</f>
        <v>0</v>
      </c>
      <c r="E40" s="22"/>
      <c r="F40" s="20">
        <f t="shared" si="4"/>
        <v>0</v>
      </c>
      <c r="G40" s="104" t="str">
        <f t="shared" si="3"/>
        <v/>
      </c>
    </row>
    <row r="41" spans="1:7" x14ac:dyDescent="0.2">
      <c r="A41" s="15"/>
      <c r="B41" s="21"/>
      <c r="C41" s="12">
        <f>IF(B41="",0,VLOOKUP('021102'!B41,Cenik!$C$3:$E$873,2,FALSE))</f>
        <v>0</v>
      </c>
      <c r="D41" s="12">
        <f>IF(B41="",0,VLOOKUP('021102'!B41,Cenik!$C$3:$E$873,3,FALSE))</f>
        <v>0</v>
      </c>
      <c r="E41" s="22"/>
      <c r="F41" s="20">
        <f t="shared" si="4"/>
        <v>0</v>
      </c>
      <c r="G41" s="104" t="str">
        <f t="shared" si="3"/>
        <v/>
      </c>
    </row>
    <row r="42" spans="1:7" x14ac:dyDescent="0.2">
      <c r="A42" s="15"/>
      <c r="B42" s="21"/>
      <c r="C42" s="12">
        <f>IF(B42="",0,VLOOKUP('021102'!B42,Cenik!$C$3:$E$873,2,FALSE))</f>
        <v>0</v>
      </c>
      <c r="D42" s="12">
        <f>IF(B42="",0,VLOOKUP('021102'!B42,Cenik!$C$3:$E$873,3,FALSE))</f>
        <v>0</v>
      </c>
      <c r="E42" s="22"/>
      <c r="F42" s="20">
        <f t="shared" si="4"/>
        <v>0</v>
      </c>
      <c r="G42" s="104" t="str">
        <f t="shared" si="3"/>
        <v/>
      </c>
    </row>
    <row r="43" spans="1:7" x14ac:dyDescent="0.2">
      <c r="A43" s="15"/>
      <c r="B43" s="21"/>
      <c r="C43" s="12">
        <f>IF(B43="",0,VLOOKUP('021102'!B43,Cenik!$C$3:$E$873,2,FALSE))</f>
        <v>0</v>
      </c>
      <c r="D43" s="12">
        <f>IF(B43="",0,VLOOKUP('021102'!B43,Cenik!$C$3:$E$873,3,FALSE))</f>
        <v>0</v>
      </c>
      <c r="E43" s="22"/>
      <c r="F43" s="20">
        <f t="shared" si="4"/>
        <v>0</v>
      </c>
      <c r="G43" s="104" t="str">
        <f t="shared" si="3"/>
        <v/>
      </c>
    </row>
    <row r="44" spans="1:7" ht="13.5" thickBot="1" x14ac:dyDescent="0.25">
      <c r="A44" s="26"/>
      <c r="B44" s="27"/>
      <c r="C44" s="28">
        <f>IF(B44="",0,VLOOKUP('021102'!B44,Cenik!$C$3:$E$873,2,FALSE))</f>
        <v>0</v>
      </c>
      <c r="D44" s="28">
        <f>IF(B44="",0,VLOOKUP('021102'!B44,Cenik!$C$3:$E$873,3,FALSE))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IF(B5="",0,VLOOKUP('160605'!B5,Cenik!$C$3:$E$873,2,FALSE))</f>
        <v>0</v>
      </c>
      <c r="D5" s="12">
        <f>IF(B5="",0,VLOOKUP('160605'!B5,Cenik!$C$3:$E$873,3,FALSE))</f>
        <v>0</v>
      </c>
      <c r="E5" s="95"/>
      <c r="F5" s="14">
        <f t="shared" ref="F5:F14" si="0">D5*E5</f>
        <v>0</v>
      </c>
      <c r="G5" s="104" t="str">
        <f>IF(E5="","",IF(ISNUMBER(E5),IF(E5=ROUND(E5,6),"","Napaka - poraba mora biti zaokrožena na 6 decimalk!"),"Napaka!"))</f>
        <v/>
      </c>
    </row>
    <row r="6" spans="1:7" x14ac:dyDescent="0.2">
      <c r="A6" s="15"/>
      <c r="B6" s="94"/>
      <c r="C6" s="12">
        <f>IF(B6="",0,VLOOKUP('160605'!B6,Cenik!$C$3:$E$873,2,FALSE))</f>
        <v>0</v>
      </c>
      <c r="D6" s="12">
        <f>IF(B6="",0,VLOOKUP('160605'!B6,Cenik!$C$3:$E$873,3,FALSE))</f>
        <v>0</v>
      </c>
      <c r="E6" s="96"/>
      <c r="F6" s="14">
        <f t="shared" si="0"/>
        <v>0</v>
      </c>
      <c r="G6" s="104" t="str">
        <f t="shared" ref="G6:G14" si="1">IF(E6="","",IF(ISNUMBER(E6),IF(E6=ROUND(E6,6),"","Napaka - poraba mora biti zaokrožena na 6 decimalk!"),"Napaka!"))</f>
        <v/>
      </c>
    </row>
    <row r="7" spans="1:7" x14ac:dyDescent="0.2">
      <c r="A7" s="15"/>
      <c r="B7" s="94"/>
      <c r="C7" s="12">
        <f>IF(B7="",0,VLOOKUP('160605'!B7,Cenik!$C$3:$E$873,2,FALSE))</f>
        <v>0</v>
      </c>
      <c r="D7" s="12">
        <f>IF(B7="",0,VLOOKUP('160605'!B7,Cenik!$C$3:$E$873,3,FALSE))</f>
        <v>0</v>
      </c>
      <c r="E7" s="96"/>
      <c r="F7" s="14">
        <f t="shared" si="0"/>
        <v>0</v>
      </c>
      <c r="G7" s="104" t="str">
        <f t="shared" si="1"/>
        <v/>
      </c>
    </row>
    <row r="8" spans="1:7" x14ac:dyDescent="0.2">
      <c r="A8" s="15"/>
      <c r="B8" s="94"/>
      <c r="C8" s="12">
        <f>IF(B8="",0,VLOOKUP('160605'!B8,Cenik!$C$3:$E$873,2,FALSE))</f>
        <v>0</v>
      </c>
      <c r="D8" s="12">
        <f>IF(B8="",0,VLOOKUP('160605'!B8,Cenik!$C$3:$E$873,3,FALSE))</f>
        <v>0</v>
      </c>
      <c r="E8" s="96"/>
      <c r="F8" s="14">
        <f t="shared" si="0"/>
        <v>0</v>
      </c>
      <c r="G8" s="104" t="str">
        <f t="shared" si="1"/>
        <v/>
      </c>
    </row>
    <row r="9" spans="1:7" x14ac:dyDescent="0.2">
      <c r="A9" s="15"/>
      <c r="B9" s="94"/>
      <c r="C9" s="12">
        <f>IF(B9="",0,VLOOKUP('160605'!B9,Cenik!$C$3:$E$873,2,FALSE))</f>
        <v>0</v>
      </c>
      <c r="D9" s="12">
        <f>IF(B9="",0,VLOOKUP('160605'!B9,Cenik!$C$3:$E$873,3,FALSE))</f>
        <v>0</v>
      </c>
      <c r="E9" s="96"/>
      <c r="F9" s="14">
        <f t="shared" si="0"/>
        <v>0</v>
      </c>
      <c r="G9" s="104" t="str">
        <f t="shared" si="1"/>
        <v/>
      </c>
    </row>
    <row r="10" spans="1:7" x14ac:dyDescent="0.2">
      <c r="A10" s="15"/>
      <c r="B10" s="94"/>
      <c r="C10" s="12">
        <f>IF(B10="",0,VLOOKUP('160605'!B10,Cenik!$C$3:$E$873,2,FALSE))</f>
        <v>0</v>
      </c>
      <c r="D10" s="12">
        <f>IF(B10="",0,VLOOKUP('160605'!B10,Cenik!$C$3:$E$873,3,FALSE))</f>
        <v>0</v>
      </c>
      <c r="E10" s="96"/>
      <c r="F10" s="14">
        <f t="shared" si="0"/>
        <v>0</v>
      </c>
      <c r="G10" s="104" t="str">
        <f t="shared" si="1"/>
        <v/>
      </c>
    </row>
    <row r="11" spans="1:7" x14ac:dyDescent="0.2">
      <c r="A11" s="15"/>
      <c r="B11" s="94"/>
      <c r="C11" s="12">
        <f>IF(B11="",0,VLOOKUP('160605'!B11,Cenik!$C$3:$E$873,2,FALSE))</f>
        <v>0</v>
      </c>
      <c r="D11" s="12">
        <f>IF(B11="",0,VLOOKUP('160605'!B11,Cenik!$C$3:$E$873,3,FALSE))</f>
        <v>0</v>
      </c>
      <c r="E11" s="96"/>
      <c r="F11" s="14">
        <f t="shared" si="0"/>
        <v>0</v>
      </c>
      <c r="G11" s="104" t="str">
        <f t="shared" si="1"/>
        <v/>
      </c>
    </row>
    <row r="12" spans="1:7" x14ac:dyDescent="0.2">
      <c r="A12" s="15"/>
      <c r="B12" s="94"/>
      <c r="C12" s="12">
        <f>IF(B12="",0,VLOOKUP('160605'!B12,Cenik!$C$3:$E$873,2,FALSE))</f>
        <v>0</v>
      </c>
      <c r="D12" s="12">
        <f>IF(B12="",0,VLOOKUP('160605'!B12,Cenik!$C$3:$E$873,3,FALSE))</f>
        <v>0</v>
      </c>
      <c r="E12" s="96"/>
      <c r="F12" s="14">
        <f t="shared" si="0"/>
        <v>0</v>
      </c>
      <c r="G12" s="104" t="str">
        <f t="shared" si="1"/>
        <v/>
      </c>
    </row>
    <row r="13" spans="1:7" x14ac:dyDescent="0.2">
      <c r="A13" s="15"/>
      <c r="B13" s="94"/>
      <c r="C13" s="12">
        <f>IF(B13="",0,VLOOKUP('160605'!B13,Cenik!$C$3:$E$873,2,FALSE))</f>
        <v>0</v>
      </c>
      <c r="D13" s="12">
        <f>IF(B13="",0,VLOOKUP('160605'!B13,Cenik!$C$3:$E$873,3,FALSE))</f>
        <v>0</v>
      </c>
      <c r="E13" s="96"/>
      <c r="F13" s="14">
        <f t="shared" si="0"/>
        <v>0</v>
      </c>
      <c r="G13" s="104" t="str">
        <f t="shared" si="1"/>
        <v/>
      </c>
    </row>
    <row r="14" spans="1:7" ht="13.5" thickBot="1" x14ac:dyDescent="0.25">
      <c r="A14" s="15"/>
      <c r="B14" s="94"/>
      <c r="C14" s="12">
        <f>IF(B14="",0,VLOOKUP('160605'!B14,Cenik!$C$3:$E$873,2,FALSE))</f>
        <v>0</v>
      </c>
      <c r="D14" s="12">
        <f>IF(B14="",0,VLOOKUP('160605'!B14,Cenik!$C$3:$E$873,3,FALSE))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IF(B16="",0,VLOOKUP('160605'!B16,Cenik!$C$3:$E$873,2,FALSE))</f>
        <v>0</v>
      </c>
      <c r="D16" s="12">
        <f>IF(B16="",0,VLOOKUP('160605'!B16,Cenik!$C$3:$E$873,3,FALSE))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IF(B17="",0,VLOOKUP('160605'!B17,Cenik!$C$3:$E$873,2,FALSE))</f>
        <v>0</v>
      </c>
      <c r="D17" s="12">
        <f>IF(B17="",0,VLOOKUP('160605'!B17,Cenik!$C$3:$E$873,3,FALSE))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IF(B18="",0,VLOOKUP('160605'!B18,Cenik!$C$3:$E$873,2,FALSE))</f>
        <v>0</v>
      </c>
      <c r="D18" s="12">
        <f>IF(B18="",0,VLOOKUP('160605'!B18,Cenik!$C$3:$E$873,3,FALSE))</f>
        <v>0</v>
      </c>
      <c r="E18" s="102"/>
      <c r="F18" s="20">
        <f t="shared" si="2"/>
        <v>0</v>
      </c>
      <c r="G18" s="104" t="str">
        <f t="shared" si="3"/>
        <v/>
      </c>
    </row>
    <row r="19" spans="1:9" x14ac:dyDescent="0.2">
      <c r="A19" s="15"/>
      <c r="B19" s="100"/>
      <c r="C19" s="12">
        <f>IF(B19="",0,VLOOKUP('160605'!B19,Cenik!$C$3:$E$873,2,FALSE))</f>
        <v>0</v>
      </c>
      <c r="D19" s="12">
        <f>IF(B19="",0,VLOOKUP('160605'!B19,Cenik!$C$3:$E$873,3,FALSE))</f>
        <v>0</v>
      </c>
      <c r="E19" s="102"/>
      <c r="F19" s="20">
        <f t="shared" si="2"/>
        <v>0</v>
      </c>
      <c r="G19" s="104" t="str">
        <f t="shared" si="3"/>
        <v/>
      </c>
    </row>
    <row r="20" spans="1:9" x14ac:dyDescent="0.2">
      <c r="A20" s="15"/>
      <c r="B20" s="100"/>
      <c r="C20" s="12">
        <f>IF(B20="",0,VLOOKUP('160605'!B20,Cenik!$C$3:$E$873,2,FALSE))</f>
        <v>0</v>
      </c>
      <c r="D20" s="12">
        <f>IF(B20="",0,VLOOKUP('160605'!B20,Cenik!$C$3:$E$873,3,FALSE))</f>
        <v>0</v>
      </c>
      <c r="E20" s="102"/>
      <c r="F20" s="20">
        <f t="shared" si="2"/>
        <v>0</v>
      </c>
      <c r="G20" s="104" t="str">
        <f t="shared" si="3"/>
        <v/>
      </c>
    </row>
    <row r="21" spans="1:9" x14ac:dyDescent="0.2">
      <c r="A21" s="15"/>
      <c r="B21" s="100"/>
      <c r="C21" s="12">
        <f>IF(B21="",0,VLOOKUP('160605'!B21,Cenik!$C$3:$E$873,2,FALSE))</f>
        <v>0</v>
      </c>
      <c r="D21" s="12">
        <f>IF(B21="",0,VLOOKUP('160605'!B21,Cenik!$C$3:$E$873,3,FALSE))</f>
        <v>0</v>
      </c>
      <c r="E21" s="102"/>
      <c r="F21" s="20">
        <f t="shared" si="2"/>
        <v>0</v>
      </c>
      <c r="G21" s="104" t="str">
        <f t="shared" si="3"/>
        <v/>
      </c>
    </row>
    <row r="22" spans="1:9" x14ac:dyDescent="0.2">
      <c r="A22" s="15"/>
      <c r="B22" s="100"/>
      <c r="C22" s="12">
        <f>IF(B22="",0,VLOOKUP('160605'!B22,Cenik!$C$3:$E$873,2,FALSE))</f>
        <v>0</v>
      </c>
      <c r="D22" s="12">
        <f>IF(B22="",0,VLOOKUP('160605'!B22,Cenik!$C$3:$E$873,3,FALSE))</f>
        <v>0</v>
      </c>
      <c r="E22" s="102"/>
      <c r="F22" s="20">
        <f t="shared" si="2"/>
        <v>0</v>
      </c>
      <c r="G22" s="104" t="str">
        <f t="shared" si="3"/>
        <v/>
      </c>
    </row>
    <row r="23" spans="1:9" x14ac:dyDescent="0.2">
      <c r="A23" s="15"/>
      <c r="B23" s="100"/>
      <c r="C23" s="12">
        <f>IF(B23="",0,VLOOKUP('160605'!B23,Cenik!$C$3:$E$873,2,FALSE))</f>
        <v>0</v>
      </c>
      <c r="D23" s="12">
        <f>IF(B23="",0,VLOOKUP('160605'!B23,Cenik!$C$3:$E$873,3,FALSE))</f>
        <v>0</v>
      </c>
      <c r="E23" s="102"/>
      <c r="F23" s="20">
        <f t="shared" si="2"/>
        <v>0</v>
      </c>
      <c r="G23" s="104" t="str">
        <f t="shared" si="3"/>
        <v/>
      </c>
    </row>
    <row r="24" spans="1:9" x14ac:dyDescent="0.2">
      <c r="A24" s="15"/>
      <c r="B24" s="100"/>
      <c r="C24" s="12">
        <f>IF(B24="",0,VLOOKUP('160605'!B24,Cenik!$C$3:$E$873,2,FALSE))</f>
        <v>0</v>
      </c>
      <c r="D24" s="12">
        <f>IF(B24="",0,VLOOKUP('160605'!B24,Cenik!$C$3:$E$873,3,FALSE))</f>
        <v>0</v>
      </c>
      <c r="E24" s="102"/>
      <c r="F24" s="20">
        <f t="shared" si="2"/>
        <v>0</v>
      </c>
      <c r="G24" s="104" t="str">
        <f t="shared" si="3"/>
        <v/>
      </c>
    </row>
    <row r="25" spans="1:9" x14ac:dyDescent="0.2">
      <c r="A25" s="15"/>
      <c r="B25" s="100"/>
      <c r="C25" s="12">
        <f>IF(B25="",0,VLOOKUP('160605'!B25,Cenik!$C$3:$E$873,2,FALSE))</f>
        <v>0</v>
      </c>
      <c r="D25" s="12">
        <f>IF(B25="",0,VLOOKUP('160605'!B25,Cenik!$C$3:$E$873,3,FALSE))</f>
        <v>0</v>
      </c>
      <c r="E25" s="102"/>
      <c r="F25" s="20">
        <f t="shared" si="2"/>
        <v>0</v>
      </c>
      <c r="G25" s="104" t="str">
        <f t="shared" si="3"/>
        <v/>
      </c>
    </row>
    <row r="26" spans="1:9" x14ac:dyDescent="0.2">
      <c r="A26" s="15"/>
      <c r="B26" s="100"/>
      <c r="C26" s="12">
        <f>IF(B26="",0,VLOOKUP('160605'!B26,Cenik!$C$3:$E$873,2,FALSE))</f>
        <v>0</v>
      </c>
      <c r="D26" s="12">
        <f>IF(B26="",0,VLOOKUP('160605'!B26,Cenik!$C$3:$E$873,3,FALSE))</f>
        <v>0</v>
      </c>
      <c r="E26" s="102"/>
      <c r="F26" s="20">
        <f t="shared" si="2"/>
        <v>0</v>
      </c>
      <c r="G26" s="104" t="str">
        <f t="shared" si="3"/>
        <v/>
      </c>
    </row>
    <row r="27" spans="1:9" x14ac:dyDescent="0.2">
      <c r="A27" s="15"/>
      <c r="B27" s="100"/>
      <c r="C27" s="12">
        <f>IF(B27="",0,VLOOKUP('160605'!B27,Cenik!$C$3:$E$873,2,FALSE))</f>
        <v>0</v>
      </c>
      <c r="D27" s="12">
        <f>IF(B27="",0,VLOOKUP('160605'!B27,Cenik!$C$3:$E$873,3,FALSE))</f>
        <v>0</v>
      </c>
      <c r="E27" s="102"/>
      <c r="F27" s="20">
        <f t="shared" si="2"/>
        <v>0</v>
      </c>
      <c r="G27" s="104" t="str">
        <f t="shared" si="3"/>
        <v/>
      </c>
    </row>
    <row r="28" spans="1:9" x14ac:dyDescent="0.2">
      <c r="A28" s="15"/>
      <c r="B28" s="100"/>
      <c r="C28" s="12">
        <f>IF(B28="",0,VLOOKUP('160605'!B28,Cenik!$C$3:$E$873,2,FALSE))</f>
        <v>0</v>
      </c>
      <c r="D28" s="12">
        <f>IF(B28="",0,VLOOKUP('160605'!B28,Cenik!$C$3:$E$873,3,FALSE))</f>
        <v>0</v>
      </c>
      <c r="E28" s="102"/>
      <c r="F28" s="20">
        <f t="shared" si="2"/>
        <v>0</v>
      </c>
      <c r="G28" s="104" t="str">
        <f t="shared" si="3"/>
        <v/>
      </c>
    </row>
    <row r="29" spans="1:9" ht="13.5" thickBot="1" x14ac:dyDescent="0.25">
      <c r="A29" s="15"/>
      <c r="B29" s="100"/>
      <c r="C29" s="12">
        <f>IF(B29="",0,VLOOKUP('160605'!B29,Cenik!$C$3:$E$873,2,FALSE))</f>
        <v>0</v>
      </c>
      <c r="D29" s="12">
        <f>IF(B29="",0,VLOOKUP('160605'!B29,Cenik!$C$3:$E$873,3,FALSE))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IF(B31="",0,VLOOKUP('160605'!B31,Cenik!$C$3:$E$873,2,FALSE))</f>
        <v>0</v>
      </c>
      <c r="D31" s="24">
        <f>IF(B31="",0,VLOOKUP('160605'!B31,Cenik!$C$3:$E$873,3,FALSE))</f>
        <v>0</v>
      </c>
      <c r="E31" s="101"/>
      <c r="F31" s="25">
        <f t="shared" ref="F31:F44" si="4">D31*E31</f>
        <v>0</v>
      </c>
      <c r="G31" s="104" t="str">
        <f t="shared" si="3"/>
        <v/>
      </c>
      <c r="I31" s="2"/>
    </row>
    <row r="32" spans="1:9" x14ac:dyDescent="0.2">
      <c r="A32" s="15"/>
      <c r="B32" s="100"/>
      <c r="C32" s="12">
        <f>IF(B32="",0,VLOOKUP('160605'!B32,Cenik!$C$3:$E$873,2,FALSE))</f>
        <v>0</v>
      </c>
      <c r="D32" s="12">
        <f>IF(B32="",0,VLOOKUP('160605'!B32,Cenik!$C$3:$E$873,3,FALSE))</f>
        <v>0</v>
      </c>
      <c r="E32" s="102"/>
      <c r="F32" s="20">
        <f t="shared" si="4"/>
        <v>0</v>
      </c>
      <c r="G32" s="104" t="str">
        <f t="shared" si="3"/>
        <v/>
      </c>
      <c r="I32" s="2"/>
    </row>
    <row r="33" spans="1:7" x14ac:dyDescent="0.2">
      <c r="A33" s="15"/>
      <c r="B33" s="100"/>
      <c r="C33" s="12">
        <f>IF(B33="",0,VLOOKUP('160605'!B33,Cenik!$C$3:$E$873,2,FALSE))</f>
        <v>0</v>
      </c>
      <c r="D33" s="12">
        <f>IF(B33="",0,VLOOKUP('160605'!B33,Cenik!$C$3:$E$873,3,FALSE))</f>
        <v>0</v>
      </c>
      <c r="E33" s="102"/>
      <c r="F33" s="20">
        <f t="shared" si="4"/>
        <v>0</v>
      </c>
      <c r="G33" s="104" t="str">
        <f t="shared" si="3"/>
        <v/>
      </c>
    </row>
    <row r="34" spans="1:7" x14ac:dyDescent="0.2">
      <c r="A34" s="15"/>
      <c r="B34" s="100"/>
      <c r="C34" s="12">
        <f>IF(B34="",0,VLOOKUP('160605'!B34,Cenik!$C$3:$E$873,2,FALSE))</f>
        <v>0</v>
      </c>
      <c r="D34" s="12">
        <f>IF(B34="",0,VLOOKUP('160605'!B34,Cenik!$C$3:$E$873,3,FALSE))</f>
        <v>0</v>
      </c>
      <c r="E34" s="102"/>
      <c r="F34" s="20">
        <f t="shared" si="4"/>
        <v>0</v>
      </c>
      <c r="G34" s="104" t="str">
        <f t="shared" si="3"/>
        <v/>
      </c>
    </row>
    <row r="35" spans="1:7" x14ac:dyDescent="0.2">
      <c r="A35" s="15"/>
      <c r="B35" s="100"/>
      <c r="C35" s="12">
        <f>IF(B35="",0,VLOOKUP('160605'!B35,Cenik!$C$3:$E$873,2,FALSE))</f>
        <v>0</v>
      </c>
      <c r="D35" s="12">
        <f>IF(B35="",0,VLOOKUP('160605'!B35,Cenik!$C$3:$E$873,3,FALSE))</f>
        <v>0</v>
      </c>
      <c r="E35" s="102"/>
      <c r="F35" s="20">
        <f t="shared" si="4"/>
        <v>0</v>
      </c>
      <c r="G35" s="104" t="str">
        <f t="shared" si="3"/>
        <v/>
      </c>
    </row>
    <row r="36" spans="1:7" x14ac:dyDescent="0.2">
      <c r="A36" s="15"/>
      <c r="B36" s="100"/>
      <c r="C36" s="12">
        <f>IF(B36="",0,VLOOKUP('160605'!B36,Cenik!$C$3:$E$873,2,FALSE))</f>
        <v>0</v>
      </c>
      <c r="D36" s="12">
        <f>IF(B36="",0,VLOOKUP('160605'!B36,Cenik!$C$3:$E$873,3,FALSE))</f>
        <v>0</v>
      </c>
      <c r="E36" s="102"/>
      <c r="F36" s="20">
        <f t="shared" si="4"/>
        <v>0</v>
      </c>
      <c r="G36" s="104" t="str">
        <f t="shared" si="3"/>
        <v/>
      </c>
    </row>
    <row r="37" spans="1:7" x14ac:dyDescent="0.2">
      <c r="A37" s="15"/>
      <c r="B37" s="100"/>
      <c r="C37" s="12">
        <f>IF(B37="",0,VLOOKUP('160605'!B37,Cenik!$C$3:$E$873,2,FALSE))</f>
        <v>0</v>
      </c>
      <c r="D37" s="12">
        <f>IF(B37="",0,VLOOKUP('160605'!B37,Cenik!$C$3:$E$873,3,FALSE))</f>
        <v>0</v>
      </c>
      <c r="E37" s="102"/>
      <c r="F37" s="20">
        <f t="shared" si="4"/>
        <v>0</v>
      </c>
      <c r="G37" s="104" t="str">
        <f t="shared" si="3"/>
        <v/>
      </c>
    </row>
    <row r="38" spans="1:7" x14ac:dyDescent="0.2">
      <c r="A38" s="15"/>
      <c r="B38" s="100"/>
      <c r="C38" s="12">
        <f>IF(B38="",0,VLOOKUP('160605'!B38,Cenik!$C$3:$E$873,2,FALSE))</f>
        <v>0</v>
      </c>
      <c r="D38" s="12">
        <f>IF(B38="",0,VLOOKUP('160605'!B38,Cenik!$C$3:$E$873,3,FALSE))</f>
        <v>0</v>
      </c>
      <c r="E38" s="102"/>
      <c r="F38" s="20">
        <f t="shared" si="4"/>
        <v>0</v>
      </c>
      <c r="G38" s="104" t="str">
        <f t="shared" si="3"/>
        <v/>
      </c>
    </row>
    <row r="39" spans="1:7" x14ac:dyDescent="0.2">
      <c r="A39" s="15"/>
      <c r="B39" s="100"/>
      <c r="C39" s="12">
        <f>IF(B39="",0,VLOOKUP('160605'!B39,Cenik!$C$3:$E$873,2,FALSE))</f>
        <v>0</v>
      </c>
      <c r="D39" s="12">
        <f>IF(B39="",0,VLOOKUP('160605'!B39,Cenik!$C$3:$E$873,3,FALSE))</f>
        <v>0</v>
      </c>
      <c r="E39" s="102"/>
      <c r="F39" s="20">
        <f t="shared" si="4"/>
        <v>0</v>
      </c>
      <c r="G39" s="104" t="str">
        <f>IF(E39="","",IF(ISNUMBER(E39),IF(E39=ROUND(E39,6),"","Napaka - poraba mora biti zaokrožena na 6 decimalk!"),"Napaka!"))</f>
        <v/>
      </c>
    </row>
    <row r="40" spans="1:7" x14ac:dyDescent="0.2">
      <c r="A40" s="15"/>
      <c r="B40" s="100"/>
      <c r="C40" s="12">
        <f>IF(B40="",0,VLOOKUP('160605'!B40,Cenik!$C$3:$E$873,2,FALSE))</f>
        <v>0</v>
      </c>
      <c r="D40" s="12">
        <f>IF(B40="",0,VLOOKUP('160605'!B40,Cenik!$C$3:$E$873,3,FALSE))</f>
        <v>0</v>
      </c>
      <c r="E40" s="102"/>
      <c r="F40" s="20">
        <f t="shared" si="4"/>
        <v>0</v>
      </c>
      <c r="G40" s="104" t="str">
        <f t="shared" si="3"/>
        <v/>
      </c>
    </row>
    <row r="41" spans="1:7" x14ac:dyDescent="0.2">
      <c r="A41" s="15"/>
      <c r="B41" s="100"/>
      <c r="C41" s="12">
        <f>IF(B41="",0,VLOOKUP('160605'!B41,Cenik!$C$3:$E$873,2,FALSE))</f>
        <v>0</v>
      </c>
      <c r="D41" s="12">
        <f>IF(B41="",0,VLOOKUP('160605'!B41,Cenik!$C$3:$E$873,3,FALSE))</f>
        <v>0</v>
      </c>
      <c r="E41" s="102"/>
      <c r="F41" s="20">
        <f t="shared" si="4"/>
        <v>0</v>
      </c>
      <c r="G41" s="104" t="str">
        <f t="shared" si="3"/>
        <v/>
      </c>
    </row>
    <row r="42" spans="1:7" x14ac:dyDescent="0.2">
      <c r="A42" s="15"/>
      <c r="B42" s="100"/>
      <c r="C42" s="12">
        <f>IF(B42="",0,VLOOKUP('160605'!B42,Cenik!$C$3:$E$873,2,FALSE))</f>
        <v>0</v>
      </c>
      <c r="D42" s="12">
        <f>IF(B42="",0,VLOOKUP('160605'!B42,Cenik!$C$3:$E$873,3,FALSE))</f>
        <v>0</v>
      </c>
      <c r="E42" s="102"/>
      <c r="F42" s="20">
        <f t="shared" si="4"/>
        <v>0</v>
      </c>
      <c r="G42" s="104" t="str">
        <f t="shared" si="3"/>
        <v/>
      </c>
    </row>
    <row r="43" spans="1:7" x14ac:dyDescent="0.2">
      <c r="A43" s="15"/>
      <c r="B43" s="100"/>
      <c r="C43" s="12">
        <f>IF(B43="",0,VLOOKUP('160605'!B43,Cenik!$C$3:$E$873,2,FALSE))</f>
        <v>0</v>
      </c>
      <c r="D43" s="12">
        <f>IF(B43="",0,VLOOKUP('160605'!B43,Cenik!$C$3:$E$873,3,FALSE))</f>
        <v>0</v>
      </c>
      <c r="E43" s="102"/>
      <c r="F43" s="20">
        <f t="shared" si="4"/>
        <v>0</v>
      </c>
      <c r="G43" s="104" t="str">
        <f t="shared" si="3"/>
        <v/>
      </c>
    </row>
    <row r="44" spans="1:7" ht="13.5" thickBot="1" x14ac:dyDescent="0.25">
      <c r="A44" s="26"/>
      <c r="B44" s="103"/>
      <c r="C44" s="28">
        <f>IF(B44="",0,VLOOKUP('160605'!B44,Cenik!$C$3:$E$873,2,FALSE))</f>
        <v>0</v>
      </c>
      <c r="D44" s="28">
        <f>IF(B44="",0,VLOOKUP('160605'!B44,Cenik!$C$3:$E$873,3,FALSE))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IF(B5="",0,VLOOKUP('160606'!B5,Cenik!$C$3:$E$873,2,FALSE))</f>
        <v>0</v>
      </c>
      <c r="D5" s="12">
        <f>IF(B5="",0,VLOOKUP('160606'!B5,Cenik!$C$3:$E$873,3,FALSE))</f>
        <v>0</v>
      </c>
      <c r="E5" s="95"/>
      <c r="F5" s="14">
        <f t="shared" ref="F5:F14" si="0">D5*E5</f>
        <v>0</v>
      </c>
      <c r="G5" s="104" t="str">
        <f>IF(E5="","",IF(ISNUMBER(E5),IF(E5=ROUND(E5,6),"","Napaka - poraba mora biti zaokrožena na 6 decimalk!"),"Napaka!"))</f>
        <v/>
      </c>
    </row>
    <row r="6" spans="1:7" x14ac:dyDescent="0.2">
      <c r="A6" s="15"/>
      <c r="B6" s="94"/>
      <c r="C6" s="12">
        <f>IF(B6="",0,VLOOKUP('160606'!B6,Cenik!$C$3:$E$873,2,FALSE))</f>
        <v>0</v>
      </c>
      <c r="D6" s="12">
        <f>IF(B6="",0,VLOOKUP('160606'!B6,Cenik!$C$3:$E$873,3,FALSE))</f>
        <v>0</v>
      </c>
      <c r="E6" s="96"/>
      <c r="F6" s="14">
        <f t="shared" si="0"/>
        <v>0</v>
      </c>
      <c r="G6" s="104" t="str">
        <f t="shared" ref="G6:G14" si="1">IF(E6="","",IF(ISNUMBER(E6),IF(E6=ROUND(E6,6),"","Napaka - poraba mora biti zaokrožena na 6 decimalk!"),"Napaka!"))</f>
        <v/>
      </c>
    </row>
    <row r="7" spans="1:7" x14ac:dyDescent="0.2">
      <c r="A7" s="15"/>
      <c r="B7" s="94"/>
      <c r="C7" s="12">
        <f>IF(B7="",0,VLOOKUP('160606'!B7,Cenik!$C$3:$E$873,2,FALSE))</f>
        <v>0</v>
      </c>
      <c r="D7" s="12">
        <f>IF(B7="",0,VLOOKUP('160606'!B7,Cenik!$C$3:$E$873,3,FALSE))</f>
        <v>0</v>
      </c>
      <c r="E7" s="96"/>
      <c r="F7" s="14">
        <f t="shared" si="0"/>
        <v>0</v>
      </c>
      <c r="G7" s="104" t="str">
        <f t="shared" si="1"/>
        <v/>
      </c>
    </row>
    <row r="8" spans="1:7" x14ac:dyDescent="0.2">
      <c r="A8" s="15"/>
      <c r="B8" s="94"/>
      <c r="C8" s="12">
        <f>IF(B8="",0,VLOOKUP('160606'!B8,Cenik!$C$3:$E$873,2,FALSE))</f>
        <v>0</v>
      </c>
      <c r="D8" s="12">
        <f>IF(B8="",0,VLOOKUP('160606'!B8,Cenik!$C$3:$E$873,3,FALSE))</f>
        <v>0</v>
      </c>
      <c r="E8" s="96"/>
      <c r="F8" s="14">
        <f t="shared" si="0"/>
        <v>0</v>
      </c>
      <c r="G8" s="104" t="str">
        <f t="shared" si="1"/>
        <v/>
      </c>
    </row>
    <row r="9" spans="1:7" x14ac:dyDescent="0.2">
      <c r="A9" s="15"/>
      <c r="B9" s="94"/>
      <c r="C9" s="12">
        <f>IF(B9="",0,VLOOKUP('160606'!B9,Cenik!$C$3:$E$873,2,FALSE))</f>
        <v>0</v>
      </c>
      <c r="D9" s="12">
        <f>IF(B9="",0,VLOOKUP('160606'!B9,Cenik!$C$3:$E$873,3,FALSE))</f>
        <v>0</v>
      </c>
      <c r="E9" s="96"/>
      <c r="F9" s="14">
        <f t="shared" si="0"/>
        <v>0</v>
      </c>
      <c r="G9" s="104" t="str">
        <f t="shared" si="1"/>
        <v/>
      </c>
    </row>
    <row r="10" spans="1:7" x14ac:dyDescent="0.2">
      <c r="A10" s="15"/>
      <c r="B10" s="94"/>
      <c r="C10" s="12">
        <f>IF(B10="",0,VLOOKUP('160606'!B10,Cenik!$C$3:$E$873,2,FALSE))</f>
        <v>0</v>
      </c>
      <c r="D10" s="12">
        <f>IF(B10="",0,VLOOKUP('160606'!B10,Cenik!$C$3:$E$873,3,FALSE))</f>
        <v>0</v>
      </c>
      <c r="E10" s="96"/>
      <c r="F10" s="14">
        <f t="shared" si="0"/>
        <v>0</v>
      </c>
      <c r="G10" s="104" t="str">
        <f t="shared" si="1"/>
        <v/>
      </c>
    </row>
    <row r="11" spans="1:7" x14ac:dyDescent="0.2">
      <c r="A11" s="15"/>
      <c r="B11" s="94"/>
      <c r="C11" s="12">
        <f>IF(B11="",0,VLOOKUP('160606'!B11,Cenik!$C$3:$E$873,2,FALSE))</f>
        <v>0</v>
      </c>
      <c r="D11" s="12">
        <f>IF(B11="",0,VLOOKUP('160606'!B11,Cenik!$C$3:$E$873,3,FALSE))</f>
        <v>0</v>
      </c>
      <c r="E11" s="96"/>
      <c r="F11" s="14">
        <f t="shared" si="0"/>
        <v>0</v>
      </c>
      <c r="G11" s="104" t="str">
        <f t="shared" si="1"/>
        <v/>
      </c>
    </row>
    <row r="12" spans="1:7" x14ac:dyDescent="0.2">
      <c r="A12" s="15"/>
      <c r="B12" s="94"/>
      <c r="C12" s="12">
        <f>IF(B12="",0,VLOOKUP('160606'!B12,Cenik!$C$3:$E$873,2,FALSE))</f>
        <v>0</v>
      </c>
      <c r="D12" s="12">
        <f>IF(B12="",0,VLOOKUP('160606'!B12,Cenik!$C$3:$E$873,3,FALSE))</f>
        <v>0</v>
      </c>
      <c r="E12" s="96"/>
      <c r="F12" s="14">
        <f t="shared" si="0"/>
        <v>0</v>
      </c>
      <c r="G12" s="104" t="str">
        <f t="shared" si="1"/>
        <v/>
      </c>
    </row>
    <row r="13" spans="1:7" x14ac:dyDescent="0.2">
      <c r="A13" s="15"/>
      <c r="B13" s="94"/>
      <c r="C13" s="12">
        <f>IF(B13="",0,VLOOKUP('160606'!B13,Cenik!$C$3:$E$873,2,FALSE))</f>
        <v>0</v>
      </c>
      <c r="D13" s="12">
        <f>IF(B13="",0,VLOOKUP('160606'!B13,Cenik!$C$3:$E$873,3,FALSE))</f>
        <v>0</v>
      </c>
      <c r="E13" s="96"/>
      <c r="F13" s="14">
        <f t="shared" si="0"/>
        <v>0</v>
      </c>
      <c r="G13" s="104" t="str">
        <f t="shared" si="1"/>
        <v/>
      </c>
    </row>
    <row r="14" spans="1:7" ht="13.5" thickBot="1" x14ac:dyDescent="0.25">
      <c r="A14" s="15"/>
      <c r="B14" s="94"/>
      <c r="C14" s="12">
        <f>IF(B14="",0,VLOOKUP('160606'!B14,Cenik!$C$3:$E$873,2,FALSE))</f>
        <v>0</v>
      </c>
      <c r="D14" s="12">
        <f>IF(B14="",0,VLOOKUP('160606'!B14,Cenik!$C$3:$E$873,3,FALSE))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IF(B16="",0,VLOOKUP('160606'!B16,Cenik!$C$3:$E$873,2,FALSE))</f>
        <v>0</v>
      </c>
      <c r="D16" s="12">
        <f>IF(B16="",0,VLOOKUP('160606'!B16,Cenik!$C$3:$E$873,3,FALSE))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IF(B17="",0,VLOOKUP('160606'!B17,Cenik!$C$3:$E$873,2,FALSE))</f>
        <v>0</v>
      </c>
      <c r="D17" s="12">
        <f>IF(B17="",0,VLOOKUP('160606'!B17,Cenik!$C$3:$E$873,3,FALSE))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IF(B18="",0,VLOOKUP('160606'!B18,Cenik!$C$3:$E$873,2,FALSE))</f>
        <v>0</v>
      </c>
      <c r="D18" s="12">
        <f>IF(B18="",0,VLOOKUP('160606'!B18,Cenik!$C$3:$E$873,3,FALSE))</f>
        <v>0</v>
      </c>
      <c r="E18" s="102"/>
      <c r="F18" s="20">
        <f t="shared" si="2"/>
        <v>0</v>
      </c>
      <c r="G18" s="104" t="str">
        <f t="shared" si="3"/>
        <v/>
      </c>
    </row>
    <row r="19" spans="1:9" x14ac:dyDescent="0.2">
      <c r="A19" s="15"/>
      <c r="B19" s="100"/>
      <c r="C19" s="12">
        <f>IF(B19="",0,VLOOKUP('160606'!B19,Cenik!$C$3:$E$873,2,FALSE))</f>
        <v>0</v>
      </c>
      <c r="D19" s="12">
        <f>IF(B19="",0,VLOOKUP('160606'!B19,Cenik!$C$3:$E$873,3,FALSE))</f>
        <v>0</v>
      </c>
      <c r="E19" s="102"/>
      <c r="F19" s="20">
        <f t="shared" si="2"/>
        <v>0</v>
      </c>
      <c r="G19" s="104" t="str">
        <f t="shared" si="3"/>
        <v/>
      </c>
    </row>
    <row r="20" spans="1:9" x14ac:dyDescent="0.2">
      <c r="A20" s="15"/>
      <c r="B20" s="100"/>
      <c r="C20" s="12">
        <f>IF(B20="",0,VLOOKUP('160606'!B20,Cenik!$C$3:$E$873,2,FALSE))</f>
        <v>0</v>
      </c>
      <c r="D20" s="12">
        <f>IF(B20="",0,VLOOKUP('160606'!B20,Cenik!$C$3:$E$873,3,FALSE))</f>
        <v>0</v>
      </c>
      <c r="E20" s="102"/>
      <c r="F20" s="20">
        <f t="shared" si="2"/>
        <v>0</v>
      </c>
      <c r="G20" s="104" t="str">
        <f t="shared" si="3"/>
        <v/>
      </c>
    </row>
    <row r="21" spans="1:9" x14ac:dyDescent="0.2">
      <c r="A21" s="15"/>
      <c r="B21" s="100"/>
      <c r="C21" s="12">
        <f>IF(B21="",0,VLOOKUP('160606'!B21,Cenik!$C$3:$E$873,2,FALSE))</f>
        <v>0</v>
      </c>
      <c r="D21" s="12">
        <f>IF(B21="",0,VLOOKUP('160606'!B21,Cenik!$C$3:$E$873,3,FALSE))</f>
        <v>0</v>
      </c>
      <c r="E21" s="102"/>
      <c r="F21" s="20">
        <f t="shared" si="2"/>
        <v>0</v>
      </c>
      <c r="G21" s="104" t="str">
        <f t="shared" si="3"/>
        <v/>
      </c>
    </row>
    <row r="22" spans="1:9" x14ac:dyDescent="0.2">
      <c r="A22" s="15"/>
      <c r="B22" s="100"/>
      <c r="C22" s="12">
        <f>IF(B22="",0,VLOOKUP('160606'!B22,Cenik!$C$3:$E$873,2,FALSE))</f>
        <v>0</v>
      </c>
      <c r="D22" s="12">
        <f>IF(B22="",0,VLOOKUP('160606'!B22,Cenik!$C$3:$E$873,3,FALSE))</f>
        <v>0</v>
      </c>
      <c r="E22" s="102"/>
      <c r="F22" s="20">
        <f t="shared" si="2"/>
        <v>0</v>
      </c>
      <c r="G22" s="104" t="str">
        <f t="shared" si="3"/>
        <v/>
      </c>
    </row>
    <row r="23" spans="1:9" x14ac:dyDescent="0.2">
      <c r="A23" s="15"/>
      <c r="B23" s="100"/>
      <c r="C23" s="12">
        <f>IF(B23="",0,VLOOKUP('160606'!B23,Cenik!$C$3:$E$873,2,FALSE))</f>
        <v>0</v>
      </c>
      <c r="D23" s="12">
        <f>IF(B23="",0,VLOOKUP('160606'!B23,Cenik!$C$3:$E$873,3,FALSE))</f>
        <v>0</v>
      </c>
      <c r="E23" s="102"/>
      <c r="F23" s="20">
        <f t="shared" si="2"/>
        <v>0</v>
      </c>
      <c r="G23" s="104" t="str">
        <f t="shared" si="3"/>
        <v/>
      </c>
    </row>
    <row r="24" spans="1:9" x14ac:dyDescent="0.2">
      <c r="A24" s="15"/>
      <c r="B24" s="100"/>
      <c r="C24" s="12">
        <f>IF(B24="",0,VLOOKUP('160606'!B24,Cenik!$C$3:$E$873,2,FALSE))</f>
        <v>0</v>
      </c>
      <c r="D24" s="12">
        <f>IF(B24="",0,VLOOKUP('160606'!B24,Cenik!$C$3:$E$873,3,FALSE))</f>
        <v>0</v>
      </c>
      <c r="E24" s="102"/>
      <c r="F24" s="20">
        <f t="shared" si="2"/>
        <v>0</v>
      </c>
      <c r="G24" s="104" t="str">
        <f t="shared" si="3"/>
        <v/>
      </c>
    </row>
    <row r="25" spans="1:9" x14ac:dyDescent="0.2">
      <c r="A25" s="15"/>
      <c r="B25" s="100"/>
      <c r="C25" s="12">
        <f>IF(B25="",0,VLOOKUP('160606'!B25,Cenik!$C$3:$E$873,2,FALSE))</f>
        <v>0</v>
      </c>
      <c r="D25" s="12">
        <f>IF(B25="",0,VLOOKUP('160606'!B25,Cenik!$C$3:$E$873,3,FALSE))</f>
        <v>0</v>
      </c>
      <c r="E25" s="102"/>
      <c r="F25" s="20">
        <f t="shared" si="2"/>
        <v>0</v>
      </c>
      <c r="G25" s="104" t="str">
        <f t="shared" si="3"/>
        <v/>
      </c>
    </row>
    <row r="26" spans="1:9" x14ac:dyDescent="0.2">
      <c r="A26" s="15"/>
      <c r="B26" s="100"/>
      <c r="C26" s="12">
        <f>IF(B26="",0,VLOOKUP('160606'!B26,Cenik!$C$3:$E$873,2,FALSE))</f>
        <v>0</v>
      </c>
      <c r="D26" s="12">
        <f>IF(B26="",0,VLOOKUP('160606'!B26,Cenik!$C$3:$E$873,3,FALSE))</f>
        <v>0</v>
      </c>
      <c r="E26" s="102"/>
      <c r="F26" s="20">
        <f t="shared" si="2"/>
        <v>0</v>
      </c>
      <c r="G26" s="104" t="str">
        <f t="shared" si="3"/>
        <v/>
      </c>
    </row>
    <row r="27" spans="1:9" x14ac:dyDescent="0.2">
      <c r="A27" s="15"/>
      <c r="B27" s="100"/>
      <c r="C27" s="12">
        <f>IF(B27="",0,VLOOKUP('160606'!B27,Cenik!$C$3:$E$873,2,FALSE))</f>
        <v>0</v>
      </c>
      <c r="D27" s="12">
        <f>IF(B27="",0,VLOOKUP('160606'!B27,Cenik!$C$3:$E$873,3,FALSE))</f>
        <v>0</v>
      </c>
      <c r="E27" s="102"/>
      <c r="F27" s="20">
        <f t="shared" si="2"/>
        <v>0</v>
      </c>
      <c r="G27" s="104" t="str">
        <f t="shared" si="3"/>
        <v/>
      </c>
    </row>
    <row r="28" spans="1:9" x14ac:dyDescent="0.2">
      <c r="A28" s="15"/>
      <c r="B28" s="100"/>
      <c r="C28" s="12">
        <f>IF(B28="",0,VLOOKUP('160606'!B28,Cenik!$C$3:$E$873,2,FALSE))</f>
        <v>0</v>
      </c>
      <c r="D28" s="12">
        <f>IF(B28="",0,VLOOKUP('160606'!B28,Cenik!$C$3:$E$873,3,FALSE))</f>
        <v>0</v>
      </c>
      <c r="E28" s="102"/>
      <c r="F28" s="20">
        <f t="shared" si="2"/>
        <v>0</v>
      </c>
      <c r="G28" s="104" t="str">
        <f t="shared" si="3"/>
        <v/>
      </c>
    </row>
    <row r="29" spans="1:9" ht="13.5" thickBot="1" x14ac:dyDescent="0.25">
      <c r="A29" s="15"/>
      <c r="B29" s="100"/>
      <c r="C29" s="12">
        <f>IF(B29="",0,VLOOKUP('160606'!B29,Cenik!$C$3:$E$873,2,FALSE))</f>
        <v>0</v>
      </c>
      <c r="D29" s="12">
        <f>IF(B29="",0,VLOOKUP('160606'!B29,Cenik!$C$3:$E$873,3,FALSE))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IF(B31="",0,VLOOKUP('160606'!B31,Cenik!$C$3:$E$873,2,FALSE))</f>
        <v>0</v>
      </c>
      <c r="D31" s="24">
        <f>IF(B31="",0,VLOOKUP('160606'!B31,Cenik!$C$3:$E$873,3,FALSE))</f>
        <v>0</v>
      </c>
      <c r="E31" s="101"/>
      <c r="F31" s="25">
        <f t="shared" ref="F31:F44" si="4">D31*E31</f>
        <v>0</v>
      </c>
      <c r="G31" s="104" t="str">
        <f t="shared" si="3"/>
        <v/>
      </c>
      <c r="I31" s="2"/>
    </row>
    <row r="32" spans="1:9" x14ac:dyDescent="0.2">
      <c r="A32" s="15"/>
      <c r="B32" s="100"/>
      <c r="C32" s="12">
        <f>IF(B32="",0,VLOOKUP('160606'!B32,Cenik!$C$3:$E$873,2,FALSE))</f>
        <v>0</v>
      </c>
      <c r="D32" s="12">
        <f>IF(B32="",0,VLOOKUP('160606'!B32,Cenik!$C$3:$E$873,3,FALSE))</f>
        <v>0</v>
      </c>
      <c r="E32" s="102"/>
      <c r="F32" s="20">
        <f t="shared" si="4"/>
        <v>0</v>
      </c>
      <c r="G32" s="104" t="str">
        <f t="shared" si="3"/>
        <v/>
      </c>
      <c r="I32" s="2"/>
    </row>
    <row r="33" spans="1:7" x14ac:dyDescent="0.2">
      <c r="A33" s="15"/>
      <c r="B33" s="100"/>
      <c r="C33" s="12">
        <f>IF(B33="",0,VLOOKUP('160606'!B33,Cenik!$C$3:$E$873,2,FALSE))</f>
        <v>0</v>
      </c>
      <c r="D33" s="12">
        <f>IF(B33="",0,VLOOKUP('160606'!B33,Cenik!$C$3:$E$873,3,FALSE))</f>
        <v>0</v>
      </c>
      <c r="E33" s="102"/>
      <c r="F33" s="20">
        <f t="shared" si="4"/>
        <v>0</v>
      </c>
      <c r="G33" s="104" t="str">
        <f t="shared" si="3"/>
        <v/>
      </c>
    </row>
    <row r="34" spans="1:7" x14ac:dyDescent="0.2">
      <c r="A34" s="15"/>
      <c r="B34" s="100"/>
      <c r="C34" s="12">
        <f>IF(B34="",0,VLOOKUP('160606'!B34,Cenik!$C$3:$E$873,2,FALSE))</f>
        <v>0</v>
      </c>
      <c r="D34" s="12">
        <f>IF(B34="",0,VLOOKUP('160606'!B34,Cenik!$C$3:$E$873,3,FALSE))</f>
        <v>0</v>
      </c>
      <c r="E34" s="102"/>
      <c r="F34" s="20">
        <f t="shared" si="4"/>
        <v>0</v>
      </c>
      <c r="G34" s="104" t="str">
        <f t="shared" si="3"/>
        <v/>
      </c>
    </row>
    <row r="35" spans="1:7" x14ac:dyDescent="0.2">
      <c r="A35" s="15"/>
      <c r="B35" s="100"/>
      <c r="C35" s="12">
        <f>IF(B35="",0,VLOOKUP('160606'!B35,Cenik!$C$3:$E$873,2,FALSE))</f>
        <v>0</v>
      </c>
      <c r="D35" s="12">
        <f>IF(B35="",0,VLOOKUP('160606'!B35,Cenik!$C$3:$E$873,3,FALSE))</f>
        <v>0</v>
      </c>
      <c r="E35" s="102"/>
      <c r="F35" s="20">
        <f t="shared" si="4"/>
        <v>0</v>
      </c>
      <c r="G35" s="104" t="str">
        <f t="shared" si="3"/>
        <v/>
      </c>
    </row>
    <row r="36" spans="1:7" x14ac:dyDescent="0.2">
      <c r="A36" s="15"/>
      <c r="B36" s="100"/>
      <c r="C36" s="12">
        <f>IF(B36="",0,VLOOKUP('160606'!B36,Cenik!$C$3:$E$873,2,FALSE))</f>
        <v>0</v>
      </c>
      <c r="D36" s="12">
        <f>IF(B36="",0,VLOOKUP('160606'!B36,Cenik!$C$3:$E$873,3,FALSE))</f>
        <v>0</v>
      </c>
      <c r="E36" s="102"/>
      <c r="F36" s="20">
        <f t="shared" si="4"/>
        <v>0</v>
      </c>
      <c r="G36" s="104" t="str">
        <f t="shared" si="3"/>
        <v/>
      </c>
    </row>
    <row r="37" spans="1:7" x14ac:dyDescent="0.2">
      <c r="A37" s="15"/>
      <c r="B37" s="100"/>
      <c r="C37" s="12">
        <f>IF(B37="",0,VLOOKUP('160606'!B37,Cenik!$C$3:$E$873,2,FALSE))</f>
        <v>0</v>
      </c>
      <c r="D37" s="12">
        <f>IF(B37="",0,VLOOKUP('160606'!B37,Cenik!$C$3:$E$873,3,FALSE))</f>
        <v>0</v>
      </c>
      <c r="E37" s="102"/>
      <c r="F37" s="20">
        <f t="shared" si="4"/>
        <v>0</v>
      </c>
      <c r="G37" s="104" t="str">
        <f t="shared" si="3"/>
        <v/>
      </c>
    </row>
    <row r="38" spans="1:7" x14ac:dyDescent="0.2">
      <c r="A38" s="15"/>
      <c r="B38" s="100"/>
      <c r="C38" s="12">
        <f>IF(B38="",0,VLOOKUP('160606'!B38,Cenik!$C$3:$E$873,2,FALSE))</f>
        <v>0</v>
      </c>
      <c r="D38" s="12">
        <f>IF(B38="",0,VLOOKUP('160606'!B38,Cenik!$C$3:$E$873,3,FALSE))</f>
        <v>0</v>
      </c>
      <c r="E38" s="102"/>
      <c r="F38" s="20">
        <f t="shared" si="4"/>
        <v>0</v>
      </c>
      <c r="G38" s="104" t="str">
        <f t="shared" si="3"/>
        <v/>
      </c>
    </row>
    <row r="39" spans="1:7" x14ac:dyDescent="0.2">
      <c r="A39" s="15"/>
      <c r="B39" s="100"/>
      <c r="C39" s="12">
        <f>IF(B39="",0,VLOOKUP('160606'!B39,Cenik!$C$3:$E$873,2,FALSE))</f>
        <v>0</v>
      </c>
      <c r="D39" s="12">
        <f>IF(B39="",0,VLOOKUP('160606'!B39,Cenik!$C$3:$E$873,3,FALSE))</f>
        <v>0</v>
      </c>
      <c r="E39" s="102"/>
      <c r="F39" s="20">
        <f t="shared" si="4"/>
        <v>0</v>
      </c>
      <c r="G39" s="104" t="str">
        <f>IF(E39="","",IF(ISNUMBER(E39),IF(E39=ROUND(E39,6),"","Napaka - poraba mora biti zaokrožena na 6 decimalk!"),"Napaka!"))</f>
        <v/>
      </c>
    </row>
    <row r="40" spans="1:7" x14ac:dyDescent="0.2">
      <c r="A40" s="15"/>
      <c r="B40" s="100"/>
      <c r="C40" s="12">
        <f>IF(B40="",0,VLOOKUP('160606'!B40,Cenik!$C$3:$E$873,2,FALSE))</f>
        <v>0</v>
      </c>
      <c r="D40" s="12">
        <f>IF(B40="",0,VLOOKUP('160606'!B40,Cenik!$C$3:$E$873,3,FALSE))</f>
        <v>0</v>
      </c>
      <c r="E40" s="102"/>
      <c r="F40" s="20">
        <f t="shared" si="4"/>
        <v>0</v>
      </c>
      <c r="G40" s="104" t="str">
        <f t="shared" si="3"/>
        <v/>
      </c>
    </row>
    <row r="41" spans="1:7" x14ac:dyDescent="0.2">
      <c r="A41" s="15"/>
      <c r="B41" s="100"/>
      <c r="C41" s="12">
        <f>IF(B41="",0,VLOOKUP('160606'!B41,Cenik!$C$3:$E$873,2,FALSE))</f>
        <v>0</v>
      </c>
      <c r="D41" s="12">
        <f>IF(B41="",0,VLOOKUP('160606'!B41,Cenik!$C$3:$E$873,3,FALSE))</f>
        <v>0</v>
      </c>
      <c r="E41" s="102"/>
      <c r="F41" s="20">
        <f t="shared" si="4"/>
        <v>0</v>
      </c>
      <c r="G41" s="104" t="str">
        <f t="shared" si="3"/>
        <v/>
      </c>
    </row>
    <row r="42" spans="1:7" x14ac:dyDescent="0.2">
      <c r="A42" s="15"/>
      <c r="B42" s="100"/>
      <c r="C42" s="12">
        <f>IF(B42="",0,VLOOKUP('160606'!B42,Cenik!$C$3:$E$873,2,FALSE))</f>
        <v>0</v>
      </c>
      <c r="D42" s="12">
        <f>IF(B42="",0,VLOOKUP('160606'!B42,Cenik!$C$3:$E$873,3,FALSE))</f>
        <v>0</v>
      </c>
      <c r="E42" s="102"/>
      <c r="F42" s="20">
        <f t="shared" si="4"/>
        <v>0</v>
      </c>
      <c r="G42" s="104" t="str">
        <f t="shared" si="3"/>
        <v/>
      </c>
    </row>
    <row r="43" spans="1:7" x14ac:dyDescent="0.2">
      <c r="A43" s="15"/>
      <c r="B43" s="100"/>
      <c r="C43" s="12">
        <f>IF(B43="",0,VLOOKUP('160606'!B43,Cenik!$C$3:$E$873,2,FALSE))</f>
        <v>0</v>
      </c>
      <c r="D43" s="12">
        <f>IF(B43="",0,VLOOKUP('160606'!B43,Cenik!$C$3:$E$873,3,FALSE))</f>
        <v>0</v>
      </c>
      <c r="E43" s="102"/>
      <c r="F43" s="20">
        <f t="shared" si="4"/>
        <v>0</v>
      </c>
      <c r="G43" s="104" t="str">
        <f t="shared" si="3"/>
        <v/>
      </c>
    </row>
    <row r="44" spans="1:7" ht="13.5" thickBot="1" x14ac:dyDescent="0.25">
      <c r="A44" s="26"/>
      <c r="B44" s="103"/>
      <c r="C44" s="28">
        <f>IF(B44="",0,VLOOKUP('160606'!B44,Cenik!$C$3:$E$873,2,FALSE))</f>
        <v>0</v>
      </c>
      <c r="D44" s="28">
        <f>IF(B44="",0,VLOOKUP('160606'!B44,Cenik!$C$3:$E$873,3,FALSE))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IF(B5="",0,VLOOKUP('160607'!B5,Cenik!$C$3:$E$873,2,FALSE))</f>
        <v>0</v>
      </c>
      <c r="D5" s="12">
        <f>IF(B5="",0,VLOOKUP('160607'!B5,Cenik!$C$3:$E$873,3,FALSE))</f>
        <v>0</v>
      </c>
      <c r="E5" s="95"/>
      <c r="F5" s="14">
        <f t="shared" ref="F5:F14" si="0">D5*E5</f>
        <v>0</v>
      </c>
      <c r="G5" s="104" t="str">
        <f>IF(E5="","",IF(ISNUMBER(E5),IF(E5=ROUND(E5,6),"","Napaka - poraba mora biti zaokrožena na 6 decimalk!"),"Napaka!"))</f>
        <v/>
      </c>
    </row>
    <row r="6" spans="1:7" x14ac:dyDescent="0.2">
      <c r="A6" s="15"/>
      <c r="B6" s="94"/>
      <c r="C6" s="12">
        <f>IF(B6="",0,VLOOKUP('160607'!B6,Cenik!$C$3:$E$873,2,FALSE))</f>
        <v>0</v>
      </c>
      <c r="D6" s="12">
        <f>IF(B6="",0,VLOOKUP('160607'!B6,Cenik!$C$3:$E$873,3,FALSE))</f>
        <v>0</v>
      </c>
      <c r="E6" s="96"/>
      <c r="F6" s="14">
        <f t="shared" si="0"/>
        <v>0</v>
      </c>
      <c r="G6" s="104" t="str">
        <f t="shared" ref="G6:G14" si="1">IF(E6="","",IF(ISNUMBER(E6),IF(E6=ROUND(E6,6),"","Napaka - poraba mora biti zaokrožena na 6 decimalk!"),"Napaka!"))</f>
        <v/>
      </c>
    </row>
    <row r="7" spans="1:7" x14ac:dyDescent="0.2">
      <c r="A7" s="15"/>
      <c r="B7" s="94"/>
      <c r="C7" s="12">
        <f>IF(B7="",0,VLOOKUP('160607'!B7,Cenik!$C$3:$E$873,2,FALSE))</f>
        <v>0</v>
      </c>
      <c r="D7" s="12">
        <f>IF(B7="",0,VLOOKUP('160607'!B7,Cenik!$C$3:$E$873,3,FALSE))</f>
        <v>0</v>
      </c>
      <c r="E7" s="96"/>
      <c r="F7" s="14">
        <f t="shared" si="0"/>
        <v>0</v>
      </c>
      <c r="G7" s="104" t="str">
        <f t="shared" si="1"/>
        <v/>
      </c>
    </row>
    <row r="8" spans="1:7" x14ac:dyDescent="0.2">
      <c r="A8" s="15"/>
      <c r="B8" s="94"/>
      <c r="C8" s="12">
        <f>IF(B8="",0,VLOOKUP('160607'!B8,Cenik!$C$3:$E$873,2,FALSE))</f>
        <v>0</v>
      </c>
      <c r="D8" s="12">
        <f>IF(B8="",0,VLOOKUP('160607'!B8,Cenik!$C$3:$E$873,3,FALSE))</f>
        <v>0</v>
      </c>
      <c r="E8" s="96"/>
      <c r="F8" s="14">
        <f t="shared" si="0"/>
        <v>0</v>
      </c>
      <c r="G8" s="104" t="str">
        <f t="shared" si="1"/>
        <v/>
      </c>
    </row>
    <row r="9" spans="1:7" x14ac:dyDescent="0.2">
      <c r="A9" s="15"/>
      <c r="B9" s="94"/>
      <c r="C9" s="12">
        <f>IF(B9="",0,VLOOKUP('160607'!B9,Cenik!$C$3:$E$873,2,FALSE))</f>
        <v>0</v>
      </c>
      <c r="D9" s="12">
        <f>IF(B9="",0,VLOOKUP('160607'!B9,Cenik!$C$3:$E$873,3,FALSE))</f>
        <v>0</v>
      </c>
      <c r="E9" s="96"/>
      <c r="F9" s="14">
        <f t="shared" si="0"/>
        <v>0</v>
      </c>
      <c r="G9" s="104" t="str">
        <f t="shared" si="1"/>
        <v/>
      </c>
    </row>
    <row r="10" spans="1:7" x14ac:dyDescent="0.2">
      <c r="A10" s="15"/>
      <c r="B10" s="94"/>
      <c r="C10" s="12">
        <f>IF(B10="",0,VLOOKUP('160607'!B10,Cenik!$C$3:$E$873,2,FALSE))</f>
        <v>0</v>
      </c>
      <c r="D10" s="12">
        <f>IF(B10="",0,VLOOKUP('160607'!B10,Cenik!$C$3:$E$873,3,FALSE))</f>
        <v>0</v>
      </c>
      <c r="E10" s="96"/>
      <c r="F10" s="14">
        <f t="shared" si="0"/>
        <v>0</v>
      </c>
      <c r="G10" s="104" t="str">
        <f t="shared" si="1"/>
        <v/>
      </c>
    </row>
    <row r="11" spans="1:7" x14ac:dyDescent="0.2">
      <c r="A11" s="15"/>
      <c r="B11" s="94"/>
      <c r="C11" s="12">
        <f>IF(B11="",0,VLOOKUP('160607'!B11,Cenik!$C$3:$E$873,2,FALSE))</f>
        <v>0</v>
      </c>
      <c r="D11" s="12">
        <f>IF(B11="",0,VLOOKUP('160607'!B11,Cenik!$C$3:$E$873,3,FALSE))</f>
        <v>0</v>
      </c>
      <c r="E11" s="96"/>
      <c r="F11" s="14">
        <f t="shared" si="0"/>
        <v>0</v>
      </c>
      <c r="G11" s="104" t="str">
        <f t="shared" si="1"/>
        <v/>
      </c>
    </row>
    <row r="12" spans="1:7" x14ac:dyDescent="0.2">
      <c r="A12" s="15"/>
      <c r="B12" s="94"/>
      <c r="C12" s="12">
        <f>IF(B12="",0,VLOOKUP('160607'!B12,Cenik!$C$3:$E$873,2,FALSE))</f>
        <v>0</v>
      </c>
      <c r="D12" s="12">
        <f>IF(B12="",0,VLOOKUP('160607'!B12,Cenik!$C$3:$E$873,3,FALSE))</f>
        <v>0</v>
      </c>
      <c r="E12" s="96"/>
      <c r="F12" s="14">
        <f t="shared" si="0"/>
        <v>0</v>
      </c>
      <c r="G12" s="104" t="str">
        <f t="shared" si="1"/>
        <v/>
      </c>
    </row>
    <row r="13" spans="1:7" x14ac:dyDescent="0.2">
      <c r="A13" s="15"/>
      <c r="B13" s="94"/>
      <c r="C13" s="12">
        <f>IF(B13="",0,VLOOKUP('160607'!B13,Cenik!$C$3:$E$873,2,FALSE))</f>
        <v>0</v>
      </c>
      <c r="D13" s="12">
        <f>IF(B13="",0,VLOOKUP('160607'!B13,Cenik!$C$3:$E$873,3,FALSE))</f>
        <v>0</v>
      </c>
      <c r="E13" s="96"/>
      <c r="F13" s="14">
        <f t="shared" si="0"/>
        <v>0</v>
      </c>
      <c r="G13" s="104" t="str">
        <f t="shared" si="1"/>
        <v/>
      </c>
    </row>
    <row r="14" spans="1:7" ht="13.5" thickBot="1" x14ac:dyDescent="0.25">
      <c r="A14" s="15"/>
      <c r="B14" s="94"/>
      <c r="C14" s="12">
        <f>IF(B14="",0,VLOOKUP('160607'!B14,Cenik!$C$3:$E$873,2,FALSE))</f>
        <v>0</v>
      </c>
      <c r="D14" s="12">
        <f>IF(B14="",0,VLOOKUP('160607'!B14,Cenik!$C$3:$E$873,3,FALSE))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IF(B16="",0,VLOOKUP('160607'!B16,Cenik!$C$3:$E$873,2,FALSE))</f>
        <v>0</v>
      </c>
      <c r="D16" s="12">
        <f>IF(B16="",0,VLOOKUP('160607'!B16,Cenik!$C$3:$E$873,3,FALSE))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IF(B17="",0,VLOOKUP('160607'!B17,Cenik!$C$3:$E$873,2,FALSE))</f>
        <v>0</v>
      </c>
      <c r="D17" s="12">
        <f>IF(B17="",0,VLOOKUP('160607'!B17,Cenik!$C$3:$E$873,3,FALSE))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IF(B18="",0,VLOOKUP('160607'!B18,Cenik!$C$3:$E$873,2,FALSE))</f>
        <v>0</v>
      </c>
      <c r="D18" s="12">
        <f>IF(B18="",0,VLOOKUP('160607'!B18,Cenik!$C$3:$E$873,3,FALSE))</f>
        <v>0</v>
      </c>
      <c r="E18" s="102"/>
      <c r="F18" s="20">
        <f t="shared" si="2"/>
        <v>0</v>
      </c>
      <c r="G18" s="104" t="str">
        <f t="shared" si="3"/>
        <v/>
      </c>
    </row>
    <row r="19" spans="1:9" x14ac:dyDescent="0.2">
      <c r="A19" s="15"/>
      <c r="B19" s="100"/>
      <c r="C19" s="12">
        <f>IF(B19="",0,VLOOKUP('160607'!B19,Cenik!$C$3:$E$873,2,FALSE))</f>
        <v>0</v>
      </c>
      <c r="D19" s="12">
        <f>IF(B19="",0,VLOOKUP('160607'!B19,Cenik!$C$3:$E$873,3,FALSE))</f>
        <v>0</v>
      </c>
      <c r="E19" s="102"/>
      <c r="F19" s="20">
        <f t="shared" si="2"/>
        <v>0</v>
      </c>
      <c r="G19" s="104" t="str">
        <f t="shared" si="3"/>
        <v/>
      </c>
    </row>
    <row r="20" spans="1:9" x14ac:dyDescent="0.2">
      <c r="A20" s="15"/>
      <c r="B20" s="100"/>
      <c r="C20" s="12">
        <f>IF(B20="",0,VLOOKUP('160607'!B20,Cenik!$C$3:$E$873,2,FALSE))</f>
        <v>0</v>
      </c>
      <c r="D20" s="12">
        <f>IF(B20="",0,VLOOKUP('160607'!B20,Cenik!$C$3:$E$873,3,FALSE))</f>
        <v>0</v>
      </c>
      <c r="E20" s="102"/>
      <c r="F20" s="20">
        <f t="shared" si="2"/>
        <v>0</v>
      </c>
      <c r="G20" s="104" t="str">
        <f t="shared" si="3"/>
        <v/>
      </c>
    </row>
    <row r="21" spans="1:9" x14ac:dyDescent="0.2">
      <c r="A21" s="15"/>
      <c r="B21" s="100"/>
      <c r="C21" s="12">
        <f>IF(B21="",0,VLOOKUP('160607'!B21,Cenik!$C$3:$E$873,2,FALSE))</f>
        <v>0</v>
      </c>
      <c r="D21" s="12">
        <f>IF(B21="",0,VLOOKUP('160607'!B21,Cenik!$C$3:$E$873,3,FALSE))</f>
        <v>0</v>
      </c>
      <c r="E21" s="102"/>
      <c r="F21" s="20">
        <f t="shared" si="2"/>
        <v>0</v>
      </c>
      <c r="G21" s="104" t="str">
        <f t="shared" si="3"/>
        <v/>
      </c>
    </row>
    <row r="22" spans="1:9" x14ac:dyDescent="0.2">
      <c r="A22" s="15"/>
      <c r="B22" s="100"/>
      <c r="C22" s="12">
        <f>IF(B22="",0,VLOOKUP('160607'!B22,Cenik!$C$3:$E$873,2,FALSE))</f>
        <v>0</v>
      </c>
      <c r="D22" s="12">
        <f>IF(B22="",0,VLOOKUP('160607'!B22,Cenik!$C$3:$E$873,3,FALSE))</f>
        <v>0</v>
      </c>
      <c r="E22" s="102"/>
      <c r="F22" s="20">
        <f t="shared" si="2"/>
        <v>0</v>
      </c>
      <c r="G22" s="104" t="str">
        <f t="shared" si="3"/>
        <v/>
      </c>
    </row>
    <row r="23" spans="1:9" x14ac:dyDescent="0.2">
      <c r="A23" s="15"/>
      <c r="B23" s="100"/>
      <c r="C23" s="12">
        <f>IF(B23="",0,VLOOKUP('160607'!B23,Cenik!$C$3:$E$873,2,FALSE))</f>
        <v>0</v>
      </c>
      <c r="D23" s="12">
        <f>IF(B23="",0,VLOOKUP('160607'!B23,Cenik!$C$3:$E$873,3,FALSE))</f>
        <v>0</v>
      </c>
      <c r="E23" s="102"/>
      <c r="F23" s="20">
        <f t="shared" si="2"/>
        <v>0</v>
      </c>
      <c r="G23" s="104" t="str">
        <f t="shared" si="3"/>
        <v/>
      </c>
    </row>
    <row r="24" spans="1:9" x14ac:dyDescent="0.2">
      <c r="A24" s="15"/>
      <c r="B24" s="100"/>
      <c r="C24" s="12">
        <f>IF(B24="",0,VLOOKUP('160607'!B24,Cenik!$C$3:$E$873,2,FALSE))</f>
        <v>0</v>
      </c>
      <c r="D24" s="12">
        <f>IF(B24="",0,VLOOKUP('160607'!B24,Cenik!$C$3:$E$873,3,FALSE))</f>
        <v>0</v>
      </c>
      <c r="E24" s="102"/>
      <c r="F24" s="20">
        <f t="shared" si="2"/>
        <v>0</v>
      </c>
      <c r="G24" s="104" t="str">
        <f t="shared" si="3"/>
        <v/>
      </c>
    </row>
    <row r="25" spans="1:9" x14ac:dyDescent="0.2">
      <c r="A25" s="15"/>
      <c r="B25" s="100"/>
      <c r="C25" s="12">
        <f>IF(B25="",0,VLOOKUP('160607'!B25,Cenik!$C$3:$E$873,2,FALSE))</f>
        <v>0</v>
      </c>
      <c r="D25" s="12">
        <f>IF(B25="",0,VLOOKUP('160607'!B25,Cenik!$C$3:$E$873,3,FALSE))</f>
        <v>0</v>
      </c>
      <c r="E25" s="102"/>
      <c r="F25" s="20">
        <f t="shared" si="2"/>
        <v>0</v>
      </c>
      <c r="G25" s="104" t="str">
        <f t="shared" si="3"/>
        <v/>
      </c>
    </row>
    <row r="26" spans="1:9" x14ac:dyDescent="0.2">
      <c r="A26" s="15"/>
      <c r="B26" s="100"/>
      <c r="C26" s="12">
        <f>IF(B26="",0,VLOOKUP('160607'!B26,Cenik!$C$3:$E$873,2,FALSE))</f>
        <v>0</v>
      </c>
      <c r="D26" s="12">
        <f>IF(B26="",0,VLOOKUP('160607'!B26,Cenik!$C$3:$E$873,3,FALSE))</f>
        <v>0</v>
      </c>
      <c r="E26" s="102"/>
      <c r="F26" s="20">
        <f t="shared" si="2"/>
        <v>0</v>
      </c>
      <c r="G26" s="104" t="str">
        <f t="shared" si="3"/>
        <v/>
      </c>
    </row>
    <row r="27" spans="1:9" x14ac:dyDescent="0.2">
      <c r="A27" s="15"/>
      <c r="B27" s="100"/>
      <c r="C27" s="12">
        <f>IF(B27="",0,VLOOKUP('160607'!B27,Cenik!$C$3:$E$873,2,FALSE))</f>
        <v>0</v>
      </c>
      <c r="D27" s="12">
        <f>IF(B27="",0,VLOOKUP('160607'!B27,Cenik!$C$3:$E$873,3,FALSE))</f>
        <v>0</v>
      </c>
      <c r="E27" s="102"/>
      <c r="F27" s="20">
        <f t="shared" si="2"/>
        <v>0</v>
      </c>
      <c r="G27" s="104" t="str">
        <f t="shared" si="3"/>
        <v/>
      </c>
    </row>
    <row r="28" spans="1:9" x14ac:dyDescent="0.2">
      <c r="A28" s="15"/>
      <c r="B28" s="100"/>
      <c r="C28" s="12">
        <f>IF(B28="",0,VLOOKUP('160607'!B28,Cenik!$C$3:$E$873,2,FALSE))</f>
        <v>0</v>
      </c>
      <c r="D28" s="12">
        <f>IF(B28="",0,VLOOKUP('160607'!B28,Cenik!$C$3:$E$873,3,FALSE))</f>
        <v>0</v>
      </c>
      <c r="E28" s="102"/>
      <c r="F28" s="20">
        <f t="shared" si="2"/>
        <v>0</v>
      </c>
      <c r="G28" s="104" t="str">
        <f t="shared" si="3"/>
        <v/>
      </c>
    </row>
    <row r="29" spans="1:9" ht="13.5" thickBot="1" x14ac:dyDescent="0.25">
      <c r="A29" s="15"/>
      <c r="B29" s="100"/>
      <c r="C29" s="12">
        <f>IF(B29="",0,VLOOKUP('160607'!B29,Cenik!$C$3:$E$873,2,FALSE))</f>
        <v>0</v>
      </c>
      <c r="D29" s="12">
        <f>IF(B29="",0,VLOOKUP('160607'!B29,Cenik!$C$3:$E$873,3,FALSE))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IF(B31="",0,VLOOKUP('160607'!B31,Cenik!$C$3:$E$873,2,FALSE))</f>
        <v>0</v>
      </c>
      <c r="D31" s="24">
        <f>IF(B31="",0,VLOOKUP('160607'!B31,Cenik!$C$3:$E$873,3,FALSE))</f>
        <v>0</v>
      </c>
      <c r="E31" s="101"/>
      <c r="F31" s="25">
        <f t="shared" ref="F31:F44" si="4">D31*E31</f>
        <v>0</v>
      </c>
      <c r="G31" s="104" t="str">
        <f t="shared" si="3"/>
        <v/>
      </c>
      <c r="I31" s="2"/>
    </row>
    <row r="32" spans="1:9" x14ac:dyDescent="0.2">
      <c r="A32" s="15"/>
      <c r="B32" s="100"/>
      <c r="C32" s="12">
        <f>IF(B32="",0,VLOOKUP('160607'!B32,Cenik!$C$3:$E$873,2,FALSE))</f>
        <v>0</v>
      </c>
      <c r="D32" s="12">
        <f>IF(B32="",0,VLOOKUP('160607'!B32,Cenik!$C$3:$E$873,3,FALSE))</f>
        <v>0</v>
      </c>
      <c r="E32" s="102"/>
      <c r="F32" s="20">
        <f t="shared" si="4"/>
        <v>0</v>
      </c>
      <c r="G32" s="104" t="str">
        <f t="shared" si="3"/>
        <v/>
      </c>
      <c r="I32" s="2"/>
    </row>
    <row r="33" spans="1:7" x14ac:dyDescent="0.2">
      <c r="A33" s="15"/>
      <c r="B33" s="100"/>
      <c r="C33" s="12">
        <f>IF(B33="",0,VLOOKUP('160607'!B33,Cenik!$C$3:$E$873,2,FALSE))</f>
        <v>0</v>
      </c>
      <c r="D33" s="12">
        <f>IF(B33="",0,VLOOKUP('160607'!B33,Cenik!$C$3:$E$873,3,FALSE))</f>
        <v>0</v>
      </c>
      <c r="E33" s="102"/>
      <c r="F33" s="20">
        <f t="shared" si="4"/>
        <v>0</v>
      </c>
      <c r="G33" s="104" t="str">
        <f t="shared" si="3"/>
        <v/>
      </c>
    </row>
    <row r="34" spans="1:7" x14ac:dyDescent="0.2">
      <c r="A34" s="15"/>
      <c r="B34" s="100"/>
      <c r="C34" s="12">
        <f>IF(B34="",0,VLOOKUP('160607'!B34,Cenik!$C$3:$E$873,2,FALSE))</f>
        <v>0</v>
      </c>
      <c r="D34" s="12">
        <f>IF(B34="",0,VLOOKUP('160607'!B34,Cenik!$C$3:$E$873,3,FALSE))</f>
        <v>0</v>
      </c>
      <c r="E34" s="102"/>
      <c r="F34" s="20">
        <f t="shared" si="4"/>
        <v>0</v>
      </c>
      <c r="G34" s="104" t="str">
        <f t="shared" si="3"/>
        <v/>
      </c>
    </row>
    <row r="35" spans="1:7" x14ac:dyDescent="0.2">
      <c r="A35" s="15"/>
      <c r="B35" s="100"/>
      <c r="C35" s="12">
        <f>IF(B35="",0,VLOOKUP('160607'!B35,Cenik!$C$3:$E$873,2,FALSE))</f>
        <v>0</v>
      </c>
      <c r="D35" s="12">
        <f>IF(B35="",0,VLOOKUP('160607'!B35,Cenik!$C$3:$E$873,3,FALSE))</f>
        <v>0</v>
      </c>
      <c r="E35" s="102"/>
      <c r="F35" s="20">
        <f t="shared" si="4"/>
        <v>0</v>
      </c>
      <c r="G35" s="104" t="str">
        <f t="shared" si="3"/>
        <v/>
      </c>
    </row>
    <row r="36" spans="1:7" x14ac:dyDescent="0.2">
      <c r="A36" s="15"/>
      <c r="B36" s="100"/>
      <c r="C36" s="12">
        <f>IF(B36="",0,VLOOKUP('160607'!B36,Cenik!$C$3:$E$873,2,FALSE))</f>
        <v>0</v>
      </c>
      <c r="D36" s="12">
        <f>IF(B36="",0,VLOOKUP('160607'!B36,Cenik!$C$3:$E$873,3,FALSE))</f>
        <v>0</v>
      </c>
      <c r="E36" s="102"/>
      <c r="F36" s="20">
        <f t="shared" si="4"/>
        <v>0</v>
      </c>
      <c r="G36" s="104" t="str">
        <f t="shared" si="3"/>
        <v/>
      </c>
    </row>
    <row r="37" spans="1:7" x14ac:dyDescent="0.2">
      <c r="A37" s="15"/>
      <c r="B37" s="100"/>
      <c r="C37" s="12">
        <f>IF(B37="",0,VLOOKUP('160607'!B37,Cenik!$C$3:$E$873,2,FALSE))</f>
        <v>0</v>
      </c>
      <c r="D37" s="12">
        <f>IF(B37="",0,VLOOKUP('160607'!B37,Cenik!$C$3:$E$873,3,FALSE))</f>
        <v>0</v>
      </c>
      <c r="E37" s="102"/>
      <c r="F37" s="20">
        <f t="shared" si="4"/>
        <v>0</v>
      </c>
      <c r="G37" s="104" t="str">
        <f t="shared" si="3"/>
        <v/>
      </c>
    </row>
    <row r="38" spans="1:7" x14ac:dyDescent="0.2">
      <c r="A38" s="15"/>
      <c r="B38" s="100"/>
      <c r="C38" s="12">
        <f>IF(B38="",0,VLOOKUP('160607'!B38,Cenik!$C$3:$E$873,2,FALSE))</f>
        <v>0</v>
      </c>
      <c r="D38" s="12">
        <f>IF(B38="",0,VLOOKUP('160607'!B38,Cenik!$C$3:$E$873,3,FALSE))</f>
        <v>0</v>
      </c>
      <c r="E38" s="102"/>
      <c r="F38" s="20">
        <f t="shared" si="4"/>
        <v>0</v>
      </c>
      <c r="G38" s="104" t="str">
        <f t="shared" si="3"/>
        <v/>
      </c>
    </row>
    <row r="39" spans="1:7" x14ac:dyDescent="0.2">
      <c r="A39" s="15"/>
      <c r="B39" s="100"/>
      <c r="C39" s="12">
        <f>IF(B39="",0,VLOOKUP('160607'!B39,Cenik!$C$3:$E$873,2,FALSE))</f>
        <v>0</v>
      </c>
      <c r="D39" s="12">
        <f>IF(B39="",0,VLOOKUP('160607'!B39,Cenik!$C$3:$E$873,3,FALSE))</f>
        <v>0</v>
      </c>
      <c r="E39" s="102"/>
      <c r="F39" s="20">
        <f t="shared" si="4"/>
        <v>0</v>
      </c>
      <c r="G39" s="104" t="str">
        <f>IF(E39="","",IF(ISNUMBER(E39),IF(E39=ROUND(E39,6),"","Napaka - poraba mora biti zaokrožena na 6 decimalk!"),"Napaka!"))</f>
        <v/>
      </c>
    </row>
    <row r="40" spans="1:7" x14ac:dyDescent="0.2">
      <c r="A40" s="15"/>
      <c r="B40" s="100"/>
      <c r="C40" s="12">
        <f>IF(B40="",0,VLOOKUP('160607'!B40,Cenik!$C$3:$E$873,2,FALSE))</f>
        <v>0</v>
      </c>
      <c r="D40" s="12">
        <f>IF(B40="",0,VLOOKUP('160607'!B40,Cenik!$C$3:$E$873,3,FALSE))</f>
        <v>0</v>
      </c>
      <c r="E40" s="102"/>
      <c r="F40" s="20">
        <f t="shared" si="4"/>
        <v>0</v>
      </c>
      <c r="G40" s="104" t="str">
        <f t="shared" si="3"/>
        <v/>
      </c>
    </row>
    <row r="41" spans="1:7" x14ac:dyDescent="0.2">
      <c r="A41" s="15"/>
      <c r="B41" s="100"/>
      <c r="C41" s="12">
        <f>IF(B41="",0,VLOOKUP('160607'!B41,Cenik!$C$3:$E$873,2,FALSE))</f>
        <v>0</v>
      </c>
      <c r="D41" s="12">
        <f>IF(B41="",0,VLOOKUP('160607'!B41,Cenik!$C$3:$E$873,3,FALSE))</f>
        <v>0</v>
      </c>
      <c r="E41" s="102"/>
      <c r="F41" s="20">
        <f t="shared" si="4"/>
        <v>0</v>
      </c>
      <c r="G41" s="104" t="str">
        <f t="shared" si="3"/>
        <v/>
      </c>
    </row>
    <row r="42" spans="1:7" x14ac:dyDescent="0.2">
      <c r="A42" s="15"/>
      <c r="B42" s="100"/>
      <c r="C42" s="12">
        <f>IF(B42="",0,VLOOKUP('160607'!B42,Cenik!$C$3:$E$873,2,FALSE))</f>
        <v>0</v>
      </c>
      <c r="D42" s="12">
        <f>IF(B42="",0,VLOOKUP('160607'!B42,Cenik!$C$3:$E$873,3,FALSE))</f>
        <v>0</v>
      </c>
      <c r="E42" s="102"/>
      <c r="F42" s="20">
        <f t="shared" si="4"/>
        <v>0</v>
      </c>
      <c r="G42" s="104" t="str">
        <f t="shared" si="3"/>
        <v/>
      </c>
    </row>
    <row r="43" spans="1:7" x14ac:dyDescent="0.2">
      <c r="A43" s="15"/>
      <c r="B43" s="100"/>
      <c r="C43" s="12">
        <f>IF(B43="",0,VLOOKUP('160607'!B43,Cenik!$C$3:$E$873,2,FALSE))</f>
        <v>0</v>
      </c>
      <c r="D43" s="12">
        <f>IF(B43="",0,VLOOKUP('160607'!B43,Cenik!$C$3:$E$873,3,FALSE))</f>
        <v>0</v>
      </c>
      <c r="E43" s="102"/>
      <c r="F43" s="20">
        <f t="shared" si="4"/>
        <v>0</v>
      </c>
      <c r="G43" s="104" t="str">
        <f t="shared" si="3"/>
        <v/>
      </c>
    </row>
    <row r="44" spans="1:7" ht="13.5" thickBot="1" x14ac:dyDescent="0.25">
      <c r="A44" s="26"/>
      <c r="B44" s="103"/>
      <c r="C44" s="28">
        <f>IF(B44="",0,VLOOKUP('160607'!B44,Cenik!$C$3:$E$873,2,FALSE))</f>
        <v>0</v>
      </c>
      <c r="D44" s="28">
        <f>IF(B44="",0,VLOOKUP('160607'!B44,Cenik!$C$3:$E$873,3,FALSE))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IF(B5="",0,VLOOKUP('160608'!B5,Cenik!$C$3:$E$873,2,FALSE))</f>
        <v>0</v>
      </c>
      <c r="D5" s="12">
        <f>IF(B5="",0,VLOOKUP('160608'!B5,Cenik!$C$3:$E$873,3,FALSE))</f>
        <v>0</v>
      </c>
      <c r="E5" s="95"/>
      <c r="F5" s="14">
        <f t="shared" ref="F5:F14" si="0">D5*E5</f>
        <v>0</v>
      </c>
      <c r="G5" s="104" t="str">
        <f>IF(E5="","",IF(ISNUMBER(E5),IF(E5=ROUND(E5,6),"","Napaka - poraba mora biti zaokrožena na 6 decimalk!"),"Napaka!"))</f>
        <v/>
      </c>
    </row>
    <row r="6" spans="1:7" x14ac:dyDescent="0.2">
      <c r="A6" s="15"/>
      <c r="B6" s="94"/>
      <c r="C6" s="12">
        <f>IF(B6="",0,VLOOKUP('160608'!B6,Cenik!$C$3:$E$873,2,FALSE))</f>
        <v>0</v>
      </c>
      <c r="D6" s="12">
        <f>IF(B6="",0,VLOOKUP('160608'!B6,Cenik!$C$3:$E$873,3,FALSE))</f>
        <v>0</v>
      </c>
      <c r="E6" s="96"/>
      <c r="F6" s="14">
        <f t="shared" si="0"/>
        <v>0</v>
      </c>
      <c r="G6" s="104" t="str">
        <f t="shared" ref="G6:G14" si="1">IF(E6="","",IF(ISNUMBER(E6),IF(E6=ROUND(E6,6),"","Napaka - poraba mora biti zaokrožena na 6 decimalk!"),"Napaka!"))</f>
        <v/>
      </c>
    </row>
    <row r="7" spans="1:7" x14ac:dyDescent="0.2">
      <c r="A7" s="15"/>
      <c r="B7" s="94"/>
      <c r="C7" s="12">
        <f>IF(B7="",0,VLOOKUP('160608'!B7,Cenik!$C$3:$E$873,2,FALSE))</f>
        <v>0</v>
      </c>
      <c r="D7" s="12">
        <f>IF(B7="",0,VLOOKUP('160608'!B7,Cenik!$C$3:$E$873,3,FALSE))</f>
        <v>0</v>
      </c>
      <c r="E7" s="96"/>
      <c r="F7" s="14">
        <f t="shared" si="0"/>
        <v>0</v>
      </c>
      <c r="G7" s="104" t="str">
        <f t="shared" si="1"/>
        <v/>
      </c>
    </row>
    <row r="8" spans="1:7" x14ac:dyDescent="0.2">
      <c r="A8" s="15"/>
      <c r="B8" s="94"/>
      <c r="C8" s="12">
        <f>IF(B8="",0,VLOOKUP('160608'!B8,Cenik!$C$3:$E$873,2,FALSE))</f>
        <v>0</v>
      </c>
      <c r="D8" s="12">
        <f>IF(B8="",0,VLOOKUP('160608'!B8,Cenik!$C$3:$E$873,3,FALSE))</f>
        <v>0</v>
      </c>
      <c r="E8" s="96"/>
      <c r="F8" s="14">
        <f t="shared" si="0"/>
        <v>0</v>
      </c>
      <c r="G8" s="104" t="str">
        <f t="shared" si="1"/>
        <v/>
      </c>
    </row>
    <row r="9" spans="1:7" x14ac:dyDescent="0.2">
      <c r="A9" s="15"/>
      <c r="B9" s="94"/>
      <c r="C9" s="12">
        <f>IF(B9="",0,VLOOKUP('160608'!B9,Cenik!$C$3:$E$873,2,FALSE))</f>
        <v>0</v>
      </c>
      <c r="D9" s="12">
        <f>IF(B9="",0,VLOOKUP('160608'!B9,Cenik!$C$3:$E$873,3,FALSE))</f>
        <v>0</v>
      </c>
      <c r="E9" s="96"/>
      <c r="F9" s="14">
        <f t="shared" si="0"/>
        <v>0</v>
      </c>
      <c r="G9" s="104" t="str">
        <f t="shared" si="1"/>
        <v/>
      </c>
    </row>
    <row r="10" spans="1:7" x14ac:dyDescent="0.2">
      <c r="A10" s="15"/>
      <c r="B10" s="94"/>
      <c r="C10" s="12">
        <f>IF(B10="",0,VLOOKUP('160608'!B10,Cenik!$C$3:$E$873,2,FALSE))</f>
        <v>0</v>
      </c>
      <c r="D10" s="12">
        <f>IF(B10="",0,VLOOKUP('160608'!B10,Cenik!$C$3:$E$873,3,FALSE))</f>
        <v>0</v>
      </c>
      <c r="E10" s="96"/>
      <c r="F10" s="14">
        <f t="shared" si="0"/>
        <v>0</v>
      </c>
      <c r="G10" s="104" t="str">
        <f t="shared" si="1"/>
        <v/>
      </c>
    </row>
    <row r="11" spans="1:7" x14ac:dyDescent="0.2">
      <c r="A11" s="15"/>
      <c r="B11" s="94"/>
      <c r="C11" s="12">
        <f>IF(B11="",0,VLOOKUP('160608'!B11,Cenik!$C$3:$E$873,2,FALSE))</f>
        <v>0</v>
      </c>
      <c r="D11" s="12">
        <f>IF(B11="",0,VLOOKUP('160608'!B11,Cenik!$C$3:$E$873,3,FALSE))</f>
        <v>0</v>
      </c>
      <c r="E11" s="96"/>
      <c r="F11" s="14">
        <f t="shared" si="0"/>
        <v>0</v>
      </c>
      <c r="G11" s="104" t="str">
        <f t="shared" si="1"/>
        <v/>
      </c>
    </row>
    <row r="12" spans="1:7" x14ac:dyDescent="0.2">
      <c r="A12" s="15"/>
      <c r="B12" s="94"/>
      <c r="C12" s="12">
        <f>IF(B12="",0,VLOOKUP('160608'!B12,Cenik!$C$3:$E$873,2,FALSE))</f>
        <v>0</v>
      </c>
      <c r="D12" s="12">
        <f>IF(B12="",0,VLOOKUP('160608'!B12,Cenik!$C$3:$E$873,3,FALSE))</f>
        <v>0</v>
      </c>
      <c r="E12" s="96"/>
      <c r="F12" s="14">
        <f t="shared" si="0"/>
        <v>0</v>
      </c>
      <c r="G12" s="104" t="str">
        <f t="shared" si="1"/>
        <v/>
      </c>
    </row>
    <row r="13" spans="1:7" x14ac:dyDescent="0.2">
      <c r="A13" s="15"/>
      <c r="B13" s="94"/>
      <c r="C13" s="12">
        <f>IF(B13="",0,VLOOKUP('160608'!B13,Cenik!$C$3:$E$873,2,FALSE))</f>
        <v>0</v>
      </c>
      <c r="D13" s="12">
        <f>IF(B13="",0,VLOOKUP('160608'!B13,Cenik!$C$3:$E$873,3,FALSE))</f>
        <v>0</v>
      </c>
      <c r="E13" s="96"/>
      <c r="F13" s="14">
        <f t="shared" si="0"/>
        <v>0</v>
      </c>
      <c r="G13" s="104" t="str">
        <f t="shared" si="1"/>
        <v/>
      </c>
    </row>
    <row r="14" spans="1:7" ht="13.5" thickBot="1" x14ac:dyDescent="0.25">
      <c r="A14" s="15"/>
      <c r="B14" s="94"/>
      <c r="C14" s="12">
        <f>IF(B14="",0,VLOOKUP('160608'!B14,Cenik!$C$3:$E$873,2,FALSE))</f>
        <v>0</v>
      </c>
      <c r="D14" s="12">
        <f>IF(B14="",0,VLOOKUP('160608'!B14,Cenik!$C$3:$E$873,3,FALSE))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IF(B16="",0,VLOOKUP('160608'!B16,Cenik!$C$3:$E$873,2,FALSE))</f>
        <v>0</v>
      </c>
      <c r="D16" s="12">
        <f>IF(B16="",0,VLOOKUP('160608'!B16,Cenik!$C$3:$E$873,3,FALSE))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IF(B17="",0,VLOOKUP('160608'!B17,Cenik!$C$3:$E$873,2,FALSE))</f>
        <v>0</v>
      </c>
      <c r="D17" s="12">
        <f>IF(B17="",0,VLOOKUP('160608'!B17,Cenik!$C$3:$E$873,3,FALSE))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IF(B18="",0,VLOOKUP('160608'!B18,Cenik!$C$3:$E$873,2,FALSE))</f>
        <v>0</v>
      </c>
      <c r="D18" s="12">
        <f>IF(B18="",0,VLOOKUP('160608'!B18,Cenik!$C$3:$E$873,3,FALSE))</f>
        <v>0</v>
      </c>
      <c r="E18" s="102"/>
      <c r="F18" s="20">
        <f t="shared" si="2"/>
        <v>0</v>
      </c>
      <c r="G18" s="104" t="str">
        <f t="shared" si="3"/>
        <v/>
      </c>
    </row>
    <row r="19" spans="1:9" x14ac:dyDescent="0.2">
      <c r="A19" s="15"/>
      <c r="B19" s="100"/>
      <c r="C19" s="12">
        <f>IF(B19="",0,VLOOKUP('160608'!B19,Cenik!$C$3:$E$873,2,FALSE))</f>
        <v>0</v>
      </c>
      <c r="D19" s="12">
        <f>IF(B19="",0,VLOOKUP('160608'!B19,Cenik!$C$3:$E$873,3,FALSE))</f>
        <v>0</v>
      </c>
      <c r="E19" s="102"/>
      <c r="F19" s="20">
        <f t="shared" si="2"/>
        <v>0</v>
      </c>
      <c r="G19" s="104" t="str">
        <f t="shared" si="3"/>
        <v/>
      </c>
    </row>
    <row r="20" spans="1:9" x14ac:dyDescent="0.2">
      <c r="A20" s="15"/>
      <c r="B20" s="100"/>
      <c r="C20" s="12">
        <f>IF(B20="",0,VLOOKUP('160608'!B20,Cenik!$C$3:$E$873,2,FALSE))</f>
        <v>0</v>
      </c>
      <c r="D20" s="12">
        <f>IF(B20="",0,VLOOKUP('160608'!B20,Cenik!$C$3:$E$873,3,FALSE))</f>
        <v>0</v>
      </c>
      <c r="E20" s="102"/>
      <c r="F20" s="20">
        <f t="shared" si="2"/>
        <v>0</v>
      </c>
      <c r="G20" s="104" t="str">
        <f t="shared" si="3"/>
        <v/>
      </c>
    </row>
    <row r="21" spans="1:9" x14ac:dyDescent="0.2">
      <c r="A21" s="15"/>
      <c r="B21" s="100"/>
      <c r="C21" s="12">
        <f>IF(B21="",0,VLOOKUP('160608'!B21,Cenik!$C$3:$E$873,2,FALSE))</f>
        <v>0</v>
      </c>
      <c r="D21" s="12">
        <f>IF(B21="",0,VLOOKUP('160608'!B21,Cenik!$C$3:$E$873,3,FALSE))</f>
        <v>0</v>
      </c>
      <c r="E21" s="102"/>
      <c r="F21" s="20">
        <f t="shared" si="2"/>
        <v>0</v>
      </c>
      <c r="G21" s="104" t="str">
        <f t="shared" si="3"/>
        <v/>
      </c>
    </row>
    <row r="22" spans="1:9" x14ac:dyDescent="0.2">
      <c r="A22" s="15"/>
      <c r="B22" s="100"/>
      <c r="C22" s="12">
        <f>IF(B22="",0,VLOOKUP('160608'!B22,Cenik!$C$3:$E$873,2,FALSE))</f>
        <v>0</v>
      </c>
      <c r="D22" s="12">
        <f>IF(B22="",0,VLOOKUP('160608'!B22,Cenik!$C$3:$E$873,3,FALSE))</f>
        <v>0</v>
      </c>
      <c r="E22" s="102"/>
      <c r="F22" s="20">
        <f t="shared" si="2"/>
        <v>0</v>
      </c>
      <c r="G22" s="104" t="str">
        <f t="shared" si="3"/>
        <v/>
      </c>
    </row>
    <row r="23" spans="1:9" x14ac:dyDescent="0.2">
      <c r="A23" s="15"/>
      <c r="B23" s="100"/>
      <c r="C23" s="12">
        <f>IF(B23="",0,VLOOKUP('160608'!B23,Cenik!$C$3:$E$873,2,FALSE))</f>
        <v>0</v>
      </c>
      <c r="D23" s="12">
        <f>IF(B23="",0,VLOOKUP('160608'!B23,Cenik!$C$3:$E$873,3,FALSE))</f>
        <v>0</v>
      </c>
      <c r="E23" s="102"/>
      <c r="F23" s="20">
        <f t="shared" si="2"/>
        <v>0</v>
      </c>
      <c r="G23" s="104" t="str">
        <f t="shared" si="3"/>
        <v/>
      </c>
    </row>
    <row r="24" spans="1:9" x14ac:dyDescent="0.2">
      <c r="A24" s="15"/>
      <c r="B24" s="100"/>
      <c r="C24" s="12">
        <f>IF(B24="",0,VLOOKUP('160608'!B24,Cenik!$C$3:$E$873,2,FALSE))</f>
        <v>0</v>
      </c>
      <c r="D24" s="12">
        <f>IF(B24="",0,VLOOKUP('160608'!B24,Cenik!$C$3:$E$873,3,FALSE))</f>
        <v>0</v>
      </c>
      <c r="E24" s="102"/>
      <c r="F24" s="20">
        <f t="shared" si="2"/>
        <v>0</v>
      </c>
      <c r="G24" s="104" t="str">
        <f t="shared" si="3"/>
        <v/>
      </c>
    </row>
    <row r="25" spans="1:9" x14ac:dyDescent="0.2">
      <c r="A25" s="15"/>
      <c r="B25" s="100"/>
      <c r="C25" s="12">
        <f>IF(B25="",0,VLOOKUP('160608'!B25,Cenik!$C$3:$E$873,2,FALSE))</f>
        <v>0</v>
      </c>
      <c r="D25" s="12">
        <f>IF(B25="",0,VLOOKUP('160608'!B25,Cenik!$C$3:$E$873,3,FALSE))</f>
        <v>0</v>
      </c>
      <c r="E25" s="102"/>
      <c r="F25" s="20">
        <f t="shared" si="2"/>
        <v>0</v>
      </c>
      <c r="G25" s="104" t="str">
        <f t="shared" si="3"/>
        <v/>
      </c>
    </row>
    <row r="26" spans="1:9" x14ac:dyDescent="0.2">
      <c r="A26" s="15"/>
      <c r="B26" s="100"/>
      <c r="C26" s="12">
        <f>IF(B26="",0,VLOOKUP('160608'!B26,Cenik!$C$3:$E$873,2,FALSE))</f>
        <v>0</v>
      </c>
      <c r="D26" s="12">
        <f>IF(B26="",0,VLOOKUP('160608'!B26,Cenik!$C$3:$E$873,3,FALSE))</f>
        <v>0</v>
      </c>
      <c r="E26" s="102"/>
      <c r="F26" s="20">
        <f t="shared" si="2"/>
        <v>0</v>
      </c>
      <c r="G26" s="104" t="str">
        <f t="shared" si="3"/>
        <v/>
      </c>
    </row>
    <row r="27" spans="1:9" x14ac:dyDescent="0.2">
      <c r="A27" s="15"/>
      <c r="B27" s="100"/>
      <c r="C27" s="12">
        <f>IF(B27="",0,VLOOKUP('160608'!B27,Cenik!$C$3:$E$873,2,FALSE))</f>
        <v>0</v>
      </c>
      <c r="D27" s="12">
        <f>IF(B27="",0,VLOOKUP('160608'!B27,Cenik!$C$3:$E$873,3,FALSE))</f>
        <v>0</v>
      </c>
      <c r="E27" s="102"/>
      <c r="F27" s="20">
        <f t="shared" si="2"/>
        <v>0</v>
      </c>
      <c r="G27" s="104" t="str">
        <f t="shared" si="3"/>
        <v/>
      </c>
    </row>
    <row r="28" spans="1:9" x14ac:dyDescent="0.2">
      <c r="A28" s="15"/>
      <c r="B28" s="100"/>
      <c r="C28" s="12">
        <f>IF(B28="",0,VLOOKUP('160608'!B28,Cenik!$C$3:$E$873,2,FALSE))</f>
        <v>0</v>
      </c>
      <c r="D28" s="12">
        <f>IF(B28="",0,VLOOKUP('160608'!B28,Cenik!$C$3:$E$873,3,FALSE))</f>
        <v>0</v>
      </c>
      <c r="E28" s="102"/>
      <c r="F28" s="20">
        <f t="shared" si="2"/>
        <v>0</v>
      </c>
      <c r="G28" s="104" t="str">
        <f t="shared" si="3"/>
        <v/>
      </c>
    </row>
    <row r="29" spans="1:9" ht="13.5" thickBot="1" x14ac:dyDescent="0.25">
      <c r="A29" s="15"/>
      <c r="B29" s="100"/>
      <c r="C29" s="12">
        <f>IF(B29="",0,VLOOKUP('160608'!B29,Cenik!$C$3:$E$873,2,FALSE))</f>
        <v>0</v>
      </c>
      <c r="D29" s="12">
        <f>IF(B29="",0,VLOOKUP('160608'!B29,Cenik!$C$3:$E$873,3,FALSE))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IF(B31="",0,VLOOKUP('160608'!B31,Cenik!$C$3:$E$873,2,FALSE))</f>
        <v>0</v>
      </c>
      <c r="D31" s="24">
        <f>IF(B31="",0,VLOOKUP('160608'!B31,Cenik!$C$3:$E$873,3,FALSE))</f>
        <v>0</v>
      </c>
      <c r="E31" s="101"/>
      <c r="F31" s="25">
        <f t="shared" ref="F31:F44" si="4">D31*E31</f>
        <v>0</v>
      </c>
      <c r="G31" s="104" t="str">
        <f t="shared" si="3"/>
        <v/>
      </c>
      <c r="I31" s="2"/>
    </row>
    <row r="32" spans="1:9" x14ac:dyDescent="0.2">
      <c r="A32" s="15"/>
      <c r="B32" s="100"/>
      <c r="C32" s="12">
        <f>IF(B32="",0,VLOOKUP('160608'!B32,Cenik!$C$3:$E$873,2,FALSE))</f>
        <v>0</v>
      </c>
      <c r="D32" s="12">
        <f>IF(B32="",0,VLOOKUP('160608'!B32,Cenik!$C$3:$E$873,3,FALSE))</f>
        <v>0</v>
      </c>
      <c r="E32" s="102"/>
      <c r="F32" s="20">
        <f t="shared" si="4"/>
        <v>0</v>
      </c>
      <c r="G32" s="104" t="str">
        <f t="shared" si="3"/>
        <v/>
      </c>
      <c r="I32" s="2"/>
    </row>
    <row r="33" spans="1:7" x14ac:dyDescent="0.2">
      <c r="A33" s="15"/>
      <c r="B33" s="100"/>
      <c r="C33" s="12">
        <f>IF(B33="",0,VLOOKUP('160608'!B33,Cenik!$C$3:$E$873,2,FALSE))</f>
        <v>0</v>
      </c>
      <c r="D33" s="12">
        <f>IF(B33="",0,VLOOKUP('160608'!B33,Cenik!$C$3:$E$873,3,FALSE))</f>
        <v>0</v>
      </c>
      <c r="E33" s="102"/>
      <c r="F33" s="20">
        <f t="shared" si="4"/>
        <v>0</v>
      </c>
      <c r="G33" s="104" t="str">
        <f t="shared" si="3"/>
        <v/>
      </c>
    </row>
    <row r="34" spans="1:7" x14ac:dyDescent="0.2">
      <c r="A34" s="15"/>
      <c r="B34" s="100"/>
      <c r="C34" s="12">
        <f>IF(B34="",0,VLOOKUP('160608'!B34,Cenik!$C$3:$E$873,2,FALSE))</f>
        <v>0</v>
      </c>
      <c r="D34" s="12">
        <f>IF(B34="",0,VLOOKUP('160608'!B34,Cenik!$C$3:$E$873,3,FALSE))</f>
        <v>0</v>
      </c>
      <c r="E34" s="102"/>
      <c r="F34" s="20">
        <f t="shared" si="4"/>
        <v>0</v>
      </c>
      <c r="G34" s="104" t="str">
        <f t="shared" si="3"/>
        <v/>
      </c>
    </row>
    <row r="35" spans="1:7" x14ac:dyDescent="0.2">
      <c r="A35" s="15"/>
      <c r="B35" s="100"/>
      <c r="C35" s="12">
        <f>IF(B35="",0,VLOOKUP('160608'!B35,Cenik!$C$3:$E$873,2,FALSE))</f>
        <v>0</v>
      </c>
      <c r="D35" s="12">
        <f>IF(B35="",0,VLOOKUP('160608'!B35,Cenik!$C$3:$E$873,3,FALSE))</f>
        <v>0</v>
      </c>
      <c r="E35" s="102"/>
      <c r="F35" s="20">
        <f t="shared" si="4"/>
        <v>0</v>
      </c>
      <c r="G35" s="104" t="str">
        <f t="shared" si="3"/>
        <v/>
      </c>
    </row>
    <row r="36" spans="1:7" x14ac:dyDescent="0.2">
      <c r="A36" s="15"/>
      <c r="B36" s="100"/>
      <c r="C36" s="12">
        <f>IF(B36="",0,VLOOKUP('160608'!B36,Cenik!$C$3:$E$873,2,FALSE))</f>
        <v>0</v>
      </c>
      <c r="D36" s="12">
        <f>IF(B36="",0,VLOOKUP('160608'!B36,Cenik!$C$3:$E$873,3,FALSE))</f>
        <v>0</v>
      </c>
      <c r="E36" s="102"/>
      <c r="F36" s="20">
        <f t="shared" si="4"/>
        <v>0</v>
      </c>
      <c r="G36" s="104" t="str">
        <f t="shared" si="3"/>
        <v/>
      </c>
    </row>
    <row r="37" spans="1:7" x14ac:dyDescent="0.2">
      <c r="A37" s="15"/>
      <c r="B37" s="100"/>
      <c r="C37" s="12">
        <f>IF(B37="",0,VLOOKUP('160608'!B37,Cenik!$C$3:$E$873,2,FALSE))</f>
        <v>0</v>
      </c>
      <c r="D37" s="12">
        <f>IF(B37="",0,VLOOKUP('160608'!B37,Cenik!$C$3:$E$873,3,FALSE))</f>
        <v>0</v>
      </c>
      <c r="E37" s="102"/>
      <c r="F37" s="20">
        <f t="shared" si="4"/>
        <v>0</v>
      </c>
      <c r="G37" s="104" t="str">
        <f t="shared" si="3"/>
        <v/>
      </c>
    </row>
    <row r="38" spans="1:7" x14ac:dyDescent="0.2">
      <c r="A38" s="15"/>
      <c r="B38" s="100"/>
      <c r="C38" s="12">
        <f>IF(B38="",0,VLOOKUP('160608'!B38,Cenik!$C$3:$E$873,2,FALSE))</f>
        <v>0</v>
      </c>
      <c r="D38" s="12">
        <f>IF(B38="",0,VLOOKUP('160608'!B38,Cenik!$C$3:$E$873,3,FALSE))</f>
        <v>0</v>
      </c>
      <c r="E38" s="102"/>
      <c r="F38" s="20">
        <f t="shared" si="4"/>
        <v>0</v>
      </c>
      <c r="G38" s="104" t="str">
        <f t="shared" si="3"/>
        <v/>
      </c>
    </row>
    <row r="39" spans="1:7" x14ac:dyDescent="0.2">
      <c r="A39" s="15"/>
      <c r="B39" s="100"/>
      <c r="C39" s="12">
        <f>IF(B39="",0,VLOOKUP('160608'!B39,Cenik!$C$3:$E$873,2,FALSE))</f>
        <v>0</v>
      </c>
      <c r="D39" s="12">
        <f>IF(B39="",0,VLOOKUP('160608'!B39,Cenik!$C$3:$E$873,3,FALSE))</f>
        <v>0</v>
      </c>
      <c r="E39" s="102"/>
      <c r="F39" s="20">
        <f t="shared" si="4"/>
        <v>0</v>
      </c>
      <c r="G39" s="104" t="str">
        <f>IF(E39="","",IF(ISNUMBER(E39),IF(E39=ROUND(E39,6),"","Napaka - poraba mora biti zaokrožena na 6 decimalk!"),"Napaka!"))</f>
        <v/>
      </c>
    </row>
    <row r="40" spans="1:7" x14ac:dyDescent="0.2">
      <c r="A40" s="15"/>
      <c r="B40" s="100"/>
      <c r="C40" s="12">
        <f>IF(B40="",0,VLOOKUP('160608'!B40,Cenik!$C$3:$E$873,2,FALSE))</f>
        <v>0</v>
      </c>
      <c r="D40" s="12">
        <f>IF(B40="",0,VLOOKUP('160608'!B40,Cenik!$C$3:$E$873,3,FALSE))</f>
        <v>0</v>
      </c>
      <c r="E40" s="102"/>
      <c r="F40" s="20">
        <f t="shared" si="4"/>
        <v>0</v>
      </c>
      <c r="G40" s="104" t="str">
        <f t="shared" si="3"/>
        <v/>
      </c>
    </row>
    <row r="41" spans="1:7" x14ac:dyDescent="0.2">
      <c r="A41" s="15"/>
      <c r="B41" s="100"/>
      <c r="C41" s="12">
        <f>IF(B41="",0,VLOOKUP('160608'!B41,Cenik!$C$3:$E$873,2,FALSE))</f>
        <v>0</v>
      </c>
      <c r="D41" s="12">
        <f>IF(B41="",0,VLOOKUP('160608'!B41,Cenik!$C$3:$E$873,3,FALSE))</f>
        <v>0</v>
      </c>
      <c r="E41" s="102"/>
      <c r="F41" s="20">
        <f t="shared" si="4"/>
        <v>0</v>
      </c>
      <c r="G41" s="104" t="str">
        <f t="shared" si="3"/>
        <v/>
      </c>
    </row>
    <row r="42" spans="1:7" x14ac:dyDescent="0.2">
      <c r="A42" s="15"/>
      <c r="B42" s="100"/>
      <c r="C42" s="12">
        <f>IF(B42="",0,VLOOKUP('160608'!B42,Cenik!$C$3:$E$873,2,FALSE))</f>
        <v>0</v>
      </c>
      <c r="D42" s="12">
        <f>IF(B42="",0,VLOOKUP('160608'!B42,Cenik!$C$3:$E$873,3,FALSE))</f>
        <v>0</v>
      </c>
      <c r="E42" s="102"/>
      <c r="F42" s="20">
        <f t="shared" si="4"/>
        <v>0</v>
      </c>
      <c r="G42" s="104" t="str">
        <f t="shared" si="3"/>
        <v/>
      </c>
    </row>
    <row r="43" spans="1:7" x14ac:dyDescent="0.2">
      <c r="A43" s="15"/>
      <c r="B43" s="100"/>
      <c r="C43" s="12">
        <f>IF(B43="",0,VLOOKUP('160608'!B43,Cenik!$C$3:$E$873,2,FALSE))</f>
        <v>0</v>
      </c>
      <c r="D43" s="12">
        <f>IF(B43="",0,VLOOKUP('160608'!B43,Cenik!$C$3:$E$873,3,FALSE))</f>
        <v>0</v>
      </c>
      <c r="E43" s="102"/>
      <c r="F43" s="20">
        <f t="shared" si="4"/>
        <v>0</v>
      </c>
      <c r="G43" s="104" t="str">
        <f t="shared" si="3"/>
        <v/>
      </c>
    </row>
    <row r="44" spans="1:7" ht="13.5" thickBot="1" x14ac:dyDescent="0.25">
      <c r="A44" s="26"/>
      <c r="B44" s="103"/>
      <c r="C44" s="28">
        <f>IF(B44="",0,VLOOKUP('160608'!B44,Cenik!$C$3:$E$873,2,FALSE))</f>
        <v>0</v>
      </c>
      <c r="D44" s="28">
        <f>IF(B44="",0,VLOOKUP('160608'!B44,Cenik!$C$3:$E$873,3,FALSE))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IF(B5="",0,VLOOKUP('170101'!B5,Cenik!$C$3:$E$873,2,FALSE))</f>
        <v>0</v>
      </c>
      <c r="D5" s="12">
        <f>IF(B5="",0,VLOOKUP('170101'!B5,Cenik!$C$3:$E$873,3,FALSE))</f>
        <v>0</v>
      </c>
      <c r="E5" s="95"/>
      <c r="F5" s="14">
        <f t="shared" ref="F5:F14" si="0">D5*E5</f>
        <v>0</v>
      </c>
      <c r="G5" s="104" t="str">
        <f>IF(E5="","",IF(ISNUMBER(E5),IF(E5=ROUND(E5,6),"","Napaka - poraba mora biti zaokrožena na 6 decimalk!"),"Napaka!"))</f>
        <v/>
      </c>
    </row>
    <row r="6" spans="1:7" x14ac:dyDescent="0.2">
      <c r="A6" s="15"/>
      <c r="B6" s="94"/>
      <c r="C6" s="12">
        <f>IF(B6="",0,VLOOKUP('170101'!B6,Cenik!$C$3:$E$873,2,FALSE))</f>
        <v>0</v>
      </c>
      <c r="D6" s="12">
        <f>IF(B6="",0,VLOOKUP('170101'!B6,Cenik!$C$3:$E$873,3,FALSE))</f>
        <v>0</v>
      </c>
      <c r="E6" s="96"/>
      <c r="F6" s="14">
        <f t="shared" si="0"/>
        <v>0</v>
      </c>
      <c r="G6" s="104" t="str">
        <f t="shared" ref="G6:G14" si="1">IF(E6="","",IF(ISNUMBER(E6),IF(E6=ROUND(E6,6),"","Napaka - poraba mora biti zaokrožena na 6 decimalk!"),"Napaka!"))</f>
        <v/>
      </c>
    </row>
    <row r="7" spans="1:7" x14ac:dyDescent="0.2">
      <c r="A7" s="15"/>
      <c r="B7" s="94"/>
      <c r="C7" s="12">
        <f>IF(B7="",0,VLOOKUP('170101'!B7,Cenik!$C$3:$E$873,2,FALSE))</f>
        <v>0</v>
      </c>
      <c r="D7" s="12">
        <f>IF(B7="",0,VLOOKUP('170101'!B7,Cenik!$C$3:$E$873,3,FALSE))</f>
        <v>0</v>
      </c>
      <c r="E7" s="96"/>
      <c r="F7" s="14">
        <f t="shared" si="0"/>
        <v>0</v>
      </c>
      <c r="G7" s="104" t="str">
        <f t="shared" si="1"/>
        <v/>
      </c>
    </row>
    <row r="8" spans="1:7" x14ac:dyDescent="0.2">
      <c r="A8" s="15"/>
      <c r="B8" s="94"/>
      <c r="C8" s="12">
        <f>IF(B8="",0,VLOOKUP('170101'!B8,Cenik!$C$3:$E$873,2,FALSE))</f>
        <v>0</v>
      </c>
      <c r="D8" s="12">
        <f>IF(B8="",0,VLOOKUP('170101'!B8,Cenik!$C$3:$E$873,3,FALSE))</f>
        <v>0</v>
      </c>
      <c r="E8" s="96"/>
      <c r="F8" s="14">
        <f t="shared" si="0"/>
        <v>0</v>
      </c>
      <c r="G8" s="104" t="str">
        <f t="shared" si="1"/>
        <v/>
      </c>
    </row>
    <row r="9" spans="1:7" x14ac:dyDescent="0.2">
      <c r="A9" s="15"/>
      <c r="B9" s="94"/>
      <c r="C9" s="12">
        <f>IF(B9="",0,VLOOKUP('170101'!B9,Cenik!$C$3:$E$873,2,FALSE))</f>
        <v>0</v>
      </c>
      <c r="D9" s="12">
        <f>IF(B9="",0,VLOOKUP('170101'!B9,Cenik!$C$3:$E$873,3,FALSE))</f>
        <v>0</v>
      </c>
      <c r="E9" s="96"/>
      <c r="F9" s="14">
        <f t="shared" si="0"/>
        <v>0</v>
      </c>
      <c r="G9" s="104" t="str">
        <f t="shared" si="1"/>
        <v/>
      </c>
    </row>
    <row r="10" spans="1:7" x14ac:dyDescent="0.2">
      <c r="A10" s="15"/>
      <c r="B10" s="94"/>
      <c r="C10" s="12">
        <f>IF(B10="",0,VLOOKUP('170101'!B10,Cenik!$C$3:$E$873,2,FALSE))</f>
        <v>0</v>
      </c>
      <c r="D10" s="12">
        <f>IF(B10="",0,VLOOKUP('170101'!B10,Cenik!$C$3:$E$873,3,FALSE))</f>
        <v>0</v>
      </c>
      <c r="E10" s="96"/>
      <c r="F10" s="14">
        <f t="shared" si="0"/>
        <v>0</v>
      </c>
      <c r="G10" s="104" t="str">
        <f t="shared" si="1"/>
        <v/>
      </c>
    </row>
    <row r="11" spans="1:7" x14ac:dyDescent="0.2">
      <c r="A11" s="15"/>
      <c r="B11" s="94"/>
      <c r="C11" s="12">
        <f>IF(B11="",0,VLOOKUP('170101'!B11,Cenik!$C$3:$E$873,2,FALSE))</f>
        <v>0</v>
      </c>
      <c r="D11" s="12">
        <f>IF(B11="",0,VLOOKUP('170101'!B11,Cenik!$C$3:$E$873,3,FALSE))</f>
        <v>0</v>
      </c>
      <c r="E11" s="96"/>
      <c r="F11" s="14">
        <f t="shared" si="0"/>
        <v>0</v>
      </c>
      <c r="G11" s="104" t="str">
        <f t="shared" si="1"/>
        <v/>
      </c>
    </row>
    <row r="12" spans="1:7" x14ac:dyDescent="0.2">
      <c r="A12" s="15"/>
      <c r="B12" s="94"/>
      <c r="C12" s="12">
        <f>IF(B12="",0,VLOOKUP('170101'!B12,Cenik!$C$3:$E$873,2,FALSE))</f>
        <v>0</v>
      </c>
      <c r="D12" s="12">
        <f>IF(B12="",0,VLOOKUP('170101'!B12,Cenik!$C$3:$E$873,3,FALSE))</f>
        <v>0</v>
      </c>
      <c r="E12" s="96"/>
      <c r="F12" s="14">
        <f t="shared" si="0"/>
        <v>0</v>
      </c>
      <c r="G12" s="104" t="str">
        <f t="shared" si="1"/>
        <v/>
      </c>
    </row>
    <row r="13" spans="1:7" x14ac:dyDescent="0.2">
      <c r="A13" s="15"/>
      <c r="B13" s="94"/>
      <c r="C13" s="12">
        <f>IF(B13="",0,VLOOKUP('170101'!B13,Cenik!$C$3:$E$873,2,FALSE))</f>
        <v>0</v>
      </c>
      <c r="D13" s="12">
        <f>IF(B13="",0,VLOOKUP('170101'!B13,Cenik!$C$3:$E$873,3,FALSE))</f>
        <v>0</v>
      </c>
      <c r="E13" s="96"/>
      <c r="F13" s="14">
        <f t="shared" si="0"/>
        <v>0</v>
      </c>
      <c r="G13" s="104" t="str">
        <f t="shared" si="1"/>
        <v/>
      </c>
    </row>
    <row r="14" spans="1:7" ht="13.5" thickBot="1" x14ac:dyDescent="0.25">
      <c r="A14" s="15"/>
      <c r="B14" s="94"/>
      <c r="C14" s="12">
        <f>IF(B14="",0,VLOOKUP('170101'!B14,Cenik!$C$3:$E$873,2,FALSE))</f>
        <v>0</v>
      </c>
      <c r="D14" s="12">
        <f>IF(B14="",0,VLOOKUP('170101'!B14,Cenik!$C$3:$E$873,3,FALSE))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IF(B16="",0,VLOOKUP('170101'!B16,Cenik!$C$3:$E$873,2,FALSE))</f>
        <v>kos/dan</v>
      </c>
      <c r="D16" s="12">
        <f>IF(B16="",0,VLOOKUP('170101'!B16,Cenik!$C$3:$E$873,3,FALSE))</f>
        <v>0</v>
      </c>
      <c r="E16" s="101">
        <v>11</v>
      </c>
      <c r="F16" s="20">
        <f t="shared" ref="F16:F29" si="2">D16*E16</f>
        <v>0</v>
      </c>
      <c r="G16" s="104" t="str">
        <f>IF(E16="","",IF(ISNUMBER(E16),IF(E16=ROUND(E16,6),"","Napaka - poraba mora biti zaokrožena na 6 decimalk!"),"Napaka!"))</f>
        <v/>
      </c>
    </row>
    <row r="17" spans="1:9" x14ac:dyDescent="0.2">
      <c r="A17" s="15"/>
      <c r="B17" s="98" t="s">
        <v>1526</v>
      </c>
      <c r="C17" s="12" t="str">
        <f>IF(B17="",0,VLOOKUP('170101'!B17,Cenik!$C$3:$E$873,2,FALSE))</f>
        <v>kos/dan</v>
      </c>
      <c r="D17" s="12">
        <f>IF(B17="",0,VLOOKUP('170101'!B17,Cenik!$C$3:$E$873,3,FALSE))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IF(B18="",0,VLOOKUP('170101'!B18,Cenik!$C$3:$E$873,2,FALSE))</f>
        <v>kos/dan</v>
      </c>
      <c r="D18" s="12">
        <f>IF(B18="",0,VLOOKUP('170101'!B18,Cenik!$C$3:$E$873,3,FALSE))</f>
        <v>0</v>
      </c>
      <c r="E18" s="102">
        <v>2</v>
      </c>
      <c r="F18" s="20">
        <f t="shared" si="2"/>
        <v>0</v>
      </c>
      <c r="G18" s="104" t="str">
        <f t="shared" si="3"/>
        <v/>
      </c>
    </row>
    <row r="19" spans="1:9" x14ac:dyDescent="0.2">
      <c r="A19" s="15"/>
      <c r="B19" s="100"/>
      <c r="C19" s="12">
        <f>IF(B19="",0,VLOOKUP('170101'!B19,Cenik!$C$3:$E$873,2,FALSE))</f>
        <v>0</v>
      </c>
      <c r="D19" s="12">
        <f>IF(B19="",0,VLOOKUP('170101'!B19,Cenik!$C$3:$E$873,3,FALSE))</f>
        <v>0</v>
      </c>
      <c r="E19" s="102"/>
      <c r="F19" s="20">
        <f t="shared" si="2"/>
        <v>0</v>
      </c>
      <c r="G19" s="104" t="str">
        <f t="shared" si="3"/>
        <v/>
      </c>
    </row>
    <row r="20" spans="1:9" x14ac:dyDescent="0.2">
      <c r="A20" s="15"/>
      <c r="B20" s="100"/>
      <c r="C20" s="12">
        <f>IF(B20="",0,VLOOKUP('170101'!B20,Cenik!$C$3:$E$873,2,FALSE))</f>
        <v>0</v>
      </c>
      <c r="D20" s="12">
        <f>IF(B20="",0,VLOOKUP('170101'!B20,Cenik!$C$3:$E$873,3,FALSE))</f>
        <v>0</v>
      </c>
      <c r="E20" s="102"/>
      <c r="F20" s="20">
        <f t="shared" si="2"/>
        <v>0</v>
      </c>
      <c r="G20" s="104" t="str">
        <f t="shared" si="3"/>
        <v/>
      </c>
    </row>
    <row r="21" spans="1:9" x14ac:dyDescent="0.2">
      <c r="A21" s="15"/>
      <c r="B21" s="100"/>
      <c r="C21" s="12">
        <f>IF(B21="",0,VLOOKUP('170101'!B21,Cenik!$C$3:$E$873,2,FALSE))</f>
        <v>0</v>
      </c>
      <c r="D21" s="12">
        <f>IF(B21="",0,VLOOKUP('170101'!B21,Cenik!$C$3:$E$873,3,FALSE))</f>
        <v>0</v>
      </c>
      <c r="E21" s="102"/>
      <c r="F21" s="20">
        <f t="shared" si="2"/>
        <v>0</v>
      </c>
      <c r="G21" s="104" t="str">
        <f t="shared" si="3"/>
        <v/>
      </c>
    </row>
    <row r="22" spans="1:9" x14ac:dyDescent="0.2">
      <c r="A22" s="15"/>
      <c r="B22" s="100"/>
      <c r="C22" s="12">
        <f>IF(B22="",0,VLOOKUP('170101'!B22,Cenik!$C$3:$E$873,2,FALSE))</f>
        <v>0</v>
      </c>
      <c r="D22" s="12">
        <f>IF(B22="",0,VLOOKUP('170101'!B22,Cenik!$C$3:$E$873,3,FALSE))</f>
        <v>0</v>
      </c>
      <c r="E22" s="102"/>
      <c r="F22" s="20">
        <f t="shared" si="2"/>
        <v>0</v>
      </c>
      <c r="G22" s="104" t="str">
        <f t="shared" si="3"/>
        <v/>
      </c>
    </row>
    <row r="23" spans="1:9" x14ac:dyDescent="0.2">
      <c r="A23" s="15"/>
      <c r="B23" s="100"/>
      <c r="C23" s="12">
        <f>IF(B23="",0,VLOOKUP('170101'!B23,Cenik!$C$3:$E$873,2,FALSE))</f>
        <v>0</v>
      </c>
      <c r="D23" s="12">
        <f>IF(B23="",0,VLOOKUP('170101'!B23,Cenik!$C$3:$E$873,3,FALSE))</f>
        <v>0</v>
      </c>
      <c r="E23" s="102"/>
      <c r="F23" s="20">
        <f t="shared" si="2"/>
        <v>0</v>
      </c>
      <c r="G23" s="104" t="str">
        <f t="shared" si="3"/>
        <v/>
      </c>
    </row>
    <row r="24" spans="1:9" x14ac:dyDescent="0.2">
      <c r="A24" s="15"/>
      <c r="B24" s="100"/>
      <c r="C24" s="12">
        <f>IF(B24="",0,VLOOKUP('170101'!B24,Cenik!$C$3:$E$873,2,FALSE))</f>
        <v>0</v>
      </c>
      <c r="D24" s="12">
        <f>IF(B24="",0,VLOOKUP('170101'!B24,Cenik!$C$3:$E$873,3,FALSE))</f>
        <v>0</v>
      </c>
      <c r="E24" s="102"/>
      <c r="F24" s="20">
        <f t="shared" si="2"/>
        <v>0</v>
      </c>
      <c r="G24" s="104" t="str">
        <f t="shared" si="3"/>
        <v/>
      </c>
    </row>
    <row r="25" spans="1:9" x14ac:dyDescent="0.2">
      <c r="A25" s="15"/>
      <c r="B25" s="100"/>
      <c r="C25" s="12">
        <f>IF(B25="",0,VLOOKUP('170101'!B25,Cenik!$C$3:$E$873,2,FALSE))</f>
        <v>0</v>
      </c>
      <c r="D25" s="12">
        <f>IF(B25="",0,VLOOKUP('170101'!B25,Cenik!$C$3:$E$873,3,FALSE))</f>
        <v>0</v>
      </c>
      <c r="E25" s="102"/>
      <c r="F25" s="20">
        <f t="shared" si="2"/>
        <v>0</v>
      </c>
      <c r="G25" s="104" t="str">
        <f t="shared" si="3"/>
        <v/>
      </c>
    </row>
    <row r="26" spans="1:9" x14ac:dyDescent="0.2">
      <c r="A26" s="15"/>
      <c r="B26" s="100"/>
      <c r="C26" s="12">
        <f>IF(B26="",0,VLOOKUP('170101'!B26,Cenik!$C$3:$E$873,2,FALSE))</f>
        <v>0</v>
      </c>
      <c r="D26" s="12">
        <f>IF(B26="",0,VLOOKUP('170101'!B26,Cenik!$C$3:$E$873,3,FALSE))</f>
        <v>0</v>
      </c>
      <c r="E26" s="102"/>
      <c r="F26" s="20">
        <f t="shared" si="2"/>
        <v>0</v>
      </c>
      <c r="G26" s="104" t="str">
        <f t="shared" si="3"/>
        <v/>
      </c>
    </row>
    <row r="27" spans="1:9" x14ac:dyDescent="0.2">
      <c r="A27" s="15"/>
      <c r="B27" s="100"/>
      <c r="C27" s="12">
        <f>IF(B27="",0,VLOOKUP('170101'!B27,Cenik!$C$3:$E$873,2,FALSE))</f>
        <v>0</v>
      </c>
      <c r="D27" s="12">
        <f>IF(B27="",0,VLOOKUP('170101'!B27,Cenik!$C$3:$E$873,3,FALSE))</f>
        <v>0</v>
      </c>
      <c r="E27" s="102"/>
      <c r="F27" s="20">
        <f t="shared" si="2"/>
        <v>0</v>
      </c>
      <c r="G27" s="104" t="str">
        <f t="shared" si="3"/>
        <v/>
      </c>
    </row>
    <row r="28" spans="1:9" x14ac:dyDescent="0.2">
      <c r="A28" s="15"/>
      <c r="B28" s="100"/>
      <c r="C28" s="12">
        <f>IF(B28="",0,VLOOKUP('170101'!B28,Cenik!$C$3:$E$873,2,FALSE))</f>
        <v>0</v>
      </c>
      <c r="D28" s="12">
        <f>IF(B28="",0,VLOOKUP('170101'!B28,Cenik!$C$3:$E$873,3,FALSE))</f>
        <v>0</v>
      </c>
      <c r="E28" s="102"/>
      <c r="F28" s="20">
        <f t="shared" si="2"/>
        <v>0</v>
      </c>
      <c r="G28" s="104" t="str">
        <f t="shared" si="3"/>
        <v/>
      </c>
    </row>
    <row r="29" spans="1:9" ht="13.5" thickBot="1" x14ac:dyDescent="0.25">
      <c r="A29" s="15"/>
      <c r="B29" s="100"/>
      <c r="C29" s="12">
        <f>IF(B29="",0,VLOOKUP('170101'!B29,Cenik!$C$3:$E$873,2,FALSE))</f>
        <v>0</v>
      </c>
      <c r="D29" s="12">
        <f>IF(B29="",0,VLOOKUP('170101'!B29,Cenik!$C$3:$E$873,3,FALSE))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IF(B31="",0,VLOOKUP('170101'!B31,Cenik!$C$3:$E$873,2,FALSE))</f>
        <v>0</v>
      </c>
      <c r="D31" s="24">
        <f>IF(B31="",0,VLOOKUP('170101'!B31,Cenik!$C$3:$E$873,3,FALSE))</f>
        <v>0</v>
      </c>
      <c r="E31" s="101"/>
      <c r="F31" s="25">
        <f t="shared" ref="F31:F44" si="4">D31*E31</f>
        <v>0</v>
      </c>
      <c r="G31" s="104" t="str">
        <f t="shared" si="3"/>
        <v/>
      </c>
      <c r="I31" s="2"/>
    </row>
    <row r="32" spans="1:9" x14ac:dyDescent="0.2">
      <c r="A32" s="15"/>
      <c r="B32" s="100"/>
      <c r="C32" s="12">
        <f>IF(B32="",0,VLOOKUP('170101'!B32,Cenik!$C$3:$E$873,2,FALSE))</f>
        <v>0</v>
      </c>
      <c r="D32" s="12">
        <f>IF(B32="",0,VLOOKUP('170101'!B32,Cenik!$C$3:$E$873,3,FALSE))</f>
        <v>0</v>
      </c>
      <c r="E32" s="102"/>
      <c r="F32" s="20">
        <f t="shared" si="4"/>
        <v>0</v>
      </c>
      <c r="G32" s="104" t="str">
        <f t="shared" si="3"/>
        <v/>
      </c>
      <c r="I32" s="2"/>
    </row>
    <row r="33" spans="1:7" x14ac:dyDescent="0.2">
      <c r="A33" s="15"/>
      <c r="B33" s="100"/>
      <c r="C33" s="12">
        <f>IF(B33="",0,VLOOKUP('170101'!B33,Cenik!$C$3:$E$873,2,FALSE))</f>
        <v>0</v>
      </c>
      <c r="D33" s="12">
        <f>IF(B33="",0,VLOOKUP('170101'!B33,Cenik!$C$3:$E$873,3,FALSE))</f>
        <v>0</v>
      </c>
      <c r="E33" s="102"/>
      <c r="F33" s="20">
        <f t="shared" si="4"/>
        <v>0</v>
      </c>
      <c r="G33" s="104" t="str">
        <f t="shared" si="3"/>
        <v/>
      </c>
    </row>
    <row r="34" spans="1:7" x14ac:dyDescent="0.2">
      <c r="A34" s="15"/>
      <c r="B34" s="100"/>
      <c r="C34" s="12">
        <f>IF(B34="",0,VLOOKUP('170101'!B34,Cenik!$C$3:$E$873,2,FALSE))</f>
        <v>0</v>
      </c>
      <c r="D34" s="12">
        <f>IF(B34="",0,VLOOKUP('170101'!B34,Cenik!$C$3:$E$873,3,FALSE))</f>
        <v>0</v>
      </c>
      <c r="E34" s="102"/>
      <c r="F34" s="20">
        <f t="shared" si="4"/>
        <v>0</v>
      </c>
      <c r="G34" s="104" t="str">
        <f t="shared" si="3"/>
        <v/>
      </c>
    </row>
    <row r="35" spans="1:7" x14ac:dyDescent="0.2">
      <c r="A35" s="15"/>
      <c r="B35" s="100"/>
      <c r="C35" s="12">
        <f>IF(B35="",0,VLOOKUP('170101'!B35,Cenik!$C$3:$E$873,2,FALSE))</f>
        <v>0</v>
      </c>
      <c r="D35" s="12">
        <f>IF(B35="",0,VLOOKUP('170101'!B35,Cenik!$C$3:$E$873,3,FALSE))</f>
        <v>0</v>
      </c>
      <c r="E35" s="102"/>
      <c r="F35" s="20">
        <f t="shared" si="4"/>
        <v>0</v>
      </c>
      <c r="G35" s="104" t="str">
        <f t="shared" si="3"/>
        <v/>
      </c>
    </row>
    <row r="36" spans="1:7" x14ac:dyDescent="0.2">
      <c r="A36" s="15"/>
      <c r="B36" s="100"/>
      <c r="C36" s="12">
        <f>IF(B36="",0,VLOOKUP('170101'!B36,Cenik!$C$3:$E$873,2,FALSE))</f>
        <v>0</v>
      </c>
      <c r="D36" s="12">
        <f>IF(B36="",0,VLOOKUP('170101'!B36,Cenik!$C$3:$E$873,3,FALSE))</f>
        <v>0</v>
      </c>
      <c r="E36" s="102"/>
      <c r="F36" s="20">
        <f t="shared" si="4"/>
        <v>0</v>
      </c>
      <c r="G36" s="104" t="str">
        <f t="shared" si="3"/>
        <v/>
      </c>
    </row>
    <row r="37" spans="1:7" x14ac:dyDescent="0.2">
      <c r="A37" s="15"/>
      <c r="B37" s="100"/>
      <c r="C37" s="12">
        <f>IF(B37="",0,VLOOKUP('170101'!B37,Cenik!$C$3:$E$873,2,FALSE))</f>
        <v>0</v>
      </c>
      <c r="D37" s="12">
        <f>IF(B37="",0,VLOOKUP('170101'!B37,Cenik!$C$3:$E$873,3,FALSE))</f>
        <v>0</v>
      </c>
      <c r="E37" s="102"/>
      <c r="F37" s="20">
        <f t="shared" si="4"/>
        <v>0</v>
      </c>
      <c r="G37" s="104" t="str">
        <f t="shared" si="3"/>
        <v/>
      </c>
    </row>
    <row r="38" spans="1:7" x14ac:dyDescent="0.2">
      <c r="A38" s="15"/>
      <c r="B38" s="100"/>
      <c r="C38" s="12">
        <f>IF(B38="",0,VLOOKUP('170101'!B38,Cenik!$C$3:$E$873,2,FALSE))</f>
        <v>0</v>
      </c>
      <c r="D38" s="12">
        <f>IF(B38="",0,VLOOKUP('170101'!B38,Cenik!$C$3:$E$873,3,FALSE))</f>
        <v>0</v>
      </c>
      <c r="E38" s="102"/>
      <c r="F38" s="20">
        <f t="shared" si="4"/>
        <v>0</v>
      </c>
      <c r="G38" s="104" t="str">
        <f t="shared" si="3"/>
        <v/>
      </c>
    </row>
    <row r="39" spans="1:7" x14ac:dyDescent="0.2">
      <c r="A39" s="15"/>
      <c r="B39" s="100"/>
      <c r="C39" s="12">
        <f>IF(B39="",0,VLOOKUP('170101'!B39,Cenik!$C$3:$E$873,2,FALSE))</f>
        <v>0</v>
      </c>
      <c r="D39" s="12">
        <f>IF(B39="",0,VLOOKUP('170101'!B39,Cenik!$C$3:$E$873,3,FALSE))</f>
        <v>0</v>
      </c>
      <c r="E39" s="102"/>
      <c r="F39" s="20">
        <f t="shared" si="4"/>
        <v>0</v>
      </c>
      <c r="G39" s="104" t="str">
        <f>IF(E39="","",IF(ISNUMBER(E39),IF(E39=ROUND(E39,6),"","Napaka - poraba mora biti zaokrožena na 6 decimalk!"),"Napaka!"))</f>
        <v/>
      </c>
    </row>
    <row r="40" spans="1:7" x14ac:dyDescent="0.2">
      <c r="A40" s="15"/>
      <c r="B40" s="100"/>
      <c r="C40" s="12">
        <f>IF(B40="",0,VLOOKUP('170101'!B40,Cenik!$C$3:$E$873,2,FALSE))</f>
        <v>0</v>
      </c>
      <c r="D40" s="12">
        <f>IF(B40="",0,VLOOKUP('170101'!B40,Cenik!$C$3:$E$873,3,FALSE))</f>
        <v>0</v>
      </c>
      <c r="E40" s="102"/>
      <c r="F40" s="20">
        <f t="shared" si="4"/>
        <v>0</v>
      </c>
      <c r="G40" s="104" t="str">
        <f t="shared" si="3"/>
        <v/>
      </c>
    </row>
    <row r="41" spans="1:7" x14ac:dyDescent="0.2">
      <c r="A41" s="15"/>
      <c r="B41" s="100"/>
      <c r="C41" s="12">
        <f>IF(B41="",0,VLOOKUP('170101'!B41,Cenik!$C$3:$E$873,2,FALSE))</f>
        <v>0</v>
      </c>
      <c r="D41" s="12">
        <f>IF(B41="",0,VLOOKUP('170101'!B41,Cenik!$C$3:$E$873,3,FALSE))</f>
        <v>0</v>
      </c>
      <c r="E41" s="102"/>
      <c r="F41" s="20">
        <f t="shared" si="4"/>
        <v>0</v>
      </c>
      <c r="G41" s="104" t="str">
        <f t="shared" si="3"/>
        <v/>
      </c>
    </row>
    <row r="42" spans="1:7" x14ac:dyDescent="0.2">
      <c r="A42" s="15"/>
      <c r="B42" s="100"/>
      <c r="C42" s="12">
        <f>IF(B42="",0,VLOOKUP('170101'!B42,Cenik!$C$3:$E$873,2,FALSE))</f>
        <v>0</v>
      </c>
      <c r="D42" s="12">
        <f>IF(B42="",0,VLOOKUP('170101'!B42,Cenik!$C$3:$E$873,3,FALSE))</f>
        <v>0</v>
      </c>
      <c r="E42" s="102"/>
      <c r="F42" s="20">
        <f t="shared" si="4"/>
        <v>0</v>
      </c>
      <c r="G42" s="104" t="str">
        <f t="shared" si="3"/>
        <v/>
      </c>
    </row>
    <row r="43" spans="1:7" x14ac:dyDescent="0.2">
      <c r="A43" s="15"/>
      <c r="B43" s="100"/>
      <c r="C43" s="12">
        <f>IF(B43="",0,VLOOKUP('170101'!B43,Cenik!$C$3:$E$873,2,FALSE))</f>
        <v>0</v>
      </c>
      <c r="D43" s="12">
        <f>IF(B43="",0,VLOOKUP('170101'!B43,Cenik!$C$3:$E$873,3,FALSE))</f>
        <v>0</v>
      </c>
      <c r="E43" s="102"/>
      <c r="F43" s="20">
        <f t="shared" si="4"/>
        <v>0</v>
      </c>
      <c r="G43" s="104" t="str">
        <f t="shared" si="3"/>
        <v/>
      </c>
    </row>
    <row r="44" spans="1:7" ht="13.5" thickBot="1" x14ac:dyDescent="0.25">
      <c r="A44" s="26"/>
      <c r="B44" s="103"/>
      <c r="C44" s="28">
        <f>IF(B44="",0,VLOOKUP('170101'!B44,Cenik!$C$3:$E$873,2,FALSE))</f>
        <v>0</v>
      </c>
      <c r="D44" s="28">
        <f>IF(B44="",0,VLOOKUP('170101'!B44,Cenik!$C$3:$E$873,3,FALSE))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IF(B5="",0,VLOOKUP('170102'!B5,Cenik!$C$3:$E$873,2,FALSE))</f>
        <v>0</v>
      </c>
      <c r="D5" s="12">
        <f>IF(B5="",0,VLOOKUP('170102'!B5,Cenik!$C$3:$E$873,3,FALSE))</f>
        <v>0</v>
      </c>
      <c r="E5" s="95"/>
      <c r="F5" s="14">
        <f t="shared" ref="F5:F14" si="0">D5*E5</f>
        <v>0</v>
      </c>
      <c r="G5" s="104" t="str">
        <f>IF(E5="","",IF(ISNUMBER(E5),IF(E5=ROUND(E5,6),"","Napaka - poraba mora biti zaokrožena na 6 decimalk!"),"Napaka!"))</f>
        <v/>
      </c>
    </row>
    <row r="6" spans="1:7" x14ac:dyDescent="0.2">
      <c r="A6" s="15"/>
      <c r="B6" s="94"/>
      <c r="C6" s="12">
        <f>IF(B6="",0,VLOOKUP('170102'!B6,Cenik!$C$3:$E$873,2,FALSE))</f>
        <v>0</v>
      </c>
      <c r="D6" s="12">
        <f>IF(B6="",0,VLOOKUP('170102'!B6,Cenik!$C$3:$E$873,3,FALSE))</f>
        <v>0</v>
      </c>
      <c r="E6" s="96"/>
      <c r="F6" s="14">
        <f t="shared" si="0"/>
        <v>0</v>
      </c>
      <c r="G6" s="104" t="str">
        <f t="shared" ref="G6:G14" si="1">IF(E6="","",IF(ISNUMBER(E6),IF(E6=ROUND(E6,6),"","Napaka - poraba mora biti zaokrožena na 6 decimalk!"),"Napaka!"))</f>
        <v/>
      </c>
    </row>
    <row r="7" spans="1:7" x14ac:dyDescent="0.2">
      <c r="A7" s="15"/>
      <c r="B7" s="94"/>
      <c r="C7" s="12">
        <f>IF(B7="",0,VLOOKUP('170102'!B7,Cenik!$C$3:$E$873,2,FALSE))</f>
        <v>0</v>
      </c>
      <c r="D7" s="12">
        <f>IF(B7="",0,VLOOKUP('170102'!B7,Cenik!$C$3:$E$873,3,FALSE))</f>
        <v>0</v>
      </c>
      <c r="E7" s="96"/>
      <c r="F7" s="14">
        <f t="shared" si="0"/>
        <v>0</v>
      </c>
      <c r="G7" s="104" t="str">
        <f t="shared" si="1"/>
        <v/>
      </c>
    </row>
    <row r="8" spans="1:7" x14ac:dyDescent="0.2">
      <c r="A8" s="15"/>
      <c r="B8" s="94"/>
      <c r="C8" s="12">
        <f>IF(B8="",0,VLOOKUP('170102'!B8,Cenik!$C$3:$E$873,2,FALSE))</f>
        <v>0</v>
      </c>
      <c r="D8" s="12">
        <f>IF(B8="",0,VLOOKUP('170102'!B8,Cenik!$C$3:$E$873,3,FALSE))</f>
        <v>0</v>
      </c>
      <c r="E8" s="96"/>
      <c r="F8" s="14">
        <f t="shared" si="0"/>
        <v>0</v>
      </c>
      <c r="G8" s="104" t="str">
        <f t="shared" si="1"/>
        <v/>
      </c>
    </row>
    <row r="9" spans="1:7" x14ac:dyDescent="0.2">
      <c r="A9" s="15"/>
      <c r="B9" s="94"/>
      <c r="C9" s="12">
        <f>IF(B9="",0,VLOOKUP('170102'!B9,Cenik!$C$3:$E$873,2,FALSE))</f>
        <v>0</v>
      </c>
      <c r="D9" s="12">
        <f>IF(B9="",0,VLOOKUP('170102'!B9,Cenik!$C$3:$E$873,3,FALSE))</f>
        <v>0</v>
      </c>
      <c r="E9" s="96"/>
      <c r="F9" s="14">
        <f t="shared" si="0"/>
        <v>0</v>
      </c>
      <c r="G9" s="104" t="str">
        <f t="shared" si="1"/>
        <v/>
      </c>
    </row>
    <row r="10" spans="1:7" x14ac:dyDescent="0.2">
      <c r="A10" s="15"/>
      <c r="B10" s="94"/>
      <c r="C10" s="12">
        <f>IF(B10="",0,VLOOKUP('170102'!B10,Cenik!$C$3:$E$873,2,FALSE))</f>
        <v>0</v>
      </c>
      <c r="D10" s="12">
        <f>IF(B10="",0,VLOOKUP('170102'!B10,Cenik!$C$3:$E$873,3,FALSE))</f>
        <v>0</v>
      </c>
      <c r="E10" s="96"/>
      <c r="F10" s="14">
        <f t="shared" si="0"/>
        <v>0</v>
      </c>
      <c r="G10" s="104" t="str">
        <f t="shared" si="1"/>
        <v/>
      </c>
    </row>
    <row r="11" spans="1:7" x14ac:dyDescent="0.2">
      <c r="A11" s="15"/>
      <c r="B11" s="94"/>
      <c r="C11" s="12">
        <f>IF(B11="",0,VLOOKUP('170102'!B11,Cenik!$C$3:$E$873,2,FALSE))</f>
        <v>0</v>
      </c>
      <c r="D11" s="12">
        <f>IF(B11="",0,VLOOKUP('170102'!B11,Cenik!$C$3:$E$873,3,FALSE))</f>
        <v>0</v>
      </c>
      <c r="E11" s="96"/>
      <c r="F11" s="14">
        <f t="shared" si="0"/>
        <v>0</v>
      </c>
      <c r="G11" s="104" t="str">
        <f t="shared" si="1"/>
        <v/>
      </c>
    </row>
    <row r="12" spans="1:7" x14ac:dyDescent="0.2">
      <c r="A12" s="15"/>
      <c r="B12" s="94"/>
      <c r="C12" s="12">
        <f>IF(B12="",0,VLOOKUP('170102'!B12,Cenik!$C$3:$E$873,2,FALSE))</f>
        <v>0</v>
      </c>
      <c r="D12" s="12">
        <f>IF(B12="",0,VLOOKUP('170102'!B12,Cenik!$C$3:$E$873,3,FALSE))</f>
        <v>0</v>
      </c>
      <c r="E12" s="96"/>
      <c r="F12" s="14">
        <f t="shared" si="0"/>
        <v>0</v>
      </c>
      <c r="G12" s="104" t="str">
        <f t="shared" si="1"/>
        <v/>
      </c>
    </row>
    <row r="13" spans="1:7" x14ac:dyDescent="0.2">
      <c r="A13" s="15"/>
      <c r="B13" s="94"/>
      <c r="C13" s="12">
        <f>IF(B13="",0,VLOOKUP('170102'!B13,Cenik!$C$3:$E$873,2,FALSE))</f>
        <v>0</v>
      </c>
      <c r="D13" s="12">
        <f>IF(B13="",0,VLOOKUP('170102'!B13,Cenik!$C$3:$E$873,3,FALSE))</f>
        <v>0</v>
      </c>
      <c r="E13" s="96"/>
      <c r="F13" s="14">
        <f t="shared" si="0"/>
        <v>0</v>
      </c>
      <c r="G13" s="104" t="str">
        <f t="shared" si="1"/>
        <v/>
      </c>
    </row>
    <row r="14" spans="1:7" ht="13.5" thickBot="1" x14ac:dyDescent="0.25">
      <c r="A14" s="15"/>
      <c r="B14" s="94"/>
      <c r="C14" s="12">
        <f>IF(B14="",0,VLOOKUP('170102'!B14,Cenik!$C$3:$E$873,2,FALSE))</f>
        <v>0</v>
      </c>
      <c r="D14" s="12">
        <f>IF(B14="",0,VLOOKUP('170102'!B14,Cenik!$C$3:$E$873,3,FALSE))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IF(B16="",0,VLOOKUP('170102'!B16,Cenik!$C$3:$E$873,2,FALSE))</f>
        <v>kos/dan</v>
      </c>
      <c r="D16" s="12">
        <f>IF(B16="",0,VLOOKUP('170102'!B16,Cenik!$C$3:$E$873,3,FALSE))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IF(B17="",0,VLOOKUP('170102'!B17,Cenik!$C$3:$E$873,2,FALSE))</f>
        <v>kos/dan</v>
      </c>
      <c r="D17" s="12">
        <f>IF(B17="",0,VLOOKUP('170102'!B17,Cenik!$C$3:$E$873,3,FALSE))</f>
        <v>0</v>
      </c>
      <c r="E17" s="102">
        <v>5</v>
      </c>
      <c r="F17" s="20">
        <f t="shared" si="2"/>
        <v>0</v>
      </c>
      <c r="G17" s="104" t="str">
        <f t="shared" ref="G17:G44" si="3">IF(E17="","",IF(ISNUMBER(E17),IF(E17=ROUND(E17,6),"","Napaka - poraba mora biti zaokrožena na 6 decimalk!"),"Napaka!"))</f>
        <v/>
      </c>
    </row>
    <row r="18" spans="1:9" x14ac:dyDescent="0.2">
      <c r="A18" s="15"/>
      <c r="B18" s="99" t="s">
        <v>1591</v>
      </c>
      <c r="C18" s="12" t="str">
        <f>IF(B18="",0,VLOOKUP('170102'!B18,Cenik!$C$3:$E$873,2,FALSE))</f>
        <v>kos/dan</v>
      </c>
      <c r="D18" s="12">
        <f>IF(B18="",0,VLOOKUP('170102'!B18,Cenik!$C$3:$E$873,3,FALSE))</f>
        <v>0</v>
      </c>
      <c r="E18" s="102">
        <v>1</v>
      </c>
      <c r="F18" s="20">
        <f t="shared" si="2"/>
        <v>0</v>
      </c>
      <c r="G18" s="104" t="str">
        <f t="shared" si="3"/>
        <v/>
      </c>
    </row>
    <row r="19" spans="1:9" x14ac:dyDescent="0.2">
      <c r="A19" s="15"/>
      <c r="B19" s="100"/>
      <c r="C19" s="12">
        <f>IF(B19="",0,VLOOKUP('170102'!B19,Cenik!$C$3:$E$873,2,FALSE))</f>
        <v>0</v>
      </c>
      <c r="D19" s="12">
        <f>IF(B19="",0,VLOOKUP('170102'!B19,Cenik!$C$3:$E$873,3,FALSE))</f>
        <v>0</v>
      </c>
      <c r="E19" s="102"/>
      <c r="F19" s="20">
        <f t="shared" si="2"/>
        <v>0</v>
      </c>
      <c r="G19" s="104" t="str">
        <f t="shared" si="3"/>
        <v/>
      </c>
    </row>
    <row r="20" spans="1:9" x14ac:dyDescent="0.2">
      <c r="A20" s="15"/>
      <c r="B20" s="100"/>
      <c r="C20" s="12">
        <f>IF(B20="",0,VLOOKUP('170102'!B20,Cenik!$C$3:$E$873,2,FALSE))</f>
        <v>0</v>
      </c>
      <c r="D20" s="12">
        <f>IF(B20="",0,VLOOKUP('170102'!B20,Cenik!$C$3:$E$873,3,FALSE))</f>
        <v>0</v>
      </c>
      <c r="E20" s="102"/>
      <c r="F20" s="20">
        <f t="shared" si="2"/>
        <v>0</v>
      </c>
      <c r="G20" s="104" t="str">
        <f t="shared" si="3"/>
        <v/>
      </c>
    </row>
    <row r="21" spans="1:9" x14ac:dyDescent="0.2">
      <c r="A21" s="15"/>
      <c r="B21" s="100"/>
      <c r="C21" s="12">
        <f>IF(B21="",0,VLOOKUP('170102'!B21,Cenik!$C$3:$E$873,2,FALSE))</f>
        <v>0</v>
      </c>
      <c r="D21" s="12">
        <f>IF(B21="",0,VLOOKUP('170102'!B21,Cenik!$C$3:$E$873,3,FALSE))</f>
        <v>0</v>
      </c>
      <c r="E21" s="102"/>
      <c r="F21" s="20">
        <f t="shared" si="2"/>
        <v>0</v>
      </c>
      <c r="G21" s="104" t="str">
        <f t="shared" si="3"/>
        <v/>
      </c>
    </row>
    <row r="22" spans="1:9" x14ac:dyDescent="0.2">
      <c r="A22" s="15"/>
      <c r="B22" s="100"/>
      <c r="C22" s="12">
        <f>IF(B22="",0,VLOOKUP('170102'!B22,Cenik!$C$3:$E$873,2,FALSE))</f>
        <v>0</v>
      </c>
      <c r="D22" s="12">
        <f>IF(B22="",0,VLOOKUP('170102'!B22,Cenik!$C$3:$E$873,3,FALSE))</f>
        <v>0</v>
      </c>
      <c r="E22" s="102"/>
      <c r="F22" s="20">
        <f t="shared" si="2"/>
        <v>0</v>
      </c>
      <c r="G22" s="104" t="str">
        <f t="shared" si="3"/>
        <v/>
      </c>
    </row>
    <row r="23" spans="1:9" x14ac:dyDescent="0.2">
      <c r="A23" s="15"/>
      <c r="B23" s="100"/>
      <c r="C23" s="12">
        <f>IF(B23="",0,VLOOKUP('170102'!B23,Cenik!$C$3:$E$873,2,FALSE))</f>
        <v>0</v>
      </c>
      <c r="D23" s="12">
        <f>IF(B23="",0,VLOOKUP('170102'!B23,Cenik!$C$3:$E$873,3,FALSE))</f>
        <v>0</v>
      </c>
      <c r="E23" s="102"/>
      <c r="F23" s="20">
        <f t="shared" si="2"/>
        <v>0</v>
      </c>
      <c r="G23" s="104" t="str">
        <f t="shared" si="3"/>
        <v/>
      </c>
    </row>
    <row r="24" spans="1:9" x14ac:dyDescent="0.2">
      <c r="A24" s="15"/>
      <c r="B24" s="100"/>
      <c r="C24" s="12">
        <f>IF(B24="",0,VLOOKUP('170102'!B24,Cenik!$C$3:$E$873,2,FALSE))</f>
        <v>0</v>
      </c>
      <c r="D24" s="12">
        <f>IF(B24="",0,VLOOKUP('170102'!B24,Cenik!$C$3:$E$873,3,FALSE))</f>
        <v>0</v>
      </c>
      <c r="E24" s="102"/>
      <c r="F24" s="20">
        <f t="shared" si="2"/>
        <v>0</v>
      </c>
      <c r="G24" s="104" t="str">
        <f t="shared" si="3"/>
        <v/>
      </c>
    </row>
    <row r="25" spans="1:9" x14ac:dyDescent="0.2">
      <c r="A25" s="15"/>
      <c r="B25" s="100"/>
      <c r="C25" s="12">
        <f>IF(B25="",0,VLOOKUP('170102'!B25,Cenik!$C$3:$E$873,2,FALSE))</f>
        <v>0</v>
      </c>
      <c r="D25" s="12">
        <f>IF(B25="",0,VLOOKUP('170102'!B25,Cenik!$C$3:$E$873,3,FALSE))</f>
        <v>0</v>
      </c>
      <c r="E25" s="102"/>
      <c r="F25" s="20">
        <f t="shared" si="2"/>
        <v>0</v>
      </c>
      <c r="G25" s="104" t="str">
        <f t="shared" si="3"/>
        <v/>
      </c>
    </row>
    <row r="26" spans="1:9" x14ac:dyDescent="0.2">
      <c r="A26" s="15"/>
      <c r="B26" s="100"/>
      <c r="C26" s="12">
        <f>IF(B26="",0,VLOOKUP('170102'!B26,Cenik!$C$3:$E$873,2,FALSE))</f>
        <v>0</v>
      </c>
      <c r="D26" s="12">
        <f>IF(B26="",0,VLOOKUP('170102'!B26,Cenik!$C$3:$E$873,3,FALSE))</f>
        <v>0</v>
      </c>
      <c r="E26" s="102"/>
      <c r="F26" s="20">
        <f t="shared" si="2"/>
        <v>0</v>
      </c>
      <c r="G26" s="104" t="str">
        <f t="shared" si="3"/>
        <v/>
      </c>
    </row>
    <row r="27" spans="1:9" x14ac:dyDescent="0.2">
      <c r="A27" s="15"/>
      <c r="B27" s="100"/>
      <c r="C27" s="12">
        <f>IF(B27="",0,VLOOKUP('170102'!B27,Cenik!$C$3:$E$873,2,FALSE))</f>
        <v>0</v>
      </c>
      <c r="D27" s="12">
        <f>IF(B27="",0,VLOOKUP('170102'!B27,Cenik!$C$3:$E$873,3,FALSE))</f>
        <v>0</v>
      </c>
      <c r="E27" s="102"/>
      <c r="F27" s="20">
        <f t="shared" si="2"/>
        <v>0</v>
      </c>
      <c r="G27" s="104" t="str">
        <f t="shared" si="3"/>
        <v/>
      </c>
    </row>
    <row r="28" spans="1:9" x14ac:dyDescent="0.2">
      <c r="A28" s="15"/>
      <c r="B28" s="100"/>
      <c r="C28" s="12">
        <f>IF(B28="",0,VLOOKUP('170102'!B28,Cenik!$C$3:$E$873,2,FALSE))</f>
        <v>0</v>
      </c>
      <c r="D28" s="12">
        <f>IF(B28="",0,VLOOKUP('170102'!B28,Cenik!$C$3:$E$873,3,FALSE))</f>
        <v>0</v>
      </c>
      <c r="E28" s="102"/>
      <c r="F28" s="20">
        <f t="shared" si="2"/>
        <v>0</v>
      </c>
      <c r="G28" s="104" t="str">
        <f t="shared" si="3"/>
        <v/>
      </c>
    </row>
    <row r="29" spans="1:9" ht="13.5" thickBot="1" x14ac:dyDescent="0.25">
      <c r="A29" s="15"/>
      <c r="B29" s="100"/>
      <c r="C29" s="12">
        <f>IF(B29="",0,VLOOKUP('170102'!B29,Cenik!$C$3:$E$873,2,FALSE))</f>
        <v>0</v>
      </c>
      <c r="D29" s="12">
        <f>IF(B29="",0,VLOOKUP('170102'!B29,Cenik!$C$3:$E$873,3,FALSE))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IF(B31="",0,VLOOKUP('170102'!B31,Cenik!$C$3:$E$873,2,FALSE))</f>
        <v>0</v>
      </c>
      <c r="D31" s="24">
        <f>IF(B31="",0,VLOOKUP('170102'!B31,Cenik!$C$3:$E$873,3,FALSE))</f>
        <v>0</v>
      </c>
      <c r="E31" s="101"/>
      <c r="F31" s="25">
        <f t="shared" ref="F31:F44" si="4">D31*E31</f>
        <v>0</v>
      </c>
      <c r="G31" s="104" t="str">
        <f t="shared" si="3"/>
        <v/>
      </c>
      <c r="I31" s="2"/>
    </row>
    <row r="32" spans="1:9" x14ac:dyDescent="0.2">
      <c r="A32" s="15"/>
      <c r="B32" s="100"/>
      <c r="C32" s="12">
        <f>IF(B32="",0,VLOOKUP('170102'!B32,Cenik!$C$3:$E$873,2,FALSE))</f>
        <v>0</v>
      </c>
      <c r="D32" s="12">
        <f>IF(B32="",0,VLOOKUP('170102'!B32,Cenik!$C$3:$E$873,3,FALSE))</f>
        <v>0</v>
      </c>
      <c r="E32" s="102"/>
      <c r="F32" s="20">
        <f t="shared" si="4"/>
        <v>0</v>
      </c>
      <c r="G32" s="104" t="str">
        <f t="shared" si="3"/>
        <v/>
      </c>
      <c r="I32" s="2"/>
    </row>
    <row r="33" spans="1:7" x14ac:dyDescent="0.2">
      <c r="A33" s="15"/>
      <c r="B33" s="100"/>
      <c r="C33" s="12">
        <f>IF(B33="",0,VLOOKUP('170102'!B33,Cenik!$C$3:$E$873,2,FALSE))</f>
        <v>0</v>
      </c>
      <c r="D33" s="12">
        <f>IF(B33="",0,VLOOKUP('170102'!B33,Cenik!$C$3:$E$873,3,FALSE))</f>
        <v>0</v>
      </c>
      <c r="E33" s="102"/>
      <c r="F33" s="20">
        <f t="shared" si="4"/>
        <v>0</v>
      </c>
      <c r="G33" s="104" t="str">
        <f t="shared" si="3"/>
        <v/>
      </c>
    </row>
    <row r="34" spans="1:7" x14ac:dyDescent="0.2">
      <c r="A34" s="15"/>
      <c r="B34" s="100"/>
      <c r="C34" s="12">
        <f>IF(B34="",0,VLOOKUP('170102'!B34,Cenik!$C$3:$E$873,2,FALSE))</f>
        <v>0</v>
      </c>
      <c r="D34" s="12">
        <f>IF(B34="",0,VLOOKUP('170102'!B34,Cenik!$C$3:$E$873,3,FALSE))</f>
        <v>0</v>
      </c>
      <c r="E34" s="102"/>
      <c r="F34" s="20">
        <f t="shared" si="4"/>
        <v>0</v>
      </c>
      <c r="G34" s="104" t="str">
        <f t="shared" si="3"/>
        <v/>
      </c>
    </row>
    <row r="35" spans="1:7" x14ac:dyDescent="0.2">
      <c r="A35" s="15"/>
      <c r="B35" s="100"/>
      <c r="C35" s="12">
        <f>IF(B35="",0,VLOOKUP('170102'!B35,Cenik!$C$3:$E$873,2,FALSE))</f>
        <v>0</v>
      </c>
      <c r="D35" s="12">
        <f>IF(B35="",0,VLOOKUP('170102'!B35,Cenik!$C$3:$E$873,3,FALSE))</f>
        <v>0</v>
      </c>
      <c r="E35" s="102"/>
      <c r="F35" s="20">
        <f t="shared" si="4"/>
        <v>0</v>
      </c>
      <c r="G35" s="104" t="str">
        <f t="shared" si="3"/>
        <v/>
      </c>
    </row>
    <row r="36" spans="1:7" x14ac:dyDescent="0.2">
      <c r="A36" s="15"/>
      <c r="B36" s="100"/>
      <c r="C36" s="12">
        <f>IF(B36="",0,VLOOKUP('170102'!B36,Cenik!$C$3:$E$873,2,FALSE))</f>
        <v>0</v>
      </c>
      <c r="D36" s="12">
        <f>IF(B36="",0,VLOOKUP('170102'!B36,Cenik!$C$3:$E$873,3,FALSE))</f>
        <v>0</v>
      </c>
      <c r="E36" s="102"/>
      <c r="F36" s="20">
        <f t="shared" si="4"/>
        <v>0</v>
      </c>
      <c r="G36" s="104" t="str">
        <f t="shared" si="3"/>
        <v/>
      </c>
    </row>
    <row r="37" spans="1:7" x14ac:dyDescent="0.2">
      <c r="A37" s="15"/>
      <c r="B37" s="100"/>
      <c r="C37" s="12">
        <f>IF(B37="",0,VLOOKUP('170102'!B37,Cenik!$C$3:$E$873,2,FALSE))</f>
        <v>0</v>
      </c>
      <c r="D37" s="12">
        <f>IF(B37="",0,VLOOKUP('170102'!B37,Cenik!$C$3:$E$873,3,FALSE))</f>
        <v>0</v>
      </c>
      <c r="E37" s="102"/>
      <c r="F37" s="20">
        <f t="shared" si="4"/>
        <v>0</v>
      </c>
      <c r="G37" s="104" t="str">
        <f t="shared" si="3"/>
        <v/>
      </c>
    </row>
    <row r="38" spans="1:7" x14ac:dyDescent="0.2">
      <c r="A38" s="15"/>
      <c r="B38" s="100"/>
      <c r="C38" s="12">
        <f>IF(B38="",0,VLOOKUP('170102'!B38,Cenik!$C$3:$E$873,2,FALSE))</f>
        <v>0</v>
      </c>
      <c r="D38" s="12">
        <f>IF(B38="",0,VLOOKUP('170102'!B38,Cenik!$C$3:$E$873,3,FALSE))</f>
        <v>0</v>
      </c>
      <c r="E38" s="102"/>
      <c r="F38" s="20">
        <f t="shared" si="4"/>
        <v>0</v>
      </c>
      <c r="G38" s="104" t="str">
        <f t="shared" si="3"/>
        <v/>
      </c>
    </row>
    <row r="39" spans="1:7" x14ac:dyDescent="0.2">
      <c r="A39" s="15"/>
      <c r="B39" s="100"/>
      <c r="C39" s="12">
        <f>IF(B39="",0,VLOOKUP('170102'!B39,Cenik!$C$3:$E$873,2,FALSE))</f>
        <v>0</v>
      </c>
      <c r="D39" s="12">
        <f>IF(B39="",0,VLOOKUP('170102'!B39,Cenik!$C$3:$E$873,3,FALSE))</f>
        <v>0</v>
      </c>
      <c r="E39" s="102"/>
      <c r="F39" s="20">
        <f t="shared" si="4"/>
        <v>0</v>
      </c>
      <c r="G39" s="104" t="str">
        <f>IF(E39="","",IF(ISNUMBER(E39),IF(E39=ROUND(E39,6),"","Napaka - poraba mora biti zaokrožena na 6 decimalk!"),"Napaka!"))</f>
        <v/>
      </c>
    </row>
    <row r="40" spans="1:7" x14ac:dyDescent="0.2">
      <c r="A40" s="15"/>
      <c r="B40" s="100"/>
      <c r="C40" s="12">
        <f>IF(B40="",0,VLOOKUP('170102'!B40,Cenik!$C$3:$E$873,2,FALSE))</f>
        <v>0</v>
      </c>
      <c r="D40" s="12">
        <f>IF(B40="",0,VLOOKUP('170102'!B40,Cenik!$C$3:$E$873,3,FALSE))</f>
        <v>0</v>
      </c>
      <c r="E40" s="102"/>
      <c r="F40" s="20">
        <f t="shared" si="4"/>
        <v>0</v>
      </c>
      <c r="G40" s="104" t="str">
        <f t="shared" si="3"/>
        <v/>
      </c>
    </row>
    <row r="41" spans="1:7" x14ac:dyDescent="0.2">
      <c r="A41" s="15"/>
      <c r="B41" s="100"/>
      <c r="C41" s="12">
        <f>IF(B41="",0,VLOOKUP('170102'!B41,Cenik!$C$3:$E$873,2,FALSE))</f>
        <v>0</v>
      </c>
      <c r="D41" s="12">
        <f>IF(B41="",0,VLOOKUP('170102'!B41,Cenik!$C$3:$E$873,3,FALSE))</f>
        <v>0</v>
      </c>
      <c r="E41" s="102"/>
      <c r="F41" s="20">
        <f t="shared" si="4"/>
        <v>0</v>
      </c>
      <c r="G41" s="104" t="str">
        <f t="shared" si="3"/>
        <v/>
      </c>
    </row>
    <row r="42" spans="1:7" x14ac:dyDescent="0.2">
      <c r="A42" s="15"/>
      <c r="B42" s="100"/>
      <c r="C42" s="12">
        <f>IF(B42="",0,VLOOKUP('170102'!B42,Cenik!$C$3:$E$873,2,FALSE))</f>
        <v>0</v>
      </c>
      <c r="D42" s="12">
        <f>IF(B42="",0,VLOOKUP('170102'!B42,Cenik!$C$3:$E$873,3,FALSE))</f>
        <v>0</v>
      </c>
      <c r="E42" s="102"/>
      <c r="F42" s="20">
        <f t="shared" si="4"/>
        <v>0</v>
      </c>
      <c r="G42" s="104" t="str">
        <f t="shared" si="3"/>
        <v/>
      </c>
    </row>
    <row r="43" spans="1:7" x14ac:dyDescent="0.2">
      <c r="A43" s="15"/>
      <c r="B43" s="100"/>
      <c r="C43" s="12">
        <f>IF(B43="",0,VLOOKUP('170102'!B43,Cenik!$C$3:$E$873,2,FALSE))</f>
        <v>0</v>
      </c>
      <c r="D43" s="12">
        <f>IF(B43="",0,VLOOKUP('170102'!B43,Cenik!$C$3:$E$873,3,FALSE))</f>
        <v>0</v>
      </c>
      <c r="E43" s="102"/>
      <c r="F43" s="20">
        <f t="shared" si="4"/>
        <v>0</v>
      </c>
      <c r="G43" s="104" t="str">
        <f t="shared" si="3"/>
        <v/>
      </c>
    </row>
    <row r="44" spans="1:7" ht="13.5" thickBot="1" x14ac:dyDescent="0.25">
      <c r="A44" s="26"/>
      <c r="B44" s="103"/>
      <c r="C44" s="28">
        <f>IF(B44="",0,VLOOKUP('170102'!B44,Cenik!$C$3:$E$873,2,FALSE))</f>
        <v>0</v>
      </c>
      <c r="D44" s="28">
        <f>IF(B44="",0,VLOOKUP('170102'!B44,Cenik!$C$3:$E$873,3,FALSE))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IF(B5="",0,VLOOKUP('170103'!B5,Cenik!$C$3:$E$873,2,FALSE))</f>
        <v>0</v>
      </c>
      <c r="D5" s="12">
        <f>IF(B5="",0,VLOOKUP('170103'!B5,Cenik!$C$3:$E$873,3,FALSE))</f>
        <v>0</v>
      </c>
      <c r="E5" s="95"/>
      <c r="F5" s="14">
        <f t="shared" ref="F5:F14" si="0">D5*E5</f>
        <v>0</v>
      </c>
      <c r="G5" s="104" t="str">
        <f>IF(E5="","",IF(ISNUMBER(E5),IF(E5=ROUND(E5,6),"","Napaka - poraba mora biti zaokrožena na 6 decimalk!"),"Napaka!"))</f>
        <v/>
      </c>
    </row>
    <row r="6" spans="1:7" x14ac:dyDescent="0.2">
      <c r="A6" s="15"/>
      <c r="B6" s="94"/>
      <c r="C6" s="12">
        <f>IF(B6="",0,VLOOKUP('170103'!B6,Cenik!$C$3:$E$873,2,FALSE))</f>
        <v>0</v>
      </c>
      <c r="D6" s="12">
        <f>IF(B6="",0,VLOOKUP('170103'!B6,Cenik!$C$3:$E$873,3,FALSE))</f>
        <v>0</v>
      </c>
      <c r="E6" s="96"/>
      <c r="F6" s="14">
        <f t="shared" si="0"/>
        <v>0</v>
      </c>
      <c r="G6" s="104" t="str">
        <f t="shared" ref="G6:G14" si="1">IF(E6="","",IF(ISNUMBER(E6),IF(E6=ROUND(E6,6),"","Napaka - poraba mora biti zaokrožena na 6 decimalk!"),"Napaka!"))</f>
        <v/>
      </c>
    </row>
    <row r="7" spans="1:7" x14ac:dyDescent="0.2">
      <c r="A7" s="15"/>
      <c r="B7" s="94"/>
      <c r="C7" s="12">
        <f>IF(B7="",0,VLOOKUP('170103'!B7,Cenik!$C$3:$E$873,2,FALSE))</f>
        <v>0</v>
      </c>
      <c r="D7" s="12">
        <f>IF(B7="",0,VLOOKUP('170103'!B7,Cenik!$C$3:$E$873,3,FALSE))</f>
        <v>0</v>
      </c>
      <c r="E7" s="96"/>
      <c r="F7" s="14">
        <f t="shared" si="0"/>
        <v>0</v>
      </c>
      <c r="G7" s="104" t="str">
        <f t="shared" si="1"/>
        <v/>
      </c>
    </row>
    <row r="8" spans="1:7" x14ac:dyDescent="0.2">
      <c r="A8" s="15"/>
      <c r="B8" s="94"/>
      <c r="C8" s="12">
        <f>IF(B8="",0,VLOOKUP('170103'!B8,Cenik!$C$3:$E$873,2,FALSE))</f>
        <v>0</v>
      </c>
      <c r="D8" s="12">
        <f>IF(B8="",0,VLOOKUP('170103'!B8,Cenik!$C$3:$E$873,3,FALSE))</f>
        <v>0</v>
      </c>
      <c r="E8" s="96"/>
      <c r="F8" s="14">
        <f t="shared" si="0"/>
        <v>0</v>
      </c>
      <c r="G8" s="104" t="str">
        <f t="shared" si="1"/>
        <v/>
      </c>
    </row>
    <row r="9" spans="1:7" x14ac:dyDescent="0.2">
      <c r="A9" s="15"/>
      <c r="B9" s="94"/>
      <c r="C9" s="12">
        <f>IF(B9="",0,VLOOKUP('170103'!B9,Cenik!$C$3:$E$873,2,FALSE))</f>
        <v>0</v>
      </c>
      <c r="D9" s="12">
        <f>IF(B9="",0,VLOOKUP('170103'!B9,Cenik!$C$3:$E$873,3,FALSE))</f>
        <v>0</v>
      </c>
      <c r="E9" s="96"/>
      <c r="F9" s="14">
        <f t="shared" si="0"/>
        <v>0</v>
      </c>
      <c r="G9" s="104" t="str">
        <f t="shared" si="1"/>
        <v/>
      </c>
    </row>
    <row r="10" spans="1:7" x14ac:dyDescent="0.2">
      <c r="A10" s="15"/>
      <c r="B10" s="94"/>
      <c r="C10" s="12">
        <f>IF(B10="",0,VLOOKUP('170103'!B10,Cenik!$C$3:$E$873,2,FALSE))</f>
        <v>0</v>
      </c>
      <c r="D10" s="12">
        <f>IF(B10="",0,VLOOKUP('170103'!B10,Cenik!$C$3:$E$873,3,FALSE))</f>
        <v>0</v>
      </c>
      <c r="E10" s="96"/>
      <c r="F10" s="14">
        <f t="shared" si="0"/>
        <v>0</v>
      </c>
      <c r="G10" s="104" t="str">
        <f t="shared" si="1"/>
        <v/>
      </c>
    </row>
    <row r="11" spans="1:7" x14ac:dyDescent="0.2">
      <c r="A11" s="15"/>
      <c r="B11" s="94"/>
      <c r="C11" s="12">
        <f>IF(B11="",0,VLOOKUP('170103'!B11,Cenik!$C$3:$E$873,2,FALSE))</f>
        <v>0</v>
      </c>
      <c r="D11" s="12">
        <f>IF(B11="",0,VLOOKUP('170103'!B11,Cenik!$C$3:$E$873,3,FALSE))</f>
        <v>0</v>
      </c>
      <c r="E11" s="96"/>
      <c r="F11" s="14">
        <f t="shared" si="0"/>
        <v>0</v>
      </c>
      <c r="G11" s="104" t="str">
        <f t="shared" si="1"/>
        <v/>
      </c>
    </row>
    <row r="12" spans="1:7" x14ac:dyDescent="0.2">
      <c r="A12" s="15"/>
      <c r="B12" s="94"/>
      <c r="C12" s="12">
        <f>IF(B12="",0,VLOOKUP('170103'!B12,Cenik!$C$3:$E$873,2,FALSE))</f>
        <v>0</v>
      </c>
      <c r="D12" s="12">
        <f>IF(B12="",0,VLOOKUP('170103'!B12,Cenik!$C$3:$E$873,3,FALSE))</f>
        <v>0</v>
      </c>
      <c r="E12" s="96"/>
      <c r="F12" s="14">
        <f t="shared" si="0"/>
        <v>0</v>
      </c>
      <c r="G12" s="104" t="str">
        <f t="shared" si="1"/>
        <v/>
      </c>
    </row>
    <row r="13" spans="1:7" x14ac:dyDescent="0.2">
      <c r="A13" s="15"/>
      <c r="B13" s="94"/>
      <c r="C13" s="12">
        <f>IF(B13="",0,VLOOKUP('170103'!B13,Cenik!$C$3:$E$873,2,FALSE))</f>
        <v>0</v>
      </c>
      <c r="D13" s="12">
        <f>IF(B13="",0,VLOOKUP('170103'!B13,Cenik!$C$3:$E$873,3,FALSE))</f>
        <v>0</v>
      </c>
      <c r="E13" s="96"/>
      <c r="F13" s="14">
        <f t="shared" si="0"/>
        <v>0</v>
      </c>
      <c r="G13" s="104" t="str">
        <f t="shared" si="1"/>
        <v/>
      </c>
    </row>
    <row r="14" spans="1:7" ht="13.5" thickBot="1" x14ac:dyDescent="0.25">
      <c r="A14" s="15"/>
      <c r="B14" s="94"/>
      <c r="C14" s="12">
        <f>IF(B14="",0,VLOOKUP('170103'!B14,Cenik!$C$3:$E$873,2,FALSE))</f>
        <v>0</v>
      </c>
      <c r="D14" s="12">
        <f>IF(B14="",0,VLOOKUP('170103'!B14,Cenik!$C$3:$E$873,3,FALSE))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IF(B16="",0,VLOOKUP('170103'!B16,Cenik!$C$3:$E$873,2,FALSE))</f>
        <v>0</v>
      </c>
      <c r="D16" s="12">
        <f>IF(B16="",0,VLOOKUP('170103'!B16,Cenik!$C$3:$E$873,3,FALSE))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IF(B17="",0,VLOOKUP('170103'!B17,Cenik!$C$3:$E$873,2,FALSE))</f>
        <v>0</v>
      </c>
      <c r="D17" s="12">
        <f>IF(B17="",0,VLOOKUP('170103'!B17,Cenik!$C$3:$E$873,3,FALSE))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IF(B18="",0,VLOOKUP('170103'!B18,Cenik!$C$3:$E$873,2,FALSE))</f>
        <v>0</v>
      </c>
      <c r="D18" s="12">
        <f>IF(B18="",0,VLOOKUP('170103'!B18,Cenik!$C$3:$E$873,3,FALSE))</f>
        <v>0</v>
      </c>
      <c r="E18" s="102"/>
      <c r="F18" s="20">
        <f t="shared" si="2"/>
        <v>0</v>
      </c>
      <c r="G18" s="104" t="str">
        <f t="shared" si="3"/>
        <v/>
      </c>
    </row>
    <row r="19" spans="1:9" x14ac:dyDescent="0.2">
      <c r="A19" s="15"/>
      <c r="B19" s="100"/>
      <c r="C19" s="12">
        <f>IF(B19="",0,VLOOKUP('170103'!B19,Cenik!$C$3:$E$873,2,FALSE))</f>
        <v>0</v>
      </c>
      <c r="D19" s="12">
        <f>IF(B19="",0,VLOOKUP('170103'!B19,Cenik!$C$3:$E$873,3,FALSE))</f>
        <v>0</v>
      </c>
      <c r="E19" s="102"/>
      <c r="F19" s="20">
        <f t="shared" si="2"/>
        <v>0</v>
      </c>
      <c r="G19" s="104" t="str">
        <f t="shared" si="3"/>
        <v/>
      </c>
    </row>
    <row r="20" spans="1:9" x14ac:dyDescent="0.2">
      <c r="A20" s="15"/>
      <c r="B20" s="100"/>
      <c r="C20" s="12">
        <f>IF(B20="",0,VLOOKUP('170103'!B20,Cenik!$C$3:$E$873,2,FALSE))</f>
        <v>0</v>
      </c>
      <c r="D20" s="12">
        <f>IF(B20="",0,VLOOKUP('170103'!B20,Cenik!$C$3:$E$873,3,FALSE))</f>
        <v>0</v>
      </c>
      <c r="E20" s="102"/>
      <c r="F20" s="20">
        <f t="shared" si="2"/>
        <v>0</v>
      </c>
      <c r="G20" s="104" t="str">
        <f t="shared" si="3"/>
        <v/>
      </c>
    </row>
    <row r="21" spans="1:9" x14ac:dyDescent="0.2">
      <c r="A21" s="15"/>
      <c r="B21" s="100"/>
      <c r="C21" s="12">
        <f>IF(B21="",0,VLOOKUP('170103'!B21,Cenik!$C$3:$E$873,2,FALSE))</f>
        <v>0</v>
      </c>
      <c r="D21" s="12">
        <f>IF(B21="",0,VLOOKUP('170103'!B21,Cenik!$C$3:$E$873,3,FALSE))</f>
        <v>0</v>
      </c>
      <c r="E21" s="102"/>
      <c r="F21" s="20">
        <f t="shared" si="2"/>
        <v>0</v>
      </c>
      <c r="G21" s="104" t="str">
        <f t="shared" si="3"/>
        <v/>
      </c>
    </row>
    <row r="22" spans="1:9" x14ac:dyDescent="0.2">
      <c r="A22" s="15"/>
      <c r="B22" s="100"/>
      <c r="C22" s="12">
        <f>IF(B22="",0,VLOOKUP('170103'!B22,Cenik!$C$3:$E$873,2,FALSE))</f>
        <v>0</v>
      </c>
      <c r="D22" s="12">
        <f>IF(B22="",0,VLOOKUP('170103'!B22,Cenik!$C$3:$E$873,3,FALSE))</f>
        <v>0</v>
      </c>
      <c r="E22" s="102"/>
      <c r="F22" s="20">
        <f t="shared" si="2"/>
        <v>0</v>
      </c>
      <c r="G22" s="104" t="str">
        <f t="shared" si="3"/>
        <v/>
      </c>
    </row>
    <row r="23" spans="1:9" x14ac:dyDescent="0.2">
      <c r="A23" s="15"/>
      <c r="B23" s="100"/>
      <c r="C23" s="12">
        <f>IF(B23="",0,VLOOKUP('170103'!B23,Cenik!$C$3:$E$873,2,FALSE))</f>
        <v>0</v>
      </c>
      <c r="D23" s="12">
        <f>IF(B23="",0,VLOOKUP('170103'!B23,Cenik!$C$3:$E$873,3,FALSE))</f>
        <v>0</v>
      </c>
      <c r="E23" s="102"/>
      <c r="F23" s="20">
        <f t="shared" si="2"/>
        <v>0</v>
      </c>
      <c r="G23" s="104" t="str">
        <f t="shared" si="3"/>
        <v/>
      </c>
    </row>
    <row r="24" spans="1:9" x14ac:dyDescent="0.2">
      <c r="A24" s="15"/>
      <c r="B24" s="100"/>
      <c r="C24" s="12">
        <f>IF(B24="",0,VLOOKUP('170103'!B24,Cenik!$C$3:$E$873,2,FALSE))</f>
        <v>0</v>
      </c>
      <c r="D24" s="12">
        <f>IF(B24="",0,VLOOKUP('170103'!B24,Cenik!$C$3:$E$873,3,FALSE))</f>
        <v>0</v>
      </c>
      <c r="E24" s="102"/>
      <c r="F24" s="20">
        <f t="shared" si="2"/>
        <v>0</v>
      </c>
      <c r="G24" s="104" t="str">
        <f t="shared" si="3"/>
        <v/>
      </c>
    </row>
    <row r="25" spans="1:9" x14ac:dyDescent="0.2">
      <c r="A25" s="15"/>
      <c r="B25" s="100"/>
      <c r="C25" s="12">
        <f>IF(B25="",0,VLOOKUP('170103'!B25,Cenik!$C$3:$E$873,2,FALSE))</f>
        <v>0</v>
      </c>
      <c r="D25" s="12">
        <f>IF(B25="",0,VLOOKUP('170103'!B25,Cenik!$C$3:$E$873,3,FALSE))</f>
        <v>0</v>
      </c>
      <c r="E25" s="102"/>
      <c r="F25" s="20">
        <f t="shared" si="2"/>
        <v>0</v>
      </c>
      <c r="G25" s="104" t="str">
        <f t="shared" si="3"/>
        <v/>
      </c>
    </row>
    <row r="26" spans="1:9" x14ac:dyDescent="0.2">
      <c r="A26" s="15"/>
      <c r="B26" s="100"/>
      <c r="C26" s="12">
        <f>IF(B26="",0,VLOOKUP('170103'!B26,Cenik!$C$3:$E$873,2,FALSE))</f>
        <v>0</v>
      </c>
      <c r="D26" s="12">
        <f>IF(B26="",0,VLOOKUP('170103'!B26,Cenik!$C$3:$E$873,3,FALSE))</f>
        <v>0</v>
      </c>
      <c r="E26" s="102"/>
      <c r="F26" s="20">
        <f t="shared" si="2"/>
        <v>0</v>
      </c>
      <c r="G26" s="104" t="str">
        <f t="shared" si="3"/>
        <v/>
      </c>
    </row>
    <row r="27" spans="1:9" x14ac:dyDescent="0.2">
      <c r="A27" s="15"/>
      <c r="B27" s="100"/>
      <c r="C27" s="12">
        <f>IF(B27="",0,VLOOKUP('170103'!B27,Cenik!$C$3:$E$873,2,FALSE))</f>
        <v>0</v>
      </c>
      <c r="D27" s="12">
        <f>IF(B27="",0,VLOOKUP('170103'!B27,Cenik!$C$3:$E$873,3,FALSE))</f>
        <v>0</v>
      </c>
      <c r="E27" s="102"/>
      <c r="F27" s="20">
        <f t="shared" si="2"/>
        <v>0</v>
      </c>
      <c r="G27" s="104" t="str">
        <f t="shared" si="3"/>
        <v/>
      </c>
    </row>
    <row r="28" spans="1:9" x14ac:dyDescent="0.2">
      <c r="A28" s="15"/>
      <c r="B28" s="100"/>
      <c r="C28" s="12">
        <f>IF(B28="",0,VLOOKUP('170103'!B28,Cenik!$C$3:$E$873,2,FALSE))</f>
        <v>0</v>
      </c>
      <c r="D28" s="12">
        <f>IF(B28="",0,VLOOKUP('170103'!B28,Cenik!$C$3:$E$873,3,FALSE))</f>
        <v>0</v>
      </c>
      <c r="E28" s="102"/>
      <c r="F28" s="20">
        <f t="shared" si="2"/>
        <v>0</v>
      </c>
      <c r="G28" s="104" t="str">
        <f t="shared" si="3"/>
        <v/>
      </c>
    </row>
    <row r="29" spans="1:9" ht="13.5" thickBot="1" x14ac:dyDescent="0.25">
      <c r="A29" s="15"/>
      <c r="B29" s="100"/>
      <c r="C29" s="12">
        <f>IF(B29="",0,VLOOKUP('170103'!B29,Cenik!$C$3:$E$873,2,FALSE))</f>
        <v>0</v>
      </c>
      <c r="D29" s="12">
        <f>IF(B29="",0,VLOOKUP('170103'!B29,Cenik!$C$3:$E$873,3,FALSE))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IF(B31="",0,VLOOKUP('170103'!B31,Cenik!$C$3:$E$873,2,FALSE))</f>
        <v>0</v>
      </c>
      <c r="D31" s="24">
        <f>IF(B31="",0,VLOOKUP('170103'!B31,Cenik!$C$3:$E$873,3,FALSE))</f>
        <v>0</v>
      </c>
      <c r="E31" s="101"/>
      <c r="F31" s="25">
        <f t="shared" ref="F31:F44" si="4">D31*E31</f>
        <v>0</v>
      </c>
      <c r="G31" s="104" t="str">
        <f t="shared" si="3"/>
        <v/>
      </c>
      <c r="I31" s="2"/>
    </row>
    <row r="32" spans="1:9" x14ac:dyDescent="0.2">
      <c r="A32" s="15"/>
      <c r="B32" s="100"/>
      <c r="C32" s="12">
        <f>IF(B32="",0,VLOOKUP('170103'!B32,Cenik!$C$3:$E$873,2,FALSE))</f>
        <v>0</v>
      </c>
      <c r="D32" s="12">
        <f>IF(B32="",0,VLOOKUP('170103'!B32,Cenik!$C$3:$E$873,3,FALSE))</f>
        <v>0</v>
      </c>
      <c r="E32" s="102"/>
      <c r="F32" s="20">
        <f t="shared" si="4"/>
        <v>0</v>
      </c>
      <c r="G32" s="104" t="str">
        <f t="shared" si="3"/>
        <v/>
      </c>
      <c r="I32" s="2"/>
    </row>
    <row r="33" spans="1:7" x14ac:dyDescent="0.2">
      <c r="A33" s="15"/>
      <c r="B33" s="100"/>
      <c r="C33" s="12">
        <f>IF(B33="",0,VLOOKUP('170103'!B33,Cenik!$C$3:$E$873,2,FALSE))</f>
        <v>0</v>
      </c>
      <c r="D33" s="12">
        <f>IF(B33="",0,VLOOKUP('170103'!B33,Cenik!$C$3:$E$873,3,FALSE))</f>
        <v>0</v>
      </c>
      <c r="E33" s="102"/>
      <c r="F33" s="20">
        <f t="shared" si="4"/>
        <v>0</v>
      </c>
      <c r="G33" s="104" t="str">
        <f t="shared" si="3"/>
        <v/>
      </c>
    </row>
    <row r="34" spans="1:7" x14ac:dyDescent="0.2">
      <c r="A34" s="15"/>
      <c r="B34" s="100"/>
      <c r="C34" s="12">
        <f>IF(B34="",0,VLOOKUP('170103'!B34,Cenik!$C$3:$E$873,2,FALSE))</f>
        <v>0</v>
      </c>
      <c r="D34" s="12">
        <f>IF(B34="",0,VLOOKUP('170103'!B34,Cenik!$C$3:$E$873,3,FALSE))</f>
        <v>0</v>
      </c>
      <c r="E34" s="102"/>
      <c r="F34" s="20">
        <f t="shared" si="4"/>
        <v>0</v>
      </c>
      <c r="G34" s="104" t="str">
        <f t="shared" si="3"/>
        <v/>
      </c>
    </row>
    <row r="35" spans="1:7" x14ac:dyDescent="0.2">
      <c r="A35" s="15"/>
      <c r="B35" s="100"/>
      <c r="C35" s="12">
        <f>IF(B35="",0,VLOOKUP('170103'!B35,Cenik!$C$3:$E$873,2,FALSE))</f>
        <v>0</v>
      </c>
      <c r="D35" s="12">
        <f>IF(B35="",0,VLOOKUP('170103'!B35,Cenik!$C$3:$E$873,3,FALSE))</f>
        <v>0</v>
      </c>
      <c r="E35" s="102"/>
      <c r="F35" s="20">
        <f t="shared" si="4"/>
        <v>0</v>
      </c>
      <c r="G35" s="104" t="str">
        <f t="shared" si="3"/>
        <v/>
      </c>
    </row>
    <row r="36" spans="1:7" x14ac:dyDescent="0.2">
      <c r="A36" s="15"/>
      <c r="B36" s="100"/>
      <c r="C36" s="12">
        <f>IF(B36="",0,VLOOKUP('170103'!B36,Cenik!$C$3:$E$873,2,FALSE))</f>
        <v>0</v>
      </c>
      <c r="D36" s="12">
        <f>IF(B36="",0,VLOOKUP('170103'!B36,Cenik!$C$3:$E$873,3,FALSE))</f>
        <v>0</v>
      </c>
      <c r="E36" s="102"/>
      <c r="F36" s="20">
        <f t="shared" si="4"/>
        <v>0</v>
      </c>
      <c r="G36" s="104" t="str">
        <f t="shared" si="3"/>
        <v/>
      </c>
    </row>
    <row r="37" spans="1:7" x14ac:dyDescent="0.2">
      <c r="A37" s="15"/>
      <c r="B37" s="100"/>
      <c r="C37" s="12">
        <f>IF(B37="",0,VLOOKUP('170103'!B37,Cenik!$C$3:$E$873,2,FALSE))</f>
        <v>0</v>
      </c>
      <c r="D37" s="12">
        <f>IF(B37="",0,VLOOKUP('170103'!B37,Cenik!$C$3:$E$873,3,FALSE))</f>
        <v>0</v>
      </c>
      <c r="E37" s="102"/>
      <c r="F37" s="20">
        <f t="shared" si="4"/>
        <v>0</v>
      </c>
      <c r="G37" s="104" t="str">
        <f t="shared" si="3"/>
        <v/>
      </c>
    </row>
    <row r="38" spans="1:7" x14ac:dyDescent="0.2">
      <c r="A38" s="15"/>
      <c r="B38" s="100"/>
      <c r="C38" s="12">
        <f>IF(B38="",0,VLOOKUP('170103'!B38,Cenik!$C$3:$E$873,2,FALSE))</f>
        <v>0</v>
      </c>
      <c r="D38" s="12">
        <f>IF(B38="",0,VLOOKUP('170103'!B38,Cenik!$C$3:$E$873,3,FALSE))</f>
        <v>0</v>
      </c>
      <c r="E38" s="102"/>
      <c r="F38" s="20">
        <f t="shared" si="4"/>
        <v>0</v>
      </c>
      <c r="G38" s="104" t="str">
        <f t="shared" si="3"/>
        <v/>
      </c>
    </row>
    <row r="39" spans="1:7" x14ac:dyDescent="0.2">
      <c r="A39" s="15"/>
      <c r="B39" s="100"/>
      <c r="C39" s="12">
        <f>IF(B39="",0,VLOOKUP('170103'!B39,Cenik!$C$3:$E$873,2,FALSE))</f>
        <v>0</v>
      </c>
      <c r="D39" s="12">
        <f>IF(B39="",0,VLOOKUP('170103'!B39,Cenik!$C$3:$E$873,3,FALSE))</f>
        <v>0</v>
      </c>
      <c r="E39" s="102"/>
      <c r="F39" s="20">
        <f t="shared" si="4"/>
        <v>0</v>
      </c>
      <c r="G39" s="104" t="str">
        <f>IF(E39="","",IF(ISNUMBER(E39),IF(E39=ROUND(E39,6),"","Napaka - poraba mora biti zaokrožena na 6 decimalk!"),"Napaka!"))</f>
        <v/>
      </c>
    </row>
    <row r="40" spans="1:7" x14ac:dyDescent="0.2">
      <c r="A40" s="15"/>
      <c r="B40" s="100"/>
      <c r="C40" s="12">
        <f>IF(B40="",0,VLOOKUP('170103'!B40,Cenik!$C$3:$E$873,2,FALSE))</f>
        <v>0</v>
      </c>
      <c r="D40" s="12">
        <f>IF(B40="",0,VLOOKUP('170103'!B40,Cenik!$C$3:$E$873,3,FALSE))</f>
        <v>0</v>
      </c>
      <c r="E40" s="102"/>
      <c r="F40" s="20">
        <f t="shared" si="4"/>
        <v>0</v>
      </c>
      <c r="G40" s="104" t="str">
        <f t="shared" si="3"/>
        <v/>
      </c>
    </row>
    <row r="41" spans="1:7" x14ac:dyDescent="0.2">
      <c r="A41" s="15"/>
      <c r="B41" s="100"/>
      <c r="C41" s="12">
        <f>IF(B41="",0,VLOOKUP('170103'!B41,Cenik!$C$3:$E$873,2,FALSE))</f>
        <v>0</v>
      </c>
      <c r="D41" s="12">
        <f>IF(B41="",0,VLOOKUP('170103'!B41,Cenik!$C$3:$E$873,3,FALSE))</f>
        <v>0</v>
      </c>
      <c r="E41" s="102"/>
      <c r="F41" s="20">
        <f t="shared" si="4"/>
        <v>0</v>
      </c>
      <c r="G41" s="104" t="str">
        <f t="shared" si="3"/>
        <v/>
      </c>
    </row>
    <row r="42" spans="1:7" x14ac:dyDescent="0.2">
      <c r="A42" s="15"/>
      <c r="B42" s="100"/>
      <c r="C42" s="12">
        <f>IF(B42="",0,VLOOKUP('170103'!B42,Cenik!$C$3:$E$873,2,FALSE))</f>
        <v>0</v>
      </c>
      <c r="D42" s="12">
        <f>IF(B42="",0,VLOOKUP('170103'!B42,Cenik!$C$3:$E$873,3,FALSE))</f>
        <v>0</v>
      </c>
      <c r="E42" s="102"/>
      <c r="F42" s="20">
        <f t="shared" si="4"/>
        <v>0</v>
      </c>
      <c r="G42" s="104" t="str">
        <f t="shared" si="3"/>
        <v/>
      </c>
    </row>
    <row r="43" spans="1:7" x14ac:dyDescent="0.2">
      <c r="A43" s="15"/>
      <c r="B43" s="100"/>
      <c r="C43" s="12">
        <f>IF(B43="",0,VLOOKUP('170103'!B43,Cenik!$C$3:$E$873,2,FALSE))</f>
        <v>0</v>
      </c>
      <c r="D43" s="12">
        <f>IF(B43="",0,VLOOKUP('170103'!B43,Cenik!$C$3:$E$873,3,FALSE))</f>
        <v>0</v>
      </c>
      <c r="E43" s="102"/>
      <c r="F43" s="20">
        <f t="shared" si="4"/>
        <v>0</v>
      </c>
      <c r="G43" s="104" t="str">
        <f t="shared" si="3"/>
        <v/>
      </c>
    </row>
    <row r="44" spans="1:7" ht="13.5" thickBot="1" x14ac:dyDescent="0.25">
      <c r="A44" s="26"/>
      <c r="B44" s="103"/>
      <c r="C44" s="28">
        <f>IF(B44="",0,VLOOKUP('170103'!B44,Cenik!$C$3:$E$873,2,FALSE))</f>
        <v>0</v>
      </c>
      <c r="D44" s="28">
        <f>IF(B44="",0,VLOOKUP('170103'!B44,Cenik!$C$3:$E$873,3,FALSE))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IF(B5="",0,VLOOKUP('170201'!B5,Cenik!$C$3:$E$873,2,FALSE))</f>
        <v>0</v>
      </c>
      <c r="D5" s="12">
        <f>IF(B5="",0,VLOOKUP('170201'!B5,Cenik!$C$3:$E$873,3,FALSE))</f>
        <v>0</v>
      </c>
      <c r="E5" s="95"/>
      <c r="F5" s="14">
        <f t="shared" ref="F5:F14" si="0">D5*E5</f>
        <v>0</v>
      </c>
      <c r="G5" s="104" t="str">
        <f>IF(E5="","",IF(ISNUMBER(E5),IF(E5=ROUND(E5,6),"","Napaka - poraba mora biti zaokrožena na 6 decimalk!"),"Napaka!"))</f>
        <v/>
      </c>
    </row>
    <row r="6" spans="1:7" x14ac:dyDescent="0.2">
      <c r="A6" s="15"/>
      <c r="B6" s="94"/>
      <c r="C6" s="12">
        <f>IF(B6="",0,VLOOKUP('170201'!B6,Cenik!$C$3:$E$873,2,FALSE))</f>
        <v>0</v>
      </c>
      <c r="D6" s="12">
        <f>IF(B6="",0,VLOOKUP('170201'!B6,Cenik!$C$3:$E$873,3,FALSE))</f>
        <v>0</v>
      </c>
      <c r="E6" s="96"/>
      <c r="F6" s="14">
        <f t="shared" si="0"/>
        <v>0</v>
      </c>
      <c r="G6" s="104" t="str">
        <f t="shared" ref="G6:G14" si="1">IF(E6="","",IF(ISNUMBER(E6),IF(E6=ROUND(E6,6),"","Napaka - poraba mora biti zaokrožena na 6 decimalk!"),"Napaka!"))</f>
        <v/>
      </c>
    </row>
    <row r="7" spans="1:7" x14ac:dyDescent="0.2">
      <c r="A7" s="15"/>
      <c r="B7" s="94"/>
      <c r="C7" s="12">
        <f>IF(B7="",0,VLOOKUP('170201'!B7,Cenik!$C$3:$E$873,2,FALSE))</f>
        <v>0</v>
      </c>
      <c r="D7" s="12">
        <f>IF(B7="",0,VLOOKUP('170201'!B7,Cenik!$C$3:$E$873,3,FALSE))</f>
        <v>0</v>
      </c>
      <c r="E7" s="96"/>
      <c r="F7" s="14">
        <f t="shared" si="0"/>
        <v>0</v>
      </c>
      <c r="G7" s="104" t="str">
        <f t="shared" si="1"/>
        <v/>
      </c>
    </row>
    <row r="8" spans="1:7" x14ac:dyDescent="0.2">
      <c r="A8" s="15"/>
      <c r="B8" s="94"/>
      <c r="C8" s="12">
        <f>IF(B8="",0,VLOOKUP('170201'!B8,Cenik!$C$3:$E$873,2,FALSE))</f>
        <v>0</v>
      </c>
      <c r="D8" s="12">
        <f>IF(B8="",0,VLOOKUP('170201'!B8,Cenik!$C$3:$E$873,3,FALSE))</f>
        <v>0</v>
      </c>
      <c r="E8" s="96"/>
      <c r="F8" s="14">
        <f t="shared" si="0"/>
        <v>0</v>
      </c>
      <c r="G8" s="104" t="str">
        <f t="shared" si="1"/>
        <v/>
      </c>
    </row>
    <row r="9" spans="1:7" x14ac:dyDescent="0.2">
      <c r="A9" s="15"/>
      <c r="B9" s="94"/>
      <c r="C9" s="12">
        <f>IF(B9="",0,VLOOKUP('170201'!B9,Cenik!$C$3:$E$873,2,FALSE))</f>
        <v>0</v>
      </c>
      <c r="D9" s="12">
        <f>IF(B9="",0,VLOOKUP('170201'!B9,Cenik!$C$3:$E$873,3,FALSE))</f>
        <v>0</v>
      </c>
      <c r="E9" s="96"/>
      <c r="F9" s="14">
        <f t="shared" si="0"/>
        <v>0</v>
      </c>
      <c r="G9" s="104" t="str">
        <f t="shared" si="1"/>
        <v/>
      </c>
    </row>
    <row r="10" spans="1:7" x14ac:dyDescent="0.2">
      <c r="A10" s="15"/>
      <c r="B10" s="94"/>
      <c r="C10" s="12">
        <f>IF(B10="",0,VLOOKUP('170201'!B10,Cenik!$C$3:$E$873,2,FALSE))</f>
        <v>0</v>
      </c>
      <c r="D10" s="12">
        <f>IF(B10="",0,VLOOKUP('170201'!B10,Cenik!$C$3:$E$873,3,FALSE))</f>
        <v>0</v>
      </c>
      <c r="E10" s="96"/>
      <c r="F10" s="14">
        <f t="shared" si="0"/>
        <v>0</v>
      </c>
      <c r="G10" s="104" t="str">
        <f t="shared" si="1"/>
        <v/>
      </c>
    </row>
    <row r="11" spans="1:7" x14ac:dyDescent="0.2">
      <c r="A11" s="15"/>
      <c r="B11" s="94"/>
      <c r="C11" s="12">
        <f>IF(B11="",0,VLOOKUP('170201'!B11,Cenik!$C$3:$E$873,2,FALSE))</f>
        <v>0</v>
      </c>
      <c r="D11" s="12">
        <f>IF(B11="",0,VLOOKUP('170201'!B11,Cenik!$C$3:$E$873,3,FALSE))</f>
        <v>0</v>
      </c>
      <c r="E11" s="96"/>
      <c r="F11" s="14">
        <f t="shared" si="0"/>
        <v>0</v>
      </c>
      <c r="G11" s="104" t="str">
        <f t="shared" si="1"/>
        <v/>
      </c>
    </row>
    <row r="12" spans="1:7" x14ac:dyDescent="0.2">
      <c r="A12" s="15"/>
      <c r="B12" s="94"/>
      <c r="C12" s="12">
        <f>IF(B12="",0,VLOOKUP('170201'!B12,Cenik!$C$3:$E$873,2,FALSE))</f>
        <v>0</v>
      </c>
      <c r="D12" s="12">
        <f>IF(B12="",0,VLOOKUP('170201'!B12,Cenik!$C$3:$E$873,3,FALSE))</f>
        <v>0</v>
      </c>
      <c r="E12" s="96"/>
      <c r="F12" s="14">
        <f t="shared" si="0"/>
        <v>0</v>
      </c>
      <c r="G12" s="104" t="str">
        <f t="shared" si="1"/>
        <v/>
      </c>
    </row>
    <row r="13" spans="1:7" x14ac:dyDescent="0.2">
      <c r="A13" s="15"/>
      <c r="B13" s="94"/>
      <c r="C13" s="12">
        <f>IF(B13="",0,VLOOKUP('170201'!B13,Cenik!$C$3:$E$873,2,FALSE))</f>
        <v>0</v>
      </c>
      <c r="D13" s="12">
        <f>IF(B13="",0,VLOOKUP('170201'!B13,Cenik!$C$3:$E$873,3,FALSE))</f>
        <v>0</v>
      </c>
      <c r="E13" s="96"/>
      <c r="F13" s="14">
        <f t="shared" si="0"/>
        <v>0</v>
      </c>
      <c r="G13" s="104" t="str">
        <f t="shared" si="1"/>
        <v/>
      </c>
    </row>
    <row r="14" spans="1:7" ht="13.5" thickBot="1" x14ac:dyDescent="0.25">
      <c r="A14" s="15"/>
      <c r="B14" s="94"/>
      <c r="C14" s="12">
        <f>IF(B14="",0,VLOOKUP('170201'!B14,Cenik!$C$3:$E$873,2,FALSE))</f>
        <v>0</v>
      </c>
      <c r="D14" s="12">
        <f>IF(B14="",0,VLOOKUP('170201'!B14,Cenik!$C$3:$E$873,3,FALSE))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IF(B16="",0,VLOOKUP('170201'!B16,Cenik!$C$3:$E$873,2,FALSE))</f>
        <v>kos/dan</v>
      </c>
      <c r="D16" s="12">
        <f>IF(B16="",0,VLOOKUP('170201'!B16,Cenik!$C$3:$E$873,3,FALSE))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IF(B17="",0,VLOOKUP('170201'!B17,Cenik!$C$3:$E$873,2,FALSE))</f>
        <v>kos/dan</v>
      </c>
      <c r="D17" s="12">
        <f>IF(B17="",0,VLOOKUP('170201'!B17,Cenik!$C$3:$E$873,3,FALSE))</f>
        <v>0</v>
      </c>
      <c r="E17" s="102">
        <v>10</v>
      </c>
      <c r="F17" s="20">
        <f t="shared" si="2"/>
        <v>0</v>
      </c>
      <c r="G17" s="104" t="str">
        <f t="shared" ref="G17:G44" si="3">IF(E17="","",IF(ISNUMBER(E17),IF(E17=ROUND(E17,6),"","Napaka - poraba mora biti zaokrožena na 6 decimalk!"),"Napaka!"))</f>
        <v/>
      </c>
    </row>
    <row r="18" spans="1:9" x14ac:dyDescent="0.2">
      <c r="A18" s="15"/>
      <c r="B18" s="99" t="s">
        <v>1591</v>
      </c>
      <c r="C18" s="12" t="str">
        <f>IF(B18="",0,VLOOKUP('170201'!B18,Cenik!$C$3:$E$873,2,FALSE))</f>
        <v>kos/dan</v>
      </c>
      <c r="D18" s="12">
        <f>IF(B18="",0,VLOOKUP('170201'!B18,Cenik!$C$3:$E$873,3,FALSE))</f>
        <v>0</v>
      </c>
      <c r="E18" s="102">
        <v>10</v>
      </c>
      <c r="F18" s="20">
        <f t="shared" si="2"/>
        <v>0</v>
      </c>
      <c r="G18" s="104" t="str">
        <f t="shared" si="3"/>
        <v/>
      </c>
    </row>
    <row r="19" spans="1:9" x14ac:dyDescent="0.2">
      <c r="A19" s="15"/>
      <c r="B19" s="100" t="s">
        <v>145</v>
      </c>
      <c r="C19" s="12" t="str">
        <f>IF(B19="",0,VLOOKUP('170201'!B19,Cenik!$C$3:$E$873,2,FALSE))</f>
        <v>kos/dan</v>
      </c>
      <c r="D19" s="12">
        <f>IF(B19="",0,VLOOKUP('170201'!B19,Cenik!$C$3:$E$873,3,FALSE))</f>
        <v>0</v>
      </c>
      <c r="E19" s="102">
        <v>16</v>
      </c>
      <c r="F19" s="20">
        <f t="shared" si="2"/>
        <v>0</v>
      </c>
      <c r="G19" s="104" t="str">
        <f t="shared" si="3"/>
        <v/>
      </c>
    </row>
    <row r="20" spans="1:9" x14ac:dyDescent="0.2">
      <c r="A20" s="15"/>
      <c r="B20" s="100"/>
      <c r="C20" s="12">
        <f>IF(B20="",0,VLOOKUP('170201'!B20,Cenik!$C$3:$E$873,2,FALSE))</f>
        <v>0</v>
      </c>
      <c r="D20" s="12">
        <f>IF(B20="",0,VLOOKUP('170201'!B20,Cenik!$C$3:$E$873,3,FALSE))</f>
        <v>0</v>
      </c>
      <c r="E20" s="102"/>
      <c r="F20" s="20">
        <f t="shared" si="2"/>
        <v>0</v>
      </c>
      <c r="G20" s="104" t="str">
        <f t="shared" si="3"/>
        <v/>
      </c>
    </row>
    <row r="21" spans="1:9" x14ac:dyDescent="0.2">
      <c r="A21" s="15"/>
      <c r="B21" s="100"/>
      <c r="C21" s="12">
        <f>IF(B21="",0,VLOOKUP('170201'!B21,Cenik!$C$3:$E$873,2,FALSE))</f>
        <v>0</v>
      </c>
      <c r="D21" s="12">
        <f>IF(B21="",0,VLOOKUP('170201'!B21,Cenik!$C$3:$E$873,3,FALSE))</f>
        <v>0</v>
      </c>
      <c r="E21" s="102"/>
      <c r="F21" s="20">
        <f t="shared" si="2"/>
        <v>0</v>
      </c>
      <c r="G21" s="104" t="str">
        <f t="shared" si="3"/>
        <v/>
      </c>
    </row>
    <row r="22" spans="1:9" x14ac:dyDescent="0.2">
      <c r="A22" s="15"/>
      <c r="B22" s="100"/>
      <c r="C22" s="12">
        <f>IF(B22="",0,VLOOKUP('170201'!B22,Cenik!$C$3:$E$873,2,FALSE))</f>
        <v>0</v>
      </c>
      <c r="D22" s="12">
        <f>IF(B22="",0,VLOOKUP('170201'!B22,Cenik!$C$3:$E$873,3,FALSE))</f>
        <v>0</v>
      </c>
      <c r="E22" s="102"/>
      <c r="F22" s="20">
        <f t="shared" si="2"/>
        <v>0</v>
      </c>
      <c r="G22" s="104" t="str">
        <f t="shared" si="3"/>
        <v/>
      </c>
    </row>
    <row r="23" spans="1:9" x14ac:dyDescent="0.2">
      <c r="A23" s="15"/>
      <c r="B23" s="100"/>
      <c r="C23" s="12">
        <f>IF(B23="",0,VLOOKUP('170201'!B23,Cenik!$C$3:$E$873,2,FALSE))</f>
        <v>0</v>
      </c>
      <c r="D23" s="12">
        <f>IF(B23="",0,VLOOKUP('170201'!B23,Cenik!$C$3:$E$873,3,FALSE))</f>
        <v>0</v>
      </c>
      <c r="E23" s="102"/>
      <c r="F23" s="20">
        <f t="shared" si="2"/>
        <v>0</v>
      </c>
      <c r="G23" s="104" t="str">
        <f t="shared" si="3"/>
        <v/>
      </c>
    </row>
    <row r="24" spans="1:9" x14ac:dyDescent="0.2">
      <c r="A24" s="15"/>
      <c r="B24" s="100"/>
      <c r="C24" s="12">
        <f>IF(B24="",0,VLOOKUP('170201'!B24,Cenik!$C$3:$E$873,2,FALSE))</f>
        <v>0</v>
      </c>
      <c r="D24" s="12">
        <f>IF(B24="",0,VLOOKUP('170201'!B24,Cenik!$C$3:$E$873,3,FALSE))</f>
        <v>0</v>
      </c>
      <c r="E24" s="102"/>
      <c r="F24" s="20">
        <f t="shared" si="2"/>
        <v>0</v>
      </c>
      <c r="G24" s="104" t="str">
        <f t="shared" si="3"/>
        <v/>
      </c>
    </row>
    <row r="25" spans="1:9" x14ac:dyDescent="0.2">
      <c r="A25" s="15"/>
      <c r="B25" s="100"/>
      <c r="C25" s="12">
        <f>IF(B25="",0,VLOOKUP('170201'!B25,Cenik!$C$3:$E$873,2,FALSE))</f>
        <v>0</v>
      </c>
      <c r="D25" s="12">
        <f>IF(B25="",0,VLOOKUP('170201'!B25,Cenik!$C$3:$E$873,3,FALSE))</f>
        <v>0</v>
      </c>
      <c r="E25" s="102"/>
      <c r="F25" s="20">
        <f t="shared" si="2"/>
        <v>0</v>
      </c>
      <c r="G25" s="104" t="str">
        <f t="shared" si="3"/>
        <v/>
      </c>
    </row>
    <row r="26" spans="1:9" x14ac:dyDescent="0.2">
      <c r="A26" s="15"/>
      <c r="B26" s="100"/>
      <c r="C26" s="12">
        <f>IF(B26="",0,VLOOKUP('170201'!B26,Cenik!$C$3:$E$873,2,FALSE))</f>
        <v>0</v>
      </c>
      <c r="D26" s="12">
        <f>IF(B26="",0,VLOOKUP('170201'!B26,Cenik!$C$3:$E$873,3,FALSE))</f>
        <v>0</v>
      </c>
      <c r="E26" s="102"/>
      <c r="F26" s="20">
        <f t="shared" si="2"/>
        <v>0</v>
      </c>
      <c r="G26" s="104" t="str">
        <f t="shared" si="3"/>
        <v/>
      </c>
    </row>
    <row r="27" spans="1:9" x14ac:dyDescent="0.2">
      <c r="A27" s="15"/>
      <c r="B27" s="100"/>
      <c r="C27" s="12">
        <f>IF(B27="",0,VLOOKUP('170201'!B27,Cenik!$C$3:$E$873,2,FALSE))</f>
        <v>0</v>
      </c>
      <c r="D27" s="12">
        <f>IF(B27="",0,VLOOKUP('170201'!B27,Cenik!$C$3:$E$873,3,FALSE))</f>
        <v>0</v>
      </c>
      <c r="E27" s="102"/>
      <c r="F27" s="20">
        <f t="shared" si="2"/>
        <v>0</v>
      </c>
      <c r="G27" s="104" t="str">
        <f t="shared" si="3"/>
        <v/>
      </c>
    </row>
    <row r="28" spans="1:9" x14ac:dyDescent="0.2">
      <c r="A28" s="15"/>
      <c r="B28" s="100"/>
      <c r="C28" s="12">
        <f>IF(B28="",0,VLOOKUP('170201'!B28,Cenik!$C$3:$E$873,2,FALSE))</f>
        <v>0</v>
      </c>
      <c r="D28" s="12">
        <f>IF(B28="",0,VLOOKUP('170201'!B28,Cenik!$C$3:$E$873,3,FALSE))</f>
        <v>0</v>
      </c>
      <c r="E28" s="102"/>
      <c r="F28" s="20">
        <f t="shared" si="2"/>
        <v>0</v>
      </c>
      <c r="G28" s="104" t="str">
        <f t="shared" si="3"/>
        <v/>
      </c>
    </row>
    <row r="29" spans="1:9" ht="13.5" thickBot="1" x14ac:dyDescent="0.25">
      <c r="A29" s="15"/>
      <c r="B29" s="100"/>
      <c r="C29" s="12">
        <f>IF(B29="",0,VLOOKUP('170201'!B29,Cenik!$C$3:$E$873,2,FALSE))</f>
        <v>0</v>
      </c>
      <c r="D29" s="12">
        <f>IF(B29="",0,VLOOKUP('170201'!B29,Cenik!$C$3:$E$873,3,FALSE))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IF(B31="",0,VLOOKUP('170201'!B31,Cenik!$C$3:$E$873,2,FALSE))</f>
        <v>0</v>
      </c>
      <c r="D31" s="24">
        <f>IF(B31="",0,VLOOKUP('170201'!B31,Cenik!$C$3:$E$873,3,FALSE))</f>
        <v>0</v>
      </c>
      <c r="E31" s="101"/>
      <c r="F31" s="25">
        <f t="shared" ref="F31:F44" si="4">D31*E31</f>
        <v>0</v>
      </c>
      <c r="G31" s="104" t="str">
        <f t="shared" si="3"/>
        <v/>
      </c>
      <c r="I31" s="2"/>
    </row>
    <row r="32" spans="1:9" x14ac:dyDescent="0.2">
      <c r="A32" s="15"/>
      <c r="B32" s="100"/>
      <c r="C32" s="12">
        <f>IF(B32="",0,VLOOKUP('170201'!B32,Cenik!$C$3:$E$873,2,FALSE))</f>
        <v>0</v>
      </c>
      <c r="D32" s="12">
        <f>IF(B32="",0,VLOOKUP('170201'!B32,Cenik!$C$3:$E$873,3,FALSE))</f>
        <v>0</v>
      </c>
      <c r="E32" s="102"/>
      <c r="F32" s="20">
        <f t="shared" si="4"/>
        <v>0</v>
      </c>
      <c r="G32" s="104" t="str">
        <f t="shared" si="3"/>
        <v/>
      </c>
      <c r="I32" s="2"/>
    </row>
    <row r="33" spans="1:7" x14ac:dyDescent="0.2">
      <c r="A33" s="15"/>
      <c r="B33" s="100"/>
      <c r="C33" s="12">
        <f>IF(B33="",0,VLOOKUP('170201'!B33,Cenik!$C$3:$E$873,2,FALSE))</f>
        <v>0</v>
      </c>
      <c r="D33" s="12">
        <f>IF(B33="",0,VLOOKUP('170201'!B33,Cenik!$C$3:$E$873,3,FALSE))</f>
        <v>0</v>
      </c>
      <c r="E33" s="102"/>
      <c r="F33" s="20">
        <f t="shared" si="4"/>
        <v>0</v>
      </c>
      <c r="G33" s="104" t="str">
        <f t="shared" si="3"/>
        <v/>
      </c>
    </row>
    <row r="34" spans="1:7" x14ac:dyDescent="0.2">
      <c r="A34" s="15"/>
      <c r="B34" s="100"/>
      <c r="C34" s="12">
        <f>IF(B34="",0,VLOOKUP('170201'!B34,Cenik!$C$3:$E$873,2,FALSE))</f>
        <v>0</v>
      </c>
      <c r="D34" s="12">
        <f>IF(B34="",0,VLOOKUP('170201'!B34,Cenik!$C$3:$E$873,3,FALSE))</f>
        <v>0</v>
      </c>
      <c r="E34" s="102"/>
      <c r="F34" s="20">
        <f t="shared" si="4"/>
        <v>0</v>
      </c>
      <c r="G34" s="104" t="str">
        <f t="shared" si="3"/>
        <v/>
      </c>
    </row>
    <row r="35" spans="1:7" x14ac:dyDescent="0.2">
      <c r="A35" s="15"/>
      <c r="B35" s="100"/>
      <c r="C35" s="12">
        <f>IF(B35="",0,VLOOKUP('170201'!B35,Cenik!$C$3:$E$873,2,FALSE))</f>
        <v>0</v>
      </c>
      <c r="D35" s="12">
        <f>IF(B35="",0,VLOOKUP('170201'!B35,Cenik!$C$3:$E$873,3,FALSE))</f>
        <v>0</v>
      </c>
      <c r="E35" s="102"/>
      <c r="F35" s="20">
        <f t="shared" si="4"/>
        <v>0</v>
      </c>
      <c r="G35" s="104" t="str">
        <f t="shared" si="3"/>
        <v/>
      </c>
    </row>
    <row r="36" spans="1:7" x14ac:dyDescent="0.2">
      <c r="A36" s="15"/>
      <c r="B36" s="100"/>
      <c r="C36" s="12">
        <f>IF(B36="",0,VLOOKUP('170201'!B36,Cenik!$C$3:$E$873,2,FALSE))</f>
        <v>0</v>
      </c>
      <c r="D36" s="12">
        <f>IF(B36="",0,VLOOKUP('170201'!B36,Cenik!$C$3:$E$873,3,FALSE))</f>
        <v>0</v>
      </c>
      <c r="E36" s="102"/>
      <c r="F36" s="20">
        <f t="shared" si="4"/>
        <v>0</v>
      </c>
      <c r="G36" s="104" t="str">
        <f t="shared" si="3"/>
        <v/>
      </c>
    </row>
    <row r="37" spans="1:7" x14ac:dyDescent="0.2">
      <c r="A37" s="15"/>
      <c r="B37" s="100"/>
      <c r="C37" s="12">
        <f>IF(B37="",0,VLOOKUP('170201'!B37,Cenik!$C$3:$E$873,2,FALSE))</f>
        <v>0</v>
      </c>
      <c r="D37" s="12">
        <f>IF(B37="",0,VLOOKUP('170201'!B37,Cenik!$C$3:$E$873,3,FALSE))</f>
        <v>0</v>
      </c>
      <c r="E37" s="102"/>
      <c r="F37" s="20">
        <f t="shared" si="4"/>
        <v>0</v>
      </c>
      <c r="G37" s="104" t="str">
        <f t="shared" si="3"/>
        <v/>
      </c>
    </row>
    <row r="38" spans="1:7" x14ac:dyDescent="0.2">
      <c r="A38" s="15"/>
      <c r="B38" s="100"/>
      <c r="C38" s="12">
        <f>IF(B38="",0,VLOOKUP('170201'!B38,Cenik!$C$3:$E$873,2,FALSE))</f>
        <v>0</v>
      </c>
      <c r="D38" s="12">
        <f>IF(B38="",0,VLOOKUP('170201'!B38,Cenik!$C$3:$E$873,3,FALSE))</f>
        <v>0</v>
      </c>
      <c r="E38" s="102"/>
      <c r="F38" s="20">
        <f t="shared" si="4"/>
        <v>0</v>
      </c>
      <c r="G38" s="104" t="str">
        <f t="shared" si="3"/>
        <v/>
      </c>
    </row>
    <row r="39" spans="1:7" x14ac:dyDescent="0.2">
      <c r="A39" s="15"/>
      <c r="B39" s="100"/>
      <c r="C39" s="12">
        <f>IF(B39="",0,VLOOKUP('170201'!B39,Cenik!$C$3:$E$873,2,FALSE))</f>
        <v>0</v>
      </c>
      <c r="D39" s="12">
        <f>IF(B39="",0,VLOOKUP('170201'!B39,Cenik!$C$3:$E$873,3,FALSE))</f>
        <v>0</v>
      </c>
      <c r="E39" s="102"/>
      <c r="F39" s="20">
        <f t="shared" si="4"/>
        <v>0</v>
      </c>
      <c r="G39" s="104" t="str">
        <f>IF(E39="","",IF(ISNUMBER(E39),IF(E39=ROUND(E39,6),"","Napaka - poraba mora biti zaokrožena na 6 decimalk!"),"Napaka!"))</f>
        <v/>
      </c>
    </row>
    <row r="40" spans="1:7" x14ac:dyDescent="0.2">
      <c r="A40" s="15"/>
      <c r="B40" s="100"/>
      <c r="C40" s="12">
        <f>IF(B40="",0,VLOOKUP('170201'!B40,Cenik!$C$3:$E$873,2,FALSE))</f>
        <v>0</v>
      </c>
      <c r="D40" s="12">
        <f>IF(B40="",0,VLOOKUP('170201'!B40,Cenik!$C$3:$E$873,3,FALSE))</f>
        <v>0</v>
      </c>
      <c r="E40" s="102"/>
      <c r="F40" s="20">
        <f t="shared" si="4"/>
        <v>0</v>
      </c>
      <c r="G40" s="104" t="str">
        <f t="shared" si="3"/>
        <v/>
      </c>
    </row>
    <row r="41" spans="1:7" x14ac:dyDescent="0.2">
      <c r="A41" s="15"/>
      <c r="B41" s="100"/>
      <c r="C41" s="12">
        <f>IF(B41="",0,VLOOKUP('170201'!B41,Cenik!$C$3:$E$873,2,FALSE))</f>
        <v>0</v>
      </c>
      <c r="D41" s="12">
        <f>IF(B41="",0,VLOOKUP('170201'!B41,Cenik!$C$3:$E$873,3,FALSE))</f>
        <v>0</v>
      </c>
      <c r="E41" s="102"/>
      <c r="F41" s="20">
        <f t="shared" si="4"/>
        <v>0</v>
      </c>
      <c r="G41" s="104" t="str">
        <f t="shared" si="3"/>
        <v/>
      </c>
    </row>
    <row r="42" spans="1:7" x14ac:dyDescent="0.2">
      <c r="A42" s="15"/>
      <c r="B42" s="100"/>
      <c r="C42" s="12">
        <f>IF(B42="",0,VLOOKUP('170201'!B42,Cenik!$C$3:$E$873,2,FALSE))</f>
        <v>0</v>
      </c>
      <c r="D42" s="12">
        <f>IF(B42="",0,VLOOKUP('170201'!B42,Cenik!$C$3:$E$873,3,FALSE))</f>
        <v>0</v>
      </c>
      <c r="E42" s="102"/>
      <c r="F42" s="20">
        <f t="shared" si="4"/>
        <v>0</v>
      </c>
      <c r="G42" s="104" t="str">
        <f t="shared" si="3"/>
        <v/>
      </c>
    </row>
    <row r="43" spans="1:7" x14ac:dyDescent="0.2">
      <c r="A43" s="15"/>
      <c r="B43" s="100"/>
      <c r="C43" s="12">
        <f>IF(B43="",0,VLOOKUP('170201'!B43,Cenik!$C$3:$E$873,2,FALSE))</f>
        <v>0</v>
      </c>
      <c r="D43" s="12">
        <f>IF(B43="",0,VLOOKUP('170201'!B43,Cenik!$C$3:$E$873,3,FALSE))</f>
        <v>0</v>
      </c>
      <c r="E43" s="102"/>
      <c r="F43" s="20">
        <f t="shared" si="4"/>
        <v>0</v>
      </c>
      <c r="G43" s="104" t="str">
        <f t="shared" si="3"/>
        <v/>
      </c>
    </row>
    <row r="44" spans="1:7" ht="13.5" thickBot="1" x14ac:dyDescent="0.25">
      <c r="A44" s="26"/>
      <c r="B44" s="103"/>
      <c r="C44" s="28">
        <f>IF(B44="",0,VLOOKUP('170201'!B44,Cenik!$C$3:$E$873,2,FALSE))</f>
        <v>0</v>
      </c>
      <c r="D44" s="28">
        <f>IF(B44="",0,VLOOKUP('170201'!B44,Cenik!$C$3:$E$873,3,FALSE))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IF(B5="",0,VLOOKUP('170202'!B5,Cenik!$C$3:$E$873,2,FALSE))</f>
        <v>0</v>
      </c>
      <c r="D5" s="12">
        <f>IF(B5="",0,VLOOKUP('170202'!B5,Cenik!$C$3:$E$873,3,FALSE))</f>
        <v>0</v>
      </c>
      <c r="E5" s="95"/>
      <c r="F5" s="14">
        <f t="shared" ref="F5:F14" si="0">D5*E5</f>
        <v>0</v>
      </c>
      <c r="G5" s="104" t="str">
        <f>IF(E5="","",IF(ISNUMBER(E5),IF(E5=ROUND(E5,6),"","Napaka - poraba mora biti zaokrožena na 6 decimalk!"),"Napaka!"))</f>
        <v/>
      </c>
    </row>
    <row r="6" spans="1:7" x14ac:dyDescent="0.2">
      <c r="A6" s="15"/>
      <c r="B6" s="94"/>
      <c r="C6" s="12">
        <f>IF(B6="",0,VLOOKUP('170202'!B6,Cenik!$C$3:$E$873,2,FALSE))</f>
        <v>0</v>
      </c>
      <c r="D6" s="12">
        <f>IF(B6="",0,VLOOKUP('170202'!B6,Cenik!$C$3:$E$873,3,FALSE))</f>
        <v>0</v>
      </c>
      <c r="E6" s="96"/>
      <c r="F6" s="14">
        <f t="shared" si="0"/>
        <v>0</v>
      </c>
      <c r="G6" s="104" t="str">
        <f t="shared" ref="G6:G14" si="1">IF(E6="","",IF(ISNUMBER(E6),IF(E6=ROUND(E6,6),"","Napaka - poraba mora biti zaokrožena na 6 decimalk!"),"Napaka!"))</f>
        <v/>
      </c>
    </row>
    <row r="7" spans="1:7" x14ac:dyDescent="0.2">
      <c r="A7" s="15"/>
      <c r="B7" s="94"/>
      <c r="C7" s="12">
        <f>IF(B7="",0,VLOOKUP('170202'!B7,Cenik!$C$3:$E$873,2,FALSE))</f>
        <v>0</v>
      </c>
      <c r="D7" s="12">
        <f>IF(B7="",0,VLOOKUP('170202'!B7,Cenik!$C$3:$E$873,3,FALSE))</f>
        <v>0</v>
      </c>
      <c r="E7" s="96"/>
      <c r="F7" s="14">
        <f t="shared" si="0"/>
        <v>0</v>
      </c>
      <c r="G7" s="104" t="str">
        <f t="shared" si="1"/>
        <v/>
      </c>
    </row>
    <row r="8" spans="1:7" x14ac:dyDescent="0.2">
      <c r="A8" s="15"/>
      <c r="B8" s="94"/>
      <c r="C8" s="12">
        <f>IF(B8="",0,VLOOKUP('170202'!B8,Cenik!$C$3:$E$873,2,FALSE))</f>
        <v>0</v>
      </c>
      <c r="D8" s="12">
        <f>IF(B8="",0,VLOOKUP('170202'!B8,Cenik!$C$3:$E$873,3,FALSE))</f>
        <v>0</v>
      </c>
      <c r="E8" s="96"/>
      <c r="F8" s="14">
        <f t="shared" si="0"/>
        <v>0</v>
      </c>
      <c r="G8" s="104" t="str">
        <f t="shared" si="1"/>
        <v/>
      </c>
    </row>
    <row r="9" spans="1:7" x14ac:dyDescent="0.2">
      <c r="A9" s="15"/>
      <c r="B9" s="94"/>
      <c r="C9" s="12">
        <f>IF(B9="",0,VLOOKUP('170202'!B9,Cenik!$C$3:$E$873,2,FALSE))</f>
        <v>0</v>
      </c>
      <c r="D9" s="12">
        <f>IF(B9="",0,VLOOKUP('170202'!B9,Cenik!$C$3:$E$873,3,FALSE))</f>
        <v>0</v>
      </c>
      <c r="E9" s="96"/>
      <c r="F9" s="14">
        <f t="shared" si="0"/>
        <v>0</v>
      </c>
      <c r="G9" s="104" t="str">
        <f t="shared" si="1"/>
        <v/>
      </c>
    </row>
    <row r="10" spans="1:7" x14ac:dyDescent="0.2">
      <c r="A10" s="15"/>
      <c r="B10" s="94"/>
      <c r="C10" s="12">
        <f>IF(B10="",0,VLOOKUP('170202'!B10,Cenik!$C$3:$E$873,2,FALSE))</f>
        <v>0</v>
      </c>
      <c r="D10" s="12">
        <f>IF(B10="",0,VLOOKUP('170202'!B10,Cenik!$C$3:$E$873,3,FALSE))</f>
        <v>0</v>
      </c>
      <c r="E10" s="96"/>
      <c r="F10" s="14">
        <f t="shared" si="0"/>
        <v>0</v>
      </c>
      <c r="G10" s="104" t="str">
        <f t="shared" si="1"/>
        <v/>
      </c>
    </row>
    <row r="11" spans="1:7" x14ac:dyDescent="0.2">
      <c r="A11" s="15"/>
      <c r="B11" s="94"/>
      <c r="C11" s="12">
        <f>IF(B11="",0,VLOOKUP('170202'!B11,Cenik!$C$3:$E$873,2,FALSE))</f>
        <v>0</v>
      </c>
      <c r="D11" s="12">
        <f>IF(B11="",0,VLOOKUP('170202'!B11,Cenik!$C$3:$E$873,3,FALSE))</f>
        <v>0</v>
      </c>
      <c r="E11" s="96"/>
      <c r="F11" s="14">
        <f t="shared" si="0"/>
        <v>0</v>
      </c>
      <c r="G11" s="104" t="str">
        <f t="shared" si="1"/>
        <v/>
      </c>
    </row>
    <row r="12" spans="1:7" x14ac:dyDescent="0.2">
      <c r="A12" s="15"/>
      <c r="B12" s="94"/>
      <c r="C12" s="12">
        <f>IF(B12="",0,VLOOKUP('170202'!B12,Cenik!$C$3:$E$873,2,FALSE))</f>
        <v>0</v>
      </c>
      <c r="D12" s="12">
        <f>IF(B12="",0,VLOOKUP('170202'!B12,Cenik!$C$3:$E$873,3,FALSE))</f>
        <v>0</v>
      </c>
      <c r="E12" s="96"/>
      <c r="F12" s="14">
        <f t="shared" si="0"/>
        <v>0</v>
      </c>
      <c r="G12" s="104" t="str">
        <f t="shared" si="1"/>
        <v/>
      </c>
    </row>
    <row r="13" spans="1:7" x14ac:dyDescent="0.2">
      <c r="A13" s="15"/>
      <c r="B13" s="94"/>
      <c r="C13" s="12">
        <f>IF(B13="",0,VLOOKUP('170202'!B13,Cenik!$C$3:$E$873,2,FALSE))</f>
        <v>0</v>
      </c>
      <c r="D13" s="12">
        <f>IF(B13="",0,VLOOKUP('170202'!B13,Cenik!$C$3:$E$873,3,FALSE))</f>
        <v>0</v>
      </c>
      <c r="E13" s="96"/>
      <c r="F13" s="14">
        <f t="shared" si="0"/>
        <v>0</v>
      </c>
      <c r="G13" s="104" t="str">
        <f t="shared" si="1"/>
        <v/>
      </c>
    </row>
    <row r="14" spans="1:7" ht="13.5" thickBot="1" x14ac:dyDescent="0.25">
      <c r="A14" s="15"/>
      <c r="B14" s="94"/>
      <c r="C14" s="12">
        <f>IF(B14="",0,VLOOKUP('170202'!B14,Cenik!$C$3:$E$873,2,FALSE))</f>
        <v>0</v>
      </c>
      <c r="D14" s="12">
        <f>IF(B14="",0,VLOOKUP('170202'!B14,Cenik!$C$3:$E$873,3,FALSE))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IF(B16="",0,VLOOKUP('170202'!B16,Cenik!$C$3:$E$873,2,FALSE))</f>
        <v>kos/dan</v>
      </c>
      <c r="D16" s="12">
        <f>IF(B16="",0,VLOOKUP('170202'!B16,Cenik!$C$3:$E$873,3,FALSE))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IF(B17="",0,VLOOKUP('170202'!B17,Cenik!$C$3:$E$873,2,FALSE))</f>
        <v>kos/dan</v>
      </c>
      <c r="D17" s="12">
        <f>IF(B17="",0,VLOOKUP('170202'!B17,Cenik!$C$3:$E$873,3,FALSE))</f>
        <v>0</v>
      </c>
      <c r="E17" s="102">
        <v>12</v>
      </c>
      <c r="F17" s="20">
        <f t="shared" si="2"/>
        <v>0</v>
      </c>
      <c r="G17" s="104" t="str">
        <f t="shared" ref="G17:G44" si="3">IF(E17="","",IF(ISNUMBER(E17),IF(E17=ROUND(E17,6),"","Napaka - poraba mora biti zaokrožena na 6 decimalk!"),"Napaka!"))</f>
        <v/>
      </c>
    </row>
    <row r="18" spans="1:9" x14ac:dyDescent="0.2">
      <c r="A18" s="15"/>
      <c r="B18" s="99" t="s">
        <v>1591</v>
      </c>
      <c r="C18" s="12" t="str">
        <f>IF(B18="",0,VLOOKUP('170202'!B18,Cenik!$C$3:$E$873,2,FALSE))</f>
        <v>kos/dan</v>
      </c>
      <c r="D18" s="12">
        <f>IF(B18="",0,VLOOKUP('170202'!B18,Cenik!$C$3:$E$873,3,FALSE))</f>
        <v>0</v>
      </c>
      <c r="E18" s="102">
        <v>10</v>
      </c>
      <c r="F18" s="20">
        <f t="shared" si="2"/>
        <v>0</v>
      </c>
      <c r="G18" s="104" t="str">
        <f t="shared" si="3"/>
        <v/>
      </c>
    </row>
    <row r="19" spans="1:9" x14ac:dyDescent="0.2">
      <c r="A19" s="15"/>
      <c r="B19" s="100" t="s">
        <v>145</v>
      </c>
      <c r="C19" s="12" t="str">
        <f>IF(B19="",0,VLOOKUP('170202'!B19,Cenik!$C$3:$E$873,2,FALSE))</f>
        <v>kos/dan</v>
      </c>
      <c r="D19" s="12">
        <f>IF(B19="",0,VLOOKUP('170202'!B19,Cenik!$C$3:$E$873,3,FALSE))</f>
        <v>0</v>
      </c>
      <c r="E19" s="102">
        <v>12</v>
      </c>
      <c r="F19" s="20">
        <f t="shared" si="2"/>
        <v>0</v>
      </c>
      <c r="G19" s="104" t="str">
        <f t="shared" si="3"/>
        <v/>
      </c>
    </row>
    <row r="20" spans="1:9" x14ac:dyDescent="0.2">
      <c r="A20" s="15"/>
      <c r="B20" s="100"/>
      <c r="C20" s="12">
        <f>IF(B20="",0,VLOOKUP('170202'!B20,Cenik!$C$3:$E$873,2,FALSE))</f>
        <v>0</v>
      </c>
      <c r="D20" s="12">
        <f>IF(B20="",0,VLOOKUP('170202'!B20,Cenik!$C$3:$E$873,3,FALSE))</f>
        <v>0</v>
      </c>
      <c r="E20" s="102"/>
      <c r="F20" s="20">
        <f t="shared" si="2"/>
        <v>0</v>
      </c>
      <c r="G20" s="104" t="str">
        <f t="shared" si="3"/>
        <v/>
      </c>
    </row>
    <row r="21" spans="1:9" x14ac:dyDescent="0.2">
      <c r="A21" s="15"/>
      <c r="B21" s="100"/>
      <c r="C21" s="12">
        <f>IF(B21="",0,VLOOKUP('170202'!B21,Cenik!$C$3:$E$873,2,FALSE))</f>
        <v>0</v>
      </c>
      <c r="D21" s="12">
        <f>IF(B21="",0,VLOOKUP('170202'!B21,Cenik!$C$3:$E$873,3,FALSE))</f>
        <v>0</v>
      </c>
      <c r="E21" s="102"/>
      <c r="F21" s="20">
        <f t="shared" si="2"/>
        <v>0</v>
      </c>
      <c r="G21" s="104" t="str">
        <f t="shared" si="3"/>
        <v/>
      </c>
    </row>
    <row r="22" spans="1:9" x14ac:dyDescent="0.2">
      <c r="A22" s="15"/>
      <c r="B22" s="100"/>
      <c r="C22" s="12">
        <f>IF(B22="",0,VLOOKUP('170202'!B22,Cenik!$C$3:$E$873,2,FALSE))</f>
        <v>0</v>
      </c>
      <c r="D22" s="12">
        <f>IF(B22="",0,VLOOKUP('170202'!B22,Cenik!$C$3:$E$873,3,FALSE))</f>
        <v>0</v>
      </c>
      <c r="E22" s="102"/>
      <c r="F22" s="20">
        <f t="shared" si="2"/>
        <v>0</v>
      </c>
      <c r="G22" s="104" t="str">
        <f t="shared" si="3"/>
        <v/>
      </c>
    </row>
    <row r="23" spans="1:9" x14ac:dyDescent="0.2">
      <c r="A23" s="15"/>
      <c r="B23" s="100"/>
      <c r="C23" s="12">
        <f>IF(B23="",0,VLOOKUP('170202'!B23,Cenik!$C$3:$E$873,2,FALSE))</f>
        <v>0</v>
      </c>
      <c r="D23" s="12">
        <f>IF(B23="",0,VLOOKUP('170202'!B23,Cenik!$C$3:$E$873,3,FALSE))</f>
        <v>0</v>
      </c>
      <c r="E23" s="102"/>
      <c r="F23" s="20">
        <f t="shared" si="2"/>
        <v>0</v>
      </c>
      <c r="G23" s="104" t="str">
        <f t="shared" si="3"/>
        <v/>
      </c>
    </row>
    <row r="24" spans="1:9" x14ac:dyDescent="0.2">
      <c r="A24" s="15"/>
      <c r="B24" s="100"/>
      <c r="C24" s="12">
        <f>IF(B24="",0,VLOOKUP('170202'!B24,Cenik!$C$3:$E$873,2,FALSE))</f>
        <v>0</v>
      </c>
      <c r="D24" s="12">
        <f>IF(B24="",0,VLOOKUP('170202'!B24,Cenik!$C$3:$E$873,3,FALSE))</f>
        <v>0</v>
      </c>
      <c r="E24" s="102"/>
      <c r="F24" s="20">
        <f t="shared" si="2"/>
        <v>0</v>
      </c>
      <c r="G24" s="104" t="str">
        <f t="shared" si="3"/>
        <v/>
      </c>
    </row>
    <row r="25" spans="1:9" x14ac:dyDescent="0.2">
      <c r="A25" s="15"/>
      <c r="B25" s="100"/>
      <c r="C25" s="12">
        <f>IF(B25="",0,VLOOKUP('170202'!B25,Cenik!$C$3:$E$873,2,FALSE))</f>
        <v>0</v>
      </c>
      <c r="D25" s="12">
        <f>IF(B25="",0,VLOOKUP('170202'!B25,Cenik!$C$3:$E$873,3,FALSE))</f>
        <v>0</v>
      </c>
      <c r="E25" s="102"/>
      <c r="F25" s="20">
        <f t="shared" si="2"/>
        <v>0</v>
      </c>
      <c r="G25" s="104" t="str">
        <f t="shared" si="3"/>
        <v/>
      </c>
    </row>
    <row r="26" spans="1:9" x14ac:dyDescent="0.2">
      <c r="A26" s="15"/>
      <c r="B26" s="100"/>
      <c r="C26" s="12">
        <f>IF(B26="",0,VLOOKUP('170202'!B26,Cenik!$C$3:$E$873,2,FALSE))</f>
        <v>0</v>
      </c>
      <c r="D26" s="12">
        <f>IF(B26="",0,VLOOKUP('170202'!B26,Cenik!$C$3:$E$873,3,FALSE))</f>
        <v>0</v>
      </c>
      <c r="E26" s="102"/>
      <c r="F26" s="20">
        <f t="shared" si="2"/>
        <v>0</v>
      </c>
      <c r="G26" s="104" t="str">
        <f t="shared" si="3"/>
        <v/>
      </c>
    </row>
    <row r="27" spans="1:9" x14ac:dyDescent="0.2">
      <c r="A27" s="15"/>
      <c r="B27" s="100"/>
      <c r="C27" s="12">
        <f>IF(B27="",0,VLOOKUP('170202'!B27,Cenik!$C$3:$E$873,2,FALSE))</f>
        <v>0</v>
      </c>
      <c r="D27" s="12">
        <f>IF(B27="",0,VLOOKUP('170202'!B27,Cenik!$C$3:$E$873,3,FALSE))</f>
        <v>0</v>
      </c>
      <c r="E27" s="102"/>
      <c r="F27" s="20">
        <f t="shared" si="2"/>
        <v>0</v>
      </c>
      <c r="G27" s="104" t="str">
        <f t="shared" si="3"/>
        <v/>
      </c>
    </row>
    <row r="28" spans="1:9" x14ac:dyDescent="0.2">
      <c r="A28" s="15"/>
      <c r="B28" s="100"/>
      <c r="C28" s="12">
        <f>IF(B28="",0,VLOOKUP('170202'!B28,Cenik!$C$3:$E$873,2,FALSE))</f>
        <v>0</v>
      </c>
      <c r="D28" s="12">
        <f>IF(B28="",0,VLOOKUP('170202'!B28,Cenik!$C$3:$E$873,3,FALSE))</f>
        <v>0</v>
      </c>
      <c r="E28" s="102"/>
      <c r="F28" s="20">
        <f t="shared" si="2"/>
        <v>0</v>
      </c>
      <c r="G28" s="104" t="str">
        <f t="shared" si="3"/>
        <v/>
      </c>
    </row>
    <row r="29" spans="1:9" ht="13.5" thickBot="1" x14ac:dyDescent="0.25">
      <c r="A29" s="15"/>
      <c r="B29" s="100"/>
      <c r="C29" s="12">
        <f>IF(B29="",0,VLOOKUP('170202'!B29,Cenik!$C$3:$E$873,2,FALSE))</f>
        <v>0</v>
      </c>
      <c r="D29" s="12">
        <f>IF(B29="",0,VLOOKUP('170202'!B29,Cenik!$C$3:$E$873,3,FALSE))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IF(B31="",0,VLOOKUP('170202'!B31,Cenik!$C$3:$E$873,2,FALSE))</f>
        <v>0</v>
      </c>
      <c r="D31" s="24">
        <f>IF(B31="",0,VLOOKUP('170202'!B31,Cenik!$C$3:$E$873,3,FALSE))</f>
        <v>0</v>
      </c>
      <c r="E31" s="101"/>
      <c r="F31" s="25">
        <f t="shared" ref="F31:F44" si="4">D31*E31</f>
        <v>0</v>
      </c>
      <c r="G31" s="104" t="str">
        <f t="shared" si="3"/>
        <v/>
      </c>
      <c r="I31" s="2"/>
    </row>
    <row r="32" spans="1:9" x14ac:dyDescent="0.2">
      <c r="A32" s="15"/>
      <c r="B32" s="100"/>
      <c r="C32" s="12">
        <f>IF(B32="",0,VLOOKUP('170202'!B32,Cenik!$C$3:$E$873,2,FALSE))</f>
        <v>0</v>
      </c>
      <c r="D32" s="12">
        <f>IF(B32="",0,VLOOKUP('170202'!B32,Cenik!$C$3:$E$873,3,FALSE))</f>
        <v>0</v>
      </c>
      <c r="E32" s="102"/>
      <c r="F32" s="20">
        <f t="shared" si="4"/>
        <v>0</v>
      </c>
      <c r="G32" s="104" t="str">
        <f t="shared" si="3"/>
        <v/>
      </c>
      <c r="I32" s="2"/>
    </row>
    <row r="33" spans="1:7" x14ac:dyDescent="0.2">
      <c r="A33" s="15"/>
      <c r="B33" s="100"/>
      <c r="C33" s="12">
        <f>IF(B33="",0,VLOOKUP('170202'!B33,Cenik!$C$3:$E$873,2,FALSE))</f>
        <v>0</v>
      </c>
      <c r="D33" s="12">
        <f>IF(B33="",0,VLOOKUP('170202'!B33,Cenik!$C$3:$E$873,3,FALSE))</f>
        <v>0</v>
      </c>
      <c r="E33" s="102"/>
      <c r="F33" s="20">
        <f t="shared" si="4"/>
        <v>0</v>
      </c>
      <c r="G33" s="104" t="str">
        <f t="shared" si="3"/>
        <v/>
      </c>
    </row>
    <row r="34" spans="1:7" x14ac:dyDescent="0.2">
      <c r="A34" s="15"/>
      <c r="B34" s="100"/>
      <c r="C34" s="12">
        <f>IF(B34="",0,VLOOKUP('170202'!B34,Cenik!$C$3:$E$873,2,FALSE))</f>
        <v>0</v>
      </c>
      <c r="D34" s="12">
        <f>IF(B34="",0,VLOOKUP('170202'!B34,Cenik!$C$3:$E$873,3,FALSE))</f>
        <v>0</v>
      </c>
      <c r="E34" s="102"/>
      <c r="F34" s="20">
        <f t="shared" si="4"/>
        <v>0</v>
      </c>
      <c r="G34" s="104" t="str">
        <f t="shared" si="3"/>
        <v/>
      </c>
    </row>
    <row r="35" spans="1:7" x14ac:dyDescent="0.2">
      <c r="A35" s="15"/>
      <c r="B35" s="100"/>
      <c r="C35" s="12">
        <f>IF(B35="",0,VLOOKUP('170202'!B35,Cenik!$C$3:$E$873,2,FALSE))</f>
        <v>0</v>
      </c>
      <c r="D35" s="12">
        <f>IF(B35="",0,VLOOKUP('170202'!B35,Cenik!$C$3:$E$873,3,FALSE))</f>
        <v>0</v>
      </c>
      <c r="E35" s="102"/>
      <c r="F35" s="20">
        <f t="shared" si="4"/>
        <v>0</v>
      </c>
      <c r="G35" s="104" t="str">
        <f t="shared" si="3"/>
        <v/>
      </c>
    </row>
    <row r="36" spans="1:7" x14ac:dyDescent="0.2">
      <c r="A36" s="15"/>
      <c r="B36" s="100"/>
      <c r="C36" s="12">
        <f>IF(B36="",0,VLOOKUP('170202'!B36,Cenik!$C$3:$E$873,2,FALSE))</f>
        <v>0</v>
      </c>
      <c r="D36" s="12">
        <f>IF(B36="",0,VLOOKUP('170202'!B36,Cenik!$C$3:$E$873,3,FALSE))</f>
        <v>0</v>
      </c>
      <c r="E36" s="102"/>
      <c r="F36" s="20">
        <f t="shared" si="4"/>
        <v>0</v>
      </c>
      <c r="G36" s="104" t="str">
        <f t="shared" si="3"/>
        <v/>
      </c>
    </row>
    <row r="37" spans="1:7" x14ac:dyDescent="0.2">
      <c r="A37" s="15"/>
      <c r="B37" s="100"/>
      <c r="C37" s="12">
        <f>IF(B37="",0,VLOOKUP('170202'!B37,Cenik!$C$3:$E$873,2,FALSE))</f>
        <v>0</v>
      </c>
      <c r="D37" s="12">
        <f>IF(B37="",0,VLOOKUP('170202'!B37,Cenik!$C$3:$E$873,3,FALSE))</f>
        <v>0</v>
      </c>
      <c r="E37" s="102"/>
      <c r="F37" s="20">
        <f t="shared" si="4"/>
        <v>0</v>
      </c>
      <c r="G37" s="104" t="str">
        <f t="shared" si="3"/>
        <v/>
      </c>
    </row>
    <row r="38" spans="1:7" x14ac:dyDescent="0.2">
      <c r="A38" s="15"/>
      <c r="B38" s="100"/>
      <c r="C38" s="12">
        <f>IF(B38="",0,VLOOKUP('170202'!B38,Cenik!$C$3:$E$873,2,FALSE))</f>
        <v>0</v>
      </c>
      <c r="D38" s="12">
        <f>IF(B38="",0,VLOOKUP('170202'!B38,Cenik!$C$3:$E$873,3,FALSE))</f>
        <v>0</v>
      </c>
      <c r="E38" s="102"/>
      <c r="F38" s="20">
        <f t="shared" si="4"/>
        <v>0</v>
      </c>
      <c r="G38" s="104" t="str">
        <f t="shared" si="3"/>
        <v/>
      </c>
    </row>
    <row r="39" spans="1:7" x14ac:dyDescent="0.2">
      <c r="A39" s="15"/>
      <c r="B39" s="100"/>
      <c r="C39" s="12">
        <f>IF(B39="",0,VLOOKUP('170202'!B39,Cenik!$C$3:$E$873,2,FALSE))</f>
        <v>0</v>
      </c>
      <c r="D39" s="12">
        <f>IF(B39="",0,VLOOKUP('170202'!B39,Cenik!$C$3:$E$873,3,FALSE))</f>
        <v>0</v>
      </c>
      <c r="E39" s="102"/>
      <c r="F39" s="20">
        <f t="shared" si="4"/>
        <v>0</v>
      </c>
      <c r="G39" s="104" t="str">
        <f>IF(E39="","",IF(ISNUMBER(E39),IF(E39=ROUND(E39,6),"","Napaka - poraba mora biti zaokrožena na 6 decimalk!"),"Napaka!"))</f>
        <v/>
      </c>
    </row>
    <row r="40" spans="1:7" x14ac:dyDescent="0.2">
      <c r="A40" s="15"/>
      <c r="B40" s="100"/>
      <c r="C40" s="12">
        <f>IF(B40="",0,VLOOKUP('170202'!B40,Cenik!$C$3:$E$873,2,FALSE))</f>
        <v>0</v>
      </c>
      <c r="D40" s="12">
        <f>IF(B40="",0,VLOOKUP('170202'!B40,Cenik!$C$3:$E$873,3,FALSE))</f>
        <v>0</v>
      </c>
      <c r="E40" s="102"/>
      <c r="F40" s="20">
        <f t="shared" si="4"/>
        <v>0</v>
      </c>
      <c r="G40" s="104" t="str">
        <f t="shared" si="3"/>
        <v/>
      </c>
    </row>
    <row r="41" spans="1:7" x14ac:dyDescent="0.2">
      <c r="A41" s="15"/>
      <c r="B41" s="100"/>
      <c r="C41" s="12">
        <f>IF(B41="",0,VLOOKUP('170202'!B41,Cenik!$C$3:$E$873,2,FALSE))</f>
        <v>0</v>
      </c>
      <c r="D41" s="12">
        <f>IF(B41="",0,VLOOKUP('170202'!B41,Cenik!$C$3:$E$873,3,FALSE))</f>
        <v>0</v>
      </c>
      <c r="E41" s="102"/>
      <c r="F41" s="20">
        <f t="shared" si="4"/>
        <v>0</v>
      </c>
      <c r="G41" s="104" t="str">
        <f t="shared" si="3"/>
        <v/>
      </c>
    </row>
    <row r="42" spans="1:7" x14ac:dyDescent="0.2">
      <c r="A42" s="15"/>
      <c r="B42" s="100"/>
      <c r="C42" s="12">
        <f>IF(B42="",0,VLOOKUP('170202'!B42,Cenik!$C$3:$E$873,2,FALSE))</f>
        <v>0</v>
      </c>
      <c r="D42" s="12">
        <f>IF(B42="",0,VLOOKUP('170202'!B42,Cenik!$C$3:$E$873,3,FALSE))</f>
        <v>0</v>
      </c>
      <c r="E42" s="102"/>
      <c r="F42" s="20">
        <f t="shared" si="4"/>
        <v>0</v>
      </c>
      <c r="G42" s="104" t="str">
        <f t="shared" si="3"/>
        <v/>
      </c>
    </row>
    <row r="43" spans="1:7" x14ac:dyDescent="0.2">
      <c r="A43" s="15"/>
      <c r="B43" s="100"/>
      <c r="C43" s="12">
        <f>IF(B43="",0,VLOOKUP('170202'!B43,Cenik!$C$3:$E$873,2,FALSE))</f>
        <v>0</v>
      </c>
      <c r="D43" s="12">
        <f>IF(B43="",0,VLOOKUP('170202'!B43,Cenik!$C$3:$E$873,3,FALSE))</f>
        <v>0</v>
      </c>
      <c r="E43" s="102"/>
      <c r="F43" s="20">
        <f t="shared" si="4"/>
        <v>0</v>
      </c>
      <c r="G43" s="104" t="str">
        <f t="shared" si="3"/>
        <v/>
      </c>
    </row>
    <row r="44" spans="1:7" ht="13.5" thickBot="1" x14ac:dyDescent="0.25">
      <c r="A44" s="26"/>
      <c r="B44" s="103"/>
      <c r="C44" s="28">
        <f>IF(B44="",0,VLOOKUP('170202'!B44,Cenik!$C$3:$E$873,2,FALSE))</f>
        <v>0</v>
      </c>
      <c r="D44" s="28">
        <f>IF(B44="",0,VLOOKUP('170202'!B44,Cenik!$C$3:$E$873,3,FALSE))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IF(B5="",0,VLOOKUP('170203'!B5,Cenik!$C$3:$E$873,2,FALSE))</f>
        <v>0</v>
      </c>
      <c r="D5" s="12">
        <f>IF(B5="",0,VLOOKUP('170203'!B5,Cenik!$C$3:$E$873,3,FALSE))</f>
        <v>0</v>
      </c>
      <c r="E5" s="95"/>
      <c r="F5" s="14">
        <f t="shared" ref="F5:F14" si="0">D5*E5</f>
        <v>0</v>
      </c>
      <c r="G5" s="104" t="str">
        <f>IF(E5="","",IF(ISNUMBER(E5),IF(E5=ROUND(E5,6),"","Napaka - poraba mora biti zaokrožena na 6 decimalk!"),"Napaka!"))</f>
        <v/>
      </c>
    </row>
    <row r="6" spans="1:7" x14ac:dyDescent="0.2">
      <c r="A6" s="15"/>
      <c r="B6" s="94"/>
      <c r="C6" s="12">
        <f>IF(B6="",0,VLOOKUP('170203'!B6,Cenik!$C$3:$E$873,2,FALSE))</f>
        <v>0</v>
      </c>
      <c r="D6" s="12">
        <f>IF(B6="",0,VLOOKUP('170203'!B6,Cenik!$C$3:$E$873,3,FALSE))</f>
        <v>0</v>
      </c>
      <c r="E6" s="96"/>
      <c r="F6" s="14">
        <f t="shared" si="0"/>
        <v>0</v>
      </c>
      <c r="G6" s="104" t="str">
        <f t="shared" ref="G6:G14" si="1">IF(E6="","",IF(ISNUMBER(E6),IF(E6=ROUND(E6,6),"","Napaka - poraba mora biti zaokrožena na 6 decimalk!"),"Napaka!"))</f>
        <v/>
      </c>
    </row>
    <row r="7" spans="1:7" x14ac:dyDescent="0.2">
      <c r="A7" s="15"/>
      <c r="B7" s="94"/>
      <c r="C7" s="12">
        <f>IF(B7="",0,VLOOKUP('170203'!B7,Cenik!$C$3:$E$873,2,FALSE))</f>
        <v>0</v>
      </c>
      <c r="D7" s="12">
        <f>IF(B7="",0,VLOOKUP('170203'!B7,Cenik!$C$3:$E$873,3,FALSE))</f>
        <v>0</v>
      </c>
      <c r="E7" s="96"/>
      <c r="F7" s="14">
        <f t="shared" si="0"/>
        <v>0</v>
      </c>
      <c r="G7" s="104" t="str">
        <f t="shared" si="1"/>
        <v/>
      </c>
    </row>
    <row r="8" spans="1:7" x14ac:dyDescent="0.2">
      <c r="A8" s="15"/>
      <c r="B8" s="94"/>
      <c r="C8" s="12">
        <f>IF(B8="",0,VLOOKUP('170203'!B8,Cenik!$C$3:$E$873,2,FALSE))</f>
        <v>0</v>
      </c>
      <c r="D8" s="12">
        <f>IF(B8="",0,VLOOKUP('170203'!B8,Cenik!$C$3:$E$873,3,FALSE))</f>
        <v>0</v>
      </c>
      <c r="E8" s="96"/>
      <c r="F8" s="14">
        <f t="shared" si="0"/>
        <v>0</v>
      </c>
      <c r="G8" s="104" t="str">
        <f t="shared" si="1"/>
        <v/>
      </c>
    </row>
    <row r="9" spans="1:7" x14ac:dyDescent="0.2">
      <c r="A9" s="15"/>
      <c r="B9" s="94"/>
      <c r="C9" s="12">
        <f>IF(B9="",0,VLOOKUP('170203'!B9,Cenik!$C$3:$E$873,2,FALSE))</f>
        <v>0</v>
      </c>
      <c r="D9" s="12">
        <f>IF(B9="",0,VLOOKUP('170203'!B9,Cenik!$C$3:$E$873,3,FALSE))</f>
        <v>0</v>
      </c>
      <c r="E9" s="96"/>
      <c r="F9" s="14">
        <f t="shared" si="0"/>
        <v>0</v>
      </c>
      <c r="G9" s="104" t="str">
        <f t="shared" si="1"/>
        <v/>
      </c>
    </row>
    <row r="10" spans="1:7" x14ac:dyDescent="0.2">
      <c r="A10" s="15"/>
      <c r="B10" s="94"/>
      <c r="C10" s="12">
        <f>IF(B10="",0,VLOOKUP('170203'!B10,Cenik!$C$3:$E$873,2,FALSE))</f>
        <v>0</v>
      </c>
      <c r="D10" s="12">
        <f>IF(B10="",0,VLOOKUP('170203'!B10,Cenik!$C$3:$E$873,3,FALSE))</f>
        <v>0</v>
      </c>
      <c r="E10" s="96"/>
      <c r="F10" s="14">
        <f t="shared" si="0"/>
        <v>0</v>
      </c>
      <c r="G10" s="104" t="str">
        <f t="shared" si="1"/>
        <v/>
      </c>
    </row>
    <row r="11" spans="1:7" x14ac:dyDescent="0.2">
      <c r="A11" s="15"/>
      <c r="B11" s="94"/>
      <c r="C11" s="12">
        <f>IF(B11="",0,VLOOKUP('170203'!B11,Cenik!$C$3:$E$873,2,FALSE))</f>
        <v>0</v>
      </c>
      <c r="D11" s="12">
        <f>IF(B11="",0,VLOOKUP('170203'!B11,Cenik!$C$3:$E$873,3,FALSE))</f>
        <v>0</v>
      </c>
      <c r="E11" s="96"/>
      <c r="F11" s="14">
        <f t="shared" si="0"/>
        <v>0</v>
      </c>
      <c r="G11" s="104" t="str">
        <f t="shared" si="1"/>
        <v/>
      </c>
    </row>
    <row r="12" spans="1:7" x14ac:dyDescent="0.2">
      <c r="A12" s="15"/>
      <c r="B12" s="94"/>
      <c r="C12" s="12">
        <f>IF(B12="",0,VLOOKUP('170203'!B12,Cenik!$C$3:$E$873,2,FALSE))</f>
        <v>0</v>
      </c>
      <c r="D12" s="12">
        <f>IF(B12="",0,VLOOKUP('170203'!B12,Cenik!$C$3:$E$873,3,FALSE))</f>
        <v>0</v>
      </c>
      <c r="E12" s="96"/>
      <c r="F12" s="14">
        <f t="shared" si="0"/>
        <v>0</v>
      </c>
      <c r="G12" s="104" t="str">
        <f t="shared" si="1"/>
        <v/>
      </c>
    </row>
    <row r="13" spans="1:7" x14ac:dyDescent="0.2">
      <c r="A13" s="15"/>
      <c r="B13" s="94"/>
      <c r="C13" s="12">
        <f>IF(B13="",0,VLOOKUP('170203'!B13,Cenik!$C$3:$E$873,2,FALSE))</f>
        <v>0</v>
      </c>
      <c r="D13" s="12">
        <f>IF(B13="",0,VLOOKUP('170203'!B13,Cenik!$C$3:$E$873,3,FALSE))</f>
        <v>0</v>
      </c>
      <c r="E13" s="96"/>
      <c r="F13" s="14">
        <f t="shared" si="0"/>
        <v>0</v>
      </c>
      <c r="G13" s="104" t="str">
        <f t="shared" si="1"/>
        <v/>
      </c>
    </row>
    <row r="14" spans="1:7" ht="13.5" thickBot="1" x14ac:dyDescent="0.25">
      <c r="A14" s="15"/>
      <c r="B14" s="94"/>
      <c r="C14" s="12">
        <f>IF(B14="",0,VLOOKUP('170203'!B14,Cenik!$C$3:$E$873,2,FALSE))</f>
        <v>0</v>
      </c>
      <c r="D14" s="12">
        <f>IF(B14="",0,VLOOKUP('170203'!B14,Cenik!$C$3:$E$873,3,FALSE))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IF(B16="",0,VLOOKUP('170203'!B16,Cenik!$C$3:$E$873,2,FALSE))</f>
        <v>kos/dan</v>
      </c>
      <c r="D16" s="12">
        <f>IF(B16="",0,VLOOKUP('170203'!B16,Cenik!$C$3:$E$873,3,FALSE))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IF(B17="",0,VLOOKUP('170203'!B17,Cenik!$C$3:$E$873,2,FALSE))</f>
        <v>kos/dan</v>
      </c>
      <c r="D17" s="12">
        <f>IF(B17="",0,VLOOKUP('170203'!B17,Cenik!$C$3:$E$873,3,FALSE))</f>
        <v>0</v>
      </c>
      <c r="E17" s="102">
        <v>10</v>
      </c>
      <c r="F17" s="20">
        <f t="shared" si="2"/>
        <v>0</v>
      </c>
      <c r="G17" s="104" t="str">
        <f t="shared" ref="G17:G44" si="3">IF(E17="","",IF(ISNUMBER(E17),IF(E17=ROUND(E17,6),"","Napaka - poraba mora biti zaokrožena na 6 decimalk!"),"Napaka!"))</f>
        <v/>
      </c>
    </row>
    <row r="18" spans="1:9" x14ac:dyDescent="0.2">
      <c r="A18" s="15"/>
      <c r="B18" s="99" t="s">
        <v>1591</v>
      </c>
      <c r="C18" s="12" t="str">
        <f>IF(B18="",0,VLOOKUP('170203'!B18,Cenik!$C$3:$E$873,2,FALSE))</f>
        <v>kos/dan</v>
      </c>
      <c r="D18" s="12">
        <f>IF(B18="",0,VLOOKUP('170203'!B18,Cenik!$C$3:$E$873,3,FALSE))</f>
        <v>0</v>
      </c>
      <c r="E18" s="102">
        <v>10</v>
      </c>
      <c r="F18" s="20">
        <f t="shared" si="2"/>
        <v>0</v>
      </c>
      <c r="G18" s="104" t="str">
        <f t="shared" si="3"/>
        <v/>
      </c>
    </row>
    <row r="19" spans="1:9" x14ac:dyDescent="0.2">
      <c r="A19" s="15"/>
      <c r="B19" s="100" t="s">
        <v>145</v>
      </c>
      <c r="C19" s="12" t="str">
        <f>IF(B19="",0,VLOOKUP('170203'!B19,Cenik!$C$3:$E$873,2,FALSE))</f>
        <v>kos/dan</v>
      </c>
      <c r="D19" s="12">
        <f>IF(B19="",0,VLOOKUP('170203'!B19,Cenik!$C$3:$E$873,3,FALSE))</f>
        <v>0</v>
      </c>
      <c r="E19" s="102">
        <v>16</v>
      </c>
      <c r="F19" s="20">
        <f t="shared" si="2"/>
        <v>0</v>
      </c>
      <c r="G19" s="104" t="str">
        <f t="shared" si="3"/>
        <v/>
      </c>
    </row>
    <row r="20" spans="1:9" x14ac:dyDescent="0.2">
      <c r="A20" s="15"/>
      <c r="B20" s="100"/>
      <c r="C20" s="12">
        <f>IF(B20="",0,VLOOKUP('170203'!B20,Cenik!$C$3:$E$873,2,FALSE))</f>
        <v>0</v>
      </c>
      <c r="D20" s="12">
        <f>IF(B20="",0,VLOOKUP('170203'!B20,Cenik!$C$3:$E$873,3,FALSE))</f>
        <v>0</v>
      </c>
      <c r="E20" s="102"/>
      <c r="F20" s="20">
        <f t="shared" si="2"/>
        <v>0</v>
      </c>
      <c r="G20" s="104" t="str">
        <f t="shared" si="3"/>
        <v/>
      </c>
    </row>
    <row r="21" spans="1:9" x14ac:dyDescent="0.2">
      <c r="A21" s="15"/>
      <c r="B21" s="100"/>
      <c r="C21" s="12">
        <f>IF(B21="",0,VLOOKUP('170203'!B21,Cenik!$C$3:$E$873,2,FALSE))</f>
        <v>0</v>
      </c>
      <c r="D21" s="12">
        <f>IF(B21="",0,VLOOKUP('170203'!B21,Cenik!$C$3:$E$873,3,FALSE))</f>
        <v>0</v>
      </c>
      <c r="E21" s="102"/>
      <c r="F21" s="20">
        <f t="shared" si="2"/>
        <v>0</v>
      </c>
      <c r="G21" s="104" t="str">
        <f t="shared" si="3"/>
        <v/>
      </c>
    </row>
    <row r="22" spans="1:9" x14ac:dyDescent="0.2">
      <c r="A22" s="15"/>
      <c r="B22" s="100"/>
      <c r="C22" s="12">
        <f>IF(B22="",0,VLOOKUP('170203'!B22,Cenik!$C$3:$E$873,2,FALSE))</f>
        <v>0</v>
      </c>
      <c r="D22" s="12">
        <f>IF(B22="",0,VLOOKUP('170203'!B22,Cenik!$C$3:$E$873,3,FALSE))</f>
        <v>0</v>
      </c>
      <c r="E22" s="102"/>
      <c r="F22" s="20">
        <f t="shared" si="2"/>
        <v>0</v>
      </c>
      <c r="G22" s="104" t="str">
        <f t="shared" si="3"/>
        <v/>
      </c>
    </row>
    <row r="23" spans="1:9" x14ac:dyDescent="0.2">
      <c r="A23" s="15"/>
      <c r="B23" s="100"/>
      <c r="C23" s="12">
        <f>IF(B23="",0,VLOOKUP('170203'!B23,Cenik!$C$3:$E$873,2,FALSE))</f>
        <v>0</v>
      </c>
      <c r="D23" s="12">
        <f>IF(B23="",0,VLOOKUP('170203'!B23,Cenik!$C$3:$E$873,3,FALSE))</f>
        <v>0</v>
      </c>
      <c r="E23" s="102"/>
      <c r="F23" s="20">
        <f t="shared" si="2"/>
        <v>0</v>
      </c>
      <c r="G23" s="104" t="str">
        <f t="shared" si="3"/>
        <v/>
      </c>
    </row>
    <row r="24" spans="1:9" x14ac:dyDescent="0.2">
      <c r="A24" s="15"/>
      <c r="B24" s="100"/>
      <c r="C24" s="12">
        <f>IF(B24="",0,VLOOKUP('170203'!B24,Cenik!$C$3:$E$873,2,FALSE))</f>
        <v>0</v>
      </c>
      <c r="D24" s="12">
        <f>IF(B24="",0,VLOOKUP('170203'!B24,Cenik!$C$3:$E$873,3,FALSE))</f>
        <v>0</v>
      </c>
      <c r="E24" s="102"/>
      <c r="F24" s="20">
        <f t="shared" si="2"/>
        <v>0</v>
      </c>
      <c r="G24" s="104" t="str">
        <f t="shared" si="3"/>
        <v/>
      </c>
    </row>
    <row r="25" spans="1:9" x14ac:dyDescent="0.2">
      <c r="A25" s="15"/>
      <c r="B25" s="100"/>
      <c r="C25" s="12">
        <f>IF(B25="",0,VLOOKUP('170203'!B25,Cenik!$C$3:$E$873,2,FALSE))</f>
        <v>0</v>
      </c>
      <c r="D25" s="12">
        <f>IF(B25="",0,VLOOKUP('170203'!B25,Cenik!$C$3:$E$873,3,FALSE))</f>
        <v>0</v>
      </c>
      <c r="E25" s="102"/>
      <c r="F25" s="20">
        <f t="shared" si="2"/>
        <v>0</v>
      </c>
      <c r="G25" s="104" t="str">
        <f t="shared" si="3"/>
        <v/>
      </c>
    </row>
    <row r="26" spans="1:9" x14ac:dyDescent="0.2">
      <c r="A26" s="15"/>
      <c r="B26" s="100"/>
      <c r="C26" s="12">
        <f>IF(B26="",0,VLOOKUP('170203'!B26,Cenik!$C$3:$E$873,2,FALSE))</f>
        <v>0</v>
      </c>
      <c r="D26" s="12">
        <f>IF(B26="",0,VLOOKUP('170203'!B26,Cenik!$C$3:$E$873,3,FALSE))</f>
        <v>0</v>
      </c>
      <c r="E26" s="102"/>
      <c r="F26" s="20">
        <f t="shared" si="2"/>
        <v>0</v>
      </c>
      <c r="G26" s="104" t="str">
        <f t="shared" si="3"/>
        <v/>
      </c>
    </row>
    <row r="27" spans="1:9" x14ac:dyDescent="0.2">
      <c r="A27" s="15"/>
      <c r="B27" s="100"/>
      <c r="C27" s="12">
        <f>IF(B27="",0,VLOOKUP('170203'!B27,Cenik!$C$3:$E$873,2,FALSE))</f>
        <v>0</v>
      </c>
      <c r="D27" s="12">
        <f>IF(B27="",0,VLOOKUP('170203'!B27,Cenik!$C$3:$E$873,3,FALSE))</f>
        <v>0</v>
      </c>
      <c r="E27" s="102"/>
      <c r="F27" s="20">
        <f t="shared" si="2"/>
        <v>0</v>
      </c>
      <c r="G27" s="104" t="str">
        <f t="shared" si="3"/>
        <v/>
      </c>
    </row>
    <row r="28" spans="1:9" x14ac:dyDescent="0.2">
      <c r="A28" s="15"/>
      <c r="B28" s="100"/>
      <c r="C28" s="12">
        <f>IF(B28="",0,VLOOKUP('170203'!B28,Cenik!$C$3:$E$873,2,FALSE))</f>
        <v>0</v>
      </c>
      <c r="D28" s="12">
        <f>IF(B28="",0,VLOOKUP('170203'!B28,Cenik!$C$3:$E$873,3,FALSE))</f>
        <v>0</v>
      </c>
      <c r="E28" s="102"/>
      <c r="F28" s="20">
        <f t="shared" si="2"/>
        <v>0</v>
      </c>
      <c r="G28" s="104" t="str">
        <f t="shared" si="3"/>
        <v/>
      </c>
    </row>
    <row r="29" spans="1:9" ht="13.5" thickBot="1" x14ac:dyDescent="0.25">
      <c r="A29" s="15"/>
      <c r="B29" s="100"/>
      <c r="C29" s="12">
        <f>IF(B29="",0,VLOOKUP('170203'!B29,Cenik!$C$3:$E$873,2,FALSE))</f>
        <v>0</v>
      </c>
      <c r="D29" s="12">
        <f>IF(B29="",0,VLOOKUP('170203'!B29,Cenik!$C$3:$E$873,3,FALSE))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IF(B31="",0,VLOOKUP('170203'!B31,Cenik!$C$3:$E$873,2,FALSE))</f>
        <v>0</v>
      </c>
      <c r="D31" s="24">
        <f>IF(B31="",0,VLOOKUP('170203'!B31,Cenik!$C$3:$E$873,3,FALSE))</f>
        <v>0</v>
      </c>
      <c r="E31" s="101"/>
      <c r="F31" s="25">
        <f t="shared" ref="F31:F44" si="4">D31*E31</f>
        <v>0</v>
      </c>
      <c r="G31" s="104" t="str">
        <f t="shared" si="3"/>
        <v/>
      </c>
      <c r="I31" s="2"/>
    </row>
    <row r="32" spans="1:9" x14ac:dyDescent="0.2">
      <c r="A32" s="15"/>
      <c r="B32" s="100"/>
      <c r="C32" s="12">
        <f>IF(B32="",0,VLOOKUP('170203'!B32,Cenik!$C$3:$E$873,2,FALSE))</f>
        <v>0</v>
      </c>
      <c r="D32" s="12">
        <f>IF(B32="",0,VLOOKUP('170203'!B32,Cenik!$C$3:$E$873,3,FALSE))</f>
        <v>0</v>
      </c>
      <c r="E32" s="102"/>
      <c r="F32" s="20">
        <f t="shared" si="4"/>
        <v>0</v>
      </c>
      <c r="G32" s="104" t="str">
        <f t="shared" si="3"/>
        <v/>
      </c>
      <c r="I32" s="2"/>
    </row>
    <row r="33" spans="1:7" x14ac:dyDescent="0.2">
      <c r="A33" s="15"/>
      <c r="B33" s="100"/>
      <c r="C33" s="12">
        <f>IF(B33="",0,VLOOKUP('170203'!B33,Cenik!$C$3:$E$873,2,FALSE))</f>
        <v>0</v>
      </c>
      <c r="D33" s="12">
        <f>IF(B33="",0,VLOOKUP('170203'!B33,Cenik!$C$3:$E$873,3,FALSE))</f>
        <v>0</v>
      </c>
      <c r="E33" s="102"/>
      <c r="F33" s="20">
        <f t="shared" si="4"/>
        <v>0</v>
      </c>
      <c r="G33" s="104" t="str">
        <f t="shared" si="3"/>
        <v/>
      </c>
    </row>
    <row r="34" spans="1:7" x14ac:dyDescent="0.2">
      <c r="A34" s="15"/>
      <c r="B34" s="100"/>
      <c r="C34" s="12">
        <f>IF(B34="",0,VLOOKUP('170203'!B34,Cenik!$C$3:$E$873,2,FALSE))</f>
        <v>0</v>
      </c>
      <c r="D34" s="12">
        <f>IF(B34="",0,VLOOKUP('170203'!B34,Cenik!$C$3:$E$873,3,FALSE))</f>
        <v>0</v>
      </c>
      <c r="E34" s="102"/>
      <c r="F34" s="20">
        <f t="shared" si="4"/>
        <v>0</v>
      </c>
      <c r="G34" s="104" t="str">
        <f t="shared" si="3"/>
        <v/>
      </c>
    </row>
    <row r="35" spans="1:7" x14ac:dyDescent="0.2">
      <c r="A35" s="15"/>
      <c r="B35" s="100"/>
      <c r="C35" s="12">
        <f>IF(B35="",0,VLOOKUP('170203'!B35,Cenik!$C$3:$E$873,2,FALSE))</f>
        <v>0</v>
      </c>
      <c r="D35" s="12">
        <f>IF(B35="",0,VLOOKUP('170203'!B35,Cenik!$C$3:$E$873,3,FALSE))</f>
        <v>0</v>
      </c>
      <c r="E35" s="102"/>
      <c r="F35" s="20">
        <f t="shared" si="4"/>
        <v>0</v>
      </c>
      <c r="G35" s="104" t="str">
        <f t="shared" si="3"/>
        <v/>
      </c>
    </row>
    <row r="36" spans="1:7" x14ac:dyDescent="0.2">
      <c r="A36" s="15"/>
      <c r="B36" s="100"/>
      <c r="C36" s="12">
        <f>IF(B36="",0,VLOOKUP('170203'!B36,Cenik!$C$3:$E$873,2,FALSE))</f>
        <v>0</v>
      </c>
      <c r="D36" s="12">
        <f>IF(B36="",0,VLOOKUP('170203'!B36,Cenik!$C$3:$E$873,3,FALSE))</f>
        <v>0</v>
      </c>
      <c r="E36" s="102"/>
      <c r="F36" s="20">
        <f t="shared" si="4"/>
        <v>0</v>
      </c>
      <c r="G36" s="104" t="str">
        <f t="shared" si="3"/>
        <v/>
      </c>
    </row>
    <row r="37" spans="1:7" x14ac:dyDescent="0.2">
      <c r="A37" s="15"/>
      <c r="B37" s="100"/>
      <c r="C37" s="12">
        <f>IF(B37="",0,VLOOKUP('170203'!B37,Cenik!$C$3:$E$873,2,FALSE))</f>
        <v>0</v>
      </c>
      <c r="D37" s="12">
        <f>IF(B37="",0,VLOOKUP('170203'!B37,Cenik!$C$3:$E$873,3,FALSE))</f>
        <v>0</v>
      </c>
      <c r="E37" s="102"/>
      <c r="F37" s="20">
        <f t="shared" si="4"/>
        <v>0</v>
      </c>
      <c r="G37" s="104" t="str">
        <f t="shared" si="3"/>
        <v/>
      </c>
    </row>
    <row r="38" spans="1:7" x14ac:dyDescent="0.2">
      <c r="A38" s="15"/>
      <c r="B38" s="100"/>
      <c r="C38" s="12">
        <f>IF(B38="",0,VLOOKUP('170203'!B38,Cenik!$C$3:$E$873,2,FALSE))</f>
        <v>0</v>
      </c>
      <c r="D38" s="12">
        <f>IF(B38="",0,VLOOKUP('170203'!B38,Cenik!$C$3:$E$873,3,FALSE))</f>
        <v>0</v>
      </c>
      <c r="E38" s="102"/>
      <c r="F38" s="20">
        <f t="shared" si="4"/>
        <v>0</v>
      </c>
      <c r="G38" s="104" t="str">
        <f t="shared" si="3"/>
        <v/>
      </c>
    </row>
    <row r="39" spans="1:7" x14ac:dyDescent="0.2">
      <c r="A39" s="15"/>
      <c r="B39" s="100"/>
      <c r="C39" s="12">
        <f>IF(B39="",0,VLOOKUP('170203'!B39,Cenik!$C$3:$E$873,2,FALSE))</f>
        <v>0</v>
      </c>
      <c r="D39" s="12">
        <f>IF(B39="",0,VLOOKUP('170203'!B39,Cenik!$C$3:$E$873,3,FALSE))</f>
        <v>0</v>
      </c>
      <c r="E39" s="102"/>
      <c r="F39" s="20">
        <f t="shared" si="4"/>
        <v>0</v>
      </c>
      <c r="G39" s="104" t="str">
        <f>IF(E39="","",IF(ISNUMBER(E39),IF(E39=ROUND(E39,6),"","Napaka - poraba mora biti zaokrožena na 6 decimalk!"),"Napaka!"))</f>
        <v/>
      </c>
    </row>
    <row r="40" spans="1:7" x14ac:dyDescent="0.2">
      <c r="A40" s="15"/>
      <c r="B40" s="100"/>
      <c r="C40" s="12">
        <f>IF(B40="",0,VLOOKUP('170203'!B40,Cenik!$C$3:$E$873,2,FALSE))</f>
        <v>0</v>
      </c>
      <c r="D40" s="12">
        <f>IF(B40="",0,VLOOKUP('170203'!B40,Cenik!$C$3:$E$873,3,FALSE))</f>
        <v>0</v>
      </c>
      <c r="E40" s="102"/>
      <c r="F40" s="20">
        <f t="shared" si="4"/>
        <v>0</v>
      </c>
      <c r="G40" s="104" t="str">
        <f t="shared" si="3"/>
        <v/>
      </c>
    </row>
    <row r="41" spans="1:7" x14ac:dyDescent="0.2">
      <c r="A41" s="15"/>
      <c r="B41" s="100"/>
      <c r="C41" s="12">
        <f>IF(B41="",0,VLOOKUP('170203'!B41,Cenik!$C$3:$E$873,2,FALSE))</f>
        <v>0</v>
      </c>
      <c r="D41" s="12">
        <f>IF(B41="",0,VLOOKUP('170203'!B41,Cenik!$C$3:$E$873,3,FALSE))</f>
        <v>0</v>
      </c>
      <c r="E41" s="102"/>
      <c r="F41" s="20">
        <f t="shared" si="4"/>
        <v>0</v>
      </c>
      <c r="G41" s="104" t="str">
        <f t="shared" si="3"/>
        <v/>
      </c>
    </row>
    <row r="42" spans="1:7" x14ac:dyDescent="0.2">
      <c r="A42" s="15"/>
      <c r="B42" s="100"/>
      <c r="C42" s="12">
        <f>IF(B42="",0,VLOOKUP('170203'!B42,Cenik!$C$3:$E$873,2,FALSE))</f>
        <v>0</v>
      </c>
      <c r="D42" s="12">
        <f>IF(B42="",0,VLOOKUP('170203'!B42,Cenik!$C$3:$E$873,3,FALSE))</f>
        <v>0</v>
      </c>
      <c r="E42" s="102"/>
      <c r="F42" s="20">
        <f t="shared" si="4"/>
        <v>0</v>
      </c>
      <c r="G42" s="104" t="str">
        <f t="shared" si="3"/>
        <v/>
      </c>
    </row>
    <row r="43" spans="1:7" x14ac:dyDescent="0.2">
      <c r="A43" s="15"/>
      <c r="B43" s="100"/>
      <c r="C43" s="12">
        <f>IF(B43="",0,VLOOKUP('170203'!B43,Cenik!$C$3:$E$873,2,FALSE))</f>
        <v>0</v>
      </c>
      <c r="D43" s="12">
        <f>IF(B43="",0,VLOOKUP('170203'!B43,Cenik!$C$3:$E$873,3,FALSE))</f>
        <v>0</v>
      </c>
      <c r="E43" s="102"/>
      <c r="F43" s="20">
        <f t="shared" si="4"/>
        <v>0</v>
      </c>
      <c r="G43" s="104" t="str">
        <f t="shared" si="3"/>
        <v/>
      </c>
    </row>
    <row r="44" spans="1:7" ht="13.5" thickBot="1" x14ac:dyDescent="0.25">
      <c r="A44" s="26"/>
      <c r="B44" s="103"/>
      <c r="C44" s="28">
        <f>IF(B44="",0,VLOOKUP('170203'!B44,Cenik!$C$3:$E$873,2,FALSE))</f>
        <v>0</v>
      </c>
      <c r="D44" s="28">
        <f>IF(B44="",0,VLOOKUP('170203'!B44,Cenik!$C$3:$E$873,3,FALSE))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IF(B5="",0,VLOOKUP('021103'!B5,Cenik!$C$3:$E$873,2,FALSE))</f>
        <v>0</v>
      </c>
      <c r="D5" s="12">
        <f>IF(B5="",0,VLOOKUP('021103'!B5,Cenik!$C$3:$E$873,3,FALSE))</f>
        <v>0</v>
      </c>
      <c r="E5" s="13"/>
      <c r="F5" s="14">
        <f t="shared" ref="F5:F14" si="0">D5*E5</f>
        <v>0</v>
      </c>
      <c r="G5" s="104" t="str">
        <f>IF(E5="","",IF(ISNUMBER(E5),IF(E5=ROUND(E5,6),"","Napaka - poraba mora biti zaokrožena na 6 decimalk!"),"Napaka!"))</f>
        <v/>
      </c>
    </row>
    <row r="6" spans="1:7" x14ac:dyDescent="0.2">
      <c r="A6" s="15"/>
      <c r="B6" s="16"/>
      <c r="C6" s="12">
        <f>IF(B6="",0,VLOOKUP('021103'!B6,Cenik!$C$3:$E$873,2,FALSE))</f>
        <v>0</v>
      </c>
      <c r="D6" s="12">
        <f>IF(B6="",0,VLOOKUP('021103'!B6,Cenik!$C$3:$E$873,3,FALSE))</f>
        <v>0</v>
      </c>
      <c r="E6" s="17"/>
      <c r="F6" s="14">
        <f t="shared" si="0"/>
        <v>0</v>
      </c>
      <c r="G6" s="104" t="str">
        <f t="shared" ref="G6:G14" si="1">IF(E6="","",IF(ISNUMBER(E6),IF(E6=ROUND(E6,6),"","Napaka - poraba mora biti zaokrožena na 6 decimalk!"),"Napaka!"))</f>
        <v/>
      </c>
    </row>
    <row r="7" spans="1:7" x14ac:dyDescent="0.2">
      <c r="A7" s="15"/>
      <c r="B7" s="16"/>
      <c r="C7" s="12">
        <f>IF(B7="",0,VLOOKUP('021103'!B7,Cenik!$C$3:$E$873,2,FALSE))</f>
        <v>0</v>
      </c>
      <c r="D7" s="12">
        <f>IF(B7="",0,VLOOKUP('021103'!B7,Cenik!$C$3:$E$873,3,FALSE))</f>
        <v>0</v>
      </c>
      <c r="E7" s="17"/>
      <c r="F7" s="14">
        <f t="shared" si="0"/>
        <v>0</v>
      </c>
      <c r="G7" s="104" t="str">
        <f t="shared" si="1"/>
        <v/>
      </c>
    </row>
    <row r="8" spans="1:7" x14ac:dyDescent="0.2">
      <c r="A8" s="15"/>
      <c r="B8" s="16"/>
      <c r="C8" s="12">
        <f>IF(B8="",0,VLOOKUP('021103'!B8,Cenik!$C$3:$E$873,2,FALSE))</f>
        <v>0</v>
      </c>
      <c r="D8" s="12">
        <f>IF(B8="",0,VLOOKUP('021103'!B8,Cenik!$C$3:$E$873,3,FALSE))</f>
        <v>0</v>
      </c>
      <c r="E8" s="17"/>
      <c r="F8" s="14">
        <f t="shared" si="0"/>
        <v>0</v>
      </c>
      <c r="G8" s="104" t="str">
        <f t="shared" si="1"/>
        <v/>
      </c>
    </row>
    <row r="9" spans="1:7" x14ac:dyDescent="0.2">
      <c r="A9" s="15"/>
      <c r="B9" s="16"/>
      <c r="C9" s="12">
        <f>IF(B9="",0,VLOOKUP('021103'!B9,Cenik!$C$3:$E$873,2,FALSE))</f>
        <v>0</v>
      </c>
      <c r="D9" s="12">
        <f>IF(B9="",0,VLOOKUP('021103'!B9,Cenik!$C$3:$E$873,3,FALSE))</f>
        <v>0</v>
      </c>
      <c r="E9" s="17"/>
      <c r="F9" s="14">
        <f t="shared" si="0"/>
        <v>0</v>
      </c>
      <c r="G9" s="104" t="str">
        <f t="shared" si="1"/>
        <v/>
      </c>
    </row>
    <row r="10" spans="1:7" x14ac:dyDescent="0.2">
      <c r="A10" s="15"/>
      <c r="B10" s="16"/>
      <c r="C10" s="12">
        <f>IF(B10="",0,VLOOKUP('021103'!B10,Cenik!$C$3:$E$873,2,FALSE))</f>
        <v>0</v>
      </c>
      <c r="D10" s="12">
        <f>IF(B10="",0,VLOOKUP('021103'!B10,Cenik!$C$3:$E$873,3,FALSE))</f>
        <v>0</v>
      </c>
      <c r="E10" s="17"/>
      <c r="F10" s="14">
        <f t="shared" si="0"/>
        <v>0</v>
      </c>
      <c r="G10" s="104" t="str">
        <f t="shared" si="1"/>
        <v/>
      </c>
    </row>
    <row r="11" spans="1:7" x14ac:dyDescent="0.2">
      <c r="A11" s="15"/>
      <c r="B11" s="16"/>
      <c r="C11" s="12">
        <f>IF(B11="",0,VLOOKUP('021103'!B11,Cenik!$C$3:$E$873,2,FALSE))</f>
        <v>0</v>
      </c>
      <c r="D11" s="12">
        <f>IF(B11="",0,VLOOKUP('021103'!B11,Cenik!$C$3:$E$873,3,FALSE))</f>
        <v>0</v>
      </c>
      <c r="E11" s="17"/>
      <c r="F11" s="14">
        <f t="shared" si="0"/>
        <v>0</v>
      </c>
      <c r="G11" s="104" t="str">
        <f t="shared" si="1"/>
        <v/>
      </c>
    </row>
    <row r="12" spans="1:7" x14ac:dyDescent="0.2">
      <c r="A12" s="15"/>
      <c r="B12" s="16"/>
      <c r="C12" s="12">
        <f>IF(B12="",0,VLOOKUP('021103'!B12,Cenik!$C$3:$E$873,2,FALSE))</f>
        <v>0</v>
      </c>
      <c r="D12" s="12">
        <f>IF(B12="",0,VLOOKUP('021103'!B12,Cenik!$C$3:$E$873,3,FALSE))</f>
        <v>0</v>
      </c>
      <c r="E12" s="17"/>
      <c r="F12" s="14">
        <f t="shared" si="0"/>
        <v>0</v>
      </c>
      <c r="G12" s="104" t="str">
        <f t="shared" si="1"/>
        <v/>
      </c>
    </row>
    <row r="13" spans="1:7" x14ac:dyDescent="0.2">
      <c r="A13" s="15"/>
      <c r="B13" s="16"/>
      <c r="C13" s="12">
        <f>IF(B13="",0,VLOOKUP('021103'!B13,Cenik!$C$3:$E$873,2,FALSE))</f>
        <v>0</v>
      </c>
      <c r="D13" s="12">
        <f>IF(B13="",0,VLOOKUP('021103'!B13,Cenik!$C$3:$E$873,3,FALSE))</f>
        <v>0</v>
      </c>
      <c r="E13" s="17"/>
      <c r="F13" s="14">
        <f t="shared" si="0"/>
        <v>0</v>
      </c>
      <c r="G13" s="104" t="str">
        <f t="shared" si="1"/>
        <v/>
      </c>
    </row>
    <row r="14" spans="1:7" ht="13.5" thickBot="1" x14ac:dyDescent="0.25">
      <c r="A14" s="15"/>
      <c r="B14" s="16"/>
      <c r="C14" s="12">
        <f>IF(B14="",0,VLOOKUP('021103'!B14,Cenik!$C$3:$E$873,2,FALSE))</f>
        <v>0</v>
      </c>
      <c r="D14" s="12">
        <f>IF(B14="",0,VLOOKUP('021103'!B14,Cenik!$C$3:$E$873,3,FALSE))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IF(B16="",0,VLOOKUP('021103'!B16,Cenik!$C$3:$E$873,2,FALSE))</f>
        <v>0</v>
      </c>
      <c r="D16" s="12">
        <f>IF(B16="",0,VLOOKUP('021103'!B16,Cenik!$C$3:$E$873,3,FALSE))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IF(B17="",0,VLOOKUP('021103'!B17,Cenik!$C$3:$E$873,2,FALSE))</f>
        <v>0</v>
      </c>
      <c r="D17" s="12">
        <f>IF(B17="",0,VLOOKUP('021103'!B17,Cenik!$C$3:$E$873,3,FALSE))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IF(B18="",0,VLOOKUP('021103'!B18,Cenik!$C$3:$E$873,2,FALSE))</f>
        <v>0</v>
      </c>
      <c r="D18" s="12">
        <f>IF(B18="",0,VLOOKUP('021103'!B18,Cenik!$C$3:$E$873,3,FALSE))</f>
        <v>0</v>
      </c>
      <c r="E18" s="22"/>
      <c r="F18" s="20">
        <f t="shared" si="2"/>
        <v>0</v>
      </c>
      <c r="G18" s="104" t="str">
        <f t="shared" si="3"/>
        <v/>
      </c>
    </row>
    <row r="19" spans="1:9" x14ac:dyDescent="0.2">
      <c r="A19" s="15"/>
      <c r="B19" s="21"/>
      <c r="C19" s="12">
        <f>IF(B19="",0,VLOOKUP('021103'!B19,Cenik!$C$3:$E$873,2,FALSE))</f>
        <v>0</v>
      </c>
      <c r="D19" s="12">
        <f>IF(B19="",0,VLOOKUP('021103'!B19,Cenik!$C$3:$E$873,3,FALSE))</f>
        <v>0</v>
      </c>
      <c r="E19" s="22"/>
      <c r="F19" s="20">
        <f t="shared" si="2"/>
        <v>0</v>
      </c>
      <c r="G19" s="104" t="str">
        <f t="shared" si="3"/>
        <v/>
      </c>
    </row>
    <row r="20" spans="1:9" x14ac:dyDescent="0.2">
      <c r="A20" s="15"/>
      <c r="B20" s="21"/>
      <c r="C20" s="12">
        <f>IF(B20="",0,VLOOKUP('021103'!B20,Cenik!$C$3:$E$873,2,FALSE))</f>
        <v>0</v>
      </c>
      <c r="D20" s="12">
        <f>IF(B20="",0,VLOOKUP('021103'!B20,Cenik!$C$3:$E$873,3,FALSE))</f>
        <v>0</v>
      </c>
      <c r="E20" s="22"/>
      <c r="F20" s="20">
        <f t="shared" si="2"/>
        <v>0</v>
      </c>
      <c r="G20" s="104" t="str">
        <f t="shared" si="3"/>
        <v/>
      </c>
    </row>
    <row r="21" spans="1:9" x14ac:dyDescent="0.2">
      <c r="A21" s="15"/>
      <c r="B21" s="21"/>
      <c r="C21" s="12">
        <f>IF(B21="",0,VLOOKUP('021103'!B21,Cenik!$C$3:$E$873,2,FALSE))</f>
        <v>0</v>
      </c>
      <c r="D21" s="12">
        <f>IF(B21="",0,VLOOKUP('021103'!B21,Cenik!$C$3:$E$873,3,FALSE))</f>
        <v>0</v>
      </c>
      <c r="E21" s="22"/>
      <c r="F21" s="20">
        <f t="shared" si="2"/>
        <v>0</v>
      </c>
      <c r="G21" s="104" t="str">
        <f t="shared" si="3"/>
        <v/>
      </c>
    </row>
    <row r="22" spans="1:9" x14ac:dyDescent="0.2">
      <c r="A22" s="15"/>
      <c r="B22" s="21"/>
      <c r="C22" s="12">
        <f>IF(B22="",0,VLOOKUP('021103'!B22,Cenik!$C$3:$E$873,2,FALSE))</f>
        <v>0</v>
      </c>
      <c r="D22" s="12">
        <f>IF(B22="",0,VLOOKUP('021103'!B22,Cenik!$C$3:$E$873,3,FALSE))</f>
        <v>0</v>
      </c>
      <c r="E22" s="22"/>
      <c r="F22" s="20">
        <f t="shared" si="2"/>
        <v>0</v>
      </c>
      <c r="G22" s="104" t="str">
        <f t="shared" si="3"/>
        <v/>
      </c>
    </row>
    <row r="23" spans="1:9" x14ac:dyDescent="0.2">
      <c r="A23" s="15"/>
      <c r="B23" s="21"/>
      <c r="C23" s="12">
        <f>IF(B23="",0,VLOOKUP('021103'!B23,Cenik!$C$3:$E$873,2,FALSE))</f>
        <v>0</v>
      </c>
      <c r="D23" s="12">
        <f>IF(B23="",0,VLOOKUP('021103'!B23,Cenik!$C$3:$E$873,3,FALSE))</f>
        <v>0</v>
      </c>
      <c r="E23" s="22"/>
      <c r="F23" s="20">
        <f t="shared" si="2"/>
        <v>0</v>
      </c>
      <c r="G23" s="104" t="str">
        <f t="shared" si="3"/>
        <v/>
      </c>
    </row>
    <row r="24" spans="1:9" x14ac:dyDescent="0.2">
      <c r="A24" s="15"/>
      <c r="B24" s="21"/>
      <c r="C24" s="12">
        <f>IF(B24="",0,VLOOKUP('021103'!B24,Cenik!$C$3:$E$873,2,FALSE))</f>
        <v>0</v>
      </c>
      <c r="D24" s="12">
        <f>IF(B24="",0,VLOOKUP('021103'!B24,Cenik!$C$3:$E$873,3,FALSE))</f>
        <v>0</v>
      </c>
      <c r="E24" s="22"/>
      <c r="F24" s="20">
        <f t="shared" si="2"/>
        <v>0</v>
      </c>
      <c r="G24" s="104" t="str">
        <f t="shared" si="3"/>
        <v/>
      </c>
    </row>
    <row r="25" spans="1:9" x14ac:dyDescent="0.2">
      <c r="A25" s="15"/>
      <c r="B25" s="21"/>
      <c r="C25" s="12">
        <f>IF(B25="",0,VLOOKUP('021103'!B25,Cenik!$C$3:$E$873,2,FALSE))</f>
        <v>0</v>
      </c>
      <c r="D25" s="12">
        <f>IF(B25="",0,VLOOKUP('021103'!B25,Cenik!$C$3:$E$873,3,FALSE))</f>
        <v>0</v>
      </c>
      <c r="E25" s="22"/>
      <c r="F25" s="20">
        <f t="shared" si="2"/>
        <v>0</v>
      </c>
      <c r="G25" s="104" t="str">
        <f t="shared" si="3"/>
        <v/>
      </c>
    </row>
    <row r="26" spans="1:9" x14ac:dyDescent="0.2">
      <c r="A26" s="15"/>
      <c r="B26" s="21"/>
      <c r="C26" s="12">
        <f>IF(B26="",0,VLOOKUP('021103'!B26,Cenik!$C$3:$E$873,2,FALSE))</f>
        <v>0</v>
      </c>
      <c r="D26" s="12">
        <f>IF(B26="",0,VLOOKUP('021103'!B26,Cenik!$C$3:$E$873,3,FALSE))</f>
        <v>0</v>
      </c>
      <c r="E26" s="22"/>
      <c r="F26" s="20">
        <f t="shared" si="2"/>
        <v>0</v>
      </c>
      <c r="G26" s="104" t="str">
        <f t="shared" si="3"/>
        <v/>
      </c>
    </row>
    <row r="27" spans="1:9" x14ac:dyDescent="0.2">
      <c r="A27" s="15"/>
      <c r="B27" s="21"/>
      <c r="C27" s="12">
        <f>IF(B27="",0,VLOOKUP('021103'!B27,Cenik!$C$3:$E$873,2,FALSE))</f>
        <v>0</v>
      </c>
      <c r="D27" s="12">
        <f>IF(B27="",0,VLOOKUP('021103'!B27,Cenik!$C$3:$E$873,3,FALSE))</f>
        <v>0</v>
      </c>
      <c r="E27" s="22"/>
      <c r="F27" s="20">
        <f t="shared" si="2"/>
        <v>0</v>
      </c>
      <c r="G27" s="104" t="str">
        <f t="shared" si="3"/>
        <v/>
      </c>
    </row>
    <row r="28" spans="1:9" x14ac:dyDescent="0.2">
      <c r="A28" s="15"/>
      <c r="B28" s="21"/>
      <c r="C28" s="12">
        <f>IF(B28="",0,VLOOKUP('021103'!B28,Cenik!$C$3:$E$873,2,FALSE))</f>
        <v>0</v>
      </c>
      <c r="D28" s="12">
        <f>IF(B28="",0,VLOOKUP('021103'!B28,Cenik!$C$3:$E$873,3,FALSE))</f>
        <v>0</v>
      </c>
      <c r="E28" s="22"/>
      <c r="F28" s="20">
        <f t="shared" si="2"/>
        <v>0</v>
      </c>
      <c r="G28" s="104" t="str">
        <f t="shared" si="3"/>
        <v/>
      </c>
    </row>
    <row r="29" spans="1:9" ht="13.5" thickBot="1" x14ac:dyDescent="0.25">
      <c r="A29" s="15"/>
      <c r="B29" s="21"/>
      <c r="C29" s="12">
        <f>IF(B29="",0,VLOOKUP('021103'!B29,Cenik!$C$3:$E$873,2,FALSE))</f>
        <v>0</v>
      </c>
      <c r="D29" s="12">
        <f>IF(B29="",0,VLOOKUP('021103'!B29,Cenik!$C$3:$E$873,3,FALSE))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IF(B31="",0,VLOOKUP('021103'!B31,Cenik!$C$3:$E$873,2,FALSE))</f>
        <v>0</v>
      </c>
      <c r="D31" s="24">
        <f>IF(B31="",0,VLOOKUP('021103'!B31,Cenik!$C$3:$E$873,3,FALSE))</f>
        <v>0</v>
      </c>
      <c r="E31" s="19"/>
      <c r="F31" s="25">
        <f t="shared" ref="F31:F44" si="4">D31*E31</f>
        <v>0</v>
      </c>
      <c r="G31" s="104" t="str">
        <f t="shared" si="3"/>
        <v/>
      </c>
      <c r="I31" s="2"/>
    </row>
    <row r="32" spans="1:9" x14ac:dyDescent="0.2">
      <c r="A32" s="15"/>
      <c r="B32" s="21"/>
      <c r="C32" s="12">
        <f>IF(B32="",0,VLOOKUP('021103'!B32,Cenik!$C$3:$E$873,2,FALSE))</f>
        <v>0</v>
      </c>
      <c r="D32" s="12">
        <f>IF(B32="",0,VLOOKUP('021103'!B32,Cenik!$C$3:$E$873,3,FALSE))</f>
        <v>0</v>
      </c>
      <c r="E32" s="22"/>
      <c r="F32" s="20">
        <f t="shared" si="4"/>
        <v>0</v>
      </c>
      <c r="G32" s="104" t="str">
        <f t="shared" si="3"/>
        <v/>
      </c>
      <c r="I32" s="2"/>
    </row>
    <row r="33" spans="1:7" x14ac:dyDescent="0.2">
      <c r="A33" s="15"/>
      <c r="B33" s="21"/>
      <c r="C33" s="12">
        <f>IF(B33="",0,VLOOKUP('021103'!B33,Cenik!$C$3:$E$873,2,FALSE))</f>
        <v>0</v>
      </c>
      <c r="D33" s="12">
        <f>IF(B33="",0,VLOOKUP('021103'!B33,Cenik!$C$3:$E$873,3,FALSE))</f>
        <v>0</v>
      </c>
      <c r="E33" s="22"/>
      <c r="F33" s="20">
        <f t="shared" si="4"/>
        <v>0</v>
      </c>
      <c r="G33" s="104" t="str">
        <f t="shared" si="3"/>
        <v/>
      </c>
    </row>
    <row r="34" spans="1:7" x14ac:dyDescent="0.2">
      <c r="A34" s="15"/>
      <c r="B34" s="21"/>
      <c r="C34" s="12">
        <f>IF(B34="",0,VLOOKUP('021103'!B34,Cenik!$C$3:$E$873,2,FALSE))</f>
        <v>0</v>
      </c>
      <c r="D34" s="12">
        <f>IF(B34="",0,VLOOKUP('021103'!B34,Cenik!$C$3:$E$873,3,FALSE))</f>
        <v>0</v>
      </c>
      <c r="E34" s="22"/>
      <c r="F34" s="20">
        <f t="shared" si="4"/>
        <v>0</v>
      </c>
      <c r="G34" s="104" t="str">
        <f t="shared" si="3"/>
        <v/>
      </c>
    </row>
    <row r="35" spans="1:7" x14ac:dyDescent="0.2">
      <c r="A35" s="15"/>
      <c r="B35" s="21"/>
      <c r="C35" s="12">
        <f>IF(B35="",0,VLOOKUP('021103'!B35,Cenik!$C$3:$E$873,2,FALSE))</f>
        <v>0</v>
      </c>
      <c r="D35" s="12">
        <f>IF(B35="",0,VLOOKUP('021103'!B35,Cenik!$C$3:$E$873,3,FALSE))</f>
        <v>0</v>
      </c>
      <c r="E35" s="22"/>
      <c r="F35" s="20">
        <f t="shared" si="4"/>
        <v>0</v>
      </c>
      <c r="G35" s="104" t="str">
        <f t="shared" si="3"/>
        <v/>
      </c>
    </row>
    <row r="36" spans="1:7" x14ac:dyDescent="0.2">
      <c r="A36" s="15"/>
      <c r="B36" s="21"/>
      <c r="C36" s="12">
        <f>IF(B36="",0,VLOOKUP('021103'!B36,Cenik!$C$3:$E$873,2,FALSE))</f>
        <v>0</v>
      </c>
      <c r="D36" s="12">
        <f>IF(B36="",0,VLOOKUP('021103'!B36,Cenik!$C$3:$E$873,3,FALSE))</f>
        <v>0</v>
      </c>
      <c r="E36" s="22"/>
      <c r="F36" s="20">
        <f t="shared" si="4"/>
        <v>0</v>
      </c>
      <c r="G36" s="104" t="str">
        <f t="shared" si="3"/>
        <v/>
      </c>
    </row>
    <row r="37" spans="1:7" x14ac:dyDescent="0.2">
      <c r="A37" s="15"/>
      <c r="B37" s="21"/>
      <c r="C37" s="12">
        <f>IF(B37="",0,VLOOKUP('021103'!B37,Cenik!$C$3:$E$873,2,FALSE))</f>
        <v>0</v>
      </c>
      <c r="D37" s="12">
        <f>IF(B37="",0,VLOOKUP('021103'!B37,Cenik!$C$3:$E$873,3,FALSE))</f>
        <v>0</v>
      </c>
      <c r="E37" s="22"/>
      <c r="F37" s="20">
        <f t="shared" si="4"/>
        <v>0</v>
      </c>
      <c r="G37" s="104" t="str">
        <f t="shared" si="3"/>
        <v/>
      </c>
    </row>
    <row r="38" spans="1:7" x14ac:dyDescent="0.2">
      <c r="A38" s="15"/>
      <c r="B38" s="21"/>
      <c r="C38" s="12">
        <f>IF(B38="",0,VLOOKUP('021103'!B38,Cenik!$C$3:$E$873,2,FALSE))</f>
        <v>0</v>
      </c>
      <c r="D38" s="12">
        <f>IF(B38="",0,VLOOKUP('021103'!B38,Cenik!$C$3:$E$873,3,FALSE))</f>
        <v>0</v>
      </c>
      <c r="E38" s="22"/>
      <c r="F38" s="20">
        <f t="shared" si="4"/>
        <v>0</v>
      </c>
      <c r="G38" s="104" t="str">
        <f t="shared" si="3"/>
        <v/>
      </c>
    </row>
    <row r="39" spans="1:7" x14ac:dyDescent="0.2">
      <c r="A39" s="15"/>
      <c r="B39" s="21"/>
      <c r="C39" s="12">
        <f>IF(B39="",0,VLOOKUP('021103'!B39,Cenik!$C$3:$E$873,2,FALSE))</f>
        <v>0</v>
      </c>
      <c r="D39" s="12">
        <f>IF(B39="",0,VLOOKUP('021103'!B39,Cenik!$C$3:$E$873,3,FALSE))</f>
        <v>0</v>
      </c>
      <c r="E39" s="22"/>
      <c r="F39" s="20">
        <f t="shared" si="4"/>
        <v>0</v>
      </c>
      <c r="G39" s="104" t="str">
        <f>IF(E39="","",IF(ISNUMBER(E39),IF(E39=ROUND(E39,6),"","Napaka - poraba mora biti zaokrožena na 6 decimalk!"),"Napaka!"))</f>
        <v/>
      </c>
    </row>
    <row r="40" spans="1:7" x14ac:dyDescent="0.2">
      <c r="A40" s="15"/>
      <c r="B40" s="21"/>
      <c r="C40" s="12">
        <f>IF(B40="",0,VLOOKUP('021103'!B40,Cenik!$C$3:$E$873,2,FALSE))</f>
        <v>0</v>
      </c>
      <c r="D40" s="12">
        <f>IF(B40="",0,VLOOKUP('021103'!B40,Cenik!$C$3:$E$873,3,FALSE))</f>
        <v>0</v>
      </c>
      <c r="E40" s="22"/>
      <c r="F40" s="20">
        <f t="shared" si="4"/>
        <v>0</v>
      </c>
      <c r="G40" s="104" t="str">
        <f t="shared" si="3"/>
        <v/>
      </c>
    </row>
    <row r="41" spans="1:7" x14ac:dyDescent="0.2">
      <c r="A41" s="15"/>
      <c r="B41" s="21"/>
      <c r="C41" s="12">
        <f>IF(B41="",0,VLOOKUP('021103'!B41,Cenik!$C$3:$E$873,2,FALSE))</f>
        <v>0</v>
      </c>
      <c r="D41" s="12">
        <f>IF(B41="",0,VLOOKUP('021103'!B41,Cenik!$C$3:$E$873,3,FALSE))</f>
        <v>0</v>
      </c>
      <c r="E41" s="22"/>
      <c r="F41" s="20">
        <f t="shared" si="4"/>
        <v>0</v>
      </c>
      <c r="G41" s="104" t="str">
        <f t="shared" si="3"/>
        <v/>
      </c>
    </row>
    <row r="42" spans="1:7" x14ac:dyDescent="0.2">
      <c r="A42" s="15"/>
      <c r="B42" s="21"/>
      <c r="C42" s="12">
        <f>IF(B42="",0,VLOOKUP('021103'!B42,Cenik!$C$3:$E$873,2,FALSE))</f>
        <v>0</v>
      </c>
      <c r="D42" s="12">
        <f>IF(B42="",0,VLOOKUP('021103'!B42,Cenik!$C$3:$E$873,3,FALSE))</f>
        <v>0</v>
      </c>
      <c r="E42" s="22"/>
      <c r="F42" s="20">
        <f t="shared" si="4"/>
        <v>0</v>
      </c>
      <c r="G42" s="104" t="str">
        <f t="shared" si="3"/>
        <v/>
      </c>
    </row>
    <row r="43" spans="1:7" x14ac:dyDescent="0.2">
      <c r="A43" s="15"/>
      <c r="B43" s="21"/>
      <c r="C43" s="12">
        <f>IF(B43="",0,VLOOKUP('021103'!B43,Cenik!$C$3:$E$873,2,FALSE))</f>
        <v>0</v>
      </c>
      <c r="D43" s="12">
        <f>IF(B43="",0,VLOOKUP('021103'!B43,Cenik!$C$3:$E$873,3,FALSE))</f>
        <v>0</v>
      </c>
      <c r="E43" s="22"/>
      <c r="F43" s="20">
        <f t="shared" si="4"/>
        <v>0</v>
      </c>
      <c r="G43" s="104" t="str">
        <f t="shared" si="3"/>
        <v/>
      </c>
    </row>
    <row r="44" spans="1:7" ht="13.5" thickBot="1" x14ac:dyDescent="0.25">
      <c r="A44" s="26"/>
      <c r="B44" s="27"/>
      <c r="C44" s="28">
        <f>IF(B44="",0,VLOOKUP('021103'!B44,Cenik!$C$3:$E$873,2,FALSE))</f>
        <v>0</v>
      </c>
      <c r="D44" s="28">
        <f>IF(B44="",0,VLOOKUP('021103'!B44,Cenik!$C$3:$E$873,3,FALSE))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IF(B5="",0,VLOOKUP('170204'!B5,Cenik!$C$3:$E$873,2,FALSE))</f>
        <v>0</v>
      </c>
      <c r="D5" s="12">
        <f>IF(B5="",0,VLOOKUP('170204'!B5,Cenik!$C$3:$E$873,3,FALSE))</f>
        <v>0</v>
      </c>
      <c r="E5" s="95"/>
      <c r="F5" s="14">
        <f t="shared" ref="F5:F14" si="0">D5*E5</f>
        <v>0</v>
      </c>
      <c r="G5" s="104" t="str">
        <f>IF(E5="","",IF(ISNUMBER(E5),IF(E5=ROUND(E5,6),"","Napaka - poraba mora biti zaokrožena na 6 decimalk!"),"Napaka!"))</f>
        <v/>
      </c>
    </row>
    <row r="6" spans="1:7" x14ac:dyDescent="0.2">
      <c r="A6" s="15"/>
      <c r="B6" s="94"/>
      <c r="C6" s="12">
        <f>IF(B6="",0,VLOOKUP('170204'!B6,Cenik!$C$3:$E$873,2,FALSE))</f>
        <v>0</v>
      </c>
      <c r="D6" s="12">
        <f>IF(B6="",0,VLOOKUP('170204'!B6,Cenik!$C$3:$E$873,3,FALSE))</f>
        <v>0</v>
      </c>
      <c r="E6" s="96"/>
      <c r="F6" s="14">
        <f t="shared" si="0"/>
        <v>0</v>
      </c>
      <c r="G6" s="104" t="str">
        <f t="shared" ref="G6:G14" si="1">IF(E6="","",IF(ISNUMBER(E6),IF(E6=ROUND(E6,6),"","Napaka - poraba mora biti zaokrožena na 6 decimalk!"),"Napaka!"))</f>
        <v/>
      </c>
    </row>
    <row r="7" spans="1:7" x14ac:dyDescent="0.2">
      <c r="A7" s="15"/>
      <c r="B7" s="94"/>
      <c r="C7" s="12">
        <f>IF(B7="",0,VLOOKUP('170204'!B7,Cenik!$C$3:$E$873,2,FALSE))</f>
        <v>0</v>
      </c>
      <c r="D7" s="12">
        <f>IF(B7="",0,VLOOKUP('170204'!B7,Cenik!$C$3:$E$873,3,FALSE))</f>
        <v>0</v>
      </c>
      <c r="E7" s="96"/>
      <c r="F7" s="14">
        <f t="shared" si="0"/>
        <v>0</v>
      </c>
      <c r="G7" s="104" t="str">
        <f t="shared" si="1"/>
        <v/>
      </c>
    </row>
    <row r="8" spans="1:7" x14ac:dyDescent="0.2">
      <c r="A8" s="15"/>
      <c r="B8" s="94"/>
      <c r="C8" s="12">
        <f>IF(B8="",0,VLOOKUP('170204'!B8,Cenik!$C$3:$E$873,2,FALSE))</f>
        <v>0</v>
      </c>
      <c r="D8" s="12">
        <f>IF(B8="",0,VLOOKUP('170204'!B8,Cenik!$C$3:$E$873,3,FALSE))</f>
        <v>0</v>
      </c>
      <c r="E8" s="96"/>
      <c r="F8" s="14">
        <f t="shared" si="0"/>
        <v>0</v>
      </c>
      <c r="G8" s="104" t="str">
        <f t="shared" si="1"/>
        <v/>
      </c>
    </row>
    <row r="9" spans="1:7" x14ac:dyDescent="0.2">
      <c r="A9" s="15"/>
      <c r="B9" s="94"/>
      <c r="C9" s="12">
        <f>IF(B9="",0,VLOOKUP('170204'!B9,Cenik!$C$3:$E$873,2,FALSE))</f>
        <v>0</v>
      </c>
      <c r="D9" s="12">
        <f>IF(B9="",0,VLOOKUP('170204'!B9,Cenik!$C$3:$E$873,3,FALSE))</f>
        <v>0</v>
      </c>
      <c r="E9" s="96"/>
      <c r="F9" s="14">
        <f t="shared" si="0"/>
        <v>0</v>
      </c>
      <c r="G9" s="104" t="str">
        <f t="shared" si="1"/>
        <v/>
      </c>
    </row>
    <row r="10" spans="1:7" x14ac:dyDescent="0.2">
      <c r="A10" s="15"/>
      <c r="B10" s="94"/>
      <c r="C10" s="12">
        <f>IF(B10="",0,VLOOKUP('170204'!B10,Cenik!$C$3:$E$873,2,FALSE))</f>
        <v>0</v>
      </c>
      <c r="D10" s="12">
        <f>IF(B10="",0,VLOOKUP('170204'!B10,Cenik!$C$3:$E$873,3,FALSE))</f>
        <v>0</v>
      </c>
      <c r="E10" s="96"/>
      <c r="F10" s="14">
        <f t="shared" si="0"/>
        <v>0</v>
      </c>
      <c r="G10" s="104" t="str">
        <f t="shared" si="1"/>
        <v/>
      </c>
    </row>
    <row r="11" spans="1:7" x14ac:dyDescent="0.2">
      <c r="A11" s="15"/>
      <c r="B11" s="94"/>
      <c r="C11" s="12">
        <f>IF(B11="",0,VLOOKUP('170204'!B11,Cenik!$C$3:$E$873,2,FALSE))</f>
        <v>0</v>
      </c>
      <c r="D11" s="12">
        <f>IF(B11="",0,VLOOKUP('170204'!B11,Cenik!$C$3:$E$873,3,FALSE))</f>
        <v>0</v>
      </c>
      <c r="E11" s="96"/>
      <c r="F11" s="14">
        <f t="shared" si="0"/>
        <v>0</v>
      </c>
      <c r="G11" s="104" t="str">
        <f t="shared" si="1"/>
        <v/>
      </c>
    </row>
    <row r="12" spans="1:7" x14ac:dyDescent="0.2">
      <c r="A12" s="15"/>
      <c r="B12" s="94"/>
      <c r="C12" s="12">
        <f>IF(B12="",0,VLOOKUP('170204'!B12,Cenik!$C$3:$E$873,2,FALSE))</f>
        <v>0</v>
      </c>
      <c r="D12" s="12">
        <f>IF(B12="",0,VLOOKUP('170204'!B12,Cenik!$C$3:$E$873,3,FALSE))</f>
        <v>0</v>
      </c>
      <c r="E12" s="96"/>
      <c r="F12" s="14">
        <f t="shared" si="0"/>
        <v>0</v>
      </c>
      <c r="G12" s="104" t="str">
        <f t="shared" si="1"/>
        <v/>
      </c>
    </row>
    <row r="13" spans="1:7" x14ac:dyDescent="0.2">
      <c r="A13" s="15"/>
      <c r="B13" s="94"/>
      <c r="C13" s="12">
        <f>IF(B13="",0,VLOOKUP('170204'!B13,Cenik!$C$3:$E$873,2,FALSE))</f>
        <v>0</v>
      </c>
      <c r="D13" s="12">
        <f>IF(B13="",0,VLOOKUP('170204'!B13,Cenik!$C$3:$E$873,3,FALSE))</f>
        <v>0</v>
      </c>
      <c r="E13" s="96"/>
      <c r="F13" s="14">
        <f t="shared" si="0"/>
        <v>0</v>
      </c>
      <c r="G13" s="104" t="str">
        <f t="shared" si="1"/>
        <v/>
      </c>
    </row>
    <row r="14" spans="1:7" ht="13.5" thickBot="1" x14ac:dyDescent="0.25">
      <c r="A14" s="15"/>
      <c r="B14" s="94"/>
      <c r="C14" s="12">
        <f>IF(B14="",0,VLOOKUP('170204'!B14,Cenik!$C$3:$E$873,2,FALSE))</f>
        <v>0</v>
      </c>
      <c r="D14" s="12">
        <f>IF(B14="",0,VLOOKUP('170204'!B14,Cenik!$C$3:$E$873,3,FALSE))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IF(B16="",0,VLOOKUP('170204'!B16,Cenik!$C$3:$E$873,2,FALSE))</f>
        <v>kos/dan</v>
      </c>
      <c r="D16" s="12">
        <f>IF(B16="",0,VLOOKUP('170204'!B16,Cenik!$C$3:$E$873,3,FALSE))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IF(B17="",0,VLOOKUP('170204'!B17,Cenik!$C$3:$E$873,2,FALSE))</f>
        <v>kos/dan</v>
      </c>
      <c r="D17" s="12">
        <f>IF(B17="",0,VLOOKUP('170204'!B17,Cenik!$C$3:$E$873,3,FALSE))</f>
        <v>0</v>
      </c>
      <c r="E17" s="102">
        <v>10</v>
      </c>
      <c r="F17" s="20">
        <f t="shared" si="2"/>
        <v>0</v>
      </c>
      <c r="G17" s="104" t="str">
        <f t="shared" ref="G17:G44" si="3">IF(E17="","",IF(ISNUMBER(E17),IF(E17=ROUND(E17,6),"","Napaka - poraba mora biti zaokrožena na 6 decimalk!"),"Napaka!"))</f>
        <v/>
      </c>
    </row>
    <row r="18" spans="1:9" x14ac:dyDescent="0.2">
      <c r="A18" s="15"/>
      <c r="B18" s="99" t="s">
        <v>1591</v>
      </c>
      <c r="C18" s="12" t="str">
        <f>IF(B18="",0,VLOOKUP('170204'!B18,Cenik!$C$3:$E$873,2,FALSE))</f>
        <v>kos/dan</v>
      </c>
      <c r="D18" s="12">
        <f>IF(B18="",0,VLOOKUP('170204'!B18,Cenik!$C$3:$E$873,3,FALSE))</f>
        <v>0</v>
      </c>
      <c r="E18" s="102">
        <v>10</v>
      </c>
      <c r="F18" s="20">
        <f t="shared" si="2"/>
        <v>0</v>
      </c>
      <c r="G18" s="104" t="str">
        <f t="shared" si="3"/>
        <v/>
      </c>
    </row>
    <row r="19" spans="1:9" x14ac:dyDescent="0.2">
      <c r="A19" s="15"/>
      <c r="B19" s="100" t="s">
        <v>145</v>
      </c>
      <c r="C19" s="12" t="str">
        <f>IF(B19="",0,VLOOKUP('170204'!B19,Cenik!$C$3:$E$873,2,FALSE))</f>
        <v>kos/dan</v>
      </c>
      <c r="D19" s="12">
        <f>IF(B19="",0,VLOOKUP('170204'!B19,Cenik!$C$3:$E$873,3,FALSE))</f>
        <v>0</v>
      </c>
      <c r="E19" s="102">
        <v>16</v>
      </c>
      <c r="F19" s="20">
        <f t="shared" si="2"/>
        <v>0</v>
      </c>
      <c r="G19" s="104" t="str">
        <f t="shared" si="3"/>
        <v/>
      </c>
    </row>
    <row r="20" spans="1:9" x14ac:dyDescent="0.2">
      <c r="A20" s="15"/>
      <c r="B20" s="100"/>
      <c r="C20" s="12">
        <f>IF(B20="",0,VLOOKUP('170204'!B20,Cenik!$C$3:$E$873,2,FALSE))</f>
        <v>0</v>
      </c>
      <c r="D20" s="12">
        <f>IF(B20="",0,VLOOKUP('170204'!B20,Cenik!$C$3:$E$873,3,FALSE))</f>
        <v>0</v>
      </c>
      <c r="E20" s="102"/>
      <c r="F20" s="20">
        <f t="shared" si="2"/>
        <v>0</v>
      </c>
      <c r="G20" s="104" t="str">
        <f t="shared" si="3"/>
        <v/>
      </c>
    </row>
    <row r="21" spans="1:9" x14ac:dyDescent="0.2">
      <c r="A21" s="15"/>
      <c r="B21" s="100"/>
      <c r="C21" s="12">
        <f>IF(B21="",0,VLOOKUP('170204'!B21,Cenik!$C$3:$E$873,2,FALSE))</f>
        <v>0</v>
      </c>
      <c r="D21" s="12">
        <f>IF(B21="",0,VLOOKUP('170204'!B21,Cenik!$C$3:$E$873,3,FALSE))</f>
        <v>0</v>
      </c>
      <c r="E21" s="102"/>
      <c r="F21" s="20">
        <f t="shared" si="2"/>
        <v>0</v>
      </c>
      <c r="G21" s="104" t="str">
        <f t="shared" si="3"/>
        <v/>
      </c>
    </row>
    <row r="22" spans="1:9" x14ac:dyDescent="0.2">
      <c r="A22" s="15"/>
      <c r="B22" s="100"/>
      <c r="C22" s="12">
        <f>IF(B22="",0,VLOOKUP('170204'!B22,Cenik!$C$3:$E$873,2,FALSE))</f>
        <v>0</v>
      </c>
      <c r="D22" s="12">
        <f>IF(B22="",0,VLOOKUP('170204'!B22,Cenik!$C$3:$E$873,3,FALSE))</f>
        <v>0</v>
      </c>
      <c r="E22" s="102"/>
      <c r="F22" s="20">
        <f t="shared" si="2"/>
        <v>0</v>
      </c>
      <c r="G22" s="104" t="str">
        <f t="shared" si="3"/>
        <v/>
      </c>
    </row>
    <row r="23" spans="1:9" x14ac:dyDescent="0.2">
      <c r="A23" s="15"/>
      <c r="B23" s="100"/>
      <c r="C23" s="12">
        <f>IF(B23="",0,VLOOKUP('170204'!B23,Cenik!$C$3:$E$873,2,FALSE))</f>
        <v>0</v>
      </c>
      <c r="D23" s="12">
        <f>IF(B23="",0,VLOOKUP('170204'!B23,Cenik!$C$3:$E$873,3,FALSE))</f>
        <v>0</v>
      </c>
      <c r="E23" s="102"/>
      <c r="F23" s="20">
        <f t="shared" si="2"/>
        <v>0</v>
      </c>
      <c r="G23" s="104" t="str">
        <f t="shared" si="3"/>
        <v/>
      </c>
    </row>
    <row r="24" spans="1:9" x14ac:dyDescent="0.2">
      <c r="A24" s="15"/>
      <c r="B24" s="100"/>
      <c r="C24" s="12">
        <f>IF(B24="",0,VLOOKUP('170204'!B24,Cenik!$C$3:$E$873,2,FALSE))</f>
        <v>0</v>
      </c>
      <c r="D24" s="12">
        <f>IF(B24="",0,VLOOKUP('170204'!B24,Cenik!$C$3:$E$873,3,FALSE))</f>
        <v>0</v>
      </c>
      <c r="E24" s="102"/>
      <c r="F24" s="20">
        <f t="shared" si="2"/>
        <v>0</v>
      </c>
      <c r="G24" s="104" t="str">
        <f t="shared" si="3"/>
        <v/>
      </c>
    </row>
    <row r="25" spans="1:9" x14ac:dyDescent="0.2">
      <c r="A25" s="15"/>
      <c r="B25" s="100"/>
      <c r="C25" s="12">
        <f>IF(B25="",0,VLOOKUP('170204'!B25,Cenik!$C$3:$E$873,2,FALSE))</f>
        <v>0</v>
      </c>
      <c r="D25" s="12">
        <f>IF(B25="",0,VLOOKUP('170204'!B25,Cenik!$C$3:$E$873,3,FALSE))</f>
        <v>0</v>
      </c>
      <c r="E25" s="102"/>
      <c r="F25" s="20">
        <f t="shared" si="2"/>
        <v>0</v>
      </c>
      <c r="G25" s="104" t="str">
        <f t="shared" si="3"/>
        <v/>
      </c>
    </row>
    <row r="26" spans="1:9" x14ac:dyDescent="0.2">
      <c r="A26" s="15"/>
      <c r="B26" s="100"/>
      <c r="C26" s="12">
        <f>IF(B26="",0,VLOOKUP('170204'!B26,Cenik!$C$3:$E$873,2,FALSE))</f>
        <v>0</v>
      </c>
      <c r="D26" s="12">
        <f>IF(B26="",0,VLOOKUP('170204'!B26,Cenik!$C$3:$E$873,3,FALSE))</f>
        <v>0</v>
      </c>
      <c r="E26" s="102"/>
      <c r="F26" s="20">
        <f t="shared" si="2"/>
        <v>0</v>
      </c>
      <c r="G26" s="104" t="str">
        <f t="shared" si="3"/>
        <v/>
      </c>
    </row>
    <row r="27" spans="1:9" x14ac:dyDescent="0.2">
      <c r="A27" s="15"/>
      <c r="B27" s="100"/>
      <c r="C27" s="12">
        <f>IF(B27="",0,VLOOKUP('170204'!B27,Cenik!$C$3:$E$873,2,FALSE))</f>
        <v>0</v>
      </c>
      <c r="D27" s="12">
        <f>IF(B27="",0,VLOOKUP('170204'!B27,Cenik!$C$3:$E$873,3,FALSE))</f>
        <v>0</v>
      </c>
      <c r="E27" s="102"/>
      <c r="F27" s="20">
        <f t="shared" si="2"/>
        <v>0</v>
      </c>
      <c r="G27" s="104" t="str">
        <f t="shared" si="3"/>
        <v/>
      </c>
    </row>
    <row r="28" spans="1:9" x14ac:dyDescent="0.2">
      <c r="A28" s="15"/>
      <c r="B28" s="100"/>
      <c r="C28" s="12">
        <f>IF(B28="",0,VLOOKUP('170204'!B28,Cenik!$C$3:$E$873,2,FALSE))</f>
        <v>0</v>
      </c>
      <c r="D28" s="12">
        <f>IF(B28="",0,VLOOKUP('170204'!B28,Cenik!$C$3:$E$873,3,FALSE))</f>
        <v>0</v>
      </c>
      <c r="E28" s="102"/>
      <c r="F28" s="20">
        <f t="shared" si="2"/>
        <v>0</v>
      </c>
      <c r="G28" s="104" t="str">
        <f t="shared" si="3"/>
        <v/>
      </c>
    </row>
    <row r="29" spans="1:9" ht="13.5" thickBot="1" x14ac:dyDescent="0.25">
      <c r="A29" s="15"/>
      <c r="B29" s="100"/>
      <c r="C29" s="12">
        <f>IF(B29="",0,VLOOKUP('170204'!B29,Cenik!$C$3:$E$873,2,FALSE))</f>
        <v>0</v>
      </c>
      <c r="D29" s="12">
        <f>IF(B29="",0,VLOOKUP('170204'!B29,Cenik!$C$3:$E$873,3,FALSE))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IF(B31="",0,VLOOKUP('170204'!B31,Cenik!$C$3:$E$873,2,FALSE))</f>
        <v>0</v>
      </c>
      <c r="D31" s="24">
        <f>IF(B31="",0,VLOOKUP('170204'!B31,Cenik!$C$3:$E$873,3,FALSE))</f>
        <v>0</v>
      </c>
      <c r="E31" s="101"/>
      <c r="F31" s="25">
        <f t="shared" ref="F31:F44" si="4">D31*E31</f>
        <v>0</v>
      </c>
      <c r="G31" s="104" t="str">
        <f t="shared" si="3"/>
        <v/>
      </c>
      <c r="I31" s="2"/>
    </row>
    <row r="32" spans="1:9" x14ac:dyDescent="0.2">
      <c r="A32" s="15"/>
      <c r="B32" s="100"/>
      <c r="C32" s="12">
        <f>IF(B32="",0,VLOOKUP('170204'!B32,Cenik!$C$3:$E$873,2,FALSE))</f>
        <v>0</v>
      </c>
      <c r="D32" s="12">
        <f>IF(B32="",0,VLOOKUP('170204'!B32,Cenik!$C$3:$E$873,3,FALSE))</f>
        <v>0</v>
      </c>
      <c r="E32" s="102"/>
      <c r="F32" s="20">
        <f t="shared" si="4"/>
        <v>0</v>
      </c>
      <c r="G32" s="104" t="str">
        <f t="shared" si="3"/>
        <v/>
      </c>
      <c r="I32" s="2"/>
    </row>
    <row r="33" spans="1:7" x14ac:dyDescent="0.2">
      <c r="A33" s="15"/>
      <c r="B33" s="100"/>
      <c r="C33" s="12">
        <f>IF(B33="",0,VLOOKUP('170204'!B33,Cenik!$C$3:$E$873,2,FALSE))</f>
        <v>0</v>
      </c>
      <c r="D33" s="12">
        <f>IF(B33="",0,VLOOKUP('170204'!B33,Cenik!$C$3:$E$873,3,FALSE))</f>
        <v>0</v>
      </c>
      <c r="E33" s="102"/>
      <c r="F33" s="20">
        <f t="shared" si="4"/>
        <v>0</v>
      </c>
      <c r="G33" s="104" t="str">
        <f t="shared" si="3"/>
        <v/>
      </c>
    </row>
    <row r="34" spans="1:7" x14ac:dyDescent="0.2">
      <c r="A34" s="15"/>
      <c r="B34" s="100"/>
      <c r="C34" s="12">
        <f>IF(B34="",0,VLOOKUP('170204'!B34,Cenik!$C$3:$E$873,2,FALSE))</f>
        <v>0</v>
      </c>
      <c r="D34" s="12">
        <f>IF(B34="",0,VLOOKUP('170204'!B34,Cenik!$C$3:$E$873,3,FALSE))</f>
        <v>0</v>
      </c>
      <c r="E34" s="102"/>
      <c r="F34" s="20">
        <f t="shared" si="4"/>
        <v>0</v>
      </c>
      <c r="G34" s="104" t="str">
        <f t="shared" si="3"/>
        <v/>
      </c>
    </row>
    <row r="35" spans="1:7" x14ac:dyDescent="0.2">
      <c r="A35" s="15"/>
      <c r="B35" s="100"/>
      <c r="C35" s="12">
        <f>IF(B35="",0,VLOOKUP('170204'!B35,Cenik!$C$3:$E$873,2,FALSE))</f>
        <v>0</v>
      </c>
      <c r="D35" s="12">
        <f>IF(B35="",0,VLOOKUP('170204'!B35,Cenik!$C$3:$E$873,3,FALSE))</f>
        <v>0</v>
      </c>
      <c r="E35" s="102"/>
      <c r="F35" s="20">
        <f t="shared" si="4"/>
        <v>0</v>
      </c>
      <c r="G35" s="104" t="str">
        <f t="shared" si="3"/>
        <v/>
      </c>
    </row>
    <row r="36" spans="1:7" x14ac:dyDescent="0.2">
      <c r="A36" s="15"/>
      <c r="B36" s="100"/>
      <c r="C36" s="12">
        <f>IF(B36="",0,VLOOKUP('170204'!B36,Cenik!$C$3:$E$873,2,FALSE))</f>
        <v>0</v>
      </c>
      <c r="D36" s="12">
        <f>IF(B36="",0,VLOOKUP('170204'!B36,Cenik!$C$3:$E$873,3,FALSE))</f>
        <v>0</v>
      </c>
      <c r="E36" s="102"/>
      <c r="F36" s="20">
        <f t="shared" si="4"/>
        <v>0</v>
      </c>
      <c r="G36" s="104" t="str">
        <f t="shared" si="3"/>
        <v/>
      </c>
    </row>
    <row r="37" spans="1:7" x14ac:dyDescent="0.2">
      <c r="A37" s="15"/>
      <c r="B37" s="100"/>
      <c r="C37" s="12">
        <f>IF(B37="",0,VLOOKUP('170204'!B37,Cenik!$C$3:$E$873,2,FALSE))</f>
        <v>0</v>
      </c>
      <c r="D37" s="12">
        <f>IF(B37="",0,VLOOKUP('170204'!B37,Cenik!$C$3:$E$873,3,FALSE))</f>
        <v>0</v>
      </c>
      <c r="E37" s="102"/>
      <c r="F37" s="20">
        <f t="shared" si="4"/>
        <v>0</v>
      </c>
      <c r="G37" s="104" t="str">
        <f t="shared" si="3"/>
        <v/>
      </c>
    </row>
    <row r="38" spans="1:7" x14ac:dyDescent="0.2">
      <c r="A38" s="15"/>
      <c r="B38" s="100"/>
      <c r="C38" s="12">
        <f>IF(B38="",0,VLOOKUP('170204'!B38,Cenik!$C$3:$E$873,2,FALSE))</f>
        <v>0</v>
      </c>
      <c r="D38" s="12">
        <f>IF(B38="",0,VLOOKUP('170204'!B38,Cenik!$C$3:$E$873,3,FALSE))</f>
        <v>0</v>
      </c>
      <c r="E38" s="102"/>
      <c r="F38" s="20">
        <f t="shared" si="4"/>
        <v>0</v>
      </c>
      <c r="G38" s="104" t="str">
        <f t="shared" si="3"/>
        <v/>
      </c>
    </row>
    <row r="39" spans="1:7" x14ac:dyDescent="0.2">
      <c r="A39" s="15"/>
      <c r="B39" s="100"/>
      <c r="C39" s="12">
        <f>IF(B39="",0,VLOOKUP('170204'!B39,Cenik!$C$3:$E$873,2,FALSE))</f>
        <v>0</v>
      </c>
      <c r="D39" s="12">
        <f>IF(B39="",0,VLOOKUP('170204'!B39,Cenik!$C$3:$E$873,3,FALSE))</f>
        <v>0</v>
      </c>
      <c r="E39" s="102"/>
      <c r="F39" s="20">
        <f t="shared" si="4"/>
        <v>0</v>
      </c>
      <c r="G39" s="104" t="str">
        <f>IF(E39="","",IF(ISNUMBER(E39),IF(E39=ROUND(E39,6),"","Napaka - poraba mora biti zaokrožena na 6 decimalk!"),"Napaka!"))</f>
        <v/>
      </c>
    </row>
    <row r="40" spans="1:7" x14ac:dyDescent="0.2">
      <c r="A40" s="15"/>
      <c r="B40" s="100"/>
      <c r="C40" s="12">
        <f>IF(B40="",0,VLOOKUP('170204'!B40,Cenik!$C$3:$E$873,2,FALSE))</f>
        <v>0</v>
      </c>
      <c r="D40" s="12">
        <f>IF(B40="",0,VLOOKUP('170204'!B40,Cenik!$C$3:$E$873,3,FALSE))</f>
        <v>0</v>
      </c>
      <c r="E40" s="102"/>
      <c r="F40" s="20">
        <f t="shared" si="4"/>
        <v>0</v>
      </c>
      <c r="G40" s="104" t="str">
        <f t="shared" si="3"/>
        <v/>
      </c>
    </row>
    <row r="41" spans="1:7" x14ac:dyDescent="0.2">
      <c r="A41" s="15"/>
      <c r="B41" s="100"/>
      <c r="C41" s="12">
        <f>IF(B41="",0,VLOOKUP('170204'!B41,Cenik!$C$3:$E$873,2,FALSE))</f>
        <v>0</v>
      </c>
      <c r="D41" s="12">
        <f>IF(B41="",0,VLOOKUP('170204'!B41,Cenik!$C$3:$E$873,3,FALSE))</f>
        <v>0</v>
      </c>
      <c r="E41" s="102"/>
      <c r="F41" s="20">
        <f t="shared" si="4"/>
        <v>0</v>
      </c>
      <c r="G41" s="104" t="str">
        <f t="shared" si="3"/>
        <v/>
      </c>
    </row>
    <row r="42" spans="1:7" x14ac:dyDescent="0.2">
      <c r="A42" s="15"/>
      <c r="B42" s="100"/>
      <c r="C42" s="12">
        <f>IF(B42="",0,VLOOKUP('170204'!B42,Cenik!$C$3:$E$873,2,FALSE))</f>
        <v>0</v>
      </c>
      <c r="D42" s="12">
        <f>IF(B42="",0,VLOOKUP('170204'!B42,Cenik!$C$3:$E$873,3,FALSE))</f>
        <v>0</v>
      </c>
      <c r="E42" s="102"/>
      <c r="F42" s="20">
        <f t="shared" si="4"/>
        <v>0</v>
      </c>
      <c r="G42" s="104" t="str">
        <f t="shared" si="3"/>
        <v/>
      </c>
    </row>
    <row r="43" spans="1:7" x14ac:dyDescent="0.2">
      <c r="A43" s="15"/>
      <c r="B43" s="100"/>
      <c r="C43" s="12">
        <f>IF(B43="",0,VLOOKUP('170204'!B43,Cenik!$C$3:$E$873,2,FALSE))</f>
        <v>0</v>
      </c>
      <c r="D43" s="12">
        <f>IF(B43="",0,VLOOKUP('170204'!B43,Cenik!$C$3:$E$873,3,FALSE))</f>
        <v>0</v>
      </c>
      <c r="E43" s="102"/>
      <c r="F43" s="20">
        <f t="shared" si="4"/>
        <v>0</v>
      </c>
      <c r="G43" s="104" t="str">
        <f t="shared" si="3"/>
        <v/>
      </c>
    </row>
    <row r="44" spans="1:7" ht="13.5" thickBot="1" x14ac:dyDescent="0.25">
      <c r="A44" s="26"/>
      <c r="B44" s="103"/>
      <c r="C44" s="28">
        <f>IF(B44="",0,VLOOKUP('170204'!B44,Cenik!$C$3:$E$873,2,FALSE))</f>
        <v>0</v>
      </c>
      <c r="D44" s="28">
        <f>IF(B44="",0,VLOOKUP('170204'!B44,Cenik!$C$3:$E$873,3,FALSE))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IF(B5="",0,VLOOKUP('170205'!B5,Cenik!$C$3:$E$873,2,FALSE))</f>
        <v>0</v>
      </c>
      <c r="D5" s="12">
        <f>IF(B5="",0,VLOOKUP('170205'!B5,Cenik!$C$3:$E$873,3,FALSE))</f>
        <v>0</v>
      </c>
      <c r="E5" s="95"/>
      <c r="F5" s="14">
        <f t="shared" ref="F5:F14" si="0">D5*E5</f>
        <v>0</v>
      </c>
      <c r="G5" s="104" t="str">
        <f>IF(E5="","",IF(ISNUMBER(E5),IF(E5=ROUND(E5,6),"","Napaka - poraba mora biti zaokrožena na 6 decimalk!"),"Napaka!"))</f>
        <v/>
      </c>
    </row>
    <row r="6" spans="1:7" x14ac:dyDescent="0.2">
      <c r="A6" s="15"/>
      <c r="B6" s="94"/>
      <c r="C6" s="12">
        <f>IF(B6="",0,VLOOKUP('170205'!B6,Cenik!$C$3:$E$873,2,FALSE))</f>
        <v>0</v>
      </c>
      <c r="D6" s="12">
        <f>IF(B6="",0,VLOOKUP('170205'!B6,Cenik!$C$3:$E$873,3,FALSE))</f>
        <v>0</v>
      </c>
      <c r="E6" s="96"/>
      <c r="F6" s="14">
        <f t="shared" si="0"/>
        <v>0</v>
      </c>
      <c r="G6" s="104" t="str">
        <f t="shared" ref="G6:G14" si="1">IF(E6="","",IF(ISNUMBER(E6),IF(E6=ROUND(E6,6),"","Napaka - poraba mora biti zaokrožena na 6 decimalk!"),"Napaka!"))</f>
        <v/>
      </c>
    </row>
    <row r="7" spans="1:7" x14ac:dyDescent="0.2">
      <c r="A7" s="15"/>
      <c r="B7" s="94"/>
      <c r="C7" s="12">
        <f>IF(B7="",0,VLOOKUP('170205'!B7,Cenik!$C$3:$E$873,2,FALSE))</f>
        <v>0</v>
      </c>
      <c r="D7" s="12">
        <f>IF(B7="",0,VLOOKUP('170205'!B7,Cenik!$C$3:$E$873,3,FALSE))</f>
        <v>0</v>
      </c>
      <c r="E7" s="96"/>
      <c r="F7" s="14">
        <f t="shared" si="0"/>
        <v>0</v>
      </c>
      <c r="G7" s="104" t="str">
        <f t="shared" si="1"/>
        <v/>
      </c>
    </row>
    <row r="8" spans="1:7" x14ac:dyDescent="0.2">
      <c r="A8" s="15"/>
      <c r="B8" s="94"/>
      <c r="C8" s="12">
        <f>IF(B8="",0,VLOOKUP('170205'!B8,Cenik!$C$3:$E$873,2,FALSE))</f>
        <v>0</v>
      </c>
      <c r="D8" s="12">
        <f>IF(B8="",0,VLOOKUP('170205'!B8,Cenik!$C$3:$E$873,3,FALSE))</f>
        <v>0</v>
      </c>
      <c r="E8" s="96"/>
      <c r="F8" s="14">
        <f t="shared" si="0"/>
        <v>0</v>
      </c>
      <c r="G8" s="104" t="str">
        <f t="shared" si="1"/>
        <v/>
      </c>
    </row>
    <row r="9" spans="1:7" x14ac:dyDescent="0.2">
      <c r="A9" s="15"/>
      <c r="B9" s="94"/>
      <c r="C9" s="12">
        <f>IF(B9="",0,VLOOKUP('170205'!B9,Cenik!$C$3:$E$873,2,FALSE))</f>
        <v>0</v>
      </c>
      <c r="D9" s="12">
        <f>IF(B9="",0,VLOOKUP('170205'!B9,Cenik!$C$3:$E$873,3,FALSE))</f>
        <v>0</v>
      </c>
      <c r="E9" s="96"/>
      <c r="F9" s="14">
        <f t="shared" si="0"/>
        <v>0</v>
      </c>
      <c r="G9" s="104" t="str">
        <f t="shared" si="1"/>
        <v/>
      </c>
    </row>
    <row r="10" spans="1:7" x14ac:dyDescent="0.2">
      <c r="A10" s="15"/>
      <c r="B10" s="94"/>
      <c r="C10" s="12">
        <f>IF(B10="",0,VLOOKUP('170205'!B10,Cenik!$C$3:$E$873,2,FALSE))</f>
        <v>0</v>
      </c>
      <c r="D10" s="12">
        <f>IF(B10="",0,VLOOKUP('170205'!B10,Cenik!$C$3:$E$873,3,FALSE))</f>
        <v>0</v>
      </c>
      <c r="E10" s="96"/>
      <c r="F10" s="14">
        <f t="shared" si="0"/>
        <v>0</v>
      </c>
      <c r="G10" s="104" t="str">
        <f t="shared" si="1"/>
        <v/>
      </c>
    </row>
    <row r="11" spans="1:7" x14ac:dyDescent="0.2">
      <c r="A11" s="15"/>
      <c r="B11" s="94"/>
      <c r="C11" s="12">
        <f>IF(B11="",0,VLOOKUP('170205'!B11,Cenik!$C$3:$E$873,2,FALSE))</f>
        <v>0</v>
      </c>
      <c r="D11" s="12">
        <f>IF(B11="",0,VLOOKUP('170205'!B11,Cenik!$C$3:$E$873,3,FALSE))</f>
        <v>0</v>
      </c>
      <c r="E11" s="96"/>
      <c r="F11" s="14">
        <f t="shared" si="0"/>
        <v>0</v>
      </c>
      <c r="G11" s="104" t="str">
        <f t="shared" si="1"/>
        <v/>
      </c>
    </row>
    <row r="12" spans="1:7" x14ac:dyDescent="0.2">
      <c r="A12" s="15"/>
      <c r="B12" s="94"/>
      <c r="C12" s="12">
        <f>IF(B12="",0,VLOOKUP('170205'!B12,Cenik!$C$3:$E$873,2,FALSE))</f>
        <v>0</v>
      </c>
      <c r="D12" s="12">
        <f>IF(B12="",0,VLOOKUP('170205'!B12,Cenik!$C$3:$E$873,3,FALSE))</f>
        <v>0</v>
      </c>
      <c r="E12" s="96"/>
      <c r="F12" s="14">
        <f t="shared" si="0"/>
        <v>0</v>
      </c>
      <c r="G12" s="104" t="str">
        <f t="shared" si="1"/>
        <v/>
      </c>
    </row>
    <row r="13" spans="1:7" x14ac:dyDescent="0.2">
      <c r="A13" s="15"/>
      <c r="B13" s="94"/>
      <c r="C13" s="12">
        <f>IF(B13="",0,VLOOKUP('170205'!B13,Cenik!$C$3:$E$873,2,FALSE))</f>
        <v>0</v>
      </c>
      <c r="D13" s="12">
        <f>IF(B13="",0,VLOOKUP('170205'!B13,Cenik!$C$3:$E$873,3,FALSE))</f>
        <v>0</v>
      </c>
      <c r="E13" s="96"/>
      <c r="F13" s="14">
        <f t="shared" si="0"/>
        <v>0</v>
      </c>
      <c r="G13" s="104" t="str">
        <f t="shared" si="1"/>
        <v/>
      </c>
    </row>
    <row r="14" spans="1:7" ht="13.5" thickBot="1" x14ac:dyDescent="0.25">
      <c r="A14" s="15"/>
      <c r="B14" s="94"/>
      <c r="C14" s="12">
        <f>IF(B14="",0,VLOOKUP('170205'!B14,Cenik!$C$3:$E$873,2,FALSE))</f>
        <v>0</v>
      </c>
      <c r="D14" s="12">
        <f>IF(B14="",0,VLOOKUP('170205'!B14,Cenik!$C$3:$E$873,3,FALSE))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IF(B16="",0,VLOOKUP('170205'!B16,Cenik!$C$3:$E$873,2,FALSE))</f>
        <v>0</v>
      </c>
      <c r="D16" s="12">
        <f>IF(B16="",0,VLOOKUP('170205'!B16,Cenik!$C$3:$E$873,3,FALSE))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IF(B17="",0,VLOOKUP('170205'!B17,Cenik!$C$3:$E$873,2,FALSE))</f>
        <v>0</v>
      </c>
      <c r="D17" s="12">
        <f>IF(B17="",0,VLOOKUP('170205'!B17,Cenik!$C$3:$E$873,3,FALSE))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IF(B18="",0,VLOOKUP('170205'!B18,Cenik!$C$3:$E$873,2,FALSE))</f>
        <v>0</v>
      </c>
      <c r="D18" s="12">
        <f>IF(B18="",0,VLOOKUP('170205'!B18,Cenik!$C$3:$E$873,3,FALSE))</f>
        <v>0</v>
      </c>
      <c r="E18" s="102"/>
      <c r="F18" s="20">
        <f t="shared" si="2"/>
        <v>0</v>
      </c>
      <c r="G18" s="104" t="str">
        <f t="shared" si="3"/>
        <v/>
      </c>
    </row>
    <row r="19" spans="1:9" x14ac:dyDescent="0.2">
      <c r="A19" s="15"/>
      <c r="B19" s="100"/>
      <c r="C19" s="12">
        <f>IF(B19="",0,VLOOKUP('170205'!B19,Cenik!$C$3:$E$873,2,FALSE))</f>
        <v>0</v>
      </c>
      <c r="D19" s="12">
        <f>IF(B19="",0,VLOOKUP('170205'!B19,Cenik!$C$3:$E$873,3,FALSE))</f>
        <v>0</v>
      </c>
      <c r="E19" s="102"/>
      <c r="F19" s="20">
        <f t="shared" si="2"/>
        <v>0</v>
      </c>
      <c r="G19" s="104" t="str">
        <f t="shared" si="3"/>
        <v/>
      </c>
    </row>
    <row r="20" spans="1:9" x14ac:dyDescent="0.2">
      <c r="A20" s="15"/>
      <c r="B20" s="100"/>
      <c r="C20" s="12">
        <f>IF(B20="",0,VLOOKUP('170205'!B20,Cenik!$C$3:$E$873,2,FALSE))</f>
        <v>0</v>
      </c>
      <c r="D20" s="12">
        <f>IF(B20="",0,VLOOKUP('170205'!B20,Cenik!$C$3:$E$873,3,FALSE))</f>
        <v>0</v>
      </c>
      <c r="E20" s="102"/>
      <c r="F20" s="20">
        <f t="shared" si="2"/>
        <v>0</v>
      </c>
      <c r="G20" s="104" t="str">
        <f t="shared" si="3"/>
        <v/>
      </c>
    </row>
    <row r="21" spans="1:9" x14ac:dyDescent="0.2">
      <c r="A21" s="15"/>
      <c r="B21" s="100"/>
      <c r="C21" s="12">
        <f>IF(B21="",0,VLOOKUP('170205'!B21,Cenik!$C$3:$E$873,2,FALSE))</f>
        <v>0</v>
      </c>
      <c r="D21" s="12">
        <f>IF(B21="",0,VLOOKUP('170205'!B21,Cenik!$C$3:$E$873,3,FALSE))</f>
        <v>0</v>
      </c>
      <c r="E21" s="102"/>
      <c r="F21" s="20">
        <f t="shared" si="2"/>
        <v>0</v>
      </c>
      <c r="G21" s="104" t="str">
        <f t="shared" si="3"/>
        <v/>
      </c>
    </row>
    <row r="22" spans="1:9" x14ac:dyDescent="0.2">
      <c r="A22" s="15"/>
      <c r="B22" s="100"/>
      <c r="C22" s="12">
        <f>IF(B22="",0,VLOOKUP('170205'!B22,Cenik!$C$3:$E$873,2,FALSE))</f>
        <v>0</v>
      </c>
      <c r="D22" s="12">
        <f>IF(B22="",0,VLOOKUP('170205'!B22,Cenik!$C$3:$E$873,3,FALSE))</f>
        <v>0</v>
      </c>
      <c r="E22" s="102"/>
      <c r="F22" s="20">
        <f t="shared" si="2"/>
        <v>0</v>
      </c>
      <c r="G22" s="104" t="str">
        <f t="shared" si="3"/>
        <v/>
      </c>
    </row>
    <row r="23" spans="1:9" x14ac:dyDescent="0.2">
      <c r="A23" s="15"/>
      <c r="B23" s="100"/>
      <c r="C23" s="12">
        <f>IF(B23="",0,VLOOKUP('170205'!B23,Cenik!$C$3:$E$873,2,FALSE))</f>
        <v>0</v>
      </c>
      <c r="D23" s="12">
        <f>IF(B23="",0,VLOOKUP('170205'!B23,Cenik!$C$3:$E$873,3,FALSE))</f>
        <v>0</v>
      </c>
      <c r="E23" s="102"/>
      <c r="F23" s="20">
        <f t="shared" si="2"/>
        <v>0</v>
      </c>
      <c r="G23" s="104" t="str">
        <f t="shared" si="3"/>
        <v/>
      </c>
    </row>
    <row r="24" spans="1:9" x14ac:dyDescent="0.2">
      <c r="A24" s="15"/>
      <c r="B24" s="100"/>
      <c r="C24" s="12">
        <f>IF(B24="",0,VLOOKUP('170205'!B24,Cenik!$C$3:$E$873,2,FALSE))</f>
        <v>0</v>
      </c>
      <c r="D24" s="12">
        <f>IF(B24="",0,VLOOKUP('170205'!B24,Cenik!$C$3:$E$873,3,FALSE))</f>
        <v>0</v>
      </c>
      <c r="E24" s="102"/>
      <c r="F24" s="20">
        <f t="shared" si="2"/>
        <v>0</v>
      </c>
      <c r="G24" s="104" t="str">
        <f t="shared" si="3"/>
        <v/>
      </c>
    </row>
    <row r="25" spans="1:9" x14ac:dyDescent="0.2">
      <c r="A25" s="15"/>
      <c r="B25" s="100"/>
      <c r="C25" s="12">
        <f>IF(B25="",0,VLOOKUP('170205'!B25,Cenik!$C$3:$E$873,2,FALSE))</f>
        <v>0</v>
      </c>
      <c r="D25" s="12">
        <f>IF(B25="",0,VLOOKUP('170205'!B25,Cenik!$C$3:$E$873,3,FALSE))</f>
        <v>0</v>
      </c>
      <c r="E25" s="102"/>
      <c r="F25" s="20">
        <f t="shared" si="2"/>
        <v>0</v>
      </c>
      <c r="G25" s="104" t="str">
        <f t="shared" si="3"/>
        <v/>
      </c>
    </row>
    <row r="26" spans="1:9" x14ac:dyDescent="0.2">
      <c r="A26" s="15"/>
      <c r="B26" s="100"/>
      <c r="C26" s="12">
        <f>IF(B26="",0,VLOOKUP('170205'!B26,Cenik!$C$3:$E$873,2,FALSE))</f>
        <v>0</v>
      </c>
      <c r="D26" s="12">
        <f>IF(B26="",0,VLOOKUP('170205'!B26,Cenik!$C$3:$E$873,3,FALSE))</f>
        <v>0</v>
      </c>
      <c r="E26" s="102"/>
      <c r="F26" s="20">
        <f t="shared" si="2"/>
        <v>0</v>
      </c>
      <c r="G26" s="104" t="str">
        <f t="shared" si="3"/>
        <v/>
      </c>
    </row>
    <row r="27" spans="1:9" x14ac:dyDescent="0.2">
      <c r="A27" s="15"/>
      <c r="B27" s="100"/>
      <c r="C27" s="12">
        <f>IF(B27="",0,VLOOKUP('170205'!B27,Cenik!$C$3:$E$873,2,FALSE))</f>
        <v>0</v>
      </c>
      <c r="D27" s="12">
        <f>IF(B27="",0,VLOOKUP('170205'!B27,Cenik!$C$3:$E$873,3,FALSE))</f>
        <v>0</v>
      </c>
      <c r="E27" s="102"/>
      <c r="F27" s="20">
        <f t="shared" si="2"/>
        <v>0</v>
      </c>
      <c r="G27" s="104" t="str">
        <f t="shared" si="3"/>
        <v/>
      </c>
    </row>
    <row r="28" spans="1:9" x14ac:dyDescent="0.2">
      <c r="A28" s="15"/>
      <c r="B28" s="100"/>
      <c r="C28" s="12">
        <f>IF(B28="",0,VLOOKUP('170205'!B28,Cenik!$C$3:$E$873,2,FALSE))</f>
        <v>0</v>
      </c>
      <c r="D28" s="12">
        <f>IF(B28="",0,VLOOKUP('170205'!B28,Cenik!$C$3:$E$873,3,FALSE))</f>
        <v>0</v>
      </c>
      <c r="E28" s="102"/>
      <c r="F28" s="20">
        <f t="shared" si="2"/>
        <v>0</v>
      </c>
      <c r="G28" s="104" t="str">
        <f t="shared" si="3"/>
        <v/>
      </c>
    </row>
    <row r="29" spans="1:9" ht="13.5" thickBot="1" x14ac:dyDescent="0.25">
      <c r="A29" s="15"/>
      <c r="B29" s="100"/>
      <c r="C29" s="12">
        <f>IF(B29="",0,VLOOKUP('170205'!B29,Cenik!$C$3:$E$873,2,FALSE))</f>
        <v>0</v>
      </c>
      <c r="D29" s="12">
        <f>IF(B29="",0,VLOOKUP('170205'!B29,Cenik!$C$3:$E$873,3,FALSE))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IF(B31="",0,VLOOKUP('170205'!B31,Cenik!$C$3:$E$873,2,FALSE))</f>
        <v>0</v>
      </c>
      <c r="D31" s="24">
        <f>IF(B31="",0,VLOOKUP('170205'!B31,Cenik!$C$3:$E$873,3,FALSE))</f>
        <v>0</v>
      </c>
      <c r="E31" s="101"/>
      <c r="F31" s="25">
        <f t="shared" ref="F31:F44" si="4">D31*E31</f>
        <v>0</v>
      </c>
      <c r="G31" s="104" t="str">
        <f t="shared" si="3"/>
        <v/>
      </c>
      <c r="I31" s="2"/>
    </row>
    <row r="32" spans="1:9" x14ac:dyDescent="0.2">
      <c r="A32" s="15"/>
      <c r="B32" s="100"/>
      <c r="C32" s="12">
        <f>IF(B32="",0,VLOOKUP('170205'!B32,Cenik!$C$3:$E$873,2,FALSE))</f>
        <v>0</v>
      </c>
      <c r="D32" s="12">
        <f>IF(B32="",0,VLOOKUP('170205'!B32,Cenik!$C$3:$E$873,3,FALSE))</f>
        <v>0</v>
      </c>
      <c r="E32" s="102"/>
      <c r="F32" s="20">
        <f t="shared" si="4"/>
        <v>0</v>
      </c>
      <c r="G32" s="104" t="str">
        <f t="shared" si="3"/>
        <v/>
      </c>
      <c r="I32" s="2"/>
    </row>
    <row r="33" spans="1:7" x14ac:dyDescent="0.2">
      <c r="A33" s="15"/>
      <c r="B33" s="100"/>
      <c r="C33" s="12">
        <f>IF(B33="",0,VLOOKUP('170205'!B33,Cenik!$C$3:$E$873,2,FALSE))</f>
        <v>0</v>
      </c>
      <c r="D33" s="12">
        <f>IF(B33="",0,VLOOKUP('170205'!B33,Cenik!$C$3:$E$873,3,FALSE))</f>
        <v>0</v>
      </c>
      <c r="E33" s="102"/>
      <c r="F33" s="20">
        <f t="shared" si="4"/>
        <v>0</v>
      </c>
      <c r="G33" s="104" t="str">
        <f t="shared" si="3"/>
        <v/>
      </c>
    </row>
    <row r="34" spans="1:7" x14ac:dyDescent="0.2">
      <c r="A34" s="15"/>
      <c r="B34" s="100"/>
      <c r="C34" s="12">
        <f>IF(B34="",0,VLOOKUP('170205'!B34,Cenik!$C$3:$E$873,2,FALSE))</f>
        <v>0</v>
      </c>
      <c r="D34" s="12">
        <f>IF(B34="",0,VLOOKUP('170205'!B34,Cenik!$C$3:$E$873,3,FALSE))</f>
        <v>0</v>
      </c>
      <c r="E34" s="102"/>
      <c r="F34" s="20">
        <f t="shared" si="4"/>
        <v>0</v>
      </c>
      <c r="G34" s="104" t="str">
        <f t="shared" si="3"/>
        <v/>
      </c>
    </row>
    <row r="35" spans="1:7" x14ac:dyDescent="0.2">
      <c r="A35" s="15"/>
      <c r="B35" s="100"/>
      <c r="C35" s="12">
        <f>IF(B35="",0,VLOOKUP('170205'!B35,Cenik!$C$3:$E$873,2,FALSE))</f>
        <v>0</v>
      </c>
      <c r="D35" s="12">
        <f>IF(B35="",0,VLOOKUP('170205'!B35,Cenik!$C$3:$E$873,3,FALSE))</f>
        <v>0</v>
      </c>
      <c r="E35" s="102"/>
      <c r="F35" s="20">
        <f t="shared" si="4"/>
        <v>0</v>
      </c>
      <c r="G35" s="104" t="str">
        <f t="shared" si="3"/>
        <v/>
      </c>
    </row>
    <row r="36" spans="1:7" x14ac:dyDescent="0.2">
      <c r="A36" s="15"/>
      <c r="B36" s="100"/>
      <c r="C36" s="12">
        <f>IF(B36="",0,VLOOKUP('170205'!B36,Cenik!$C$3:$E$873,2,FALSE))</f>
        <v>0</v>
      </c>
      <c r="D36" s="12">
        <f>IF(B36="",0,VLOOKUP('170205'!B36,Cenik!$C$3:$E$873,3,FALSE))</f>
        <v>0</v>
      </c>
      <c r="E36" s="102"/>
      <c r="F36" s="20">
        <f t="shared" si="4"/>
        <v>0</v>
      </c>
      <c r="G36" s="104" t="str">
        <f t="shared" si="3"/>
        <v/>
      </c>
    </row>
    <row r="37" spans="1:7" x14ac:dyDescent="0.2">
      <c r="A37" s="15"/>
      <c r="B37" s="100"/>
      <c r="C37" s="12">
        <f>IF(B37="",0,VLOOKUP('170205'!B37,Cenik!$C$3:$E$873,2,FALSE))</f>
        <v>0</v>
      </c>
      <c r="D37" s="12">
        <f>IF(B37="",0,VLOOKUP('170205'!B37,Cenik!$C$3:$E$873,3,FALSE))</f>
        <v>0</v>
      </c>
      <c r="E37" s="102"/>
      <c r="F37" s="20">
        <f t="shared" si="4"/>
        <v>0</v>
      </c>
      <c r="G37" s="104" t="str">
        <f t="shared" si="3"/>
        <v/>
      </c>
    </row>
    <row r="38" spans="1:7" x14ac:dyDescent="0.2">
      <c r="A38" s="15"/>
      <c r="B38" s="100"/>
      <c r="C38" s="12">
        <f>IF(B38="",0,VLOOKUP('170205'!B38,Cenik!$C$3:$E$873,2,FALSE))</f>
        <v>0</v>
      </c>
      <c r="D38" s="12">
        <f>IF(B38="",0,VLOOKUP('170205'!B38,Cenik!$C$3:$E$873,3,FALSE))</f>
        <v>0</v>
      </c>
      <c r="E38" s="102"/>
      <c r="F38" s="20">
        <f t="shared" si="4"/>
        <v>0</v>
      </c>
      <c r="G38" s="104" t="str">
        <f t="shared" si="3"/>
        <v/>
      </c>
    </row>
    <row r="39" spans="1:7" x14ac:dyDescent="0.2">
      <c r="A39" s="15"/>
      <c r="B39" s="100"/>
      <c r="C39" s="12">
        <f>IF(B39="",0,VLOOKUP('170205'!B39,Cenik!$C$3:$E$873,2,FALSE))</f>
        <v>0</v>
      </c>
      <c r="D39" s="12">
        <f>IF(B39="",0,VLOOKUP('170205'!B39,Cenik!$C$3:$E$873,3,FALSE))</f>
        <v>0</v>
      </c>
      <c r="E39" s="102"/>
      <c r="F39" s="20">
        <f t="shared" si="4"/>
        <v>0</v>
      </c>
      <c r="G39" s="104" t="str">
        <f>IF(E39="","",IF(ISNUMBER(E39),IF(E39=ROUND(E39,6),"","Napaka - poraba mora biti zaokrožena na 6 decimalk!"),"Napaka!"))</f>
        <v/>
      </c>
    </row>
    <row r="40" spans="1:7" x14ac:dyDescent="0.2">
      <c r="A40" s="15"/>
      <c r="B40" s="100"/>
      <c r="C40" s="12">
        <f>IF(B40="",0,VLOOKUP('170205'!B40,Cenik!$C$3:$E$873,2,FALSE))</f>
        <v>0</v>
      </c>
      <c r="D40" s="12">
        <f>IF(B40="",0,VLOOKUP('170205'!B40,Cenik!$C$3:$E$873,3,FALSE))</f>
        <v>0</v>
      </c>
      <c r="E40" s="102"/>
      <c r="F40" s="20">
        <f t="shared" si="4"/>
        <v>0</v>
      </c>
      <c r="G40" s="104" t="str">
        <f t="shared" si="3"/>
        <v/>
      </c>
    </row>
    <row r="41" spans="1:7" x14ac:dyDescent="0.2">
      <c r="A41" s="15"/>
      <c r="B41" s="100"/>
      <c r="C41" s="12">
        <f>IF(B41="",0,VLOOKUP('170205'!B41,Cenik!$C$3:$E$873,2,FALSE))</f>
        <v>0</v>
      </c>
      <c r="D41" s="12">
        <f>IF(B41="",0,VLOOKUP('170205'!B41,Cenik!$C$3:$E$873,3,FALSE))</f>
        <v>0</v>
      </c>
      <c r="E41" s="102"/>
      <c r="F41" s="20">
        <f t="shared" si="4"/>
        <v>0</v>
      </c>
      <c r="G41" s="104" t="str">
        <f t="shared" si="3"/>
        <v/>
      </c>
    </row>
    <row r="42" spans="1:7" x14ac:dyDescent="0.2">
      <c r="A42" s="15"/>
      <c r="B42" s="100"/>
      <c r="C42" s="12">
        <f>IF(B42="",0,VLOOKUP('170205'!B42,Cenik!$C$3:$E$873,2,FALSE))</f>
        <v>0</v>
      </c>
      <c r="D42" s="12">
        <f>IF(B42="",0,VLOOKUP('170205'!B42,Cenik!$C$3:$E$873,3,FALSE))</f>
        <v>0</v>
      </c>
      <c r="E42" s="102"/>
      <c r="F42" s="20">
        <f t="shared" si="4"/>
        <v>0</v>
      </c>
      <c r="G42" s="104" t="str">
        <f t="shared" si="3"/>
        <v/>
      </c>
    </row>
    <row r="43" spans="1:7" x14ac:dyDescent="0.2">
      <c r="A43" s="15"/>
      <c r="B43" s="100"/>
      <c r="C43" s="12">
        <f>IF(B43="",0,VLOOKUP('170205'!B43,Cenik!$C$3:$E$873,2,FALSE))</f>
        <v>0</v>
      </c>
      <c r="D43" s="12">
        <f>IF(B43="",0,VLOOKUP('170205'!B43,Cenik!$C$3:$E$873,3,FALSE))</f>
        <v>0</v>
      </c>
      <c r="E43" s="102"/>
      <c r="F43" s="20">
        <f t="shared" si="4"/>
        <v>0</v>
      </c>
      <c r="G43" s="104" t="str">
        <f t="shared" si="3"/>
        <v/>
      </c>
    </row>
    <row r="44" spans="1:7" ht="13.5" thickBot="1" x14ac:dyDescent="0.25">
      <c r="A44" s="26"/>
      <c r="B44" s="103"/>
      <c r="C44" s="28">
        <f>IF(B44="",0,VLOOKUP('170205'!B44,Cenik!$C$3:$E$873,2,FALSE))</f>
        <v>0</v>
      </c>
      <c r="D44" s="28">
        <f>IF(B44="",0,VLOOKUP('170205'!B44,Cenik!$C$3:$E$873,3,FALSE))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IF(B5="",0,VLOOKUP('170206'!B5,Cenik!$C$3:$E$873,2,FALSE))</f>
        <v>0</v>
      </c>
      <c r="D5" s="12">
        <f>IF(B5="",0,VLOOKUP('170206'!B5,Cenik!$C$3:$E$873,3,FALSE))</f>
        <v>0</v>
      </c>
      <c r="E5" s="95"/>
      <c r="F5" s="14">
        <f t="shared" ref="F5:F14" si="0">D5*E5</f>
        <v>0</v>
      </c>
      <c r="G5" s="104" t="str">
        <f>IF(E5="","",IF(ISNUMBER(E5),IF(E5=ROUND(E5,6),"","Napaka - poraba mora biti zaokrožena na 6 decimalk!"),"Napaka!"))</f>
        <v/>
      </c>
    </row>
    <row r="6" spans="1:7" x14ac:dyDescent="0.2">
      <c r="A6" s="15"/>
      <c r="B6" s="94"/>
      <c r="C6" s="12">
        <f>IF(B6="",0,VLOOKUP('170206'!B6,Cenik!$C$3:$E$873,2,FALSE))</f>
        <v>0</v>
      </c>
      <c r="D6" s="12">
        <f>IF(B6="",0,VLOOKUP('170206'!B6,Cenik!$C$3:$E$873,3,FALSE))</f>
        <v>0</v>
      </c>
      <c r="E6" s="96"/>
      <c r="F6" s="14">
        <f t="shared" si="0"/>
        <v>0</v>
      </c>
      <c r="G6" s="104" t="str">
        <f t="shared" ref="G6:G14" si="1">IF(E6="","",IF(ISNUMBER(E6),IF(E6=ROUND(E6,6),"","Napaka - poraba mora biti zaokrožena na 6 decimalk!"),"Napaka!"))</f>
        <v/>
      </c>
    </row>
    <row r="7" spans="1:7" x14ac:dyDescent="0.2">
      <c r="A7" s="15"/>
      <c r="B7" s="94"/>
      <c r="C7" s="12">
        <f>IF(B7="",0,VLOOKUP('170206'!B7,Cenik!$C$3:$E$873,2,FALSE))</f>
        <v>0</v>
      </c>
      <c r="D7" s="12">
        <f>IF(B7="",0,VLOOKUP('170206'!B7,Cenik!$C$3:$E$873,3,FALSE))</f>
        <v>0</v>
      </c>
      <c r="E7" s="96"/>
      <c r="F7" s="14">
        <f t="shared" si="0"/>
        <v>0</v>
      </c>
      <c r="G7" s="104" t="str">
        <f t="shared" si="1"/>
        <v/>
      </c>
    </row>
    <row r="8" spans="1:7" x14ac:dyDescent="0.2">
      <c r="A8" s="15"/>
      <c r="B8" s="94"/>
      <c r="C8" s="12">
        <f>IF(B8="",0,VLOOKUP('170206'!B8,Cenik!$C$3:$E$873,2,FALSE))</f>
        <v>0</v>
      </c>
      <c r="D8" s="12">
        <f>IF(B8="",0,VLOOKUP('170206'!B8,Cenik!$C$3:$E$873,3,FALSE))</f>
        <v>0</v>
      </c>
      <c r="E8" s="96"/>
      <c r="F8" s="14">
        <f t="shared" si="0"/>
        <v>0</v>
      </c>
      <c r="G8" s="104" t="str">
        <f t="shared" si="1"/>
        <v/>
      </c>
    </row>
    <row r="9" spans="1:7" x14ac:dyDescent="0.2">
      <c r="A9" s="15"/>
      <c r="B9" s="94"/>
      <c r="C9" s="12">
        <f>IF(B9="",0,VLOOKUP('170206'!B9,Cenik!$C$3:$E$873,2,FALSE))</f>
        <v>0</v>
      </c>
      <c r="D9" s="12">
        <f>IF(B9="",0,VLOOKUP('170206'!B9,Cenik!$C$3:$E$873,3,FALSE))</f>
        <v>0</v>
      </c>
      <c r="E9" s="96"/>
      <c r="F9" s="14">
        <f t="shared" si="0"/>
        <v>0</v>
      </c>
      <c r="G9" s="104" t="str">
        <f t="shared" si="1"/>
        <v/>
      </c>
    </row>
    <row r="10" spans="1:7" x14ac:dyDescent="0.2">
      <c r="A10" s="15"/>
      <c r="B10" s="94"/>
      <c r="C10" s="12">
        <f>IF(B10="",0,VLOOKUP('170206'!B10,Cenik!$C$3:$E$873,2,FALSE))</f>
        <v>0</v>
      </c>
      <c r="D10" s="12">
        <f>IF(B10="",0,VLOOKUP('170206'!B10,Cenik!$C$3:$E$873,3,FALSE))</f>
        <v>0</v>
      </c>
      <c r="E10" s="96"/>
      <c r="F10" s="14">
        <f t="shared" si="0"/>
        <v>0</v>
      </c>
      <c r="G10" s="104" t="str">
        <f t="shared" si="1"/>
        <v/>
      </c>
    </row>
    <row r="11" spans="1:7" x14ac:dyDescent="0.2">
      <c r="A11" s="15"/>
      <c r="B11" s="94"/>
      <c r="C11" s="12">
        <f>IF(B11="",0,VLOOKUP('170206'!B11,Cenik!$C$3:$E$873,2,FALSE))</f>
        <v>0</v>
      </c>
      <c r="D11" s="12">
        <f>IF(B11="",0,VLOOKUP('170206'!B11,Cenik!$C$3:$E$873,3,FALSE))</f>
        <v>0</v>
      </c>
      <c r="E11" s="96"/>
      <c r="F11" s="14">
        <f t="shared" si="0"/>
        <v>0</v>
      </c>
      <c r="G11" s="104" t="str">
        <f t="shared" si="1"/>
        <v/>
      </c>
    </row>
    <row r="12" spans="1:7" x14ac:dyDescent="0.2">
      <c r="A12" s="15"/>
      <c r="B12" s="94"/>
      <c r="C12" s="12">
        <f>IF(B12="",0,VLOOKUP('170206'!B12,Cenik!$C$3:$E$873,2,FALSE))</f>
        <v>0</v>
      </c>
      <c r="D12" s="12">
        <f>IF(B12="",0,VLOOKUP('170206'!B12,Cenik!$C$3:$E$873,3,FALSE))</f>
        <v>0</v>
      </c>
      <c r="E12" s="96"/>
      <c r="F12" s="14">
        <f t="shared" si="0"/>
        <v>0</v>
      </c>
      <c r="G12" s="104" t="str">
        <f t="shared" si="1"/>
        <v/>
      </c>
    </row>
    <row r="13" spans="1:7" x14ac:dyDescent="0.2">
      <c r="A13" s="15"/>
      <c r="B13" s="94"/>
      <c r="C13" s="12">
        <f>IF(B13="",0,VLOOKUP('170206'!B13,Cenik!$C$3:$E$873,2,FALSE))</f>
        <v>0</v>
      </c>
      <c r="D13" s="12">
        <f>IF(B13="",0,VLOOKUP('170206'!B13,Cenik!$C$3:$E$873,3,FALSE))</f>
        <v>0</v>
      </c>
      <c r="E13" s="96"/>
      <c r="F13" s="14">
        <f t="shared" si="0"/>
        <v>0</v>
      </c>
      <c r="G13" s="104" t="str">
        <f t="shared" si="1"/>
        <v/>
      </c>
    </row>
    <row r="14" spans="1:7" ht="13.5" thickBot="1" x14ac:dyDescent="0.25">
      <c r="A14" s="15"/>
      <c r="B14" s="94"/>
      <c r="C14" s="12">
        <f>IF(B14="",0,VLOOKUP('170206'!B14,Cenik!$C$3:$E$873,2,FALSE))</f>
        <v>0</v>
      </c>
      <c r="D14" s="12">
        <f>IF(B14="",0,VLOOKUP('170206'!B14,Cenik!$C$3:$E$873,3,FALSE))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IF(B16="",0,VLOOKUP('170206'!B16,Cenik!$C$3:$E$873,2,FALSE))</f>
        <v>kos/dan</v>
      </c>
      <c r="D16" s="12">
        <f>IF(B16="",0,VLOOKUP('170206'!B16,Cenik!$C$3:$E$873,3,FALSE))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IF(B17="",0,VLOOKUP('170206'!B17,Cenik!$C$3:$E$873,2,FALSE))</f>
        <v>kos/dan</v>
      </c>
      <c r="D17" s="12">
        <f>IF(B17="",0,VLOOKUP('170206'!B17,Cenik!$C$3:$E$873,3,FALSE))</f>
        <v>0</v>
      </c>
      <c r="E17" s="102">
        <v>10</v>
      </c>
      <c r="F17" s="20">
        <f t="shared" si="2"/>
        <v>0</v>
      </c>
      <c r="G17" s="104" t="str">
        <f t="shared" ref="G17:G44" si="3">IF(E17="","",IF(ISNUMBER(E17),IF(E17=ROUND(E17,6),"","Napaka - poraba mora biti zaokrožena na 6 decimalk!"),"Napaka!"))</f>
        <v/>
      </c>
    </row>
    <row r="18" spans="1:9" x14ac:dyDescent="0.2">
      <c r="A18" s="15"/>
      <c r="B18" s="99" t="s">
        <v>1591</v>
      </c>
      <c r="C18" s="12" t="str">
        <f>IF(B18="",0,VLOOKUP('170206'!B18,Cenik!$C$3:$E$873,2,FALSE))</f>
        <v>kos/dan</v>
      </c>
      <c r="D18" s="12">
        <f>IF(B18="",0,VLOOKUP('170206'!B18,Cenik!$C$3:$E$873,3,FALSE))</f>
        <v>0</v>
      </c>
      <c r="E18" s="102">
        <v>6</v>
      </c>
      <c r="F18" s="20">
        <f t="shared" si="2"/>
        <v>0</v>
      </c>
      <c r="G18" s="104" t="str">
        <f t="shared" si="3"/>
        <v/>
      </c>
    </row>
    <row r="19" spans="1:9" x14ac:dyDescent="0.2">
      <c r="A19" s="15"/>
      <c r="B19" s="100" t="s">
        <v>145</v>
      </c>
      <c r="C19" s="12" t="str">
        <f>IF(B19="",0,VLOOKUP('170206'!B19,Cenik!$C$3:$E$873,2,FALSE))</f>
        <v>kos/dan</v>
      </c>
      <c r="D19" s="12">
        <f>IF(B19="",0,VLOOKUP('170206'!B19,Cenik!$C$3:$E$873,3,FALSE))</f>
        <v>0</v>
      </c>
      <c r="E19" s="102">
        <v>12</v>
      </c>
      <c r="F19" s="20">
        <f t="shared" si="2"/>
        <v>0</v>
      </c>
      <c r="G19" s="104" t="str">
        <f t="shared" si="3"/>
        <v/>
      </c>
    </row>
    <row r="20" spans="1:9" x14ac:dyDescent="0.2">
      <c r="A20" s="15"/>
      <c r="B20" s="100"/>
      <c r="C20" s="12">
        <f>IF(B20="",0,VLOOKUP('170206'!B20,Cenik!$C$3:$E$873,2,FALSE))</f>
        <v>0</v>
      </c>
      <c r="D20" s="12">
        <f>IF(B20="",0,VLOOKUP('170206'!B20,Cenik!$C$3:$E$873,3,FALSE))</f>
        <v>0</v>
      </c>
      <c r="E20" s="102"/>
      <c r="F20" s="20">
        <f t="shared" si="2"/>
        <v>0</v>
      </c>
      <c r="G20" s="104" t="str">
        <f t="shared" si="3"/>
        <v/>
      </c>
    </row>
    <row r="21" spans="1:9" x14ac:dyDescent="0.2">
      <c r="A21" s="15"/>
      <c r="B21" s="100"/>
      <c r="C21" s="12">
        <f>IF(B21="",0,VLOOKUP('170206'!B21,Cenik!$C$3:$E$873,2,FALSE))</f>
        <v>0</v>
      </c>
      <c r="D21" s="12">
        <f>IF(B21="",0,VLOOKUP('170206'!B21,Cenik!$C$3:$E$873,3,FALSE))</f>
        <v>0</v>
      </c>
      <c r="E21" s="102"/>
      <c r="F21" s="20">
        <f t="shared" si="2"/>
        <v>0</v>
      </c>
      <c r="G21" s="104" t="str">
        <f t="shared" si="3"/>
        <v/>
      </c>
    </row>
    <row r="22" spans="1:9" x14ac:dyDescent="0.2">
      <c r="A22" s="15"/>
      <c r="B22" s="100"/>
      <c r="C22" s="12">
        <f>IF(B22="",0,VLOOKUP('170206'!B22,Cenik!$C$3:$E$873,2,FALSE))</f>
        <v>0</v>
      </c>
      <c r="D22" s="12">
        <f>IF(B22="",0,VLOOKUP('170206'!B22,Cenik!$C$3:$E$873,3,FALSE))</f>
        <v>0</v>
      </c>
      <c r="E22" s="102"/>
      <c r="F22" s="20">
        <f t="shared" si="2"/>
        <v>0</v>
      </c>
      <c r="G22" s="104" t="str">
        <f t="shared" si="3"/>
        <v/>
      </c>
    </row>
    <row r="23" spans="1:9" x14ac:dyDescent="0.2">
      <c r="A23" s="15"/>
      <c r="B23" s="100"/>
      <c r="C23" s="12">
        <f>IF(B23="",0,VLOOKUP('170206'!B23,Cenik!$C$3:$E$873,2,FALSE))</f>
        <v>0</v>
      </c>
      <c r="D23" s="12">
        <f>IF(B23="",0,VLOOKUP('170206'!B23,Cenik!$C$3:$E$873,3,FALSE))</f>
        <v>0</v>
      </c>
      <c r="E23" s="102"/>
      <c r="F23" s="20">
        <f t="shared" si="2"/>
        <v>0</v>
      </c>
      <c r="G23" s="104" t="str">
        <f t="shared" si="3"/>
        <v/>
      </c>
    </row>
    <row r="24" spans="1:9" x14ac:dyDescent="0.2">
      <c r="A24" s="15"/>
      <c r="B24" s="100"/>
      <c r="C24" s="12">
        <f>IF(B24="",0,VLOOKUP('170206'!B24,Cenik!$C$3:$E$873,2,FALSE))</f>
        <v>0</v>
      </c>
      <c r="D24" s="12">
        <f>IF(B24="",0,VLOOKUP('170206'!B24,Cenik!$C$3:$E$873,3,FALSE))</f>
        <v>0</v>
      </c>
      <c r="E24" s="102"/>
      <c r="F24" s="20">
        <f t="shared" si="2"/>
        <v>0</v>
      </c>
      <c r="G24" s="104" t="str">
        <f t="shared" si="3"/>
        <v/>
      </c>
    </row>
    <row r="25" spans="1:9" x14ac:dyDescent="0.2">
      <c r="A25" s="15"/>
      <c r="B25" s="100"/>
      <c r="C25" s="12">
        <f>IF(B25="",0,VLOOKUP('170206'!B25,Cenik!$C$3:$E$873,2,FALSE))</f>
        <v>0</v>
      </c>
      <c r="D25" s="12">
        <f>IF(B25="",0,VLOOKUP('170206'!B25,Cenik!$C$3:$E$873,3,FALSE))</f>
        <v>0</v>
      </c>
      <c r="E25" s="102"/>
      <c r="F25" s="20">
        <f t="shared" si="2"/>
        <v>0</v>
      </c>
      <c r="G25" s="104" t="str">
        <f t="shared" si="3"/>
        <v/>
      </c>
    </row>
    <row r="26" spans="1:9" x14ac:dyDescent="0.2">
      <c r="A26" s="15"/>
      <c r="B26" s="100"/>
      <c r="C26" s="12">
        <f>IF(B26="",0,VLOOKUP('170206'!B26,Cenik!$C$3:$E$873,2,FALSE))</f>
        <v>0</v>
      </c>
      <c r="D26" s="12">
        <f>IF(B26="",0,VLOOKUP('170206'!B26,Cenik!$C$3:$E$873,3,FALSE))</f>
        <v>0</v>
      </c>
      <c r="E26" s="102"/>
      <c r="F26" s="20">
        <f t="shared" si="2"/>
        <v>0</v>
      </c>
      <c r="G26" s="104" t="str">
        <f t="shared" si="3"/>
        <v/>
      </c>
    </row>
    <row r="27" spans="1:9" x14ac:dyDescent="0.2">
      <c r="A27" s="15"/>
      <c r="B27" s="100"/>
      <c r="C27" s="12">
        <f>IF(B27="",0,VLOOKUP('170206'!B27,Cenik!$C$3:$E$873,2,FALSE))</f>
        <v>0</v>
      </c>
      <c r="D27" s="12">
        <f>IF(B27="",0,VLOOKUP('170206'!B27,Cenik!$C$3:$E$873,3,FALSE))</f>
        <v>0</v>
      </c>
      <c r="E27" s="102"/>
      <c r="F27" s="20">
        <f t="shared" si="2"/>
        <v>0</v>
      </c>
      <c r="G27" s="104" t="str">
        <f t="shared" si="3"/>
        <v/>
      </c>
    </row>
    <row r="28" spans="1:9" x14ac:dyDescent="0.2">
      <c r="A28" s="15"/>
      <c r="B28" s="100"/>
      <c r="C28" s="12">
        <f>IF(B28="",0,VLOOKUP('170206'!B28,Cenik!$C$3:$E$873,2,FALSE))</f>
        <v>0</v>
      </c>
      <c r="D28" s="12">
        <f>IF(B28="",0,VLOOKUP('170206'!B28,Cenik!$C$3:$E$873,3,FALSE))</f>
        <v>0</v>
      </c>
      <c r="E28" s="102"/>
      <c r="F28" s="20">
        <f t="shared" si="2"/>
        <v>0</v>
      </c>
      <c r="G28" s="104" t="str">
        <f t="shared" si="3"/>
        <v/>
      </c>
    </row>
    <row r="29" spans="1:9" ht="13.5" thickBot="1" x14ac:dyDescent="0.25">
      <c r="A29" s="15"/>
      <c r="B29" s="100"/>
      <c r="C29" s="12">
        <f>IF(B29="",0,VLOOKUP('170206'!B29,Cenik!$C$3:$E$873,2,FALSE))</f>
        <v>0</v>
      </c>
      <c r="D29" s="12">
        <f>IF(B29="",0,VLOOKUP('170206'!B29,Cenik!$C$3:$E$873,3,FALSE))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IF(B31="",0,VLOOKUP('170206'!B31,Cenik!$C$3:$E$873,2,FALSE))</f>
        <v>0</v>
      </c>
      <c r="D31" s="24">
        <f>IF(B31="",0,VLOOKUP('170206'!B31,Cenik!$C$3:$E$873,3,FALSE))</f>
        <v>0</v>
      </c>
      <c r="E31" s="101"/>
      <c r="F31" s="25">
        <f t="shared" ref="F31:F44" si="4">D31*E31</f>
        <v>0</v>
      </c>
      <c r="G31" s="104" t="str">
        <f t="shared" si="3"/>
        <v/>
      </c>
      <c r="I31" s="2"/>
    </row>
    <row r="32" spans="1:9" x14ac:dyDescent="0.2">
      <c r="A32" s="15"/>
      <c r="B32" s="100"/>
      <c r="C32" s="12">
        <f>IF(B32="",0,VLOOKUP('170206'!B32,Cenik!$C$3:$E$873,2,FALSE))</f>
        <v>0</v>
      </c>
      <c r="D32" s="12">
        <f>IF(B32="",0,VLOOKUP('170206'!B32,Cenik!$C$3:$E$873,3,FALSE))</f>
        <v>0</v>
      </c>
      <c r="E32" s="102"/>
      <c r="F32" s="20">
        <f t="shared" si="4"/>
        <v>0</v>
      </c>
      <c r="G32" s="104" t="str">
        <f t="shared" si="3"/>
        <v/>
      </c>
      <c r="I32" s="2"/>
    </row>
    <row r="33" spans="1:7" x14ac:dyDescent="0.2">
      <c r="A33" s="15"/>
      <c r="B33" s="100"/>
      <c r="C33" s="12">
        <f>IF(B33="",0,VLOOKUP('170206'!B33,Cenik!$C$3:$E$873,2,FALSE))</f>
        <v>0</v>
      </c>
      <c r="D33" s="12">
        <f>IF(B33="",0,VLOOKUP('170206'!B33,Cenik!$C$3:$E$873,3,FALSE))</f>
        <v>0</v>
      </c>
      <c r="E33" s="102"/>
      <c r="F33" s="20">
        <f t="shared" si="4"/>
        <v>0</v>
      </c>
      <c r="G33" s="104" t="str">
        <f t="shared" si="3"/>
        <v/>
      </c>
    </row>
    <row r="34" spans="1:7" x14ac:dyDescent="0.2">
      <c r="A34" s="15"/>
      <c r="B34" s="100"/>
      <c r="C34" s="12">
        <f>IF(B34="",0,VLOOKUP('170206'!B34,Cenik!$C$3:$E$873,2,FALSE))</f>
        <v>0</v>
      </c>
      <c r="D34" s="12">
        <f>IF(B34="",0,VLOOKUP('170206'!B34,Cenik!$C$3:$E$873,3,FALSE))</f>
        <v>0</v>
      </c>
      <c r="E34" s="102"/>
      <c r="F34" s="20">
        <f t="shared" si="4"/>
        <v>0</v>
      </c>
      <c r="G34" s="104" t="str">
        <f t="shared" si="3"/>
        <v/>
      </c>
    </row>
    <row r="35" spans="1:7" x14ac:dyDescent="0.2">
      <c r="A35" s="15"/>
      <c r="B35" s="100"/>
      <c r="C35" s="12">
        <f>IF(B35="",0,VLOOKUP('170206'!B35,Cenik!$C$3:$E$873,2,FALSE))</f>
        <v>0</v>
      </c>
      <c r="D35" s="12">
        <f>IF(B35="",0,VLOOKUP('170206'!B35,Cenik!$C$3:$E$873,3,FALSE))</f>
        <v>0</v>
      </c>
      <c r="E35" s="102"/>
      <c r="F35" s="20">
        <f t="shared" si="4"/>
        <v>0</v>
      </c>
      <c r="G35" s="104" t="str">
        <f t="shared" si="3"/>
        <v/>
      </c>
    </row>
    <row r="36" spans="1:7" x14ac:dyDescent="0.2">
      <c r="A36" s="15"/>
      <c r="B36" s="100"/>
      <c r="C36" s="12">
        <f>IF(B36="",0,VLOOKUP('170206'!B36,Cenik!$C$3:$E$873,2,FALSE))</f>
        <v>0</v>
      </c>
      <c r="D36" s="12">
        <f>IF(B36="",0,VLOOKUP('170206'!B36,Cenik!$C$3:$E$873,3,FALSE))</f>
        <v>0</v>
      </c>
      <c r="E36" s="102"/>
      <c r="F36" s="20">
        <f t="shared" si="4"/>
        <v>0</v>
      </c>
      <c r="G36" s="104" t="str">
        <f t="shared" si="3"/>
        <v/>
      </c>
    </row>
    <row r="37" spans="1:7" x14ac:dyDescent="0.2">
      <c r="A37" s="15"/>
      <c r="B37" s="100"/>
      <c r="C37" s="12">
        <f>IF(B37="",0,VLOOKUP('170206'!B37,Cenik!$C$3:$E$873,2,FALSE))</f>
        <v>0</v>
      </c>
      <c r="D37" s="12">
        <f>IF(B37="",0,VLOOKUP('170206'!B37,Cenik!$C$3:$E$873,3,FALSE))</f>
        <v>0</v>
      </c>
      <c r="E37" s="102"/>
      <c r="F37" s="20">
        <f t="shared" si="4"/>
        <v>0</v>
      </c>
      <c r="G37" s="104" t="str">
        <f t="shared" si="3"/>
        <v/>
      </c>
    </row>
    <row r="38" spans="1:7" x14ac:dyDescent="0.2">
      <c r="A38" s="15"/>
      <c r="B38" s="100"/>
      <c r="C38" s="12">
        <f>IF(B38="",0,VLOOKUP('170206'!B38,Cenik!$C$3:$E$873,2,FALSE))</f>
        <v>0</v>
      </c>
      <c r="D38" s="12">
        <f>IF(B38="",0,VLOOKUP('170206'!B38,Cenik!$C$3:$E$873,3,FALSE))</f>
        <v>0</v>
      </c>
      <c r="E38" s="102"/>
      <c r="F38" s="20">
        <f t="shared" si="4"/>
        <v>0</v>
      </c>
      <c r="G38" s="104" t="str">
        <f t="shared" si="3"/>
        <v/>
      </c>
    </row>
    <row r="39" spans="1:7" x14ac:dyDescent="0.2">
      <c r="A39" s="15"/>
      <c r="B39" s="100"/>
      <c r="C39" s="12">
        <f>IF(B39="",0,VLOOKUP('170206'!B39,Cenik!$C$3:$E$873,2,FALSE))</f>
        <v>0</v>
      </c>
      <c r="D39" s="12">
        <f>IF(B39="",0,VLOOKUP('170206'!B39,Cenik!$C$3:$E$873,3,FALSE))</f>
        <v>0</v>
      </c>
      <c r="E39" s="102"/>
      <c r="F39" s="20">
        <f t="shared" si="4"/>
        <v>0</v>
      </c>
      <c r="G39" s="104" t="str">
        <f>IF(E39="","",IF(ISNUMBER(E39),IF(E39=ROUND(E39,6),"","Napaka - poraba mora biti zaokrožena na 6 decimalk!"),"Napaka!"))</f>
        <v/>
      </c>
    </row>
    <row r="40" spans="1:7" x14ac:dyDescent="0.2">
      <c r="A40" s="15"/>
      <c r="B40" s="100"/>
      <c r="C40" s="12">
        <f>IF(B40="",0,VLOOKUP('170206'!B40,Cenik!$C$3:$E$873,2,FALSE))</f>
        <v>0</v>
      </c>
      <c r="D40" s="12">
        <f>IF(B40="",0,VLOOKUP('170206'!B40,Cenik!$C$3:$E$873,3,FALSE))</f>
        <v>0</v>
      </c>
      <c r="E40" s="102"/>
      <c r="F40" s="20">
        <f t="shared" si="4"/>
        <v>0</v>
      </c>
      <c r="G40" s="104" t="str">
        <f t="shared" si="3"/>
        <v/>
      </c>
    </row>
    <row r="41" spans="1:7" x14ac:dyDescent="0.2">
      <c r="A41" s="15"/>
      <c r="B41" s="100"/>
      <c r="C41" s="12">
        <f>IF(B41="",0,VLOOKUP('170206'!B41,Cenik!$C$3:$E$873,2,FALSE))</f>
        <v>0</v>
      </c>
      <c r="D41" s="12">
        <f>IF(B41="",0,VLOOKUP('170206'!B41,Cenik!$C$3:$E$873,3,FALSE))</f>
        <v>0</v>
      </c>
      <c r="E41" s="102"/>
      <c r="F41" s="20">
        <f t="shared" si="4"/>
        <v>0</v>
      </c>
      <c r="G41" s="104" t="str">
        <f t="shared" si="3"/>
        <v/>
      </c>
    </row>
    <row r="42" spans="1:7" x14ac:dyDescent="0.2">
      <c r="A42" s="15"/>
      <c r="B42" s="100"/>
      <c r="C42" s="12">
        <f>IF(B42="",0,VLOOKUP('170206'!B42,Cenik!$C$3:$E$873,2,FALSE))</f>
        <v>0</v>
      </c>
      <c r="D42" s="12">
        <f>IF(B42="",0,VLOOKUP('170206'!B42,Cenik!$C$3:$E$873,3,FALSE))</f>
        <v>0</v>
      </c>
      <c r="E42" s="102"/>
      <c r="F42" s="20">
        <f t="shared" si="4"/>
        <v>0</v>
      </c>
      <c r="G42" s="104" t="str">
        <f t="shared" si="3"/>
        <v/>
      </c>
    </row>
    <row r="43" spans="1:7" x14ac:dyDescent="0.2">
      <c r="A43" s="15"/>
      <c r="B43" s="100"/>
      <c r="C43" s="12">
        <f>IF(B43="",0,VLOOKUP('170206'!B43,Cenik!$C$3:$E$873,2,FALSE))</f>
        <v>0</v>
      </c>
      <c r="D43" s="12">
        <f>IF(B43="",0,VLOOKUP('170206'!B43,Cenik!$C$3:$E$873,3,FALSE))</f>
        <v>0</v>
      </c>
      <c r="E43" s="102"/>
      <c r="F43" s="20">
        <f t="shared" si="4"/>
        <v>0</v>
      </c>
      <c r="G43" s="104" t="str">
        <f t="shared" si="3"/>
        <v/>
      </c>
    </row>
    <row r="44" spans="1:7" ht="13.5" thickBot="1" x14ac:dyDescent="0.25">
      <c r="A44" s="26"/>
      <c r="B44" s="103"/>
      <c r="C44" s="28">
        <f>IF(B44="",0,VLOOKUP('170206'!B44,Cenik!$C$3:$E$873,2,FALSE))</f>
        <v>0</v>
      </c>
      <c r="D44" s="28">
        <f>IF(B44="",0,VLOOKUP('170206'!B44,Cenik!$C$3:$E$873,3,FALSE))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IF(B5="",0,VLOOKUP('170207'!B5,Cenik!$C$3:$E$873,2,FALSE))</f>
        <v>0</v>
      </c>
      <c r="D5" s="12">
        <f>IF(B5="",0,VLOOKUP('170207'!B5,Cenik!$C$3:$E$873,3,FALSE))</f>
        <v>0</v>
      </c>
      <c r="E5" s="95"/>
      <c r="F5" s="14">
        <f t="shared" ref="F5:F14" si="0">D5*E5</f>
        <v>0</v>
      </c>
      <c r="G5" s="104" t="str">
        <f>IF(E5="","",IF(ISNUMBER(E5),IF(E5=ROUND(E5,6),"","Napaka - poraba mora biti zaokrožena na 6 decimalk!"),"Napaka!"))</f>
        <v/>
      </c>
    </row>
    <row r="6" spans="1:7" x14ac:dyDescent="0.2">
      <c r="A6" s="15"/>
      <c r="B6" s="94"/>
      <c r="C6" s="12">
        <f>IF(B6="",0,VLOOKUP('170207'!B6,Cenik!$C$3:$E$873,2,FALSE))</f>
        <v>0</v>
      </c>
      <c r="D6" s="12">
        <f>IF(B6="",0,VLOOKUP('170207'!B6,Cenik!$C$3:$E$873,3,FALSE))</f>
        <v>0</v>
      </c>
      <c r="E6" s="96"/>
      <c r="F6" s="14">
        <f t="shared" si="0"/>
        <v>0</v>
      </c>
      <c r="G6" s="104" t="str">
        <f t="shared" ref="G6:G14" si="1">IF(E6="","",IF(ISNUMBER(E6),IF(E6=ROUND(E6,6),"","Napaka - poraba mora biti zaokrožena na 6 decimalk!"),"Napaka!"))</f>
        <v/>
      </c>
    </row>
    <row r="7" spans="1:7" x14ac:dyDescent="0.2">
      <c r="A7" s="15"/>
      <c r="B7" s="94"/>
      <c r="C7" s="12">
        <f>IF(B7="",0,VLOOKUP('170207'!B7,Cenik!$C$3:$E$873,2,FALSE))</f>
        <v>0</v>
      </c>
      <c r="D7" s="12">
        <f>IF(B7="",0,VLOOKUP('170207'!B7,Cenik!$C$3:$E$873,3,FALSE))</f>
        <v>0</v>
      </c>
      <c r="E7" s="96"/>
      <c r="F7" s="14">
        <f t="shared" si="0"/>
        <v>0</v>
      </c>
      <c r="G7" s="104" t="str">
        <f t="shared" si="1"/>
        <v/>
      </c>
    </row>
    <row r="8" spans="1:7" x14ac:dyDescent="0.2">
      <c r="A8" s="15"/>
      <c r="B8" s="94"/>
      <c r="C8" s="12">
        <f>IF(B8="",0,VLOOKUP('170207'!B8,Cenik!$C$3:$E$873,2,FALSE))</f>
        <v>0</v>
      </c>
      <c r="D8" s="12">
        <f>IF(B8="",0,VLOOKUP('170207'!B8,Cenik!$C$3:$E$873,3,FALSE))</f>
        <v>0</v>
      </c>
      <c r="E8" s="96"/>
      <c r="F8" s="14">
        <f t="shared" si="0"/>
        <v>0</v>
      </c>
      <c r="G8" s="104" t="str">
        <f t="shared" si="1"/>
        <v/>
      </c>
    </row>
    <row r="9" spans="1:7" x14ac:dyDescent="0.2">
      <c r="A9" s="15"/>
      <c r="B9" s="94"/>
      <c r="C9" s="12">
        <f>IF(B9="",0,VLOOKUP('170207'!B9,Cenik!$C$3:$E$873,2,FALSE))</f>
        <v>0</v>
      </c>
      <c r="D9" s="12">
        <f>IF(B9="",0,VLOOKUP('170207'!B9,Cenik!$C$3:$E$873,3,FALSE))</f>
        <v>0</v>
      </c>
      <c r="E9" s="96"/>
      <c r="F9" s="14">
        <f t="shared" si="0"/>
        <v>0</v>
      </c>
      <c r="G9" s="104" t="str">
        <f t="shared" si="1"/>
        <v/>
      </c>
    </row>
    <row r="10" spans="1:7" x14ac:dyDescent="0.2">
      <c r="A10" s="15"/>
      <c r="B10" s="94"/>
      <c r="C10" s="12">
        <f>IF(B10="",0,VLOOKUP('170207'!B10,Cenik!$C$3:$E$873,2,FALSE))</f>
        <v>0</v>
      </c>
      <c r="D10" s="12">
        <f>IF(B10="",0,VLOOKUP('170207'!B10,Cenik!$C$3:$E$873,3,FALSE))</f>
        <v>0</v>
      </c>
      <c r="E10" s="96"/>
      <c r="F10" s="14">
        <f t="shared" si="0"/>
        <v>0</v>
      </c>
      <c r="G10" s="104" t="str">
        <f t="shared" si="1"/>
        <v/>
      </c>
    </row>
    <row r="11" spans="1:7" x14ac:dyDescent="0.2">
      <c r="A11" s="15"/>
      <c r="B11" s="94"/>
      <c r="C11" s="12">
        <f>IF(B11="",0,VLOOKUP('170207'!B11,Cenik!$C$3:$E$873,2,FALSE))</f>
        <v>0</v>
      </c>
      <c r="D11" s="12">
        <f>IF(B11="",0,VLOOKUP('170207'!B11,Cenik!$C$3:$E$873,3,FALSE))</f>
        <v>0</v>
      </c>
      <c r="E11" s="96"/>
      <c r="F11" s="14">
        <f t="shared" si="0"/>
        <v>0</v>
      </c>
      <c r="G11" s="104" t="str">
        <f t="shared" si="1"/>
        <v/>
      </c>
    </row>
    <row r="12" spans="1:7" x14ac:dyDescent="0.2">
      <c r="A12" s="15"/>
      <c r="B12" s="94"/>
      <c r="C12" s="12">
        <f>IF(B12="",0,VLOOKUP('170207'!B12,Cenik!$C$3:$E$873,2,FALSE))</f>
        <v>0</v>
      </c>
      <c r="D12" s="12">
        <f>IF(B12="",0,VLOOKUP('170207'!B12,Cenik!$C$3:$E$873,3,FALSE))</f>
        <v>0</v>
      </c>
      <c r="E12" s="96"/>
      <c r="F12" s="14">
        <f t="shared" si="0"/>
        <v>0</v>
      </c>
      <c r="G12" s="104" t="str">
        <f t="shared" si="1"/>
        <v/>
      </c>
    </row>
    <row r="13" spans="1:7" x14ac:dyDescent="0.2">
      <c r="A13" s="15"/>
      <c r="B13" s="94"/>
      <c r="C13" s="12">
        <f>IF(B13="",0,VLOOKUP('170207'!B13,Cenik!$C$3:$E$873,2,FALSE))</f>
        <v>0</v>
      </c>
      <c r="D13" s="12">
        <f>IF(B13="",0,VLOOKUP('170207'!B13,Cenik!$C$3:$E$873,3,FALSE))</f>
        <v>0</v>
      </c>
      <c r="E13" s="96"/>
      <c r="F13" s="14">
        <f t="shared" si="0"/>
        <v>0</v>
      </c>
      <c r="G13" s="104" t="str">
        <f t="shared" si="1"/>
        <v/>
      </c>
    </row>
    <row r="14" spans="1:7" ht="13.5" thickBot="1" x14ac:dyDescent="0.25">
      <c r="A14" s="15"/>
      <c r="B14" s="94"/>
      <c r="C14" s="12">
        <f>IF(B14="",0,VLOOKUP('170207'!B14,Cenik!$C$3:$E$873,2,FALSE))</f>
        <v>0</v>
      </c>
      <c r="D14" s="12">
        <f>IF(B14="",0,VLOOKUP('170207'!B14,Cenik!$C$3:$E$873,3,FALSE))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IF(B16="",0,VLOOKUP('170207'!B16,Cenik!$C$3:$E$873,2,FALSE))</f>
        <v>kos/dan</v>
      </c>
      <c r="D16" s="12">
        <f>IF(B16="",0,VLOOKUP('170207'!B16,Cenik!$C$3:$E$873,3,FALSE))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IF(B17="",0,VLOOKUP('170207'!B17,Cenik!$C$3:$E$873,2,FALSE))</f>
        <v>kos/dan</v>
      </c>
      <c r="D17" s="12">
        <f>IF(B17="",0,VLOOKUP('170207'!B17,Cenik!$C$3:$E$873,3,FALSE))</f>
        <v>0</v>
      </c>
      <c r="E17" s="102">
        <v>10</v>
      </c>
      <c r="F17" s="20">
        <f t="shared" si="2"/>
        <v>0</v>
      </c>
      <c r="G17" s="104" t="str">
        <f t="shared" ref="G17:G44" si="3">IF(E17="","",IF(ISNUMBER(E17),IF(E17=ROUND(E17,6),"","Napaka - poraba mora biti zaokrožena na 6 decimalk!"),"Napaka!"))</f>
        <v/>
      </c>
    </row>
    <row r="18" spans="1:9" x14ac:dyDescent="0.2">
      <c r="A18" s="15"/>
      <c r="B18" s="99" t="s">
        <v>1591</v>
      </c>
      <c r="C18" s="12" t="str">
        <f>IF(B18="",0,VLOOKUP('170207'!B18,Cenik!$C$3:$E$873,2,FALSE))</f>
        <v>kos/dan</v>
      </c>
      <c r="D18" s="12">
        <f>IF(B18="",0,VLOOKUP('170207'!B18,Cenik!$C$3:$E$873,3,FALSE))</f>
        <v>0</v>
      </c>
      <c r="E18" s="102">
        <v>8</v>
      </c>
      <c r="F18" s="20">
        <f t="shared" si="2"/>
        <v>0</v>
      </c>
      <c r="G18" s="104" t="str">
        <f t="shared" si="3"/>
        <v/>
      </c>
    </row>
    <row r="19" spans="1:9" x14ac:dyDescent="0.2">
      <c r="A19" s="15"/>
      <c r="B19" s="100" t="s">
        <v>145</v>
      </c>
      <c r="C19" s="12" t="str">
        <f>IF(B19="",0,VLOOKUP('170207'!B19,Cenik!$C$3:$E$873,2,FALSE))</f>
        <v>kos/dan</v>
      </c>
      <c r="D19" s="12">
        <f>IF(B19="",0,VLOOKUP('170207'!B19,Cenik!$C$3:$E$873,3,FALSE))</f>
        <v>0</v>
      </c>
      <c r="E19" s="102">
        <v>14</v>
      </c>
      <c r="F19" s="20">
        <f t="shared" si="2"/>
        <v>0</v>
      </c>
      <c r="G19" s="104" t="str">
        <f t="shared" si="3"/>
        <v/>
      </c>
    </row>
    <row r="20" spans="1:9" x14ac:dyDescent="0.2">
      <c r="A20" s="15"/>
      <c r="B20" s="100"/>
      <c r="C20" s="12">
        <f>IF(B20="",0,VLOOKUP('170207'!B20,Cenik!$C$3:$E$873,2,FALSE))</f>
        <v>0</v>
      </c>
      <c r="D20" s="12">
        <f>IF(B20="",0,VLOOKUP('170207'!B20,Cenik!$C$3:$E$873,3,FALSE))</f>
        <v>0</v>
      </c>
      <c r="E20" s="102"/>
      <c r="F20" s="20">
        <f t="shared" si="2"/>
        <v>0</v>
      </c>
      <c r="G20" s="104" t="str">
        <f t="shared" si="3"/>
        <v/>
      </c>
    </row>
    <row r="21" spans="1:9" x14ac:dyDescent="0.2">
      <c r="A21" s="15"/>
      <c r="B21" s="100"/>
      <c r="C21" s="12">
        <f>IF(B21="",0,VLOOKUP('170207'!B21,Cenik!$C$3:$E$873,2,FALSE))</f>
        <v>0</v>
      </c>
      <c r="D21" s="12">
        <f>IF(B21="",0,VLOOKUP('170207'!B21,Cenik!$C$3:$E$873,3,FALSE))</f>
        <v>0</v>
      </c>
      <c r="E21" s="102"/>
      <c r="F21" s="20">
        <f t="shared" si="2"/>
        <v>0</v>
      </c>
      <c r="G21" s="104" t="str">
        <f t="shared" si="3"/>
        <v/>
      </c>
    </row>
    <row r="22" spans="1:9" x14ac:dyDescent="0.2">
      <c r="A22" s="15"/>
      <c r="B22" s="100"/>
      <c r="C22" s="12">
        <f>IF(B22="",0,VLOOKUP('170207'!B22,Cenik!$C$3:$E$873,2,FALSE))</f>
        <v>0</v>
      </c>
      <c r="D22" s="12">
        <f>IF(B22="",0,VLOOKUP('170207'!B22,Cenik!$C$3:$E$873,3,FALSE))</f>
        <v>0</v>
      </c>
      <c r="E22" s="102"/>
      <c r="F22" s="20">
        <f t="shared" si="2"/>
        <v>0</v>
      </c>
      <c r="G22" s="104" t="str">
        <f t="shared" si="3"/>
        <v/>
      </c>
    </row>
    <row r="23" spans="1:9" x14ac:dyDescent="0.2">
      <c r="A23" s="15"/>
      <c r="B23" s="100"/>
      <c r="C23" s="12">
        <f>IF(B23="",0,VLOOKUP('170207'!B23,Cenik!$C$3:$E$873,2,FALSE))</f>
        <v>0</v>
      </c>
      <c r="D23" s="12">
        <f>IF(B23="",0,VLOOKUP('170207'!B23,Cenik!$C$3:$E$873,3,FALSE))</f>
        <v>0</v>
      </c>
      <c r="E23" s="102"/>
      <c r="F23" s="20">
        <f t="shared" si="2"/>
        <v>0</v>
      </c>
      <c r="G23" s="104" t="str">
        <f t="shared" si="3"/>
        <v/>
      </c>
    </row>
    <row r="24" spans="1:9" x14ac:dyDescent="0.2">
      <c r="A24" s="15"/>
      <c r="B24" s="100"/>
      <c r="C24" s="12">
        <f>IF(B24="",0,VLOOKUP('170207'!B24,Cenik!$C$3:$E$873,2,FALSE))</f>
        <v>0</v>
      </c>
      <c r="D24" s="12">
        <f>IF(B24="",0,VLOOKUP('170207'!B24,Cenik!$C$3:$E$873,3,FALSE))</f>
        <v>0</v>
      </c>
      <c r="E24" s="102"/>
      <c r="F24" s="20">
        <f t="shared" si="2"/>
        <v>0</v>
      </c>
      <c r="G24" s="104" t="str">
        <f t="shared" si="3"/>
        <v/>
      </c>
    </row>
    <row r="25" spans="1:9" x14ac:dyDescent="0.2">
      <c r="A25" s="15"/>
      <c r="B25" s="100"/>
      <c r="C25" s="12">
        <f>IF(B25="",0,VLOOKUP('170207'!B25,Cenik!$C$3:$E$873,2,FALSE))</f>
        <v>0</v>
      </c>
      <c r="D25" s="12">
        <f>IF(B25="",0,VLOOKUP('170207'!B25,Cenik!$C$3:$E$873,3,FALSE))</f>
        <v>0</v>
      </c>
      <c r="E25" s="102"/>
      <c r="F25" s="20">
        <f t="shared" si="2"/>
        <v>0</v>
      </c>
      <c r="G25" s="104" t="str">
        <f t="shared" si="3"/>
        <v/>
      </c>
    </row>
    <row r="26" spans="1:9" x14ac:dyDescent="0.2">
      <c r="A26" s="15"/>
      <c r="B26" s="100"/>
      <c r="C26" s="12">
        <f>IF(B26="",0,VLOOKUP('170207'!B26,Cenik!$C$3:$E$873,2,FALSE))</f>
        <v>0</v>
      </c>
      <c r="D26" s="12">
        <f>IF(B26="",0,VLOOKUP('170207'!B26,Cenik!$C$3:$E$873,3,FALSE))</f>
        <v>0</v>
      </c>
      <c r="E26" s="102"/>
      <c r="F26" s="20">
        <f t="shared" si="2"/>
        <v>0</v>
      </c>
      <c r="G26" s="104" t="str">
        <f t="shared" si="3"/>
        <v/>
      </c>
    </row>
    <row r="27" spans="1:9" x14ac:dyDescent="0.2">
      <c r="A27" s="15"/>
      <c r="B27" s="100"/>
      <c r="C27" s="12">
        <f>IF(B27="",0,VLOOKUP('170207'!B27,Cenik!$C$3:$E$873,2,FALSE))</f>
        <v>0</v>
      </c>
      <c r="D27" s="12">
        <f>IF(B27="",0,VLOOKUP('170207'!B27,Cenik!$C$3:$E$873,3,FALSE))</f>
        <v>0</v>
      </c>
      <c r="E27" s="102"/>
      <c r="F27" s="20">
        <f t="shared" si="2"/>
        <v>0</v>
      </c>
      <c r="G27" s="104" t="str">
        <f t="shared" si="3"/>
        <v/>
      </c>
    </row>
    <row r="28" spans="1:9" x14ac:dyDescent="0.2">
      <c r="A28" s="15"/>
      <c r="B28" s="100"/>
      <c r="C28" s="12">
        <f>IF(B28="",0,VLOOKUP('170207'!B28,Cenik!$C$3:$E$873,2,FALSE))</f>
        <v>0</v>
      </c>
      <c r="D28" s="12">
        <f>IF(B28="",0,VLOOKUP('170207'!B28,Cenik!$C$3:$E$873,3,FALSE))</f>
        <v>0</v>
      </c>
      <c r="E28" s="102"/>
      <c r="F28" s="20">
        <f t="shared" si="2"/>
        <v>0</v>
      </c>
      <c r="G28" s="104" t="str">
        <f t="shared" si="3"/>
        <v/>
      </c>
    </row>
    <row r="29" spans="1:9" ht="13.5" thickBot="1" x14ac:dyDescent="0.25">
      <c r="A29" s="15"/>
      <c r="B29" s="100"/>
      <c r="C29" s="12">
        <f>IF(B29="",0,VLOOKUP('170207'!B29,Cenik!$C$3:$E$873,2,FALSE))</f>
        <v>0</v>
      </c>
      <c r="D29" s="12">
        <f>IF(B29="",0,VLOOKUP('170207'!B29,Cenik!$C$3:$E$873,3,FALSE))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IF(B31="",0,VLOOKUP('170207'!B31,Cenik!$C$3:$E$873,2,FALSE))</f>
        <v>0</v>
      </c>
      <c r="D31" s="24">
        <f>IF(B31="",0,VLOOKUP('170207'!B31,Cenik!$C$3:$E$873,3,FALSE))</f>
        <v>0</v>
      </c>
      <c r="E31" s="101"/>
      <c r="F31" s="25">
        <f t="shared" ref="F31:F44" si="4">D31*E31</f>
        <v>0</v>
      </c>
      <c r="G31" s="104" t="str">
        <f t="shared" si="3"/>
        <v/>
      </c>
      <c r="I31" s="2"/>
    </row>
    <row r="32" spans="1:9" x14ac:dyDescent="0.2">
      <c r="A32" s="15"/>
      <c r="B32" s="100"/>
      <c r="C32" s="12">
        <f>IF(B32="",0,VLOOKUP('170207'!B32,Cenik!$C$3:$E$873,2,FALSE))</f>
        <v>0</v>
      </c>
      <c r="D32" s="12">
        <f>IF(B32="",0,VLOOKUP('170207'!B32,Cenik!$C$3:$E$873,3,FALSE))</f>
        <v>0</v>
      </c>
      <c r="E32" s="102"/>
      <c r="F32" s="20">
        <f t="shared" si="4"/>
        <v>0</v>
      </c>
      <c r="G32" s="104" t="str">
        <f t="shared" si="3"/>
        <v/>
      </c>
      <c r="I32" s="2"/>
    </row>
    <row r="33" spans="1:7" x14ac:dyDescent="0.2">
      <c r="A33" s="15"/>
      <c r="B33" s="100"/>
      <c r="C33" s="12">
        <f>IF(B33="",0,VLOOKUP('170207'!B33,Cenik!$C$3:$E$873,2,FALSE))</f>
        <v>0</v>
      </c>
      <c r="D33" s="12">
        <f>IF(B33="",0,VLOOKUP('170207'!B33,Cenik!$C$3:$E$873,3,FALSE))</f>
        <v>0</v>
      </c>
      <c r="E33" s="102"/>
      <c r="F33" s="20">
        <f t="shared" si="4"/>
        <v>0</v>
      </c>
      <c r="G33" s="104" t="str">
        <f t="shared" si="3"/>
        <v/>
      </c>
    </row>
    <row r="34" spans="1:7" x14ac:dyDescent="0.2">
      <c r="A34" s="15"/>
      <c r="B34" s="100"/>
      <c r="C34" s="12">
        <f>IF(B34="",0,VLOOKUP('170207'!B34,Cenik!$C$3:$E$873,2,FALSE))</f>
        <v>0</v>
      </c>
      <c r="D34" s="12">
        <f>IF(B34="",0,VLOOKUP('170207'!B34,Cenik!$C$3:$E$873,3,FALSE))</f>
        <v>0</v>
      </c>
      <c r="E34" s="102"/>
      <c r="F34" s="20">
        <f t="shared" si="4"/>
        <v>0</v>
      </c>
      <c r="G34" s="104" t="str">
        <f t="shared" si="3"/>
        <v/>
      </c>
    </row>
    <row r="35" spans="1:7" x14ac:dyDescent="0.2">
      <c r="A35" s="15"/>
      <c r="B35" s="100"/>
      <c r="C35" s="12">
        <f>IF(B35="",0,VLOOKUP('170207'!B35,Cenik!$C$3:$E$873,2,FALSE))</f>
        <v>0</v>
      </c>
      <c r="D35" s="12">
        <f>IF(B35="",0,VLOOKUP('170207'!B35,Cenik!$C$3:$E$873,3,FALSE))</f>
        <v>0</v>
      </c>
      <c r="E35" s="102"/>
      <c r="F35" s="20">
        <f t="shared" si="4"/>
        <v>0</v>
      </c>
      <c r="G35" s="104" t="str">
        <f t="shared" si="3"/>
        <v/>
      </c>
    </row>
    <row r="36" spans="1:7" x14ac:dyDescent="0.2">
      <c r="A36" s="15"/>
      <c r="B36" s="100"/>
      <c r="C36" s="12">
        <f>IF(B36="",0,VLOOKUP('170207'!B36,Cenik!$C$3:$E$873,2,FALSE))</f>
        <v>0</v>
      </c>
      <c r="D36" s="12">
        <f>IF(B36="",0,VLOOKUP('170207'!B36,Cenik!$C$3:$E$873,3,FALSE))</f>
        <v>0</v>
      </c>
      <c r="E36" s="102"/>
      <c r="F36" s="20">
        <f t="shared" si="4"/>
        <v>0</v>
      </c>
      <c r="G36" s="104" t="str">
        <f t="shared" si="3"/>
        <v/>
      </c>
    </row>
    <row r="37" spans="1:7" x14ac:dyDescent="0.2">
      <c r="A37" s="15"/>
      <c r="B37" s="100"/>
      <c r="C37" s="12">
        <f>IF(B37="",0,VLOOKUP('170207'!B37,Cenik!$C$3:$E$873,2,FALSE))</f>
        <v>0</v>
      </c>
      <c r="D37" s="12">
        <f>IF(B37="",0,VLOOKUP('170207'!B37,Cenik!$C$3:$E$873,3,FALSE))</f>
        <v>0</v>
      </c>
      <c r="E37" s="102"/>
      <c r="F37" s="20">
        <f t="shared" si="4"/>
        <v>0</v>
      </c>
      <c r="G37" s="104" t="str">
        <f t="shared" si="3"/>
        <v/>
      </c>
    </row>
    <row r="38" spans="1:7" x14ac:dyDescent="0.2">
      <c r="A38" s="15"/>
      <c r="B38" s="100"/>
      <c r="C38" s="12">
        <f>IF(B38="",0,VLOOKUP('170207'!B38,Cenik!$C$3:$E$873,2,FALSE))</f>
        <v>0</v>
      </c>
      <c r="D38" s="12">
        <f>IF(B38="",0,VLOOKUP('170207'!B38,Cenik!$C$3:$E$873,3,FALSE))</f>
        <v>0</v>
      </c>
      <c r="E38" s="102"/>
      <c r="F38" s="20">
        <f t="shared" si="4"/>
        <v>0</v>
      </c>
      <c r="G38" s="104" t="str">
        <f t="shared" si="3"/>
        <v/>
      </c>
    </row>
    <row r="39" spans="1:7" x14ac:dyDescent="0.2">
      <c r="A39" s="15"/>
      <c r="B39" s="100"/>
      <c r="C39" s="12">
        <f>IF(B39="",0,VLOOKUP('170207'!B39,Cenik!$C$3:$E$873,2,FALSE))</f>
        <v>0</v>
      </c>
      <c r="D39" s="12">
        <f>IF(B39="",0,VLOOKUP('170207'!B39,Cenik!$C$3:$E$873,3,FALSE))</f>
        <v>0</v>
      </c>
      <c r="E39" s="102"/>
      <c r="F39" s="20">
        <f t="shared" si="4"/>
        <v>0</v>
      </c>
      <c r="G39" s="104" t="str">
        <f>IF(E39="","",IF(ISNUMBER(E39),IF(E39=ROUND(E39,6),"","Napaka - poraba mora biti zaokrožena na 6 decimalk!"),"Napaka!"))</f>
        <v/>
      </c>
    </row>
    <row r="40" spans="1:7" x14ac:dyDescent="0.2">
      <c r="A40" s="15"/>
      <c r="B40" s="100"/>
      <c r="C40" s="12">
        <f>IF(B40="",0,VLOOKUP('170207'!B40,Cenik!$C$3:$E$873,2,FALSE))</f>
        <v>0</v>
      </c>
      <c r="D40" s="12">
        <f>IF(B40="",0,VLOOKUP('170207'!B40,Cenik!$C$3:$E$873,3,FALSE))</f>
        <v>0</v>
      </c>
      <c r="E40" s="102"/>
      <c r="F40" s="20">
        <f t="shared" si="4"/>
        <v>0</v>
      </c>
      <c r="G40" s="104" t="str">
        <f t="shared" si="3"/>
        <v/>
      </c>
    </row>
    <row r="41" spans="1:7" x14ac:dyDescent="0.2">
      <c r="A41" s="15"/>
      <c r="B41" s="100"/>
      <c r="C41" s="12">
        <f>IF(B41="",0,VLOOKUP('170207'!B41,Cenik!$C$3:$E$873,2,FALSE))</f>
        <v>0</v>
      </c>
      <c r="D41" s="12">
        <f>IF(B41="",0,VLOOKUP('170207'!B41,Cenik!$C$3:$E$873,3,FALSE))</f>
        <v>0</v>
      </c>
      <c r="E41" s="102"/>
      <c r="F41" s="20">
        <f t="shared" si="4"/>
        <v>0</v>
      </c>
      <c r="G41" s="104" t="str">
        <f t="shared" si="3"/>
        <v/>
      </c>
    </row>
    <row r="42" spans="1:7" x14ac:dyDescent="0.2">
      <c r="A42" s="15"/>
      <c r="B42" s="100"/>
      <c r="C42" s="12">
        <f>IF(B42="",0,VLOOKUP('170207'!B42,Cenik!$C$3:$E$873,2,FALSE))</f>
        <v>0</v>
      </c>
      <c r="D42" s="12">
        <f>IF(B42="",0,VLOOKUP('170207'!B42,Cenik!$C$3:$E$873,3,FALSE))</f>
        <v>0</v>
      </c>
      <c r="E42" s="102"/>
      <c r="F42" s="20">
        <f t="shared" si="4"/>
        <v>0</v>
      </c>
      <c r="G42" s="104" t="str">
        <f t="shared" si="3"/>
        <v/>
      </c>
    </row>
    <row r="43" spans="1:7" x14ac:dyDescent="0.2">
      <c r="A43" s="15"/>
      <c r="B43" s="100"/>
      <c r="C43" s="12">
        <f>IF(B43="",0,VLOOKUP('170207'!B43,Cenik!$C$3:$E$873,2,FALSE))</f>
        <v>0</v>
      </c>
      <c r="D43" s="12">
        <f>IF(B43="",0,VLOOKUP('170207'!B43,Cenik!$C$3:$E$873,3,FALSE))</f>
        <v>0</v>
      </c>
      <c r="E43" s="102"/>
      <c r="F43" s="20">
        <f t="shared" si="4"/>
        <v>0</v>
      </c>
      <c r="G43" s="104" t="str">
        <f t="shared" si="3"/>
        <v/>
      </c>
    </row>
    <row r="44" spans="1:7" ht="13.5" thickBot="1" x14ac:dyDescent="0.25">
      <c r="A44" s="26"/>
      <c r="B44" s="103"/>
      <c r="C44" s="28">
        <f>IF(B44="",0,VLOOKUP('170207'!B44,Cenik!$C$3:$E$873,2,FALSE))</f>
        <v>0</v>
      </c>
      <c r="D44" s="28">
        <f>IF(B44="",0,VLOOKUP('170207'!B44,Cenik!$C$3:$E$873,3,FALSE))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IF(B5="",0,VLOOKUP('170301'!B5,Cenik!$C$3:$E$873,2,FALSE))</f>
        <v>0</v>
      </c>
      <c r="D5" s="12">
        <f>IF(B5="",0,VLOOKUP('170301'!B5,Cenik!$C$3:$E$873,3,FALSE))</f>
        <v>0</v>
      </c>
      <c r="E5" s="95"/>
      <c r="F5" s="14">
        <f t="shared" ref="F5:F14" si="0">D5*E5</f>
        <v>0</v>
      </c>
      <c r="G5" s="104" t="str">
        <f>IF(E5="","",IF(ISNUMBER(E5),IF(E5=ROUND(E5,6),"","Napaka - poraba mora biti zaokrožena na 6 decimalk!"),"Napaka!"))</f>
        <v/>
      </c>
    </row>
    <row r="6" spans="1:7" x14ac:dyDescent="0.2">
      <c r="A6" s="15"/>
      <c r="B6" s="94"/>
      <c r="C6" s="12">
        <f>IF(B6="",0,VLOOKUP('170301'!B6,Cenik!$C$3:$E$873,2,FALSE))</f>
        <v>0</v>
      </c>
      <c r="D6" s="12">
        <f>IF(B6="",0,VLOOKUP('170301'!B6,Cenik!$C$3:$E$873,3,FALSE))</f>
        <v>0</v>
      </c>
      <c r="E6" s="96"/>
      <c r="F6" s="14">
        <f t="shared" si="0"/>
        <v>0</v>
      </c>
      <c r="G6" s="104" t="str">
        <f t="shared" ref="G6:G14" si="1">IF(E6="","",IF(ISNUMBER(E6),IF(E6=ROUND(E6,6),"","Napaka - poraba mora biti zaokrožena na 6 decimalk!"),"Napaka!"))</f>
        <v/>
      </c>
    </row>
    <row r="7" spans="1:7" x14ac:dyDescent="0.2">
      <c r="A7" s="15"/>
      <c r="B7" s="94"/>
      <c r="C7" s="12">
        <f>IF(B7="",0,VLOOKUP('170301'!B7,Cenik!$C$3:$E$873,2,FALSE))</f>
        <v>0</v>
      </c>
      <c r="D7" s="12">
        <f>IF(B7="",0,VLOOKUP('170301'!B7,Cenik!$C$3:$E$873,3,FALSE))</f>
        <v>0</v>
      </c>
      <c r="E7" s="96"/>
      <c r="F7" s="14">
        <f t="shared" si="0"/>
        <v>0</v>
      </c>
      <c r="G7" s="104" t="str">
        <f t="shared" si="1"/>
        <v/>
      </c>
    </row>
    <row r="8" spans="1:7" x14ac:dyDescent="0.2">
      <c r="A8" s="15"/>
      <c r="B8" s="94"/>
      <c r="C8" s="12">
        <f>IF(B8="",0,VLOOKUP('170301'!B8,Cenik!$C$3:$E$873,2,FALSE))</f>
        <v>0</v>
      </c>
      <c r="D8" s="12">
        <f>IF(B8="",0,VLOOKUP('170301'!B8,Cenik!$C$3:$E$873,3,FALSE))</f>
        <v>0</v>
      </c>
      <c r="E8" s="96"/>
      <c r="F8" s="14">
        <f t="shared" si="0"/>
        <v>0</v>
      </c>
      <c r="G8" s="104" t="str">
        <f t="shared" si="1"/>
        <v/>
      </c>
    </row>
    <row r="9" spans="1:7" x14ac:dyDescent="0.2">
      <c r="A9" s="15"/>
      <c r="B9" s="94"/>
      <c r="C9" s="12">
        <f>IF(B9="",0,VLOOKUP('170301'!B9,Cenik!$C$3:$E$873,2,FALSE))</f>
        <v>0</v>
      </c>
      <c r="D9" s="12">
        <f>IF(B9="",0,VLOOKUP('170301'!B9,Cenik!$C$3:$E$873,3,FALSE))</f>
        <v>0</v>
      </c>
      <c r="E9" s="96"/>
      <c r="F9" s="14">
        <f t="shared" si="0"/>
        <v>0</v>
      </c>
      <c r="G9" s="104" t="str">
        <f t="shared" si="1"/>
        <v/>
      </c>
    </row>
    <row r="10" spans="1:7" x14ac:dyDescent="0.2">
      <c r="A10" s="15"/>
      <c r="B10" s="94"/>
      <c r="C10" s="12">
        <f>IF(B10="",0,VLOOKUP('170301'!B10,Cenik!$C$3:$E$873,2,FALSE))</f>
        <v>0</v>
      </c>
      <c r="D10" s="12">
        <f>IF(B10="",0,VLOOKUP('170301'!B10,Cenik!$C$3:$E$873,3,FALSE))</f>
        <v>0</v>
      </c>
      <c r="E10" s="96"/>
      <c r="F10" s="14">
        <f t="shared" si="0"/>
        <v>0</v>
      </c>
      <c r="G10" s="104" t="str">
        <f t="shared" si="1"/>
        <v/>
      </c>
    </row>
    <row r="11" spans="1:7" x14ac:dyDescent="0.2">
      <c r="A11" s="15"/>
      <c r="B11" s="94"/>
      <c r="C11" s="12">
        <f>IF(B11="",0,VLOOKUP('170301'!B11,Cenik!$C$3:$E$873,2,FALSE))</f>
        <v>0</v>
      </c>
      <c r="D11" s="12">
        <f>IF(B11="",0,VLOOKUP('170301'!B11,Cenik!$C$3:$E$873,3,FALSE))</f>
        <v>0</v>
      </c>
      <c r="E11" s="96"/>
      <c r="F11" s="14">
        <f t="shared" si="0"/>
        <v>0</v>
      </c>
      <c r="G11" s="104" t="str">
        <f t="shared" si="1"/>
        <v/>
      </c>
    </row>
    <row r="12" spans="1:7" x14ac:dyDescent="0.2">
      <c r="A12" s="15"/>
      <c r="B12" s="94"/>
      <c r="C12" s="12">
        <f>IF(B12="",0,VLOOKUP('170301'!B12,Cenik!$C$3:$E$873,2,FALSE))</f>
        <v>0</v>
      </c>
      <c r="D12" s="12">
        <f>IF(B12="",0,VLOOKUP('170301'!B12,Cenik!$C$3:$E$873,3,FALSE))</f>
        <v>0</v>
      </c>
      <c r="E12" s="96"/>
      <c r="F12" s="14">
        <f t="shared" si="0"/>
        <v>0</v>
      </c>
      <c r="G12" s="104" t="str">
        <f t="shared" si="1"/>
        <v/>
      </c>
    </row>
    <row r="13" spans="1:7" x14ac:dyDescent="0.2">
      <c r="A13" s="15"/>
      <c r="B13" s="94"/>
      <c r="C13" s="12">
        <f>IF(B13="",0,VLOOKUP('170301'!B13,Cenik!$C$3:$E$873,2,FALSE))</f>
        <v>0</v>
      </c>
      <c r="D13" s="12">
        <f>IF(B13="",0,VLOOKUP('170301'!B13,Cenik!$C$3:$E$873,3,FALSE))</f>
        <v>0</v>
      </c>
      <c r="E13" s="96"/>
      <c r="F13" s="14">
        <f t="shared" si="0"/>
        <v>0</v>
      </c>
      <c r="G13" s="104" t="str">
        <f t="shared" si="1"/>
        <v/>
      </c>
    </row>
    <row r="14" spans="1:7" ht="13.5" thickBot="1" x14ac:dyDescent="0.25">
      <c r="A14" s="15"/>
      <c r="B14" s="94"/>
      <c r="C14" s="12">
        <f>IF(B14="",0,VLOOKUP('170301'!B14,Cenik!$C$3:$E$873,2,FALSE))</f>
        <v>0</v>
      </c>
      <c r="D14" s="12">
        <f>IF(B14="",0,VLOOKUP('170301'!B14,Cenik!$C$3:$E$873,3,FALSE))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IF(B16="",0,VLOOKUP('170301'!B16,Cenik!$C$3:$E$873,2,FALSE))</f>
        <v>kos/dan</v>
      </c>
      <c r="D16" s="12">
        <f>IF(B16="",0,VLOOKUP('170301'!B16,Cenik!$C$3:$E$873,3,FALSE))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IF(B17="",0,VLOOKUP('170301'!B17,Cenik!$C$3:$E$873,2,FALSE))</f>
        <v>kos/dan</v>
      </c>
      <c r="D17" s="12">
        <f>IF(B17="",0,VLOOKUP('170301'!B17,Cenik!$C$3:$E$873,3,FALSE))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IF(B18="",0,VLOOKUP('170301'!B18,Cenik!$C$3:$E$873,2,FALSE))</f>
        <v>kos/dan</v>
      </c>
      <c r="D18" s="12">
        <f>IF(B18="",0,VLOOKUP('170301'!B18,Cenik!$C$3:$E$873,3,FALSE))</f>
        <v>0</v>
      </c>
      <c r="E18" s="102">
        <v>10</v>
      </c>
      <c r="F18" s="20">
        <f t="shared" si="2"/>
        <v>0</v>
      </c>
      <c r="G18" s="104" t="str">
        <f t="shared" si="3"/>
        <v/>
      </c>
    </row>
    <row r="19" spans="1:9" x14ac:dyDescent="0.2">
      <c r="A19" s="15"/>
      <c r="B19" s="100" t="s">
        <v>145</v>
      </c>
      <c r="C19" s="12" t="str">
        <f>IF(B19="",0,VLOOKUP('170301'!B19,Cenik!$C$3:$E$873,2,FALSE))</f>
        <v>kos/dan</v>
      </c>
      <c r="D19" s="12">
        <f>IF(B19="",0,VLOOKUP('170301'!B19,Cenik!$C$3:$E$873,3,FALSE))</f>
        <v>0</v>
      </c>
      <c r="E19" s="102">
        <v>16</v>
      </c>
      <c r="F19" s="20">
        <f t="shared" si="2"/>
        <v>0</v>
      </c>
      <c r="G19" s="104" t="str">
        <f t="shared" si="3"/>
        <v/>
      </c>
    </row>
    <row r="20" spans="1:9" x14ac:dyDescent="0.2">
      <c r="A20" s="15"/>
      <c r="B20" s="100"/>
      <c r="C20" s="12">
        <f>IF(B20="",0,VLOOKUP('170301'!B20,Cenik!$C$3:$E$873,2,FALSE))</f>
        <v>0</v>
      </c>
      <c r="D20" s="12">
        <f>IF(B20="",0,VLOOKUP('170301'!B20,Cenik!$C$3:$E$873,3,FALSE))</f>
        <v>0</v>
      </c>
      <c r="E20" s="102"/>
      <c r="F20" s="20">
        <f t="shared" si="2"/>
        <v>0</v>
      </c>
      <c r="G20" s="104" t="str">
        <f t="shared" si="3"/>
        <v/>
      </c>
    </row>
    <row r="21" spans="1:9" x14ac:dyDescent="0.2">
      <c r="A21" s="15"/>
      <c r="B21" s="100"/>
      <c r="C21" s="12">
        <f>IF(B21="",0,VLOOKUP('170301'!B21,Cenik!$C$3:$E$873,2,FALSE))</f>
        <v>0</v>
      </c>
      <c r="D21" s="12">
        <f>IF(B21="",0,VLOOKUP('170301'!B21,Cenik!$C$3:$E$873,3,FALSE))</f>
        <v>0</v>
      </c>
      <c r="E21" s="102"/>
      <c r="F21" s="20">
        <f t="shared" si="2"/>
        <v>0</v>
      </c>
      <c r="G21" s="104" t="str">
        <f t="shared" si="3"/>
        <v/>
      </c>
    </row>
    <row r="22" spans="1:9" x14ac:dyDescent="0.2">
      <c r="A22" s="15"/>
      <c r="B22" s="100"/>
      <c r="C22" s="12">
        <f>IF(B22="",0,VLOOKUP('170301'!B22,Cenik!$C$3:$E$873,2,FALSE))</f>
        <v>0</v>
      </c>
      <c r="D22" s="12">
        <f>IF(B22="",0,VLOOKUP('170301'!B22,Cenik!$C$3:$E$873,3,FALSE))</f>
        <v>0</v>
      </c>
      <c r="E22" s="102"/>
      <c r="F22" s="20">
        <f t="shared" si="2"/>
        <v>0</v>
      </c>
      <c r="G22" s="104" t="str">
        <f t="shared" si="3"/>
        <v/>
      </c>
    </row>
    <row r="23" spans="1:9" x14ac:dyDescent="0.2">
      <c r="A23" s="15"/>
      <c r="B23" s="100"/>
      <c r="C23" s="12">
        <f>IF(B23="",0,VLOOKUP('170301'!B23,Cenik!$C$3:$E$873,2,FALSE))</f>
        <v>0</v>
      </c>
      <c r="D23" s="12">
        <f>IF(B23="",0,VLOOKUP('170301'!B23,Cenik!$C$3:$E$873,3,FALSE))</f>
        <v>0</v>
      </c>
      <c r="E23" s="102"/>
      <c r="F23" s="20">
        <f t="shared" si="2"/>
        <v>0</v>
      </c>
      <c r="G23" s="104" t="str">
        <f t="shared" si="3"/>
        <v/>
      </c>
    </row>
    <row r="24" spans="1:9" x14ac:dyDescent="0.2">
      <c r="A24" s="15"/>
      <c r="B24" s="100"/>
      <c r="C24" s="12">
        <f>IF(B24="",0,VLOOKUP('170301'!B24,Cenik!$C$3:$E$873,2,FALSE))</f>
        <v>0</v>
      </c>
      <c r="D24" s="12">
        <f>IF(B24="",0,VLOOKUP('170301'!B24,Cenik!$C$3:$E$873,3,FALSE))</f>
        <v>0</v>
      </c>
      <c r="E24" s="102"/>
      <c r="F24" s="20">
        <f t="shared" si="2"/>
        <v>0</v>
      </c>
      <c r="G24" s="104" t="str">
        <f t="shared" si="3"/>
        <v/>
      </c>
    </row>
    <row r="25" spans="1:9" x14ac:dyDescent="0.2">
      <c r="A25" s="15"/>
      <c r="B25" s="100"/>
      <c r="C25" s="12">
        <f>IF(B25="",0,VLOOKUP('170301'!B25,Cenik!$C$3:$E$873,2,FALSE))</f>
        <v>0</v>
      </c>
      <c r="D25" s="12">
        <f>IF(B25="",0,VLOOKUP('170301'!B25,Cenik!$C$3:$E$873,3,FALSE))</f>
        <v>0</v>
      </c>
      <c r="E25" s="102"/>
      <c r="F25" s="20">
        <f t="shared" si="2"/>
        <v>0</v>
      </c>
      <c r="G25" s="104" t="str">
        <f t="shared" si="3"/>
        <v/>
      </c>
    </row>
    <row r="26" spans="1:9" x14ac:dyDescent="0.2">
      <c r="A26" s="15"/>
      <c r="B26" s="100"/>
      <c r="C26" s="12">
        <f>IF(B26="",0,VLOOKUP('170301'!B26,Cenik!$C$3:$E$873,2,FALSE))</f>
        <v>0</v>
      </c>
      <c r="D26" s="12">
        <f>IF(B26="",0,VLOOKUP('170301'!B26,Cenik!$C$3:$E$873,3,FALSE))</f>
        <v>0</v>
      </c>
      <c r="E26" s="102"/>
      <c r="F26" s="20">
        <f t="shared" si="2"/>
        <v>0</v>
      </c>
      <c r="G26" s="104" t="str">
        <f t="shared" si="3"/>
        <v/>
      </c>
    </row>
    <row r="27" spans="1:9" x14ac:dyDescent="0.2">
      <c r="A27" s="15"/>
      <c r="B27" s="100"/>
      <c r="C27" s="12">
        <f>IF(B27="",0,VLOOKUP('170301'!B27,Cenik!$C$3:$E$873,2,FALSE))</f>
        <v>0</v>
      </c>
      <c r="D27" s="12">
        <f>IF(B27="",0,VLOOKUP('170301'!B27,Cenik!$C$3:$E$873,3,FALSE))</f>
        <v>0</v>
      </c>
      <c r="E27" s="102"/>
      <c r="F27" s="20">
        <f t="shared" si="2"/>
        <v>0</v>
      </c>
      <c r="G27" s="104" t="str">
        <f t="shared" si="3"/>
        <v/>
      </c>
    </row>
    <row r="28" spans="1:9" x14ac:dyDescent="0.2">
      <c r="A28" s="15"/>
      <c r="B28" s="100"/>
      <c r="C28" s="12">
        <f>IF(B28="",0,VLOOKUP('170301'!B28,Cenik!$C$3:$E$873,2,FALSE))</f>
        <v>0</v>
      </c>
      <c r="D28" s="12">
        <f>IF(B28="",0,VLOOKUP('170301'!B28,Cenik!$C$3:$E$873,3,FALSE))</f>
        <v>0</v>
      </c>
      <c r="E28" s="102"/>
      <c r="F28" s="20">
        <f t="shared" si="2"/>
        <v>0</v>
      </c>
      <c r="G28" s="104" t="str">
        <f t="shared" si="3"/>
        <v/>
      </c>
    </row>
    <row r="29" spans="1:9" ht="13.5" thickBot="1" x14ac:dyDescent="0.25">
      <c r="A29" s="15"/>
      <c r="B29" s="100"/>
      <c r="C29" s="12">
        <f>IF(B29="",0,VLOOKUP('170301'!B29,Cenik!$C$3:$E$873,2,FALSE))</f>
        <v>0</v>
      </c>
      <c r="D29" s="12">
        <f>IF(B29="",0,VLOOKUP('170301'!B29,Cenik!$C$3:$E$873,3,FALSE))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IF(B31="",0,VLOOKUP('170301'!B31,Cenik!$C$3:$E$873,2,FALSE))</f>
        <v>0</v>
      </c>
      <c r="D31" s="24">
        <f>IF(B31="",0,VLOOKUP('170301'!B31,Cenik!$C$3:$E$873,3,FALSE))</f>
        <v>0</v>
      </c>
      <c r="E31" s="101"/>
      <c r="F31" s="25">
        <f t="shared" ref="F31:F44" si="4">D31*E31</f>
        <v>0</v>
      </c>
      <c r="G31" s="104" t="str">
        <f t="shared" si="3"/>
        <v/>
      </c>
      <c r="I31" s="2"/>
    </row>
    <row r="32" spans="1:9" x14ac:dyDescent="0.2">
      <c r="A32" s="15"/>
      <c r="B32" s="100"/>
      <c r="C32" s="12">
        <f>IF(B32="",0,VLOOKUP('170301'!B32,Cenik!$C$3:$E$873,2,FALSE))</f>
        <v>0</v>
      </c>
      <c r="D32" s="12">
        <f>IF(B32="",0,VLOOKUP('170301'!B32,Cenik!$C$3:$E$873,3,FALSE))</f>
        <v>0</v>
      </c>
      <c r="E32" s="102"/>
      <c r="F32" s="20">
        <f t="shared" si="4"/>
        <v>0</v>
      </c>
      <c r="G32" s="104" t="str">
        <f t="shared" si="3"/>
        <v/>
      </c>
      <c r="I32" s="2"/>
    </row>
    <row r="33" spans="1:7" x14ac:dyDescent="0.2">
      <c r="A33" s="15"/>
      <c r="B33" s="100"/>
      <c r="C33" s="12">
        <f>IF(B33="",0,VLOOKUP('170301'!B33,Cenik!$C$3:$E$873,2,FALSE))</f>
        <v>0</v>
      </c>
      <c r="D33" s="12">
        <f>IF(B33="",0,VLOOKUP('170301'!B33,Cenik!$C$3:$E$873,3,FALSE))</f>
        <v>0</v>
      </c>
      <c r="E33" s="102"/>
      <c r="F33" s="20">
        <f t="shared" si="4"/>
        <v>0</v>
      </c>
      <c r="G33" s="104" t="str">
        <f t="shared" si="3"/>
        <v/>
      </c>
    </row>
    <row r="34" spans="1:7" x14ac:dyDescent="0.2">
      <c r="A34" s="15"/>
      <c r="B34" s="100"/>
      <c r="C34" s="12">
        <f>IF(B34="",0,VLOOKUP('170301'!B34,Cenik!$C$3:$E$873,2,FALSE))</f>
        <v>0</v>
      </c>
      <c r="D34" s="12">
        <f>IF(B34="",0,VLOOKUP('170301'!B34,Cenik!$C$3:$E$873,3,FALSE))</f>
        <v>0</v>
      </c>
      <c r="E34" s="102"/>
      <c r="F34" s="20">
        <f t="shared" si="4"/>
        <v>0</v>
      </c>
      <c r="G34" s="104" t="str">
        <f t="shared" si="3"/>
        <v/>
      </c>
    </row>
    <row r="35" spans="1:7" x14ac:dyDescent="0.2">
      <c r="A35" s="15"/>
      <c r="B35" s="100"/>
      <c r="C35" s="12">
        <f>IF(B35="",0,VLOOKUP('170301'!B35,Cenik!$C$3:$E$873,2,FALSE))</f>
        <v>0</v>
      </c>
      <c r="D35" s="12">
        <f>IF(B35="",0,VLOOKUP('170301'!B35,Cenik!$C$3:$E$873,3,FALSE))</f>
        <v>0</v>
      </c>
      <c r="E35" s="102"/>
      <c r="F35" s="20">
        <f t="shared" si="4"/>
        <v>0</v>
      </c>
      <c r="G35" s="104" t="str">
        <f t="shared" si="3"/>
        <v/>
      </c>
    </row>
    <row r="36" spans="1:7" x14ac:dyDescent="0.2">
      <c r="A36" s="15"/>
      <c r="B36" s="100"/>
      <c r="C36" s="12">
        <f>IF(B36="",0,VLOOKUP('170301'!B36,Cenik!$C$3:$E$873,2,FALSE))</f>
        <v>0</v>
      </c>
      <c r="D36" s="12">
        <f>IF(B36="",0,VLOOKUP('170301'!B36,Cenik!$C$3:$E$873,3,FALSE))</f>
        <v>0</v>
      </c>
      <c r="E36" s="102"/>
      <c r="F36" s="20">
        <f t="shared" si="4"/>
        <v>0</v>
      </c>
      <c r="G36" s="104" t="str">
        <f t="shared" si="3"/>
        <v/>
      </c>
    </row>
    <row r="37" spans="1:7" x14ac:dyDescent="0.2">
      <c r="A37" s="15"/>
      <c r="B37" s="100"/>
      <c r="C37" s="12">
        <f>IF(B37="",0,VLOOKUP('170301'!B37,Cenik!$C$3:$E$873,2,FALSE))</f>
        <v>0</v>
      </c>
      <c r="D37" s="12">
        <f>IF(B37="",0,VLOOKUP('170301'!B37,Cenik!$C$3:$E$873,3,FALSE))</f>
        <v>0</v>
      </c>
      <c r="E37" s="102"/>
      <c r="F37" s="20">
        <f t="shared" si="4"/>
        <v>0</v>
      </c>
      <c r="G37" s="104" t="str">
        <f t="shared" si="3"/>
        <v/>
      </c>
    </row>
    <row r="38" spans="1:7" x14ac:dyDescent="0.2">
      <c r="A38" s="15"/>
      <c r="B38" s="100"/>
      <c r="C38" s="12">
        <f>IF(B38="",0,VLOOKUP('170301'!B38,Cenik!$C$3:$E$873,2,FALSE))</f>
        <v>0</v>
      </c>
      <c r="D38" s="12">
        <f>IF(B38="",0,VLOOKUP('170301'!B38,Cenik!$C$3:$E$873,3,FALSE))</f>
        <v>0</v>
      </c>
      <c r="E38" s="102"/>
      <c r="F38" s="20">
        <f t="shared" si="4"/>
        <v>0</v>
      </c>
      <c r="G38" s="104" t="str">
        <f t="shared" si="3"/>
        <v/>
      </c>
    </row>
    <row r="39" spans="1:7" x14ac:dyDescent="0.2">
      <c r="A39" s="15"/>
      <c r="B39" s="100"/>
      <c r="C39" s="12">
        <f>IF(B39="",0,VLOOKUP('170301'!B39,Cenik!$C$3:$E$873,2,FALSE))</f>
        <v>0</v>
      </c>
      <c r="D39" s="12">
        <f>IF(B39="",0,VLOOKUP('170301'!B39,Cenik!$C$3:$E$873,3,FALSE))</f>
        <v>0</v>
      </c>
      <c r="E39" s="102"/>
      <c r="F39" s="20">
        <f t="shared" si="4"/>
        <v>0</v>
      </c>
      <c r="G39" s="104" t="str">
        <f>IF(E39="","",IF(ISNUMBER(E39),IF(E39=ROUND(E39,6),"","Napaka - poraba mora biti zaokrožena na 6 decimalk!"),"Napaka!"))</f>
        <v/>
      </c>
    </row>
    <row r="40" spans="1:7" x14ac:dyDescent="0.2">
      <c r="A40" s="15"/>
      <c r="B40" s="100"/>
      <c r="C40" s="12">
        <f>IF(B40="",0,VLOOKUP('170301'!B40,Cenik!$C$3:$E$873,2,FALSE))</f>
        <v>0</v>
      </c>
      <c r="D40" s="12">
        <f>IF(B40="",0,VLOOKUP('170301'!B40,Cenik!$C$3:$E$873,3,FALSE))</f>
        <v>0</v>
      </c>
      <c r="E40" s="102"/>
      <c r="F40" s="20">
        <f t="shared" si="4"/>
        <v>0</v>
      </c>
      <c r="G40" s="104" t="str">
        <f t="shared" si="3"/>
        <v/>
      </c>
    </row>
    <row r="41" spans="1:7" x14ac:dyDescent="0.2">
      <c r="A41" s="15"/>
      <c r="B41" s="100"/>
      <c r="C41" s="12">
        <f>IF(B41="",0,VLOOKUP('170301'!B41,Cenik!$C$3:$E$873,2,FALSE))</f>
        <v>0</v>
      </c>
      <c r="D41" s="12">
        <f>IF(B41="",0,VLOOKUP('170301'!B41,Cenik!$C$3:$E$873,3,FALSE))</f>
        <v>0</v>
      </c>
      <c r="E41" s="102"/>
      <c r="F41" s="20">
        <f t="shared" si="4"/>
        <v>0</v>
      </c>
      <c r="G41" s="104" t="str">
        <f t="shared" si="3"/>
        <v/>
      </c>
    </row>
    <row r="42" spans="1:7" x14ac:dyDescent="0.2">
      <c r="A42" s="15"/>
      <c r="B42" s="100"/>
      <c r="C42" s="12">
        <f>IF(B42="",0,VLOOKUP('170301'!B42,Cenik!$C$3:$E$873,2,FALSE))</f>
        <v>0</v>
      </c>
      <c r="D42" s="12">
        <f>IF(B42="",0,VLOOKUP('170301'!B42,Cenik!$C$3:$E$873,3,FALSE))</f>
        <v>0</v>
      </c>
      <c r="E42" s="102"/>
      <c r="F42" s="20">
        <f t="shared" si="4"/>
        <v>0</v>
      </c>
      <c r="G42" s="104" t="str">
        <f t="shared" si="3"/>
        <v/>
      </c>
    </row>
    <row r="43" spans="1:7" x14ac:dyDescent="0.2">
      <c r="A43" s="15"/>
      <c r="B43" s="100"/>
      <c r="C43" s="12">
        <f>IF(B43="",0,VLOOKUP('170301'!B43,Cenik!$C$3:$E$873,2,FALSE))</f>
        <v>0</v>
      </c>
      <c r="D43" s="12">
        <f>IF(B43="",0,VLOOKUP('170301'!B43,Cenik!$C$3:$E$873,3,FALSE))</f>
        <v>0</v>
      </c>
      <c r="E43" s="102"/>
      <c r="F43" s="20">
        <f t="shared" si="4"/>
        <v>0</v>
      </c>
      <c r="G43" s="104" t="str">
        <f t="shared" si="3"/>
        <v/>
      </c>
    </row>
    <row r="44" spans="1:7" ht="13.5" thickBot="1" x14ac:dyDescent="0.25">
      <c r="A44" s="26"/>
      <c r="B44" s="103"/>
      <c r="C44" s="28">
        <f>IF(B44="",0,VLOOKUP('170301'!B44,Cenik!$C$3:$E$873,2,FALSE))</f>
        <v>0</v>
      </c>
      <c r="D44" s="28">
        <f>IF(B44="",0,VLOOKUP('170301'!B44,Cenik!$C$3:$E$873,3,FALSE))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IF(B5="",0,VLOOKUP('170302'!B5,Cenik!$C$3:$E$873,2,FALSE))</f>
        <v>0</v>
      </c>
      <c r="D5" s="12">
        <f>IF(B5="",0,VLOOKUP('170302'!B5,Cenik!$C$3:$E$873,3,FALSE))</f>
        <v>0</v>
      </c>
      <c r="E5" s="95"/>
      <c r="F5" s="14">
        <f t="shared" ref="F5:F14" si="0">D5*E5</f>
        <v>0</v>
      </c>
      <c r="G5" s="104" t="str">
        <f>IF(E5="","",IF(ISNUMBER(E5),IF(E5=ROUND(E5,6),"","Napaka - poraba mora biti zaokrožena na 6 decimalk!"),"Napaka!"))</f>
        <v/>
      </c>
    </row>
    <row r="6" spans="1:7" x14ac:dyDescent="0.2">
      <c r="A6" s="15"/>
      <c r="B6" s="94"/>
      <c r="C6" s="12">
        <f>IF(B6="",0,VLOOKUP('170302'!B6,Cenik!$C$3:$E$873,2,FALSE))</f>
        <v>0</v>
      </c>
      <c r="D6" s="12">
        <f>IF(B6="",0,VLOOKUP('170302'!B6,Cenik!$C$3:$E$873,3,FALSE))</f>
        <v>0</v>
      </c>
      <c r="E6" s="96"/>
      <c r="F6" s="14">
        <f t="shared" si="0"/>
        <v>0</v>
      </c>
      <c r="G6" s="104" t="str">
        <f t="shared" ref="G6:G14" si="1">IF(E6="","",IF(ISNUMBER(E6),IF(E6=ROUND(E6,6),"","Napaka - poraba mora biti zaokrožena na 6 decimalk!"),"Napaka!"))</f>
        <v/>
      </c>
    </row>
    <row r="7" spans="1:7" x14ac:dyDescent="0.2">
      <c r="A7" s="15"/>
      <c r="B7" s="94"/>
      <c r="C7" s="12">
        <f>IF(B7="",0,VLOOKUP('170302'!B7,Cenik!$C$3:$E$873,2,FALSE))</f>
        <v>0</v>
      </c>
      <c r="D7" s="12">
        <f>IF(B7="",0,VLOOKUP('170302'!B7,Cenik!$C$3:$E$873,3,FALSE))</f>
        <v>0</v>
      </c>
      <c r="E7" s="96"/>
      <c r="F7" s="14">
        <f t="shared" si="0"/>
        <v>0</v>
      </c>
      <c r="G7" s="104" t="str">
        <f t="shared" si="1"/>
        <v/>
      </c>
    </row>
    <row r="8" spans="1:7" x14ac:dyDescent="0.2">
      <c r="A8" s="15"/>
      <c r="B8" s="94"/>
      <c r="C8" s="12">
        <f>IF(B8="",0,VLOOKUP('170302'!B8,Cenik!$C$3:$E$873,2,FALSE))</f>
        <v>0</v>
      </c>
      <c r="D8" s="12">
        <f>IF(B8="",0,VLOOKUP('170302'!B8,Cenik!$C$3:$E$873,3,FALSE))</f>
        <v>0</v>
      </c>
      <c r="E8" s="96"/>
      <c r="F8" s="14">
        <f t="shared" si="0"/>
        <v>0</v>
      </c>
      <c r="G8" s="104" t="str">
        <f t="shared" si="1"/>
        <v/>
      </c>
    </row>
    <row r="9" spans="1:7" x14ac:dyDescent="0.2">
      <c r="A9" s="15"/>
      <c r="B9" s="94"/>
      <c r="C9" s="12">
        <f>IF(B9="",0,VLOOKUP('170302'!B9,Cenik!$C$3:$E$873,2,FALSE))</f>
        <v>0</v>
      </c>
      <c r="D9" s="12">
        <f>IF(B9="",0,VLOOKUP('170302'!B9,Cenik!$C$3:$E$873,3,FALSE))</f>
        <v>0</v>
      </c>
      <c r="E9" s="96"/>
      <c r="F9" s="14">
        <f t="shared" si="0"/>
        <v>0</v>
      </c>
      <c r="G9" s="104" t="str">
        <f t="shared" si="1"/>
        <v/>
      </c>
    </row>
    <row r="10" spans="1:7" x14ac:dyDescent="0.2">
      <c r="A10" s="15"/>
      <c r="B10" s="94"/>
      <c r="C10" s="12">
        <f>IF(B10="",0,VLOOKUP('170302'!B10,Cenik!$C$3:$E$873,2,FALSE))</f>
        <v>0</v>
      </c>
      <c r="D10" s="12">
        <f>IF(B10="",0,VLOOKUP('170302'!B10,Cenik!$C$3:$E$873,3,FALSE))</f>
        <v>0</v>
      </c>
      <c r="E10" s="96"/>
      <c r="F10" s="14">
        <f t="shared" si="0"/>
        <v>0</v>
      </c>
      <c r="G10" s="104" t="str">
        <f t="shared" si="1"/>
        <v/>
      </c>
    </row>
    <row r="11" spans="1:7" x14ac:dyDescent="0.2">
      <c r="A11" s="15"/>
      <c r="B11" s="94"/>
      <c r="C11" s="12">
        <f>IF(B11="",0,VLOOKUP('170302'!B11,Cenik!$C$3:$E$873,2,FALSE))</f>
        <v>0</v>
      </c>
      <c r="D11" s="12">
        <f>IF(B11="",0,VLOOKUP('170302'!B11,Cenik!$C$3:$E$873,3,FALSE))</f>
        <v>0</v>
      </c>
      <c r="E11" s="96"/>
      <c r="F11" s="14">
        <f t="shared" si="0"/>
        <v>0</v>
      </c>
      <c r="G11" s="104" t="str">
        <f t="shared" si="1"/>
        <v/>
      </c>
    </row>
    <row r="12" spans="1:7" x14ac:dyDescent="0.2">
      <c r="A12" s="15"/>
      <c r="B12" s="94"/>
      <c r="C12" s="12">
        <f>IF(B12="",0,VLOOKUP('170302'!B12,Cenik!$C$3:$E$873,2,FALSE))</f>
        <v>0</v>
      </c>
      <c r="D12" s="12">
        <f>IF(B12="",0,VLOOKUP('170302'!B12,Cenik!$C$3:$E$873,3,FALSE))</f>
        <v>0</v>
      </c>
      <c r="E12" s="96"/>
      <c r="F12" s="14">
        <f t="shared" si="0"/>
        <v>0</v>
      </c>
      <c r="G12" s="104" t="str">
        <f t="shared" si="1"/>
        <v/>
      </c>
    </row>
    <row r="13" spans="1:7" x14ac:dyDescent="0.2">
      <c r="A13" s="15"/>
      <c r="B13" s="94"/>
      <c r="C13" s="12">
        <f>IF(B13="",0,VLOOKUP('170302'!B13,Cenik!$C$3:$E$873,2,FALSE))</f>
        <v>0</v>
      </c>
      <c r="D13" s="12">
        <f>IF(B13="",0,VLOOKUP('170302'!B13,Cenik!$C$3:$E$873,3,FALSE))</f>
        <v>0</v>
      </c>
      <c r="E13" s="96"/>
      <c r="F13" s="14">
        <f t="shared" si="0"/>
        <v>0</v>
      </c>
      <c r="G13" s="104" t="str">
        <f t="shared" si="1"/>
        <v/>
      </c>
    </row>
    <row r="14" spans="1:7" ht="13.5" thickBot="1" x14ac:dyDescent="0.25">
      <c r="A14" s="15"/>
      <c r="B14" s="94"/>
      <c r="C14" s="12">
        <f>IF(B14="",0,VLOOKUP('170302'!B14,Cenik!$C$3:$E$873,2,FALSE))</f>
        <v>0</v>
      </c>
      <c r="D14" s="12">
        <f>IF(B14="",0,VLOOKUP('170302'!B14,Cenik!$C$3:$E$873,3,FALSE))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IF(B16="",0,VLOOKUP('170302'!B16,Cenik!$C$3:$E$873,2,FALSE))</f>
        <v>kos/dan</v>
      </c>
      <c r="D16" s="12">
        <f>IF(B16="",0,VLOOKUP('170302'!B16,Cenik!$C$3:$E$873,3,FALSE))</f>
        <v>0</v>
      </c>
      <c r="E16" s="101">
        <v>7</v>
      </c>
      <c r="F16" s="20">
        <f t="shared" ref="F16:F29" si="2">D16*E16</f>
        <v>0</v>
      </c>
      <c r="G16" s="104" t="str">
        <f>IF(E16="","",IF(ISNUMBER(E16),IF(E16=ROUND(E16,6),"","Napaka - poraba mora biti zaokrožena na 6 decimalk!"),"Napaka!"))</f>
        <v/>
      </c>
    </row>
    <row r="17" spans="1:9" x14ac:dyDescent="0.2">
      <c r="A17" s="15"/>
      <c r="B17" s="98" t="s">
        <v>1526</v>
      </c>
      <c r="C17" s="12" t="str">
        <f>IF(B17="",0,VLOOKUP('170302'!B17,Cenik!$C$3:$E$873,2,FALSE))</f>
        <v>kos/dan</v>
      </c>
      <c r="D17" s="12">
        <f>IF(B17="",0,VLOOKUP('170302'!B17,Cenik!$C$3:$E$873,3,FALSE))</f>
        <v>0</v>
      </c>
      <c r="E17" s="102">
        <v>7</v>
      </c>
      <c r="F17" s="20">
        <f t="shared" si="2"/>
        <v>0</v>
      </c>
      <c r="G17" s="104" t="str">
        <f t="shared" ref="G17:G44" si="3">IF(E17="","",IF(ISNUMBER(E17),IF(E17=ROUND(E17,6),"","Napaka - poraba mora biti zaokrožena na 6 decimalk!"),"Napaka!"))</f>
        <v/>
      </c>
    </row>
    <row r="18" spans="1:9" x14ac:dyDescent="0.2">
      <c r="A18" s="15"/>
      <c r="B18" s="99" t="s">
        <v>1591</v>
      </c>
      <c r="C18" s="12" t="str">
        <f>IF(B18="",0,VLOOKUP('170302'!B18,Cenik!$C$3:$E$873,2,FALSE))</f>
        <v>kos/dan</v>
      </c>
      <c r="D18" s="12">
        <f>IF(B18="",0,VLOOKUP('170302'!B18,Cenik!$C$3:$E$873,3,FALSE))</f>
        <v>0</v>
      </c>
      <c r="E18" s="102">
        <v>11</v>
      </c>
      <c r="F18" s="20">
        <f t="shared" si="2"/>
        <v>0</v>
      </c>
      <c r="G18" s="104" t="str">
        <f t="shared" si="3"/>
        <v/>
      </c>
    </row>
    <row r="19" spans="1:9" x14ac:dyDescent="0.2">
      <c r="A19" s="15"/>
      <c r="B19" s="100" t="s">
        <v>145</v>
      </c>
      <c r="C19" s="12" t="str">
        <f>IF(B19="",0,VLOOKUP('170302'!B19,Cenik!$C$3:$E$873,2,FALSE))</f>
        <v>kos/dan</v>
      </c>
      <c r="D19" s="12">
        <f>IF(B19="",0,VLOOKUP('170302'!B19,Cenik!$C$3:$E$873,3,FALSE))</f>
        <v>0</v>
      </c>
      <c r="E19" s="102">
        <v>16</v>
      </c>
      <c r="F19" s="20">
        <f t="shared" si="2"/>
        <v>0</v>
      </c>
      <c r="G19" s="104" t="str">
        <f t="shared" si="3"/>
        <v/>
      </c>
    </row>
    <row r="20" spans="1:9" x14ac:dyDescent="0.2">
      <c r="A20" s="15"/>
      <c r="B20" s="100"/>
      <c r="C20" s="12">
        <f>IF(B20="",0,VLOOKUP('170302'!B20,Cenik!$C$3:$E$873,2,FALSE))</f>
        <v>0</v>
      </c>
      <c r="D20" s="12">
        <f>IF(B20="",0,VLOOKUP('170302'!B20,Cenik!$C$3:$E$873,3,FALSE))</f>
        <v>0</v>
      </c>
      <c r="E20" s="102"/>
      <c r="F20" s="20">
        <f t="shared" si="2"/>
        <v>0</v>
      </c>
      <c r="G20" s="104" t="str">
        <f t="shared" si="3"/>
        <v/>
      </c>
    </row>
    <row r="21" spans="1:9" x14ac:dyDescent="0.2">
      <c r="A21" s="15"/>
      <c r="B21" s="100"/>
      <c r="C21" s="12">
        <f>IF(B21="",0,VLOOKUP('170302'!B21,Cenik!$C$3:$E$873,2,FALSE))</f>
        <v>0</v>
      </c>
      <c r="D21" s="12">
        <f>IF(B21="",0,VLOOKUP('170302'!B21,Cenik!$C$3:$E$873,3,FALSE))</f>
        <v>0</v>
      </c>
      <c r="E21" s="102"/>
      <c r="F21" s="20">
        <f t="shared" si="2"/>
        <v>0</v>
      </c>
      <c r="G21" s="104" t="str">
        <f t="shared" si="3"/>
        <v/>
      </c>
    </row>
    <row r="22" spans="1:9" x14ac:dyDescent="0.2">
      <c r="A22" s="15"/>
      <c r="B22" s="100"/>
      <c r="C22" s="12">
        <f>IF(B22="",0,VLOOKUP('170302'!B22,Cenik!$C$3:$E$873,2,FALSE))</f>
        <v>0</v>
      </c>
      <c r="D22" s="12">
        <f>IF(B22="",0,VLOOKUP('170302'!B22,Cenik!$C$3:$E$873,3,FALSE))</f>
        <v>0</v>
      </c>
      <c r="E22" s="102"/>
      <c r="F22" s="20">
        <f t="shared" si="2"/>
        <v>0</v>
      </c>
      <c r="G22" s="104" t="str">
        <f t="shared" si="3"/>
        <v/>
      </c>
    </row>
    <row r="23" spans="1:9" x14ac:dyDescent="0.2">
      <c r="A23" s="15"/>
      <c r="B23" s="100"/>
      <c r="C23" s="12">
        <f>IF(B23="",0,VLOOKUP('170302'!B23,Cenik!$C$3:$E$873,2,FALSE))</f>
        <v>0</v>
      </c>
      <c r="D23" s="12">
        <f>IF(B23="",0,VLOOKUP('170302'!B23,Cenik!$C$3:$E$873,3,FALSE))</f>
        <v>0</v>
      </c>
      <c r="E23" s="102"/>
      <c r="F23" s="20">
        <f t="shared" si="2"/>
        <v>0</v>
      </c>
      <c r="G23" s="104" t="str">
        <f t="shared" si="3"/>
        <v/>
      </c>
    </row>
    <row r="24" spans="1:9" x14ac:dyDescent="0.2">
      <c r="A24" s="15"/>
      <c r="B24" s="100"/>
      <c r="C24" s="12">
        <f>IF(B24="",0,VLOOKUP('170302'!B24,Cenik!$C$3:$E$873,2,FALSE))</f>
        <v>0</v>
      </c>
      <c r="D24" s="12">
        <f>IF(B24="",0,VLOOKUP('170302'!B24,Cenik!$C$3:$E$873,3,FALSE))</f>
        <v>0</v>
      </c>
      <c r="E24" s="102"/>
      <c r="F24" s="20">
        <f t="shared" si="2"/>
        <v>0</v>
      </c>
      <c r="G24" s="104" t="str">
        <f t="shared" si="3"/>
        <v/>
      </c>
    </row>
    <row r="25" spans="1:9" x14ac:dyDescent="0.2">
      <c r="A25" s="15"/>
      <c r="B25" s="100"/>
      <c r="C25" s="12">
        <f>IF(B25="",0,VLOOKUP('170302'!B25,Cenik!$C$3:$E$873,2,FALSE))</f>
        <v>0</v>
      </c>
      <c r="D25" s="12">
        <f>IF(B25="",0,VLOOKUP('170302'!B25,Cenik!$C$3:$E$873,3,FALSE))</f>
        <v>0</v>
      </c>
      <c r="E25" s="102"/>
      <c r="F25" s="20">
        <f t="shared" si="2"/>
        <v>0</v>
      </c>
      <c r="G25" s="104" t="str">
        <f t="shared" si="3"/>
        <v/>
      </c>
    </row>
    <row r="26" spans="1:9" x14ac:dyDescent="0.2">
      <c r="A26" s="15"/>
      <c r="B26" s="100"/>
      <c r="C26" s="12">
        <f>IF(B26="",0,VLOOKUP('170302'!B26,Cenik!$C$3:$E$873,2,FALSE))</f>
        <v>0</v>
      </c>
      <c r="D26" s="12">
        <f>IF(B26="",0,VLOOKUP('170302'!B26,Cenik!$C$3:$E$873,3,FALSE))</f>
        <v>0</v>
      </c>
      <c r="E26" s="102"/>
      <c r="F26" s="20">
        <f t="shared" si="2"/>
        <v>0</v>
      </c>
      <c r="G26" s="104" t="str">
        <f t="shared" si="3"/>
        <v/>
      </c>
    </row>
    <row r="27" spans="1:9" x14ac:dyDescent="0.2">
      <c r="A27" s="15"/>
      <c r="B27" s="100"/>
      <c r="C27" s="12">
        <f>IF(B27="",0,VLOOKUP('170302'!B27,Cenik!$C$3:$E$873,2,FALSE))</f>
        <v>0</v>
      </c>
      <c r="D27" s="12">
        <f>IF(B27="",0,VLOOKUP('170302'!B27,Cenik!$C$3:$E$873,3,FALSE))</f>
        <v>0</v>
      </c>
      <c r="E27" s="102"/>
      <c r="F27" s="20">
        <f t="shared" si="2"/>
        <v>0</v>
      </c>
      <c r="G27" s="104" t="str">
        <f t="shared" si="3"/>
        <v/>
      </c>
    </row>
    <row r="28" spans="1:9" x14ac:dyDescent="0.2">
      <c r="A28" s="15"/>
      <c r="B28" s="100"/>
      <c r="C28" s="12">
        <f>IF(B28="",0,VLOOKUP('170302'!B28,Cenik!$C$3:$E$873,2,FALSE))</f>
        <v>0</v>
      </c>
      <c r="D28" s="12">
        <f>IF(B28="",0,VLOOKUP('170302'!B28,Cenik!$C$3:$E$873,3,FALSE))</f>
        <v>0</v>
      </c>
      <c r="E28" s="102"/>
      <c r="F28" s="20">
        <f t="shared" si="2"/>
        <v>0</v>
      </c>
      <c r="G28" s="104" t="str">
        <f t="shared" si="3"/>
        <v/>
      </c>
    </row>
    <row r="29" spans="1:9" ht="13.5" thickBot="1" x14ac:dyDescent="0.25">
      <c r="A29" s="15"/>
      <c r="B29" s="100"/>
      <c r="C29" s="12">
        <f>IF(B29="",0,VLOOKUP('170302'!B29,Cenik!$C$3:$E$873,2,FALSE))</f>
        <v>0</v>
      </c>
      <c r="D29" s="12">
        <f>IF(B29="",0,VLOOKUP('170302'!B29,Cenik!$C$3:$E$873,3,FALSE))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IF(B31="",0,VLOOKUP('170302'!B31,Cenik!$C$3:$E$873,2,FALSE))</f>
        <v>0</v>
      </c>
      <c r="D31" s="24">
        <f>IF(B31="",0,VLOOKUP('170302'!B31,Cenik!$C$3:$E$873,3,FALSE))</f>
        <v>0</v>
      </c>
      <c r="E31" s="101"/>
      <c r="F31" s="25">
        <f t="shared" ref="F31:F44" si="4">D31*E31</f>
        <v>0</v>
      </c>
      <c r="G31" s="104" t="str">
        <f t="shared" si="3"/>
        <v/>
      </c>
      <c r="I31" s="2"/>
    </row>
    <row r="32" spans="1:9" x14ac:dyDescent="0.2">
      <c r="A32" s="15"/>
      <c r="B32" s="100"/>
      <c r="C32" s="12">
        <f>IF(B32="",0,VLOOKUP('170302'!B32,Cenik!$C$3:$E$873,2,FALSE))</f>
        <v>0</v>
      </c>
      <c r="D32" s="12">
        <f>IF(B32="",0,VLOOKUP('170302'!B32,Cenik!$C$3:$E$873,3,FALSE))</f>
        <v>0</v>
      </c>
      <c r="E32" s="102"/>
      <c r="F32" s="20">
        <f t="shared" si="4"/>
        <v>0</v>
      </c>
      <c r="G32" s="104" t="str">
        <f t="shared" si="3"/>
        <v/>
      </c>
      <c r="I32" s="2"/>
    </row>
    <row r="33" spans="1:7" x14ac:dyDescent="0.2">
      <c r="A33" s="15"/>
      <c r="B33" s="100"/>
      <c r="C33" s="12">
        <f>IF(B33="",0,VLOOKUP('170302'!B33,Cenik!$C$3:$E$873,2,FALSE))</f>
        <v>0</v>
      </c>
      <c r="D33" s="12">
        <f>IF(B33="",0,VLOOKUP('170302'!B33,Cenik!$C$3:$E$873,3,FALSE))</f>
        <v>0</v>
      </c>
      <c r="E33" s="102"/>
      <c r="F33" s="20">
        <f t="shared" si="4"/>
        <v>0</v>
      </c>
      <c r="G33" s="104" t="str">
        <f t="shared" si="3"/>
        <v/>
      </c>
    </row>
    <row r="34" spans="1:7" x14ac:dyDescent="0.2">
      <c r="A34" s="15"/>
      <c r="B34" s="100"/>
      <c r="C34" s="12">
        <f>IF(B34="",0,VLOOKUP('170302'!B34,Cenik!$C$3:$E$873,2,FALSE))</f>
        <v>0</v>
      </c>
      <c r="D34" s="12">
        <f>IF(B34="",0,VLOOKUP('170302'!B34,Cenik!$C$3:$E$873,3,FALSE))</f>
        <v>0</v>
      </c>
      <c r="E34" s="102"/>
      <c r="F34" s="20">
        <f t="shared" si="4"/>
        <v>0</v>
      </c>
      <c r="G34" s="104" t="str">
        <f t="shared" si="3"/>
        <v/>
      </c>
    </row>
    <row r="35" spans="1:7" x14ac:dyDescent="0.2">
      <c r="A35" s="15"/>
      <c r="B35" s="100"/>
      <c r="C35" s="12">
        <f>IF(B35="",0,VLOOKUP('170302'!B35,Cenik!$C$3:$E$873,2,FALSE))</f>
        <v>0</v>
      </c>
      <c r="D35" s="12">
        <f>IF(B35="",0,VLOOKUP('170302'!B35,Cenik!$C$3:$E$873,3,FALSE))</f>
        <v>0</v>
      </c>
      <c r="E35" s="102"/>
      <c r="F35" s="20">
        <f t="shared" si="4"/>
        <v>0</v>
      </c>
      <c r="G35" s="104" t="str">
        <f t="shared" si="3"/>
        <v/>
      </c>
    </row>
    <row r="36" spans="1:7" x14ac:dyDescent="0.2">
      <c r="A36" s="15"/>
      <c r="B36" s="100"/>
      <c r="C36" s="12">
        <f>IF(B36="",0,VLOOKUP('170302'!B36,Cenik!$C$3:$E$873,2,FALSE))</f>
        <v>0</v>
      </c>
      <c r="D36" s="12">
        <f>IF(B36="",0,VLOOKUP('170302'!B36,Cenik!$C$3:$E$873,3,FALSE))</f>
        <v>0</v>
      </c>
      <c r="E36" s="102"/>
      <c r="F36" s="20">
        <f t="shared" si="4"/>
        <v>0</v>
      </c>
      <c r="G36" s="104" t="str">
        <f t="shared" si="3"/>
        <v/>
      </c>
    </row>
    <row r="37" spans="1:7" x14ac:dyDescent="0.2">
      <c r="A37" s="15"/>
      <c r="B37" s="100"/>
      <c r="C37" s="12">
        <f>IF(B37="",0,VLOOKUP('170302'!B37,Cenik!$C$3:$E$873,2,FALSE))</f>
        <v>0</v>
      </c>
      <c r="D37" s="12">
        <f>IF(B37="",0,VLOOKUP('170302'!B37,Cenik!$C$3:$E$873,3,FALSE))</f>
        <v>0</v>
      </c>
      <c r="E37" s="102"/>
      <c r="F37" s="20">
        <f t="shared" si="4"/>
        <v>0</v>
      </c>
      <c r="G37" s="104" t="str">
        <f t="shared" si="3"/>
        <v/>
      </c>
    </row>
    <row r="38" spans="1:7" x14ac:dyDescent="0.2">
      <c r="A38" s="15"/>
      <c r="B38" s="100"/>
      <c r="C38" s="12">
        <f>IF(B38="",0,VLOOKUP('170302'!B38,Cenik!$C$3:$E$873,2,FALSE))</f>
        <v>0</v>
      </c>
      <c r="D38" s="12">
        <f>IF(B38="",0,VLOOKUP('170302'!B38,Cenik!$C$3:$E$873,3,FALSE))</f>
        <v>0</v>
      </c>
      <c r="E38" s="102"/>
      <c r="F38" s="20">
        <f t="shared" si="4"/>
        <v>0</v>
      </c>
      <c r="G38" s="104" t="str">
        <f t="shared" si="3"/>
        <v/>
      </c>
    </row>
    <row r="39" spans="1:7" x14ac:dyDescent="0.2">
      <c r="A39" s="15"/>
      <c r="B39" s="100"/>
      <c r="C39" s="12">
        <f>IF(B39="",0,VLOOKUP('170302'!B39,Cenik!$C$3:$E$873,2,FALSE))</f>
        <v>0</v>
      </c>
      <c r="D39" s="12">
        <f>IF(B39="",0,VLOOKUP('170302'!B39,Cenik!$C$3:$E$873,3,FALSE))</f>
        <v>0</v>
      </c>
      <c r="E39" s="102"/>
      <c r="F39" s="20">
        <f t="shared" si="4"/>
        <v>0</v>
      </c>
      <c r="G39" s="104" t="str">
        <f>IF(E39="","",IF(ISNUMBER(E39),IF(E39=ROUND(E39,6),"","Napaka - poraba mora biti zaokrožena na 6 decimalk!"),"Napaka!"))</f>
        <v/>
      </c>
    </row>
    <row r="40" spans="1:7" x14ac:dyDescent="0.2">
      <c r="A40" s="15"/>
      <c r="B40" s="100"/>
      <c r="C40" s="12">
        <f>IF(B40="",0,VLOOKUP('170302'!B40,Cenik!$C$3:$E$873,2,FALSE))</f>
        <v>0</v>
      </c>
      <c r="D40" s="12">
        <f>IF(B40="",0,VLOOKUP('170302'!B40,Cenik!$C$3:$E$873,3,FALSE))</f>
        <v>0</v>
      </c>
      <c r="E40" s="102"/>
      <c r="F40" s="20">
        <f t="shared" si="4"/>
        <v>0</v>
      </c>
      <c r="G40" s="104" t="str">
        <f t="shared" si="3"/>
        <v/>
      </c>
    </row>
    <row r="41" spans="1:7" x14ac:dyDescent="0.2">
      <c r="A41" s="15"/>
      <c r="B41" s="100"/>
      <c r="C41" s="12">
        <f>IF(B41="",0,VLOOKUP('170302'!B41,Cenik!$C$3:$E$873,2,FALSE))</f>
        <v>0</v>
      </c>
      <c r="D41" s="12">
        <f>IF(B41="",0,VLOOKUP('170302'!B41,Cenik!$C$3:$E$873,3,FALSE))</f>
        <v>0</v>
      </c>
      <c r="E41" s="102"/>
      <c r="F41" s="20">
        <f t="shared" si="4"/>
        <v>0</v>
      </c>
      <c r="G41" s="104" t="str">
        <f t="shared" si="3"/>
        <v/>
      </c>
    </row>
    <row r="42" spans="1:7" x14ac:dyDescent="0.2">
      <c r="A42" s="15"/>
      <c r="B42" s="100"/>
      <c r="C42" s="12">
        <f>IF(B42="",0,VLOOKUP('170302'!B42,Cenik!$C$3:$E$873,2,FALSE))</f>
        <v>0</v>
      </c>
      <c r="D42" s="12">
        <f>IF(B42="",0,VLOOKUP('170302'!B42,Cenik!$C$3:$E$873,3,FALSE))</f>
        <v>0</v>
      </c>
      <c r="E42" s="102"/>
      <c r="F42" s="20">
        <f t="shared" si="4"/>
        <v>0</v>
      </c>
      <c r="G42" s="104" t="str">
        <f t="shared" si="3"/>
        <v/>
      </c>
    </row>
    <row r="43" spans="1:7" x14ac:dyDescent="0.2">
      <c r="A43" s="15"/>
      <c r="B43" s="100"/>
      <c r="C43" s="12">
        <f>IF(B43="",0,VLOOKUP('170302'!B43,Cenik!$C$3:$E$873,2,FALSE))</f>
        <v>0</v>
      </c>
      <c r="D43" s="12">
        <f>IF(B43="",0,VLOOKUP('170302'!B43,Cenik!$C$3:$E$873,3,FALSE))</f>
        <v>0</v>
      </c>
      <c r="E43" s="102"/>
      <c r="F43" s="20">
        <f t="shared" si="4"/>
        <v>0</v>
      </c>
      <c r="G43" s="104" t="str">
        <f t="shared" si="3"/>
        <v/>
      </c>
    </row>
    <row r="44" spans="1:7" ht="13.5" thickBot="1" x14ac:dyDescent="0.25">
      <c r="A44" s="26"/>
      <c r="B44" s="103"/>
      <c r="C44" s="28">
        <f>IF(B44="",0,VLOOKUP('170302'!B44,Cenik!$C$3:$E$873,2,FALSE))</f>
        <v>0</v>
      </c>
      <c r="D44" s="28">
        <f>IF(B44="",0,VLOOKUP('170302'!B44,Cenik!$C$3:$E$873,3,FALSE))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IF(B5="",0,VLOOKUP('170303'!B5,Cenik!$C$3:$E$873,2,FALSE))</f>
        <v>0</v>
      </c>
      <c r="D5" s="12">
        <f>IF(B5="",0,VLOOKUP('170303'!B5,Cenik!$C$3:$E$873,3,FALSE))</f>
        <v>0</v>
      </c>
      <c r="E5" s="95"/>
      <c r="F5" s="14">
        <f t="shared" ref="F5:F14" si="0">D5*E5</f>
        <v>0</v>
      </c>
      <c r="G5" s="104" t="str">
        <f>IF(E5="","",IF(ISNUMBER(E5),IF(E5=ROUND(E5,6),"","Napaka - poraba mora biti zaokrožena na 6 decimalk!"),"Napaka!"))</f>
        <v/>
      </c>
    </row>
    <row r="6" spans="1:7" x14ac:dyDescent="0.2">
      <c r="A6" s="15"/>
      <c r="B6" s="94"/>
      <c r="C6" s="12">
        <f>IF(B6="",0,VLOOKUP('170303'!B6,Cenik!$C$3:$E$873,2,FALSE))</f>
        <v>0</v>
      </c>
      <c r="D6" s="12">
        <f>IF(B6="",0,VLOOKUP('170303'!B6,Cenik!$C$3:$E$873,3,FALSE))</f>
        <v>0</v>
      </c>
      <c r="E6" s="96"/>
      <c r="F6" s="14">
        <f t="shared" si="0"/>
        <v>0</v>
      </c>
      <c r="G6" s="104" t="str">
        <f t="shared" ref="G6:G14" si="1">IF(E6="","",IF(ISNUMBER(E6),IF(E6=ROUND(E6,6),"","Napaka - poraba mora biti zaokrožena na 6 decimalk!"),"Napaka!"))</f>
        <v/>
      </c>
    </row>
    <row r="7" spans="1:7" x14ac:dyDescent="0.2">
      <c r="A7" s="15"/>
      <c r="B7" s="94"/>
      <c r="C7" s="12">
        <f>IF(B7="",0,VLOOKUP('170303'!B7,Cenik!$C$3:$E$873,2,FALSE))</f>
        <v>0</v>
      </c>
      <c r="D7" s="12">
        <f>IF(B7="",0,VLOOKUP('170303'!B7,Cenik!$C$3:$E$873,3,FALSE))</f>
        <v>0</v>
      </c>
      <c r="E7" s="96"/>
      <c r="F7" s="14">
        <f t="shared" si="0"/>
        <v>0</v>
      </c>
      <c r="G7" s="104" t="str">
        <f t="shared" si="1"/>
        <v/>
      </c>
    </row>
    <row r="8" spans="1:7" x14ac:dyDescent="0.2">
      <c r="A8" s="15"/>
      <c r="B8" s="94"/>
      <c r="C8" s="12">
        <f>IF(B8="",0,VLOOKUP('170303'!B8,Cenik!$C$3:$E$873,2,FALSE))</f>
        <v>0</v>
      </c>
      <c r="D8" s="12">
        <f>IF(B8="",0,VLOOKUP('170303'!B8,Cenik!$C$3:$E$873,3,FALSE))</f>
        <v>0</v>
      </c>
      <c r="E8" s="96"/>
      <c r="F8" s="14">
        <f t="shared" si="0"/>
        <v>0</v>
      </c>
      <c r="G8" s="104" t="str">
        <f t="shared" si="1"/>
        <v/>
      </c>
    </row>
    <row r="9" spans="1:7" x14ac:dyDescent="0.2">
      <c r="A9" s="15"/>
      <c r="B9" s="94"/>
      <c r="C9" s="12">
        <f>IF(B9="",0,VLOOKUP('170303'!B9,Cenik!$C$3:$E$873,2,FALSE))</f>
        <v>0</v>
      </c>
      <c r="D9" s="12">
        <f>IF(B9="",0,VLOOKUP('170303'!B9,Cenik!$C$3:$E$873,3,FALSE))</f>
        <v>0</v>
      </c>
      <c r="E9" s="96"/>
      <c r="F9" s="14">
        <f t="shared" si="0"/>
        <v>0</v>
      </c>
      <c r="G9" s="104" t="str">
        <f t="shared" si="1"/>
        <v/>
      </c>
    </row>
    <row r="10" spans="1:7" x14ac:dyDescent="0.2">
      <c r="A10" s="15"/>
      <c r="B10" s="94"/>
      <c r="C10" s="12">
        <f>IF(B10="",0,VLOOKUP('170303'!B10,Cenik!$C$3:$E$873,2,FALSE))</f>
        <v>0</v>
      </c>
      <c r="D10" s="12">
        <f>IF(B10="",0,VLOOKUP('170303'!B10,Cenik!$C$3:$E$873,3,FALSE))</f>
        <v>0</v>
      </c>
      <c r="E10" s="96"/>
      <c r="F10" s="14">
        <f t="shared" si="0"/>
        <v>0</v>
      </c>
      <c r="G10" s="104" t="str">
        <f t="shared" si="1"/>
        <v/>
      </c>
    </row>
    <row r="11" spans="1:7" x14ac:dyDescent="0.2">
      <c r="A11" s="15"/>
      <c r="B11" s="94"/>
      <c r="C11" s="12">
        <f>IF(B11="",0,VLOOKUP('170303'!B11,Cenik!$C$3:$E$873,2,FALSE))</f>
        <v>0</v>
      </c>
      <c r="D11" s="12">
        <f>IF(B11="",0,VLOOKUP('170303'!B11,Cenik!$C$3:$E$873,3,FALSE))</f>
        <v>0</v>
      </c>
      <c r="E11" s="96"/>
      <c r="F11" s="14">
        <f t="shared" si="0"/>
        <v>0</v>
      </c>
      <c r="G11" s="104" t="str">
        <f t="shared" si="1"/>
        <v/>
      </c>
    </row>
    <row r="12" spans="1:7" x14ac:dyDescent="0.2">
      <c r="A12" s="15"/>
      <c r="B12" s="94"/>
      <c r="C12" s="12">
        <f>IF(B12="",0,VLOOKUP('170303'!B12,Cenik!$C$3:$E$873,2,FALSE))</f>
        <v>0</v>
      </c>
      <c r="D12" s="12">
        <f>IF(B12="",0,VLOOKUP('170303'!B12,Cenik!$C$3:$E$873,3,FALSE))</f>
        <v>0</v>
      </c>
      <c r="E12" s="96"/>
      <c r="F12" s="14">
        <f t="shared" si="0"/>
        <v>0</v>
      </c>
      <c r="G12" s="104" t="str">
        <f t="shared" si="1"/>
        <v/>
      </c>
    </row>
    <row r="13" spans="1:7" x14ac:dyDescent="0.2">
      <c r="A13" s="15"/>
      <c r="B13" s="94"/>
      <c r="C13" s="12">
        <f>IF(B13="",0,VLOOKUP('170303'!B13,Cenik!$C$3:$E$873,2,FALSE))</f>
        <v>0</v>
      </c>
      <c r="D13" s="12">
        <f>IF(B13="",0,VLOOKUP('170303'!B13,Cenik!$C$3:$E$873,3,FALSE))</f>
        <v>0</v>
      </c>
      <c r="E13" s="96"/>
      <c r="F13" s="14">
        <f t="shared" si="0"/>
        <v>0</v>
      </c>
      <c r="G13" s="104" t="str">
        <f t="shared" si="1"/>
        <v/>
      </c>
    </row>
    <row r="14" spans="1:7" ht="13.5" thickBot="1" x14ac:dyDescent="0.25">
      <c r="A14" s="15"/>
      <c r="B14" s="94"/>
      <c r="C14" s="12">
        <f>IF(B14="",0,VLOOKUP('170303'!B14,Cenik!$C$3:$E$873,2,FALSE))</f>
        <v>0</v>
      </c>
      <c r="D14" s="12">
        <f>IF(B14="",0,VLOOKUP('170303'!B14,Cenik!$C$3:$E$873,3,FALSE))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IF(B16="",0,VLOOKUP('170303'!B16,Cenik!$C$3:$E$873,2,FALSE))</f>
        <v>kos/dan</v>
      </c>
      <c r="D16" s="12">
        <f>IF(B16="",0,VLOOKUP('170303'!B16,Cenik!$C$3:$E$873,3,FALSE))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IF(B17="",0,VLOOKUP('170303'!B17,Cenik!$C$3:$E$873,2,FALSE))</f>
        <v>kos/dan</v>
      </c>
      <c r="D17" s="12">
        <f>IF(B17="",0,VLOOKUP('170303'!B17,Cenik!$C$3:$E$873,3,FALSE))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IF(B18="",0,VLOOKUP('170303'!B18,Cenik!$C$3:$E$873,2,FALSE))</f>
        <v>kos/dan</v>
      </c>
      <c r="D18" s="12">
        <f>IF(B18="",0,VLOOKUP('170303'!B18,Cenik!$C$3:$E$873,3,FALSE))</f>
        <v>0</v>
      </c>
      <c r="E18" s="102">
        <v>3</v>
      </c>
      <c r="F18" s="20">
        <f t="shared" si="2"/>
        <v>0</v>
      </c>
      <c r="G18" s="104" t="str">
        <f t="shared" si="3"/>
        <v/>
      </c>
    </row>
    <row r="19" spans="1:9" x14ac:dyDescent="0.2">
      <c r="A19" s="15"/>
      <c r="B19" s="100" t="s">
        <v>145</v>
      </c>
      <c r="C19" s="12" t="str">
        <f>IF(B19="",0,VLOOKUP('170303'!B19,Cenik!$C$3:$E$873,2,FALSE))</f>
        <v>kos/dan</v>
      </c>
      <c r="D19" s="12">
        <f>IF(B19="",0,VLOOKUP('170303'!B19,Cenik!$C$3:$E$873,3,FALSE))</f>
        <v>0</v>
      </c>
      <c r="E19" s="102">
        <v>16</v>
      </c>
      <c r="F19" s="20">
        <f t="shared" si="2"/>
        <v>0</v>
      </c>
      <c r="G19" s="104" t="str">
        <f t="shared" si="3"/>
        <v/>
      </c>
    </row>
    <row r="20" spans="1:9" x14ac:dyDescent="0.2">
      <c r="A20" s="15"/>
      <c r="B20" s="100"/>
      <c r="C20" s="12">
        <f>IF(B20="",0,VLOOKUP('170303'!B20,Cenik!$C$3:$E$873,2,FALSE))</f>
        <v>0</v>
      </c>
      <c r="D20" s="12">
        <f>IF(B20="",0,VLOOKUP('170303'!B20,Cenik!$C$3:$E$873,3,FALSE))</f>
        <v>0</v>
      </c>
      <c r="E20" s="102"/>
      <c r="F20" s="20">
        <f t="shared" si="2"/>
        <v>0</v>
      </c>
      <c r="G20" s="104" t="str">
        <f t="shared" si="3"/>
        <v/>
      </c>
    </row>
    <row r="21" spans="1:9" x14ac:dyDescent="0.2">
      <c r="A21" s="15"/>
      <c r="B21" s="100"/>
      <c r="C21" s="12">
        <f>IF(B21="",0,VLOOKUP('170303'!B21,Cenik!$C$3:$E$873,2,FALSE))</f>
        <v>0</v>
      </c>
      <c r="D21" s="12">
        <f>IF(B21="",0,VLOOKUP('170303'!B21,Cenik!$C$3:$E$873,3,FALSE))</f>
        <v>0</v>
      </c>
      <c r="E21" s="102"/>
      <c r="F21" s="20">
        <f t="shared" si="2"/>
        <v>0</v>
      </c>
      <c r="G21" s="104" t="str">
        <f t="shared" si="3"/>
        <v/>
      </c>
    </row>
    <row r="22" spans="1:9" x14ac:dyDescent="0.2">
      <c r="A22" s="15"/>
      <c r="B22" s="100"/>
      <c r="C22" s="12">
        <f>IF(B22="",0,VLOOKUP('170303'!B22,Cenik!$C$3:$E$873,2,FALSE))</f>
        <v>0</v>
      </c>
      <c r="D22" s="12">
        <f>IF(B22="",0,VLOOKUP('170303'!B22,Cenik!$C$3:$E$873,3,FALSE))</f>
        <v>0</v>
      </c>
      <c r="E22" s="102"/>
      <c r="F22" s="20">
        <f t="shared" si="2"/>
        <v>0</v>
      </c>
      <c r="G22" s="104" t="str">
        <f t="shared" si="3"/>
        <v/>
      </c>
    </row>
    <row r="23" spans="1:9" x14ac:dyDescent="0.2">
      <c r="A23" s="15"/>
      <c r="B23" s="100"/>
      <c r="C23" s="12">
        <f>IF(B23="",0,VLOOKUP('170303'!B23,Cenik!$C$3:$E$873,2,FALSE))</f>
        <v>0</v>
      </c>
      <c r="D23" s="12">
        <f>IF(B23="",0,VLOOKUP('170303'!B23,Cenik!$C$3:$E$873,3,FALSE))</f>
        <v>0</v>
      </c>
      <c r="E23" s="102"/>
      <c r="F23" s="20">
        <f t="shared" si="2"/>
        <v>0</v>
      </c>
      <c r="G23" s="104" t="str">
        <f t="shared" si="3"/>
        <v/>
      </c>
    </row>
    <row r="24" spans="1:9" x14ac:dyDescent="0.2">
      <c r="A24" s="15"/>
      <c r="B24" s="100"/>
      <c r="C24" s="12">
        <f>IF(B24="",0,VLOOKUP('170303'!B24,Cenik!$C$3:$E$873,2,FALSE))</f>
        <v>0</v>
      </c>
      <c r="D24" s="12">
        <f>IF(B24="",0,VLOOKUP('170303'!B24,Cenik!$C$3:$E$873,3,FALSE))</f>
        <v>0</v>
      </c>
      <c r="E24" s="102"/>
      <c r="F24" s="20">
        <f t="shared" si="2"/>
        <v>0</v>
      </c>
      <c r="G24" s="104" t="str">
        <f t="shared" si="3"/>
        <v/>
      </c>
    </row>
    <row r="25" spans="1:9" x14ac:dyDescent="0.2">
      <c r="A25" s="15"/>
      <c r="B25" s="100"/>
      <c r="C25" s="12">
        <f>IF(B25="",0,VLOOKUP('170303'!B25,Cenik!$C$3:$E$873,2,FALSE))</f>
        <v>0</v>
      </c>
      <c r="D25" s="12">
        <f>IF(B25="",0,VLOOKUP('170303'!B25,Cenik!$C$3:$E$873,3,FALSE))</f>
        <v>0</v>
      </c>
      <c r="E25" s="102"/>
      <c r="F25" s="20">
        <f t="shared" si="2"/>
        <v>0</v>
      </c>
      <c r="G25" s="104" t="str">
        <f t="shared" si="3"/>
        <v/>
      </c>
    </row>
    <row r="26" spans="1:9" x14ac:dyDescent="0.2">
      <c r="A26" s="15"/>
      <c r="B26" s="100"/>
      <c r="C26" s="12">
        <f>IF(B26="",0,VLOOKUP('170303'!B26,Cenik!$C$3:$E$873,2,FALSE))</f>
        <v>0</v>
      </c>
      <c r="D26" s="12">
        <f>IF(B26="",0,VLOOKUP('170303'!B26,Cenik!$C$3:$E$873,3,FALSE))</f>
        <v>0</v>
      </c>
      <c r="E26" s="102"/>
      <c r="F26" s="20">
        <f t="shared" si="2"/>
        <v>0</v>
      </c>
      <c r="G26" s="104" t="str">
        <f t="shared" si="3"/>
        <v/>
      </c>
    </row>
    <row r="27" spans="1:9" x14ac:dyDescent="0.2">
      <c r="A27" s="15"/>
      <c r="B27" s="100"/>
      <c r="C27" s="12">
        <f>IF(B27="",0,VLOOKUP('170303'!B27,Cenik!$C$3:$E$873,2,FALSE))</f>
        <v>0</v>
      </c>
      <c r="D27" s="12">
        <f>IF(B27="",0,VLOOKUP('170303'!B27,Cenik!$C$3:$E$873,3,FALSE))</f>
        <v>0</v>
      </c>
      <c r="E27" s="102"/>
      <c r="F27" s="20">
        <f t="shared" si="2"/>
        <v>0</v>
      </c>
      <c r="G27" s="104" t="str">
        <f t="shared" si="3"/>
        <v/>
      </c>
    </row>
    <row r="28" spans="1:9" x14ac:dyDescent="0.2">
      <c r="A28" s="15"/>
      <c r="B28" s="100"/>
      <c r="C28" s="12">
        <f>IF(B28="",0,VLOOKUP('170303'!B28,Cenik!$C$3:$E$873,2,FALSE))</f>
        <v>0</v>
      </c>
      <c r="D28" s="12">
        <f>IF(B28="",0,VLOOKUP('170303'!B28,Cenik!$C$3:$E$873,3,FALSE))</f>
        <v>0</v>
      </c>
      <c r="E28" s="102"/>
      <c r="F28" s="20">
        <f t="shared" si="2"/>
        <v>0</v>
      </c>
      <c r="G28" s="104" t="str">
        <f t="shared" si="3"/>
        <v/>
      </c>
    </row>
    <row r="29" spans="1:9" ht="13.5" thickBot="1" x14ac:dyDescent="0.25">
      <c r="A29" s="15"/>
      <c r="B29" s="100"/>
      <c r="C29" s="12">
        <f>IF(B29="",0,VLOOKUP('170303'!B29,Cenik!$C$3:$E$873,2,FALSE))</f>
        <v>0</v>
      </c>
      <c r="D29" s="12">
        <f>IF(B29="",0,VLOOKUP('170303'!B29,Cenik!$C$3:$E$873,3,FALSE))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IF(B31="",0,VLOOKUP('170303'!B31,Cenik!$C$3:$E$873,2,FALSE))</f>
        <v>0</v>
      </c>
      <c r="D31" s="24">
        <f>IF(B31="",0,VLOOKUP('170303'!B31,Cenik!$C$3:$E$873,3,FALSE))</f>
        <v>0</v>
      </c>
      <c r="E31" s="101"/>
      <c r="F31" s="25">
        <f t="shared" ref="F31:F44" si="4">D31*E31</f>
        <v>0</v>
      </c>
      <c r="G31" s="104" t="str">
        <f t="shared" si="3"/>
        <v/>
      </c>
      <c r="I31" s="2"/>
    </row>
    <row r="32" spans="1:9" x14ac:dyDescent="0.2">
      <c r="A32" s="15"/>
      <c r="B32" s="100"/>
      <c r="C32" s="12">
        <f>IF(B32="",0,VLOOKUP('170303'!B32,Cenik!$C$3:$E$873,2,FALSE))</f>
        <v>0</v>
      </c>
      <c r="D32" s="12">
        <f>IF(B32="",0,VLOOKUP('170303'!B32,Cenik!$C$3:$E$873,3,FALSE))</f>
        <v>0</v>
      </c>
      <c r="E32" s="102"/>
      <c r="F32" s="20">
        <f t="shared" si="4"/>
        <v>0</v>
      </c>
      <c r="G32" s="104" t="str">
        <f t="shared" si="3"/>
        <v/>
      </c>
      <c r="I32" s="2"/>
    </row>
    <row r="33" spans="1:7" x14ac:dyDescent="0.2">
      <c r="A33" s="15"/>
      <c r="B33" s="100"/>
      <c r="C33" s="12">
        <f>IF(B33="",0,VLOOKUP('170303'!B33,Cenik!$C$3:$E$873,2,FALSE))</f>
        <v>0</v>
      </c>
      <c r="D33" s="12">
        <f>IF(B33="",0,VLOOKUP('170303'!B33,Cenik!$C$3:$E$873,3,FALSE))</f>
        <v>0</v>
      </c>
      <c r="E33" s="102"/>
      <c r="F33" s="20">
        <f t="shared" si="4"/>
        <v>0</v>
      </c>
      <c r="G33" s="104" t="str">
        <f t="shared" si="3"/>
        <v/>
      </c>
    </row>
    <row r="34" spans="1:7" x14ac:dyDescent="0.2">
      <c r="A34" s="15"/>
      <c r="B34" s="100"/>
      <c r="C34" s="12">
        <f>IF(B34="",0,VLOOKUP('170303'!B34,Cenik!$C$3:$E$873,2,FALSE))</f>
        <v>0</v>
      </c>
      <c r="D34" s="12">
        <f>IF(B34="",0,VLOOKUP('170303'!B34,Cenik!$C$3:$E$873,3,FALSE))</f>
        <v>0</v>
      </c>
      <c r="E34" s="102"/>
      <c r="F34" s="20">
        <f t="shared" si="4"/>
        <v>0</v>
      </c>
      <c r="G34" s="104" t="str">
        <f t="shared" si="3"/>
        <v/>
      </c>
    </row>
    <row r="35" spans="1:7" x14ac:dyDescent="0.2">
      <c r="A35" s="15"/>
      <c r="B35" s="100"/>
      <c r="C35" s="12">
        <f>IF(B35="",0,VLOOKUP('170303'!B35,Cenik!$C$3:$E$873,2,FALSE))</f>
        <v>0</v>
      </c>
      <c r="D35" s="12">
        <f>IF(B35="",0,VLOOKUP('170303'!B35,Cenik!$C$3:$E$873,3,FALSE))</f>
        <v>0</v>
      </c>
      <c r="E35" s="102"/>
      <c r="F35" s="20">
        <f t="shared" si="4"/>
        <v>0</v>
      </c>
      <c r="G35" s="104" t="str">
        <f t="shared" si="3"/>
        <v/>
      </c>
    </row>
    <row r="36" spans="1:7" x14ac:dyDescent="0.2">
      <c r="A36" s="15"/>
      <c r="B36" s="100"/>
      <c r="C36" s="12">
        <f>IF(B36="",0,VLOOKUP('170303'!B36,Cenik!$C$3:$E$873,2,FALSE))</f>
        <v>0</v>
      </c>
      <c r="D36" s="12">
        <f>IF(B36="",0,VLOOKUP('170303'!B36,Cenik!$C$3:$E$873,3,FALSE))</f>
        <v>0</v>
      </c>
      <c r="E36" s="102"/>
      <c r="F36" s="20">
        <f t="shared" si="4"/>
        <v>0</v>
      </c>
      <c r="G36" s="104" t="str">
        <f t="shared" si="3"/>
        <v/>
      </c>
    </row>
    <row r="37" spans="1:7" x14ac:dyDescent="0.2">
      <c r="A37" s="15"/>
      <c r="B37" s="100"/>
      <c r="C37" s="12">
        <f>IF(B37="",0,VLOOKUP('170303'!B37,Cenik!$C$3:$E$873,2,FALSE))</f>
        <v>0</v>
      </c>
      <c r="D37" s="12">
        <f>IF(B37="",0,VLOOKUP('170303'!B37,Cenik!$C$3:$E$873,3,FALSE))</f>
        <v>0</v>
      </c>
      <c r="E37" s="102"/>
      <c r="F37" s="20">
        <f t="shared" si="4"/>
        <v>0</v>
      </c>
      <c r="G37" s="104" t="str">
        <f t="shared" si="3"/>
        <v/>
      </c>
    </row>
    <row r="38" spans="1:7" x14ac:dyDescent="0.2">
      <c r="A38" s="15"/>
      <c r="B38" s="100"/>
      <c r="C38" s="12">
        <f>IF(B38="",0,VLOOKUP('170303'!B38,Cenik!$C$3:$E$873,2,FALSE))</f>
        <v>0</v>
      </c>
      <c r="D38" s="12">
        <f>IF(B38="",0,VLOOKUP('170303'!B38,Cenik!$C$3:$E$873,3,FALSE))</f>
        <v>0</v>
      </c>
      <c r="E38" s="102"/>
      <c r="F38" s="20">
        <f t="shared" si="4"/>
        <v>0</v>
      </c>
      <c r="G38" s="104" t="str">
        <f t="shared" si="3"/>
        <v/>
      </c>
    </row>
    <row r="39" spans="1:7" x14ac:dyDescent="0.2">
      <c r="A39" s="15"/>
      <c r="B39" s="100"/>
      <c r="C39" s="12">
        <f>IF(B39="",0,VLOOKUP('170303'!B39,Cenik!$C$3:$E$873,2,FALSE))</f>
        <v>0</v>
      </c>
      <c r="D39" s="12">
        <f>IF(B39="",0,VLOOKUP('170303'!B39,Cenik!$C$3:$E$873,3,FALSE))</f>
        <v>0</v>
      </c>
      <c r="E39" s="102"/>
      <c r="F39" s="20">
        <f t="shared" si="4"/>
        <v>0</v>
      </c>
      <c r="G39" s="104" t="str">
        <f>IF(E39="","",IF(ISNUMBER(E39),IF(E39=ROUND(E39,6),"","Napaka - poraba mora biti zaokrožena na 6 decimalk!"),"Napaka!"))</f>
        <v/>
      </c>
    </row>
    <row r="40" spans="1:7" x14ac:dyDescent="0.2">
      <c r="A40" s="15"/>
      <c r="B40" s="100"/>
      <c r="C40" s="12">
        <f>IF(B40="",0,VLOOKUP('170303'!B40,Cenik!$C$3:$E$873,2,FALSE))</f>
        <v>0</v>
      </c>
      <c r="D40" s="12">
        <f>IF(B40="",0,VLOOKUP('170303'!B40,Cenik!$C$3:$E$873,3,FALSE))</f>
        <v>0</v>
      </c>
      <c r="E40" s="102"/>
      <c r="F40" s="20">
        <f t="shared" si="4"/>
        <v>0</v>
      </c>
      <c r="G40" s="104" t="str">
        <f t="shared" si="3"/>
        <v/>
      </c>
    </row>
    <row r="41" spans="1:7" x14ac:dyDescent="0.2">
      <c r="A41" s="15"/>
      <c r="B41" s="100"/>
      <c r="C41" s="12">
        <f>IF(B41="",0,VLOOKUP('170303'!B41,Cenik!$C$3:$E$873,2,FALSE))</f>
        <v>0</v>
      </c>
      <c r="D41" s="12">
        <f>IF(B41="",0,VLOOKUP('170303'!B41,Cenik!$C$3:$E$873,3,FALSE))</f>
        <v>0</v>
      </c>
      <c r="E41" s="102"/>
      <c r="F41" s="20">
        <f t="shared" si="4"/>
        <v>0</v>
      </c>
      <c r="G41" s="104" t="str">
        <f t="shared" si="3"/>
        <v/>
      </c>
    </row>
    <row r="42" spans="1:7" x14ac:dyDescent="0.2">
      <c r="A42" s="15"/>
      <c r="B42" s="100"/>
      <c r="C42" s="12">
        <f>IF(B42="",0,VLOOKUP('170303'!B42,Cenik!$C$3:$E$873,2,FALSE))</f>
        <v>0</v>
      </c>
      <c r="D42" s="12">
        <f>IF(B42="",0,VLOOKUP('170303'!B42,Cenik!$C$3:$E$873,3,FALSE))</f>
        <v>0</v>
      </c>
      <c r="E42" s="102"/>
      <c r="F42" s="20">
        <f t="shared" si="4"/>
        <v>0</v>
      </c>
      <c r="G42" s="104" t="str">
        <f t="shared" si="3"/>
        <v/>
      </c>
    </row>
    <row r="43" spans="1:7" x14ac:dyDescent="0.2">
      <c r="A43" s="15"/>
      <c r="B43" s="100"/>
      <c r="C43" s="12">
        <f>IF(B43="",0,VLOOKUP('170303'!B43,Cenik!$C$3:$E$873,2,FALSE))</f>
        <v>0</v>
      </c>
      <c r="D43" s="12">
        <f>IF(B43="",0,VLOOKUP('170303'!B43,Cenik!$C$3:$E$873,3,FALSE))</f>
        <v>0</v>
      </c>
      <c r="E43" s="102"/>
      <c r="F43" s="20">
        <f t="shared" si="4"/>
        <v>0</v>
      </c>
      <c r="G43" s="104" t="str">
        <f t="shared" si="3"/>
        <v/>
      </c>
    </row>
    <row r="44" spans="1:7" ht="13.5" thickBot="1" x14ac:dyDescent="0.25">
      <c r="A44" s="26"/>
      <c r="B44" s="103"/>
      <c r="C44" s="28">
        <f>IF(B44="",0,VLOOKUP('170303'!B44,Cenik!$C$3:$E$873,2,FALSE))</f>
        <v>0</v>
      </c>
      <c r="D44" s="28">
        <f>IF(B44="",0,VLOOKUP('170303'!B44,Cenik!$C$3:$E$873,3,FALSE))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IF(B5="",0,VLOOKUP('170304'!B5,Cenik!$C$3:$E$873,2,FALSE))</f>
        <v>0</v>
      </c>
      <c r="D5" s="12">
        <f>IF(B5="",0,VLOOKUP('170304'!B5,Cenik!$C$3:$E$873,3,FALSE))</f>
        <v>0</v>
      </c>
      <c r="E5" s="95"/>
      <c r="F5" s="14">
        <f t="shared" ref="F5:F14" si="0">D5*E5</f>
        <v>0</v>
      </c>
      <c r="G5" s="104" t="str">
        <f>IF(E5="","",IF(ISNUMBER(E5),IF(E5=ROUND(E5,6),"","Napaka - poraba mora biti zaokrožena na 6 decimalk!"),"Napaka!"))</f>
        <v/>
      </c>
    </row>
    <row r="6" spans="1:7" x14ac:dyDescent="0.2">
      <c r="A6" s="15"/>
      <c r="B6" s="94"/>
      <c r="C6" s="12">
        <f>IF(B6="",0,VLOOKUP('170304'!B6,Cenik!$C$3:$E$873,2,FALSE))</f>
        <v>0</v>
      </c>
      <c r="D6" s="12">
        <f>IF(B6="",0,VLOOKUP('170304'!B6,Cenik!$C$3:$E$873,3,FALSE))</f>
        <v>0</v>
      </c>
      <c r="E6" s="96"/>
      <c r="F6" s="14">
        <f t="shared" si="0"/>
        <v>0</v>
      </c>
      <c r="G6" s="104" t="str">
        <f t="shared" ref="G6:G14" si="1">IF(E6="","",IF(ISNUMBER(E6),IF(E6=ROUND(E6,6),"","Napaka - poraba mora biti zaokrožena na 6 decimalk!"),"Napaka!"))</f>
        <v/>
      </c>
    </row>
    <row r="7" spans="1:7" x14ac:dyDescent="0.2">
      <c r="A7" s="15"/>
      <c r="B7" s="94"/>
      <c r="C7" s="12">
        <f>IF(B7="",0,VLOOKUP('170304'!B7,Cenik!$C$3:$E$873,2,FALSE))</f>
        <v>0</v>
      </c>
      <c r="D7" s="12">
        <f>IF(B7="",0,VLOOKUP('170304'!B7,Cenik!$C$3:$E$873,3,FALSE))</f>
        <v>0</v>
      </c>
      <c r="E7" s="96"/>
      <c r="F7" s="14">
        <f t="shared" si="0"/>
        <v>0</v>
      </c>
      <c r="G7" s="104" t="str">
        <f t="shared" si="1"/>
        <v/>
      </c>
    </row>
    <row r="8" spans="1:7" x14ac:dyDescent="0.2">
      <c r="A8" s="15"/>
      <c r="B8" s="94"/>
      <c r="C8" s="12">
        <f>IF(B8="",0,VLOOKUP('170304'!B8,Cenik!$C$3:$E$873,2,FALSE))</f>
        <v>0</v>
      </c>
      <c r="D8" s="12">
        <f>IF(B8="",0,VLOOKUP('170304'!B8,Cenik!$C$3:$E$873,3,FALSE))</f>
        <v>0</v>
      </c>
      <c r="E8" s="96"/>
      <c r="F8" s="14">
        <f t="shared" si="0"/>
        <v>0</v>
      </c>
      <c r="G8" s="104" t="str">
        <f t="shared" si="1"/>
        <v/>
      </c>
    </row>
    <row r="9" spans="1:7" x14ac:dyDescent="0.2">
      <c r="A9" s="15"/>
      <c r="B9" s="94"/>
      <c r="C9" s="12">
        <f>IF(B9="",0,VLOOKUP('170304'!B9,Cenik!$C$3:$E$873,2,FALSE))</f>
        <v>0</v>
      </c>
      <c r="D9" s="12">
        <f>IF(B9="",0,VLOOKUP('170304'!B9,Cenik!$C$3:$E$873,3,FALSE))</f>
        <v>0</v>
      </c>
      <c r="E9" s="96"/>
      <c r="F9" s="14">
        <f t="shared" si="0"/>
        <v>0</v>
      </c>
      <c r="G9" s="104" t="str">
        <f t="shared" si="1"/>
        <v/>
      </c>
    </row>
    <row r="10" spans="1:7" x14ac:dyDescent="0.2">
      <c r="A10" s="15"/>
      <c r="B10" s="94"/>
      <c r="C10" s="12">
        <f>IF(B10="",0,VLOOKUP('170304'!B10,Cenik!$C$3:$E$873,2,FALSE))</f>
        <v>0</v>
      </c>
      <c r="D10" s="12">
        <f>IF(B10="",0,VLOOKUP('170304'!B10,Cenik!$C$3:$E$873,3,FALSE))</f>
        <v>0</v>
      </c>
      <c r="E10" s="96"/>
      <c r="F10" s="14">
        <f t="shared" si="0"/>
        <v>0</v>
      </c>
      <c r="G10" s="104" t="str">
        <f t="shared" si="1"/>
        <v/>
      </c>
    </row>
    <row r="11" spans="1:7" x14ac:dyDescent="0.2">
      <c r="A11" s="15"/>
      <c r="B11" s="94"/>
      <c r="C11" s="12">
        <f>IF(B11="",0,VLOOKUP('170304'!B11,Cenik!$C$3:$E$873,2,FALSE))</f>
        <v>0</v>
      </c>
      <c r="D11" s="12">
        <f>IF(B11="",0,VLOOKUP('170304'!B11,Cenik!$C$3:$E$873,3,FALSE))</f>
        <v>0</v>
      </c>
      <c r="E11" s="96"/>
      <c r="F11" s="14">
        <f t="shared" si="0"/>
        <v>0</v>
      </c>
      <c r="G11" s="104" t="str">
        <f t="shared" si="1"/>
        <v/>
      </c>
    </row>
    <row r="12" spans="1:7" x14ac:dyDescent="0.2">
      <c r="A12" s="15"/>
      <c r="B12" s="94"/>
      <c r="C12" s="12">
        <f>IF(B12="",0,VLOOKUP('170304'!B12,Cenik!$C$3:$E$873,2,FALSE))</f>
        <v>0</v>
      </c>
      <c r="D12" s="12">
        <f>IF(B12="",0,VLOOKUP('170304'!B12,Cenik!$C$3:$E$873,3,FALSE))</f>
        <v>0</v>
      </c>
      <c r="E12" s="96"/>
      <c r="F12" s="14">
        <f t="shared" si="0"/>
        <v>0</v>
      </c>
      <c r="G12" s="104" t="str">
        <f t="shared" si="1"/>
        <v/>
      </c>
    </row>
    <row r="13" spans="1:7" x14ac:dyDescent="0.2">
      <c r="A13" s="15"/>
      <c r="B13" s="94"/>
      <c r="C13" s="12">
        <f>IF(B13="",0,VLOOKUP('170304'!B13,Cenik!$C$3:$E$873,2,FALSE))</f>
        <v>0</v>
      </c>
      <c r="D13" s="12">
        <f>IF(B13="",0,VLOOKUP('170304'!B13,Cenik!$C$3:$E$873,3,FALSE))</f>
        <v>0</v>
      </c>
      <c r="E13" s="96"/>
      <c r="F13" s="14">
        <f t="shared" si="0"/>
        <v>0</v>
      </c>
      <c r="G13" s="104" t="str">
        <f t="shared" si="1"/>
        <v/>
      </c>
    </row>
    <row r="14" spans="1:7" ht="13.5" thickBot="1" x14ac:dyDescent="0.25">
      <c r="A14" s="15"/>
      <c r="B14" s="94"/>
      <c r="C14" s="12">
        <f>IF(B14="",0,VLOOKUP('170304'!B14,Cenik!$C$3:$E$873,2,FALSE))</f>
        <v>0</v>
      </c>
      <c r="D14" s="12">
        <f>IF(B14="",0,VLOOKUP('170304'!B14,Cenik!$C$3:$E$873,3,FALSE))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IF(B16="",0,VLOOKUP('170304'!B16,Cenik!$C$3:$E$873,2,FALSE))</f>
        <v>kos/dan</v>
      </c>
      <c r="D16" s="12">
        <f>IF(B16="",0,VLOOKUP('170304'!B16,Cenik!$C$3:$E$873,3,FALSE))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IF(B17="",0,VLOOKUP('170304'!B17,Cenik!$C$3:$E$873,2,FALSE))</f>
        <v>kos/dan</v>
      </c>
      <c r="D17" s="12">
        <f>IF(B17="",0,VLOOKUP('170304'!B17,Cenik!$C$3:$E$873,3,FALSE))</f>
        <v>0</v>
      </c>
      <c r="E17" s="102">
        <v>12</v>
      </c>
      <c r="F17" s="20">
        <f t="shared" si="2"/>
        <v>0</v>
      </c>
      <c r="G17" s="104" t="str">
        <f t="shared" ref="G17:G44" si="3">IF(E17="","",IF(ISNUMBER(E17),IF(E17=ROUND(E17,6),"","Napaka - poraba mora biti zaokrožena na 6 decimalk!"),"Napaka!"))</f>
        <v/>
      </c>
    </row>
    <row r="18" spans="1:9" x14ac:dyDescent="0.2">
      <c r="A18" s="15"/>
      <c r="B18" s="99" t="s">
        <v>1591</v>
      </c>
      <c r="C18" s="12" t="str">
        <f>IF(B18="",0,VLOOKUP('170304'!B18,Cenik!$C$3:$E$873,2,FALSE))</f>
        <v>kos/dan</v>
      </c>
      <c r="D18" s="12">
        <f>IF(B18="",0,VLOOKUP('170304'!B18,Cenik!$C$3:$E$873,3,FALSE))</f>
        <v>0</v>
      </c>
      <c r="E18" s="102">
        <v>10</v>
      </c>
      <c r="F18" s="20">
        <f t="shared" si="2"/>
        <v>0</v>
      </c>
      <c r="G18" s="104" t="str">
        <f t="shared" si="3"/>
        <v/>
      </c>
    </row>
    <row r="19" spans="1:9" x14ac:dyDescent="0.2">
      <c r="A19" s="15"/>
      <c r="B19" s="100" t="s">
        <v>145</v>
      </c>
      <c r="C19" s="12" t="str">
        <f>IF(B19="",0,VLOOKUP('170304'!B19,Cenik!$C$3:$E$873,2,FALSE))</f>
        <v>kos/dan</v>
      </c>
      <c r="D19" s="12">
        <f>IF(B19="",0,VLOOKUP('170304'!B19,Cenik!$C$3:$E$873,3,FALSE))</f>
        <v>0</v>
      </c>
      <c r="E19" s="102">
        <v>16</v>
      </c>
      <c r="F19" s="20">
        <f t="shared" si="2"/>
        <v>0</v>
      </c>
      <c r="G19" s="104" t="str">
        <f t="shared" si="3"/>
        <v/>
      </c>
    </row>
    <row r="20" spans="1:9" x14ac:dyDescent="0.2">
      <c r="A20" s="15"/>
      <c r="B20" s="100"/>
      <c r="C20" s="12">
        <f>IF(B20="",0,VLOOKUP('170304'!B20,Cenik!$C$3:$E$873,2,FALSE))</f>
        <v>0</v>
      </c>
      <c r="D20" s="12">
        <f>IF(B20="",0,VLOOKUP('170304'!B20,Cenik!$C$3:$E$873,3,FALSE))</f>
        <v>0</v>
      </c>
      <c r="E20" s="102"/>
      <c r="F20" s="20">
        <f t="shared" si="2"/>
        <v>0</v>
      </c>
      <c r="G20" s="104" t="str">
        <f t="shared" si="3"/>
        <v/>
      </c>
    </row>
    <row r="21" spans="1:9" x14ac:dyDescent="0.2">
      <c r="A21" s="15"/>
      <c r="B21" s="100"/>
      <c r="C21" s="12">
        <f>IF(B21="",0,VLOOKUP('170304'!B21,Cenik!$C$3:$E$873,2,FALSE))</f>
        <v>0</v>
      </c>
      <c r="D21" s="12">
        <f>IF(B21="",0,VLOOKUP('170304'!B21,Cenik!$C$3:$E$873,3,FALSE))</f>
        <v>0</v>
      </c>
      <c r="E21" s="102"/>
      <c r="F21" s="20">
        <f t="shared" si="2"/>
        <v>0</v>
      </c>
      <c r="G21" s="104" t="str">
        <f t="shared" si="3"/>
        <v/>
      </c>
    </row>
    <row r="22" spans="1:9" x14ac:dyDescent="0.2">
      <c r="A22" s="15"/>
      <c r="B22" s="100"/>
      <c r="C22" s="12">
        <f>IF(B22="",0,VLOOKUP('170304'!B22,Cenik!$C$3:$E$873,2,FALSE))</f>
        <v>0</v>
      </c>
      <c r="D22" s="12">
        <f>IF(B22="",0,VLOOKUP('170304'!B22,Cenik!$C$3:$E$873,3,FALSE))</f>
        <v>0</v>
      </c>
      <c r="E22" s="102"/>
      <c r="F22" s="20">
        <f t="shared" si="2"/>
        <v>0</v>
      </c>
      <c r="G22" s="104" t="str">
        <f t="shared" si="3"/>
        <v/>
      </c>
    </row>
    <row r="23" spans="1:9" x14ac:dyDescent="0.2">
      <c r="A23" s="15"/>
      <c r="B23" s="100"/>
      <c r="C23" s="12">
        <f>IF(B23="",0,VLOOKUP('170304'!B23,Cenik!$C$3:$E$873,2,FALSE))</f>
        <v>0</v>
      </c>
      <c r="D23" s="12">
        <f>IF(B23="",0,VLOOKUP('170304'!B23,Cenik!$C$3:$E$873,3,FALSE))</f>
        <v>0</v>
      </c>
      <c r="E23" s="102"/>
      <c r="F23" s="20">
        <f t="shared" si="2"/>
        <v>0</v>
      </c>
      <c r="G23" s="104" t="str">
        <f t="shared" si="3"/>
        <v/>
      </c>
    </row>
    <row r="24" spans="1:9" x14ac:dyDescent="0.2">
      <c r="A24" s="15"/>
      <c r="B24" s="100"/>
      <c r="C24" s="12">
        <f>IF(B24="",0,VLOOKUP('170304'!B24,Cenik!$C$3:$E$873,2,FALSE))</f>
        <v>0</v>
      </c>
      <c r="D24" s="12">
        <f>IF(B24="",0,VLOOKUP('170304'!B24,Cenik!$C$3:$E$873,3,FALSE))</f>
        <v>0</v>
      </c>
      <c r="E24" s="102"/>
      <c r="F24" s="20">
        <f t="shared" si="2"/>
        <v>0</v>
      </c>
      <c r="G24" s="104" t="str">
        <f t="shared" si="3"/>
        <v/>
      </c>
    </row>
    <row r="25" spans="1:9" x14ac:dyDescent="0.2">
      <c r="A25" s="15"/>
      <c r="B25" s="100"/>
      <c r="C25" s="12">
        <f>IF(B25="",0,VLOOKUP('170304'!B25,Cenik!$C$3:$E$873,2,FALSE))</f>
        <v>0</v>
      </c>
      <c r="D25" s="12">
        <f>IF(B25="",0,VLOOKUP('170304'!B25,Cenik!$C$3:$E$873,3,FALSE))</f>
        <v>0</v>
      </c>
      <c r="E25" s="102"/>
      <c r="F25" s="20">
        <f t="shared" si="2"/>
        <v>0</v>
      </c>
      <c r="G25" s="104" t="str">
        <f t="shared" si="3"/>
        <v/>
      </c>
    </row>
    <row r="26" spans="1:9" x14ac:dyDescent="0.2">
      <c r="A26" s="15"/>
      <c r="B26" s="100"/>
      <c r="C26" s="12">
        <f>IF(B26="",0,VLOOKUP('170304'!B26,Cenik!$C$3:$E$873,2,FALSE))</f>
        <v>0</v>
      </c>
      <c r="D26" s="12">
        <f>IF(B26="",0,VLOOKUP('170304'!B26,Cenik!$C$3:$E$873,3,FALSE))</f>
        <v>0</v>
      </c>
      <c r="E26" s="102"/>
      <c r="F26" s="20">
        <f t="shared" si="2"/>
        <v>0</v>
      </c>
      <c r="G26" s="104" t="str">
        <f t="shared" si="3"/>
        <v/>
      </c>
    </row>
    <row r="27" spans="1:9" x14ac:dyDescent="0.2">
      <c r="A27" s="15"/>
      <c r="B27" s="100"/>
      <c r="C27" s="12">
        <f>IF(B27="",0,VLOOKUP('170304'!B27,Cenik!$C$3:$E$873,2,FALSE))</f>
        <v>0</v>
      </c>
      <c r="D27" s="12">
        <f>IF(B27="",0,VLOOKUP('170304'!B27,Cenik!$C$3:$E$873,3,FALSE))</f>
        <v>0</v>
      </c>
      <c r="E27" s="102"/>
      <c r="F27" s="20">
        <f t="shared" si="2"/>
        <v>0</v>
      </c>
      <c r="G27" s="104" t="str">
        <f t="shared" si="3"/>
        <v/>
      </c>
    </row>
    <row r="28" spans="1:9" x14ac:dyDescent="0.2">
      <c r="A28" s="15"/>
      <c r="B28" s="100"/>
      <c r="C28" s="12">
        <f>IF(B28="",0,VLOOKUP('170304'!B28,Cenik!$C$3:$E$873,2,FALSE))</f>
        <v>0</v>
      </c>
      <c r="D28" s="12">
        <f>IF(B28="",0,VLOOKUP('170304'!B28,Cenik!$C$3:$E$873,3,FALSE))</f>
        <v>0</v>
      </c>
      <c r="E28" s="102"/>
      <c r="F28" s="20">
        <f t="shared" si="2"/>
        <v>0</v>
      </c>
      <c r="G28" s="104" t="str">
        <f t="shared" si="3"/>
        <v/>
      </c>
    </row>
    <row r="29" spans="1:9" ht="13.5" thickBot="1" x14ac:dyDescent="0.25">
      <c r="A29" s="15"/>
      <c r="B29" s="100"/>
      <c r="C29" s="12">
        <f>IF(B29="",0,VLOOKUP('170304'!B29,Cenik!$C$3:$E$873,2,FALSE))</f>
        <v>0</v>
      </c>
      <c r="D29" s="12">
        <f>IF(B29="",0,VLOOKUP('170304'!B29,Cenik!$C$3:$E$873,3,FALSE))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IF(B31="",0,VLOOKUP('170304'!B31,Cenik!$C$3:$E$873,2,FALSE))</f>
        <v>0</v>
      </c>
      <c r="D31" s="24">
        <f>IF(B31="",0,VLOOKUP('170304'!B31,Cenik!$C$3:$E$873,3,FALSE))</f>
        <v>0</v>
      </c>
      <c r="E31" s="101"/>
      <c r="F31" s="25">
        <f t="shared" ref="F31:F44" si="4">D31*E31</f>
        <v>0</v>
      </c>
      <c r="G31" s="104" t="str">
        <f t="shared" si="3"/>
        <v/>
      </c>
      <c r="I31" s="2"/>
    </row>
    <row r="32" spans="1:9" x14ac:dyDescent="0.2">
      <c r="A32" s="15"/>
      <c r="B32" s="100"/>
      <c r="C32" s="12">
        <f>IF(B32="",0,VLOOKUP('170304'!B32,Cenik!$C$3:$E$873,2,FALSE))</f>
        <v>0</v>
      </c>
      <c r="D32" s="12">
        <f>IF(B32="",0,VLOOKUP('170304'!B32,Cenik!$C$3:$E$873,3,FALSE))</f>
        <v>0</v>
      </c>
      <c r="E32" s="102"/>
      <c r="F32" s="20">
        <f t="shared" si="4"/>
        <v>0</v>
      </c>
      <c r="G32" s="104" t="str">
        <f t="shared" si="3"/>
        <v/>
      </c>
      <c r="I32" s="2"/>
    </row>
    <row r="33" spans="1:7" x14ac:dyDescent="0.2">
      <c r="A33" s="15"/>
      <c r="B33" s="100"/>
      <c r="C33" s="12">
        <f>IF(B33="",0,VLOOKUP('170304'!B33,Cenik!$C$3:$E$873,2,FALSE))</f>
        <v>0</v>
      </c>
      <c r="D33" s="12">
        <f>IF(B33="",0,VLOOKUP('170304'!B33,Cenik!$C$3:$E$873,3,FALSE))</f>
        <v>0</v>
      </c>
      <c r="E33" s="102"/>
      <c r="F33" s="20">
        <f t="shared" si="4"/>
        <v>0</v>
      </c>
      <c r="G33" s="104" t="str">
        <f t="shared" si="3"/>
        <v/>
      </c>
    </row>
    <row r="34" spans="1:7" x14ac:dyDescent="0.2">
      <c r="A34" s="15"/>
      <c r="B34" s="100"/>
      <c r="C34" s="12">
        <f>IF(B34="",0,VLOOKUP('170304'!B34,Cenik!$C$3:$E$873,2,FALSE))</f>
        <v>0</v>
      </c>
      <c r="D34" s="12">
        <f>IF(B34="",0,VLOOKUP('170304'!B34,Cenik!$C$3:$E$873,3,FALSE))</f>
        <v>0</v>
      </c>
      <c r="E34" s="102"/>
      <c r="F34" s="20">
        <f t="shared" si="4"/>
        <v>0</v>
      </c>
      <c r="G34" s="104" t="str">
        <f t="shared" si="3"/>
        <v/>
      </c>
    </row>
    <row r="35" spans="1:7" x14ac:dyDescent="0.2">
      <c r="A35" s="15"/>
      <c r="B35" s="100"/>
      <c r="C35" s="12">
        <f>IF(B35="",0,VLOOKUP('170304'!B35,Cenik!$C$3:$E$873,2,FALSE))</f>
        <v>0</v>
      </c>
      <c r="D35" s="12">
        <f>IF(B35="",0,VLOOKUP('170304'!B35,Cenik!$C$3:$E$873,3,FALSE))</f>
        <v>0</v>
      </c>
      <c r="E35" s="102"/>
      <c r="F35" s="20">
        <f t="shared" si="4"/>
        <v>0</v>
      </c>
      <c r="G35" s="104" t="str">
        <f t="shared" si="3"/>
        <v/>
      </c>
    </row>
    <row r="36" spans="1:7" x14ac:dyDescent="0.2">
      <c r="A36" s="15"/>
      <c r="B36" s="100"/>
      <c r="C36" s="12">
        <f>IF(B36="",0,VLOOKUP('170304'!B36,Cenik!$C$3:$E$873,2,FALSE))</f>
        <v>0</v>
      </c>
      <c r="D36" s="12">
        <f>IF(B36="",0,VLOOKUP('170304'!B36,Cenik!$C$3:$E$873,3,FALSE))</f>
        <v>0</v>
      </c>
      <c r="E36" s="102"/>
      <c r="F36" s="20">
        <f t="shared" si="4"/>
        <v>0</v>
      </c>
      <c r="G36" s="104" t="str">
        <f t="shared" si="3"/>
        <v/>
      </c>
    </row>
    <row r="37" spans="1:7" x14ac:dyDescent="0.2">
      <c r="A37" s="15"/>
      <c r="B37" s="100"/>
      <c r="C37" s="12">
        <f>IF(B37="",0,VLOOKUP('170304'!B37,Cenik!$C$3:$E$873,2,FALSE))</f>
        <v>0</v>
      </c>
      <c r="D37" s="12">
        <f>IF(B37="",0,VLOOKUP('170304'!B37,Cenik!$C$3:$E$873,3,FALSE))</f>
        <v>0</v>
      </c>
      <c r="E37" s="102"/>
      <c r="F37" s="20">
        <f t="shared" si="4"/>
        <v>0</v>
      </c>
      <c r="G37" s="104" t="str">
        <f t="shared" si="3"/>
        <v/>
      </c>
    </row>
    <row r="38" spans="1:7" x14ac:dyDescent="0.2">
      <c r="A38" s="15"/>
      <c r="B38" s="100"/>
      <c r="C38" s="12">
        <f>IF(B38="",0,VLOOKUP('170304'!B38,Cenik!$C$3:$E$873,2,FALSE))</f>
        <v>0</v>
      </c>
      <c r="D38" s="12">
        <f>IF(B38="",0,VLOOKUP('170304'!B38,Cenik!$C$3:$E$873,3,FALSE))</f>
        <v>0</v>
      </c>
      <c r="E38" s="102"/>
      <c r="F38" s="20">
        <f t="shared" si="4"/>
        <v>0</v>
      </c>
      <c r="G38" s="104" t="str">
        <f t="shared" si="3"/>
        <v/>
      </c>
    </row>
    <row r="39" spans="1:7" x14ac:dyDescent="0.2">
      <c r="A39" s="15"/>
      <c r="B39" s="100"/>
      <c r="C39" s="12">
        <f>IF(B39="",0,VLOOKUP('170304'!B39,Cenik!$C$3:$E$873,2,FALSE))</f>
        <v>0</v>
      </c>
      <c r="D39" s="12">
        <f>IF(B39="",0,VLOOKUP('170304'!B39,Cenik!$C$3:$E$873,3,FALSE))</f>
        <v>0</v>
      </c>
      <c r="E39" s="102"/>
      <c r="F39" s="20">
        <f t="shared" si="4"/>
        <v>0</v>
      </c>
      <c r="G39" s="104" t="str">
        <f>IF(E39="","",IF(ISNUMBER(E39),IF(E39=ROUND(E39,6),"","Napaka - poraba mora biti zaokrožena na 6 decimalk!"),"Napaka!"))</f>
        <v/>
      </c>
    </row>
    <row r="40" spans="1:7" x14ac:dyDescent="0.2">
      <c r="A40" s="15"/>
      <c r="B40" s="100"/>
      <c r="C40" s="12">
        <f>IF(B40="",0,VLOOKUP('170304'!B40,Cenik!$C$3:$E$873,2,FALSE))</f>
        <v>0</v>
      </c>
      <c r="D40" s="12">
        <f>IF(B40="",0,VLOOKUP('170304'!B40,Cenik!$C$3:$E$873,3,FALSE))</f>
        <v>0</v>
      </c>
      <c r="E40" s="102"/>
      <c r="F40" s="20">
        <f t="shared" si="4"/>
        <v>0</v>
      </c>
      <c r="G40" s="104" t="str">
        <f t="shared" si="3"/>
        <v/>
      </c>
    </row>
    <row r="41" spans="1:7" x14ac:dyDescent="0.2">
      <c r="A41" s="15"/>
      <c r="B41" s="100"/>
      <c r="C41" s="12">
        <f>IF(B41="",0,VLOOKUP('170304'!B41,Cenik!$C$3:$E$873,2,FALSE))</f>
        <v>0</v>
      </c>
      <c r="D41" s="12">
        <f>IF(B41="",0,VLOOKUP('170304'!B41,Cenik!$C$3:$E$873,3,FALSE))</f>
        <v>0</v>
      </c>
      <c r="E41" s="102"/>
      <c r="F41" s="20">
        <f t="shared" si="4"/>
        <v>0</v>
      </c>
      <c r="G41" s="104" t="str">
        <f t="shared" si="3"/>
        <v/>
      </c>
    </row>
    <row r="42" spans="1:7" x14ac:dyDescent="0.2">
      <c r="A42" s="15"/>
      <c r="B42" s="100"/>
      <c r="C42" s="12">
        <f>IF(B42="",0,VLOOKUP('170304'!B42,Cenik!$C$3:$E$873,2,FALSE))</f>
        <v>0</v>
      </c>
      <c r="D42" s="12">
        <f>IF(B42="",0,VLOOKUP('170304'!B42,Cenik!$C$3:$E$873,3,FALSE))</f>
        <v>0</v>
      </c>
      <c r="E42" s="102"/>
      <c r="F42" s="20">
        <f t="shared" si="4"/>
        <v>0</v>
      </c>
      <c r="G42" s="104" t="str">
        <f t="shared" si="3"/>
        <v/>
      </c>
    </row>
    <row r="43" spans="1:7" x14ac:dyDescent="0.2">
      <c r="A43" s="15"/>
      <c r="B43" s="100"/>
      <c r="C43" s="12">
        <f>IF(B43="",0,VLOOKUP('170304'!B43,Cenik!$C$3:$E$873,2,FALSE))</f>
        <v>0</v>
      </c>
      <c r="D43" s="12">
        <f>IF(B43="",0,VLOOKUP('170304'!B43,Cenik!$C$3:$E$873,3,FALSE))</f>
        <v>0</v>
      </c>
      <c r="E43" s="102"/>
      <c r="F43" s="20">
        <f t="shared" si="4"/>
        <v>0</v>
      </c>
      <c r="G43" s="104" t="str">
        <f t="shared" si="3"/>
        <v/>
      </c>
    </row>
    <row r="44" spans="1:7" ht="13.5" thickBot="1" x14ac:dyDescent="0.25">
      <c r="A44" s="26"/>
      <c r="B44" s="103"/>
      <c r="C44" s="28">
        <f>IF(B44="",0,VLOOKUP('170304'!B44,Cenik!$C$3:$E$873,2,FALSE))</f>
        <v>0</v>
      </c>
      <c r="D44" s="28">
        <f>IF(B44="",0,VLOOKUP('170304'!B44,Cenik!$C$3:$E$873,3,FALSE))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IF(B5="",0,VLOOKUP('170305'!B5,Cenik!$C$3:$E$873,2,FALSE))</f>
        <v>0</v>
      </c>
      <c r="D5" s="12">
        <f>IF(B5="",0,VLOOKUP('170305'!B5,Cenik!$C$3:$E$873,3,FALSE))</f>
        <v>0</v>
      </c>
      <c r="E5" s="95"/>
      <c r="F5" s="14">
        <f t="shared" ref="F5:F14" si="0">D5*E5</f>
        <v>0</v>
      </c>
      <c r="G5" s="104" t="str">
        <f>IF(E5="","",IF(ISNUMBER(E5),IF(E5=ROUND(E5,6),"","Napaka - poraba mora biti zaokrožena na 6 decimalk!"),"Napaka!"))</f>
        <v/>
      </c>
    </row>
    <row r="6" spans="1:7" x14ac:dyDescent="0.2">
      <c r="A6" s="15"/>
      <c r="B6" s="94"/>
      <c r="C6" s="12">
        <f>IF(B6="",0,VLOOKUP('170305'!B6,Cenik!$C$3:$E$873,2,FALSE))</f>
        <v>0</v>
      </c>
      <c r="D6" s="12">
        <f>IF(B6="",0,VLOOKUP('170305'!B6,Cenik!$C$3:$E$873,3,FALSE))</f>
        <v>0</v>
      </c>
      <c r="E6" s="96"/>
      <c r="F6" s="14">
        <f t="shared" si="0"/>
        <v>0</v>
      </c>
      <c r="G6" s="104" t="str">
        <f t="shared" ref="G6:G14" si="1">IF(E6="","",IF(ISNUMBER(E6),IF(E6=ROUND(E6,6),"","Napaka - poraba mora biti zaokrožena na 6 decimalk!"),"Napaka!"))</f>
        <v/>
      </c>
    </row>
    <row r="7" spans="1:7" x14ac:dyDescent="0.2">
      <c r="A7" s="15"/>
      <c r="B7" s="94"/>
      <c r="C7" s="12">
        <f>IF(B7="",0,VLOOKUP('170305'!B7,Cenik!$C$3:$E$873,2,FALSE))</f>
        <v>0</v>
      </c>
      <c r="D7" s="12">
        <f>IF(B7="",0,VLOOKUP('170305'!B7,Cenik!$C$3:$E$873,3,FALSE))</f>
        <v>0</v>
      </c>
      <c r="E7" s="96"/>
      <c r="F7" s="14">
        <f t="shared" si="0"/>
        <v>0</v>
      </c>
      <c r="G7" s="104" t="str">
        <f t="shared" si="1"/>
        <v/>
      </c>
    </row>
    <row r="8" spans="1:7" x14ac:dyDescent="0.2">
      <c r="A8" s="15"/>
      <c r="B8" s="94"/>
      <c r="C8" s="12">
        <f>IF(B8="",0,VLOOKUP('170305'!B8,Cenik!$C$3:$E$873,2,FALSE))</f>
        <v>0</v>
      </c>
      <c r="D8" s="12">
        <f>IF(B8="",0,VLOOKUP('170305'!B8,Cenik!$C$3:$E$873,3,FALSE))</f>
        <v>0</v>
      </c>
      <c r="E8" s="96"/>
      <c r="F8" s="14">
        <f t="shared" si="0"/>
        <v>0</v>
      </c>
      <c r="G8" s="104" t="str">
        <f t="shared" si="1"/>
        <v/>
      </c>
    </row>
    <row r="9" spans="1:7" x14ac:dyDescent="0.2">
      <c r="A9" s="15"/>
      <c r="B9" s="94"/>
      <c r="C9" s="12">
        <f>IF(B9="",0,VLOOKUP('170305'!B9,Cenik!$C$3:$E$873,2,FALSE))</f>
        <v>0</v>
      </c>
      <c r="D9" s="12">
        <f>IF(B9="",0,VLOOKUP('170305'!B9,Cenik!$C$3:$E$873,3,FALSE))</f>
        <v>0</v>
      </c>
      <c r="E9" s="96"/>
      <c r="F9" s="14">
        <f t="shared" si="0"/>
        <v>0</v>
      </c>
      <c r="G9" s="104" t="str">
        <f t="shared" si="1"/>
        <v/>
      </c>
    </row>
    <row r="10" spans="1:7" x14ac:dyDescent="0.2">
      <c r="A10" s="15"/>
      <c r="B10" s="94"/>
      <c r="C10" s="12">
        <f>IF(B10="",0,VLOOKUP('170305'!B10,Cenik!$C$3:$E$873,2,FALSE))</f>
        <v>0</v>
      </c>
      <c r="D10" s="12">
        <f>IF(B10="",0,VLOOKUP('170305'!B10,Cenik!$C$3:$E$873,3,FALSE))</f>
        <v>0</v>
      </c>
      <c r="E10" s="96"/>
      <c r="F10" s="14">
        <f t="shared" si="0"/>
        <v>0</v>
      </c>
      <c r="G10" s="104" t="str">
        <f t="shared" si="1"/>
        <v/>
      </c>
    </row>
    <row r="11" spans="1:7" x14ac:dyDescent="0.2">
      <c r="A11" s="15"/>
      <c r="B11" s="94"/>
      <c r="C11" s="12">
        <f>IF(B11="",0,VLOOKUP('170305'!B11,Cenik!$C$3:$E$873,2,FALSE))</f>
        <v>0</v>
      </c>
      <c r="D11" s="12">
        <f>IF(B11="",0,VLOOKUP('170305'!B11,Cenik!$C$3:$E$873,3,FALSE))</f>
        <v>0</v>
      </c>
      <c r="E11" s="96"/>
      <c r="F11" s="14">
        <f t="shared" si="0"/>
        <v>0</v>
      </c>
      <c r="G11" s="104" t="str">
        <f t="shared" si="1"/>
        <v/>
      </c>
    </row>
    <row r="12" spans="1:7" x14ac:dyDescent="0.2">
      <c r="A12" s="15"/>
      <c r="B12" s="94"/>
      <c r="C12" s="12">
        <f>IF(B12="",0,VLOOKUP('170305'!B12,Cenik!$C$3:$E$873,2,FALSE))</f>
        <v>0</v>
      </c>
      <c r="D12" s="12">
        <f>IF(B12="",0,VLOOKUP('170305'!B12,Cenik!$C$3:$E$873,3,FALSE))</f>
        <v>0</v>
      </c>
      <c r="E12" s="96"/>
      <c r="F12" s="14">
        <f t="shared" si="0"/>
        <v>0</v>
      </c>
      <c r="G12" s="104" t="str">
        <f t="shared" si="1"/>
        <v/>
      </c>
    </row>
    <row r="13" spans="1:7" x14ac:dyDescent="0.2">
      <c r="A13" s="15"/>
      <c r="B13" s="94"/>
      <c r="C13" s="12">
        <f>IF(B13="",0,VLOOKUP('170305'!B13,Cenik!$C$3:$E$873,2,FALSE))</f>
        <v>0</v>
      </c>
      <c r="D13" s="12">
        <f>IF(B13="",0,VLOOKUP('170305'!B13,Cenik!$C$3:$E$873,3,FALSE))</f>
        <v>0</v>
      </c>
      <c r="E13" s="96"/>
      <c r="F13" s="14">
        <f t="shared" si="0"/>
        <v>0</v>
      </c>
      <c r="G13" s="104" t="str">
        <f t="shared" si="1"/>
        <v/>
      </c>
    </row>
    <row r="14" spans="1:7" ht="13.5" thickBot="1" x14ac:dyDescent="0.25">
      <c r="A14" s="15"/>
      <c r="B14" s="94"/>
      <c r="C14" s="12">
        <f>IF(B14="",0,VLOOKUP('170305'!B14,Cenik!$C$3:$E$873,2,FALSE))</f>
        <v>0</v>
      </c>
      <c r="D14" s="12">
        <f>IF(B14="",0,VLOOKUP('170305'!B14,Cenik!$C$3:$E$873,3,FALSE))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IF(B16="",0,VLOOKUP('170305'!B16,Cenik!$C$3:$E$873,2,FALSE))</f>
        <v>kos/dan</v>
      </c>
      <c r="D16" s="12">
        <f>IF(B16="",0,VLOOKUP('170305'!B16,Cenik!$C$3:$E$873,3,FALSE))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IF(B17="",0,VLOOKUP('170305'!B17,Cenik!$C$3:$E$873,2,FALSE))</f>
        <v>kos/dan</v>
      </c>
      <c r="D17" s="12">
        <f>IF(B17="",0,VLOOKUP('170305'!B17,Cenik!$C$3:$E$873,3,FALSE))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IF(B18="",0,VLOOKUP('170305'!B18,Cenik!$C$3:$E$873,2,FALSE))</f>
        <v>kos/dan</v>
      </c>
      <c r="D18" s="12">
        <f>IF(B18="",0,VLOOKUP('170305'!B18,Cenik!$C$3:$E$873,3,FALSE))</f>
        <v>0</v>
      </c>
      <c r="E18" s="102">
        <v>10</v>
      </c>
      <c r="F18" s="20">
        <f t="shared" si="2"/>
        <v>0</v>
      </c>
      <c r="G18" s="104" t="str">
        <f t="shared" si="3"/>
        <v/>
      </c>
    </row>
    <row r="19" spans="1:9" x14ac:dyDescent="0.2">
      <c r="A19" s="15"/>
      <c r="B19" s="100" t="s">
        <v>145</v>
      </c>
      <c r="C19" s="12" t="str">
        <f>IF(B19="",0,VLOOKUP('170305'!B19,Cenik!$C$3:$E$873,2,FALSE))</f>
        <v>kos/dan</v>
      </c>
      <c r="D19" s="12">
        <f>IF(B19="",0,VLOOKUP('170305'!B19,Cenik!$C$3:$E$873,3,FALSE))</f>
        <v>0</v>
      </c>
      <c r="E19" s="102">
        <v>14</v>
      </c>
      <c r="F19" s="20">
        <f t="shared" si="2"/>
        <v>0</v>
      </c>
      <c r="G19" s="104" t="str">
        <f t="shared" si="3"/>
        <v/>
      </c>
    </row>
    <row r="20" spans="1:9" x14ac:dyDescent="0.2">
      <c r="A20" s="15"/>
      <c r="B20" s="100"/>
      <c r="C20" s="12">
        <f>IF(B20="",0,VLOOKUP('170305'!B20,Cenik!$C$3:$E$873,2,FALSE))</f>
        <v>0</v>
      </c>
      <c r="D20" s="12">
        <f>IF(B20="",0,VLOOKUP('170305'!B20,Cenik!$C$3:$E$873,3,FALSE))</f>
        <v>0</v>
      </c>
      <c r="E20" s="102"/>
      <c r="F20" s="20">
        <f t="shared" si="2"/>
        <v>0</v>
      </c>
      <c r="G20" s="104" t="str">
        <f t="shared" si="3"/>
        <v/>
      </c>
    </row>
    <row r="21" spans="1:9" x14ac:dyDescent="0.2">
      <c r="A21" s="15"/>
      <c r="B21" s="100"/>
      <c r="C21" s="12">
        <f>IF(B21="",0,VLOOKUP('170305'!B21,Cenik!$C$3:$E$873,2,FALSE))</f>
        <v>0</v>
      </c>
      <c r="D21" s="12">
        <f>IF(B21="",0,VLOOKUP('170305'!B21,Cenik!$C$3:$E$873,3,FALSE))</f>
        <v>0</v>
      </c>
      <c r="E21" s="102"/>
      <c r="F21" s="20">
        <f t="shared" si="2"/>
        <v>0</v>
      </c>
      <c r="G21" s="104" t="str">
        <f t="shared" si="3"/>
        <v/>
      </c>
    </row>
    <row r="22" spans="1:9" x14ac:dyDescent="0.2">
      <c r="A22" s="15"/>
      <c r="B22" s="100"/>
      <c r="C22" s="12">
        <f>IF(B22="",0,VLOOKUP('170305'!B22,Cenik!$C$3:$E$873,2,FALSE))</f>
        <v>0</v>
      </c>
      <c r="D22" s="12">
        <f>IF(B22="",0,VLOOKUP('170305'!B22,Cenik!$C$3:$E$873,3,FALSE))</f>
        <v>0</v>
      </c>
      <c r="E22" s="102"/>
      <c r="F22" s="20">
        <f t="shared" si="2"/>
        <v>0</v>
      </c>
      <c r="G22" s="104" t="str">
        <f t="shared" si="3"/>
        <v/>
      </c>
    </row>
    <row r="23" spans="1:9" x14ac:dyDescent="0.2">
      <c r="A23" s="15"/>
      <c r="B23" s="100"/>
      <c r="C23" s="12">
        <f>IF(B23="",0,VLOOKUP('170305'!B23,Cenik!$C$3:$E$873,2,FALSE))</f>
        <v>0</v>
      </c>
      <c r="D23" s="12">
        <f>IF(B23="",0,VLOOKUP('170305'!B23,Cenik!$C$3:$E$873,3,FALSE))</f>
        <v>0</v>
      </c>
      <c r="E23" s="102"/>
      <c r="F23" s="20">
        <f t="shared" si="2"/>
        <v>0</v>
      </c>
      <c r="G23" s="104" t="str">
        <f t="shared" si="3"/>
        <v/>
      </c>
    </row>
    <row r="24" spans="1:9" x14ac:dyDescent="0.2">
      <c r="A24" s="15"/>
      <c r="B24" s="100"/>
      <c r="C24" s="12">
        <f>IF(B24="",0,VLOOKUP('170305'!B24,Cenik!$C$3:$E$873,2,FALSE))</f>
        <v>0</v>
      </c>
      <c r="D24" s="12">
        <f>IF(B24="",0,VLOOKUP('170305'!B24,Cenik!$C$3:$E$873,3,FALSE))</f>
        <v>0</v>
      </c>
      <c r="E24" s="102"/>
      <c r="F24" s="20">
        <f t="shared" si="2"/>
        <v>0</v>
      </c>
      <c r="G24" s="104" t="str">
        <f t="shared" si="3"/>
        <v/>
      </c>
    </row>
    <row r="25" spans="1:9" x14ac:dyDescent="0.2">
      <c r="A25" s="15"/>
      <c r="B25" s="100"/>
      <c r="C25" s="12">
        <f>IF(B25="",0,VLOOKUP('170305'!B25,Cenik!$C$3:$E$873,2,FALSE))</f>
        <v>0</v>
      </c>
      <c r="D25" s="12">
        <f>IF(B25="",0,VLOOKUP('170305'!B25,Cenik!$C$3:$E$873,3,FALSE))</f>
        <v>0</v>
      </c>
      <c r="E25" s="102"/>
      <c r="F25" s="20">
        <f t="shared" si="2"/>
        <v>0</v>
      </c>
      <c r="G25" s="104" t="str">
        <f t="shared" si="3"/>
        <v/>
      </c>
    </row>
    <row r="26" spans="1:9" x14ac:dyDescent="0.2">
      <c r="A26" s="15"/>
      <c r="B26" s="100"/>
      <c r="C26" s="12">
        <f>IF(B26="",0,VLOOKUP('170305'!B26,Cenik!$C$3:$E$873,2,FALSE))</f>
        <v>0</v>
      </c>
      <c r="D26" s="12">
        <f>IF(B26="",0,VLOOKUP('170305'!B26,Cenik!$C$3:$E$873,3,FALSE))</f>
        <v>0</v>
      </c>
      <c r="E26" s="102"/>
      <c r="F26" s="20">
        <f t="shared" si="2"/>
        <v>0</v>
      </c>
      <c r="G26" s="104" t="str">
        <f t="shared" si="3"/>
        <v/>
      </c>
    </row>
    <row r="27" spans="1:9" x14ac:dyDescent="0.2">
      <c r="A27" s="15"/>
      <c r="B27" s="100"/>
      <c r="C27" s="12">
        <f>IF(B27="",0,VLOOKUP('170305'!B27,Cenik!$C$3:$E$873,2,FALSE))</f>
        <v>0</v>
      </c>
      <c r="D27" s="12">
        <f>IF(B27="",0,VLOOKUP('170305'!B27,Cenik!$C$3:$E$873,3,FALSE))</f>
        <v>0</v>
      </c>
      <c r="E27" s="102"/>
      <c r="F27" s="20">
        <f t="shared" si="2"/>
        <v>0</v>
      </c>
      <c r="G27" s="104" t="str">
        <f t="shared" si="3"/>
        <v/>
      </c>
    </row>
    <row r="28" spans="1:9" x14ac:dyDescent="0.2">
      <c r="A28" s="15"/>
      <c r="B28" s="100"/>
      <c r="C28" s="12">
        <f>IF(B28="",0,VLOOKUP('170305'!B28,Cenik!$C$3:$E$873,2,FALSE))</f>
        <v>0</v>
      </c>
      <c r="D28" s="12">
        <f>IF(B28="",0,VLOOKUP('170305'!B28,Cenik!$C$3:$E$873,3,FALSE))</f>
        <v>0</v>
      </c>
      <c r="E28" s="102"/>
      <c r="F28" s="20">
        <f t="shared" si="2"/>
        <v>0</v>
      </c>
      <c r="G28" s="104" t="str">
        <f t="shared" si="3"/>
        <v/>
      </c>
    </row>
    <row r="29" spans="1:9" ht="13.5" thickBot="1" x14ac:dyDescent="0.25">
      <c r="A29" s="15"/>
      <c r="B29" s="100"/>
      <c r="C29" s="12">
        <f>IF(B29="",0,VLOOKUP('170305'!B29,Cenik!$C$3:$E$873,2,FALSE))</f>
        <v>0</v>
      </c>
      <c r="D29" s="12">
        <f>IF(B29="",0,VLOOKUP('170305'!B29,Cenik!$C$3:$E$873,3,FALSE))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IF(B31="",0,VLOOKUP('170305'!B31,Cenik!$C$3:$E$873,2,FALSE))</f>
        <v>0</v>
      </c>
      <c r="D31" s="24">
        <f>IF(B31="",0,VLOOKUP('170305'!B31,Cenik!$C$3:$E$873,3,FALSE))</f>
        <v>0</v>
      </c>
      <c r="E31" s="101"/>
      <c r="F31" s="25">
        <f t="shared" ref="F31:F44" si="4">D31*E31</f>
        <v>0</v>
      </c>
      <c r="G31" s="104" t="str">
        <f t="shared" si="3"/>
        <v/>
      </c>
      <c r="I31" s="2"/>
    </row>
    <row r="32" spans="1:9" x14ac:dyDescent="0.2">
      <c r="A32" s="15"/>
      <c r="B32" s="100"/>
      <c r="C32" s="12">
        <f>IF(B32="",0,VLOOKUP('170305'!B32,Cenik!$C$3:$E$873,2,FALSE))</f>
        <v>0</v>
      </c>
      <c r="D32" s="12">
        <f>IF(B32="",0,VLOOKUP('170305'!B32,Cenik!$C$3:$E$873,3,FALSE))</f>
        <v>0</v>
      </c>
      <c r="E32" s="102"/>
      <c r="F32" s="20">
        <f t="shared" si="4"/>
        <v>0</v>
      </c>
      <c r="G32" s="104" t="str">
        <f t="shared" si="3"/>
        <v/>
      </c>
      <c r="I32" s="2"/>
    </row>
    <row r="33" spans="1:7" x14ac:dyDescent="0.2">
      <c r="A33" s="15"/>
      <c r="B33" s="100"/>
      <c r="C33" s="12">
        <f>IF(B33="",0,VLOOKUP('170305'!B33,Cenik!$C$3:$E$873,2,FALSE))</f>
        <v>0</v>
      </c>
      <c r="D33" s="12">
        <f>IF(B33="",0,VLOOKUP('170305'!B33,Cenik!$C$3:$E$873,3,FALSE))</f>
        <v>0</v>
      </c>
      <c r="E33" s="102"/>
      <c r="F33" s="20">
        <f t="shared" si="4"/>
        <v>0</v>
      </c>
      <c r="G33" s="104" t="str">
        <f t="shared" si="3"/>
        <v/>
      </c>
    </row>
    <row r="34" spans="1:7" x14ac:dyDescent="0.2">
      <c r="A34" s="15"/>
      <c r="B34" s="100"/>
      <c r="C34" s="12">
        <f>IF(B34="",0,VLOOKUP('170305'!B34,Cenik!$C$3:$E$873,2,FALSE))</f>
        <v>0</v>
      </c>
      <c r="D34" s="12">
        <f>IF(B34="",0,VLOOKUP('170305'!B34,Cenik!$C$3:$E$873,3,FALSE))</f>
        <v>0</v>
      </c>
      <c r="E34" s="102"/>
      <c r="F34" s="20">
        <f t="shared" si="4"/>
        <v>0</v>
      </c>
      <c r="G34" s="104" t="str">
        <f t="shared" si="3"/>
        <v/>
      </c>
    </row>
    <row r="35" spans="1:7" x14ac:dyDescent="0.2">
      <c r="A35" s="15"/>
      <c r="B35" s="100"/>
      <c r="C35" s="12">
        <f>IF(B35="",0,VLOOKUP('170305'!B35,Cenik!$C$3:$E$873,2,FALSE))</f>
        <v>0</v>
      </c>
      <c r="D35" s="12">
        <f>IF(B35="",0,VLOOKUP('170305'!B35,Cenik!$C$3:$E$873,3,FALSE))</f>
        <v>0</v>
      </c>
      <c r="E35" s="102"/>
      <c r="F35" s="20">
        <f t="shared" si="4"/>
        <v>0</v>
      </c>
      <c r="G35" s="104" t="str">
        <f t="shared" si="3"/>
        <v/>
      </c>
    </row>
    <row r="36" spans="1:7" x14ac:dyDescent="0.2">
      <c r="A36" s="15"/>
      <c r="B36" s="100"/>
      <c r="C36" s="12">
        <f>IF(B36="",0,VLOOKUP('170305'!B36,Cenik!$C$3:$E$873,2,FALSE))</f>
        <v>0</v>
      </c>
      <c r="D36" s="12">
        <f>IF(B36="",0,VLOOKUP('170305'!B36,Cenik!$C$3:$E$873,3,FALSE))</f>
        <v>0</v>
      </c>
      <c r="E36" s="102"/>
      <c r="F36" s="20">
        <f t="shared" si="4"/>
        <v>0</v>
      </c>
      <c r="G36" s="104" t="str">
        <f t="shared" si="3"/>
        <v/>
      </c>
    </row>
    <row r="37" spans="1:7" x14ac:dyDescent="0.2">
      <c r="A37" s="15"/>
      <c r="B37" s="100"/>
      <c r="C37" s="12">
        <f>IF(B37="",0,VLOOKUP('170305'!B37,Cenik!$C$3:$E$873,2,FALSE))</f>
        <v>0</v>
      </c>
      <c r="D37" s="12">
        <f>IF(B37="",0,VLOOKUP('170305'!B37,Cenik!$C$3:$E$873,3,FALSE))</f>
        <v>0</v>
      </c>
      <c r="E37" s="102"/>
      <c r="F37" s="20">
        <f t="shared" si="4"/>
        <v>0</v>
      </c>
      <c r="G37" s="104" t="str">
        <f t="shared" si="3"/>
        <v/>
      </c>
    </row>
    <row r="38" spans="1:7" x14ac:dyDescent="0.2">
      <c r="A38" s="15"/>
      <c r="B38" s="100"/>
      <c r="C38" s="12">
        <f>IF(B38="",0,VLOOKUP('170305'!B38,Cenik!$C$3:$E$873,2,FALSE))</f>
        <v>0</v>
      </c>
      <c r="D38" s="12">
        <f>IF(B38="",0,VLOOKUP('170305'!B38,Cenik!$C$3:$E$873,3,FALSE))</f>
        <v>0</v>
      </c>
      <c r="E38" s="102"/>
      <c r="F38" s="20">
        <f t="shared" si="4"/>
        <v>0</v>
      </c>
      <c r="G38" s="104" t="str">
        <f t="shared" si="3"/>
        <v/>
      </c>
    </row>
    <row r="39" spans="1:7" x14ac:dyDescent="0.2">
      <c r="A39" s="15"/>
      <c r="B39" s="100"/>
      <c r="C39" s="12">
        <f>IF(B39="",0,VLOOKUP('170305'!B39,Cenik!$C$3:$E$873,2,FALSE))</f>
        <v>0</v>
      </c>
      <c r="D39" s="12">
        <f>IF(B39="",0,VLOOKUP('170305'!B39,Cenik!$C$3:$E$873,3,FALSE))</f>
        <v>0</v>
      </c>
      <c r="E39" s="102"/>
      <c r="F39" s="20">
        <f t="shared" si="4"/>
        <v>0</v>
      </c>
      <c r="G39" s="104" t="str">
        <f>IF(E39="","",IF(ISNUMBER(E39),IF(E39=ROUND(E39,6),"","Napaka - poraba mora biti zaokrožena na 6 decimalk!"),"Napaka!"))</f>
        <v/>
      </c>
    </row>
    <row r="40" spans="1:7" x14ac:dyDescent="0.2">
      <c r="A40" s="15"/>
      <c r="B40" s="100"/>
      <c r="C40" s="12">
        <f>IF(B40="",0,VLOOKUP('170305'!B40,Cenik!$C$3:$E$873,2,FALSE))</f>
        <v>0</v>
      </c>
      <c r="D40" s="12">
        <f>IF(B40="",0,VLOOKUP('170305'!B40,Cenik!$C$3:$E$873,3,FALSE))</f>
        <v>0</v>
      </c>
      <c r="E40" s="102"/>
      <c r="F40" s="20">
        <f t="shared" si="4"/>
        <v>0</v>
      </c>
      <c r="G40" s="104" t="str">
        <f t="shared" si="3"/>
        <v/>
      </c>
    </row>
    <row r="41" spans="1:7" x14ac:dyDescent="0.2">
      <c r="A41" s="15"/>
      <c r="B41" s="100"/>
      <c r="C41" s="12">
        <f>IF(B41="",0,VLOOKUP('170305'!B41,Cenik!$C$3:$E$873,2,FALSE))</f>
        <v>0</v>
      </c>
      <c r="D41" s="12">
        <f>IF(B41="",0,VLOOKUP('170305'!B41,Cenik!$C$3:$E$873,3,FALSE))</f>
        <v>0</v>
      </c>
      <c r="E41" s="102"/>
      <c r="F41" s="20">
        <f t="shared" si="4"/>
        <v>0</v>
      </c>
      <c r="G41" s="104" t="str">
        <f t="shared" si="3"/>
        <v/>
      </c>
    </row>
    <row r="42" spans="1:7" x14ac:dyDescent="0.2">
      <c r="A42" s="15"/>
      <c r="B42" s="100"/>
      <c r="C42" s="12">
        <f>IF(B42="",0,VLOOKUP('170305'!B42,Cenik!$C$3:$E$873,2,FALSE))</f>
        <v>0</v>
      </c>
      <c r="D42" s="12">
        <f>IF(B42="",0,VLOOKUP('170305'!B42,Cenik!$C$3:$E$873,3,FALSE))</f>
        <v>0</v>
      </c>
      <c r="E42" s="102"/>
      <c r="F42" s="20">
        <f t="shared" si="4"/>
        <v>0</v>
      </c>
      <c r="G42" s="104" t="str">
        <f t="shared" si="3"/>
        <v/>
      </c>
    </row>
    <row r="43" spans="1:7" x14ac:dyDescent="0.2">
      <c r="A43" s="15"/>
      <c r="B43" s="100"/>
      <c r="C43" s="12">
        <f>IF(B43="",0,VLOOKUP('170305'!B43,Cenik!$C$3:$E$873,2,FALSE))</f>
        <v>0</v>
      </c>
      <c r="D43" s="12">
        <f>IF(B43="",0,VLOOKUP('170305'!B43,Cenik!$C$3:$E$873,3,FALSE))</f>
        <v>0</v>
      </c>
      <c r="E43" s="102"/>
      <c r="F43" s="20">
        <f t="shared" si="4"/>
        <v>0</v>
      </c>
      <c r="G43" s="104" t="str">
        <f t="shared" si="3"/>
        <v/>
      </c>
    </row>
    <row r="44" spans="1:7" ht="13.5" thickBot="1" x14ac:dyDescent="0.25">
      <c r="A44" s="26"/>
      <c r="B44" s="103"/>
      <c r="C44" s="28">
        <f>IF(B44="",0,VLOOKUP('170305'!B44,Cenik!$C$3:$E$873,2,FALSE))</f>
        <v>0</v>
      </c>
      <c r="D44" s="28">
        <f>IF(B44="",0,VLOOKUP('170305'!B44,Cenik!$C$3:$E$873,3,FALSE))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IF(B5="",0,VLOOKUP('170306'!B5,Cenik!$C$3:$E$873,2,FALSE))</f>
        <v>0</v>
      </c>
      <c r="D5" s="12">
        <f>IF(B5="",0,VLOOKUP('170306'!B5,Cenik!$C$3:$E$873,3,FALSE))</f>
        <v>0</v>
      </c>
      <c r="E5" s="95"/>
      <c r="F5" s="14">
        <f t="shared" ref="F5:F14" si="0">D5*E5</f>
        <v>0</v>
      </c>
      <c r="G5" s="104" t="str">
        <f>IF(E5="","",IF(ISNUMBER(E5),IF(E5=ROUND(E5,6),"","Napaka - poraba mora biti zaokrožena na 6 decimalk!"),"Napaka!"))</f>
        <v/>
      </c>
    </row>
    <row r="6" spans="1:7" x14ac:dyDescent="0.2">
      <c r="A6" s="15"/>
      <c r="B6" s="94"/>
      <c r="C6" s="12">
        <f>IF(B6="",0,VLOOKUP('170306'!B6,Cenik!$C$3:$E$873,2,FALSE))</f>
        <v>0</v>
      </c>
      <c r="D6" s="12">
        <f>IF(B6="",0,VLOOKUP('170306'!B6,Cenik!$C$3:$E$873,3,FALSE))</f>
        <v>0</v>
      </c>
      <c r="E6" s="96"/>
      <c r="F6" s="14">
        <f t="shared" si="0"/>
        <v>0</v>
      </c>
      <c r="G6" s="104" t="str">
        <f t="shared" ref="G6:G14" si="1">IF(E6="","",IF(ISNUMBER(E6),IF(E6=ROUND(E6,6),"","Napaka - poraba mora biti zaokrožena na 6 decimalk!"),"Napaka!"))</f>
        <v/>
      </c>
    </row>
    <row r="7" spans="1:7" x14ac:dyDescent="0.2">
      <c r="A7" s="15"/>
      <c r="B7" s="94"/>
      <c r="C7" s="12">
        <f>IF(B7="",0,VLOOKUP('170306'!B7,Cenik!$C$3:$E$873,2,FALSE))</f>
        <v>0</v>
      </c>
      <c r="D7" s="12">
        <f>IF(B7="",0,VLOOKUP('170306'!B7,Cenik!$C$3:$E$873,3,FALSE))</f>
        <v>0</v>
      </c>
      <c r="E7" s="96"/>
      <c r="F7" s="14">
        <f t="shared" si="0"/>
        <v>0</v>
      </c>
      <c r="G7" s="104" t="str">
        <f t="shared" si="1"/>
        <v/>
      </c>
    </row>
    <row r="8" spans="1:7" x14ac:dyDescent="0.2">
      <c r="A8" s="15"/>
      <c r="B8" s="94"/>
      <c r="C8" s="12">
        <f>IF(B8="",0,VLOOKUP('170306'!B8,Cenik!$C$3:$E$873,2,FALSE))</f>
        <v>0</v>
      </c>
      <c r="D8" s="12">
        <f>IF(B8="",0,VLOOKUP('170306'!B8,Cenik!$C$3:$E$873,3,FALSE))</f>
        <v>0</v>
      </c>
      <c r="E8" s="96"/>
      <c r="F8" s="14">
        <f t="shared" si="0"/>
        <v>0</v>
      </c>
      <c r="G8" s="104" t="str">
        <f t="shared" si="1"/>
        <v/>
      </c>
    </row>
    <row r="9" spans="1:7" x14ac:dyDescent="0.2">
      <c r="A9" s="15"/>
      <c r="B9" s="94"/>
      <c r="C9" s="12">
        <f>IF(B9="",0,VLOOKUP('170306'!B9,Cenik!$C$3:$E$873,2,FALSE))</f>
        <v>0</v>
      </c>
      <c r="D9" s="12">
        <f>IF(B9="",0,VLOOKUP('170306'!B9,Cenik!$C$3:$E$873,3,FALSE))</f>
        <v>0</v>
      </c>
      <c r="E9" s="96"/>
      <c r="F9" s="14">
        <f t="shared" si="0"/>
        <v>0</v>
      </c>
      <c r="G9" s="104" t="str">
        <f t="shared" si="1"/>
        <v/>
      </c>
    </row>
    <row r="10" spans="1:7" x14ac:dyDescent="0.2">
      <c r="A10" s="15"/>
      <c r="B10" s="94"/>
      <c r="C10" s="12">
        <f>IF(B10="",0,VLOOKUP('170306'!B10,Cenik!$C$3:$E$873,2,FALSE))</f>
        <v>0</v>
      </c>
      <c r="D10" s="12">
        <f>IF(B10="",0,VLOOKUP('170306'!B10,Cenik!$C$3:$E$873,3,FALSE))</f>
        <v>0</v>
      </c>
      <c r="E10" s="96"/>
      <c r="F10" s="14">
        <f t="shared" si="0"/>
        <v>0</v>
      </c>
      <c r="G10" s="104" t="str">
        <f t="shared" si="1"/>
        <v/>
      </c>
    </row>
    <row r="11" spans="1:7" x14ac:dyDescent="0.2">
      <c r="A11" s="15"/>
      <c r="B11" s="94"/>
      <c r="C11" s="12">
        <f>IF(B11="",0,VLOOKUP('170306'!B11,Cenik!$C$3:$E$873,2,FALSE))</f>
        <v>0</v>
      </c>
      <c r="D11" s="12">
        <f>IF(B11="",0,VLOOKUP('170306'!B11,Cenik!$C$3:$E$873,3,FALSE))</f>
        <v>0</v>
      </c>
      <c r="E11" s="96"/>
      <c r="F11" s="14">
        <f t="shared" si="0"/>
        <v>0</v>
      </c>
      <c r="G11" s="104" t="str">
        <f t="shared" si="1"/>
        <v/>
      </c>
    </row>
    <row r="12" spans="1:7" x14ac:dyDescent="0.2">
      <c r="A12" s="15"/>
      <c r="B12" s="94"/>
      <c r="C12" s="12">
        <f>IF(B12="",0,VLOOKUP('170306'!B12,Cenik!$C$3:$E$873,2,FALSE))</f>
        <v>0</v>
      </c>
      <c r="D12" s="12">
        <f>IF(B12="",0,VLOOKUP('170306'!B12,Cenik!$C$3:$E$873,3,FALSE))</f>
        <v>0</v>
      </c>
      <c r="E12" s="96"/>
      <c r="F12" s="14">
        <f t="shared" si="0"/>
        <v>0</v>
      </c>
      <c r="G12" s="104" t="str">
        <f t="shared" si="1"/>
        <v/>
      </c>
    </row>
    <row r="13" spans="1:7" x14ac:dyDescent="0.2">
      <c r="A13" s="15"/>
      <c r="B13" s="94"/>
      <c r="C13" s="12">
        <f>IF(B13="",0,VLOOKUP('170306'!B13,Cenik!$C$3:$E$873,2,FALSE))</f>
        <v>0</v>
      </c>
      <c r="D13" s="12">
        <f>IF(B13="",0,VLOOKUP('170306'!B13,Cenik!$C$3:$E$873,3,FALSE))</f>
        <v>0</v>
      </c>
      <c r="E13" s="96"/>
      <c r="F13" s="14">
        <f t="shared" si="0"/>
        <v>0</v>
      </c>
      <c r="G13" s="104" t="str">
        <f t="shared" si="1"/>
        <v/>
      </c>
    </row>
    <row r="14" spans="1:7" ht="13.5" thickBot="1" x14ac:dyDescent="0.25">
      <c r="A14" s="15"/>
      <c r="B14" s="94"/>
      <c r="C14" s="12">
        <f>IF(B14="",0,VLOOKUP('170306'!B14,Cenik!$C$3:$E$873,2,FALSE))</f>
        <v>0</v>
      </c>
      <c r="D14" s="12">
        <f>IF(B14="",0,VLOOKUP('170306'!B14,Cenik!$C$3:$E$873,3,FALSE))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IF(B16="",0,VLOOKUP('170306'!B16,Cenik!$C$3:$E$873,2,FALSE))</f>
        <v>kos/dan</v>
      </c>
      <c r="D16" s="12">
        <f>IF(B16="",0,VLOOKUP('170306'!B16,Cenik!$C$3:$E$873,3,FALSE))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IF(B17="",0,VLOOKUP('170306'!B17,Cenik!$C$3:$E$873,2,FALSE))</f>
        <v>kos/dan</v>
      </c>
      <c r="D17" s="12">
        <f>IF(B17="",0,VLOOKUP('170306'!B17,Cenik!$C$3:$E$873,3,FALSE))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IF(B18="",0,VLOOKUP('170306'!B18,Cenik!$C$3:$E$873,2,FALSE))</f>
        <v>kos/dan</v>
      </c>
      <c r="D18" s="12">
        <f>IF(B18="",0,VLOOKUP('170306'!B18,Cenik!$C$3:$E$873,3,FALSE))</f>
        <v>0</v>
      </c>
      <c r="E18" s="102">
        <v>10</v>
      </c>
      <c r="F18" s="20">
        <f t="shared" si="2"/>
        <v>0</v>
      </c>
      <c r="G18" s="104" t="str">
        <f t="shared" si="3"/>
        <v/>
      </c>
    </row>
    <row r="19" spans="1:9" x14ac:dyDescent="0.2">
      <c r="A19" s="15"/>
      <c r="B19" s="100" t="s">
        <v>145</v>
      </c>
      <c r="C19" s="12" t="str">
        <f>IF(B19="",0,VLOOKUP('170306'!B19,Cenik!$C$3:$E$873,2,FALSE))</f>
        <v>kos/dan</v>
      </c>
      <c r="D19" s="12">
        <f>IF(B19="",0,VLOOKUP('170306'!B19,Cenik!$C$3:$E$873,3,FALSE))</f>
        <v>0</v>
      </c>
      <c r="E19" s="102">
        <v>16</v>
      </c>
      <c r="F19" s="20">
        <f t="shared" si="2"/>
        <v>0</v>
      </c>
      <c r="G19" s="104" t="str">
        <f t="shared" si="3"/>
        <v/>
      </c>
    </row>
    <row r="20" spans="1:9" x14ac:dyDescent="0.2">
      <c r="A20" s="15"/>
      <c r="B20" s="100"/>
      <c r="C20" s="12">
        <f>IF(B20="",0,VLOOKUP('170306'!B20,Cenik!$C$3:$E$873,2,FALSE))</f>
        <v>0</v>
      </c>
      <c r="D20" s="12">
        <f>IF(B20="",0,VLOOKUP('170306'!B20,Cenik!$C$3:$E$873,3,FALSE))</f>
        <v>0</v>
      </c>
      <c r="E20" s="102"/>
      <c r="F20" s="20">
        <f t="shared" si="2"/>
        <v>0</v>
      </c>
      <c r="G20" s="104" t="str">
        <f t="shared" si="3"/>
        <v/>
      </c>
    </row>
    <row r="21" spans="1:9" x14ac:dyDescent="0.2">
      <c r="A21" s="15"/>
      <c r="B21" s="100"/>
      <c r="C21" s="12">
        <f>IF(B21="",0,VLOOKUP('170306'!B21,Cenik!$C$3:$E$873,2,FALSE))</f>
        <v>0</v>
      </c>
      <c r="D21" s="12">
        <f>IF(B21="",0,VLOOKUP('170306'!B21,Cenik!$C$3:$E$873,3,FALSE))</f>
        <v>0</v>
      </c>
      <c r="E21" s="102"/>
      <c r="F21" s="20">
        <f t="shared" si="2"/>
        <v>0</v>
      </c>
      <c r="G21" s="104" t="str">
        <f t="shared" si="3"/>
        <v/>
      </c>
    </row>
    <row r="22" spans="1:9" x14ac:dyDescent="0.2">
      <c r="A22" s="15"/>
      <c r="B22" s="100"/>
      <c r="C22" s="12">
        <f>IF(B22="",0,VLOOKUP('170306'!B22,Cenik!$C$3:$E$873,2,FALSE))</f>
        <v>0</v>
      </c>
      <c r="D22" s="12">
        <f>IF(B22="",0,VLOOKUP('170306'!B22,Cenik!$C$3:$E$873,3,FALSE))</f>
        <v>0</v>
      </c>
      <c r="E22" s="102"/>
      <c r="F22" s="20">
        <f t="shared" si="2"/>
        <v>0</v>
      </c>
      <c r="G22" s="104" t="str">
        <f t="shared" si="3"/>
        <v/>
      </c>
    </row>
    <row r="23" spans="1:9" x14ac:dyDescent="0.2">
      <c r="A23" s="15"/>
      <c r="B23" s="100"/>
      <c r="C23" s="12">
        <f>IF(B23="",0,VLOOKUP('170306'!B23,Cenik!$C$3:$E$873,2,FALSE))</f>
        <v>0</v>
      </c>
      <c r="D23" s="12">
        <f>IF(B23="",0,VLOOKUP('170306'!B23,Cenik!$C$3:$E$873,3,FALSE))</f>
        <v>0</v>
      </c>
      <c r="E23" s="102"/>
      <c r="F23" s="20">
        <f t="shared" si="2"/>
        <v>0</v>
      </c>
      <c r="G23" s="104" t="str">
        <f t="shared" si="3"/>
        <v/>
      </c>
    </row>
    <row r="24" spans="1:9" x14ac:dyDescent="0.2">
      <c r="A24" s="15"/>
      <c r="B24" s="100"/>
      <c r="C24" s="12">
        <f>IF(B24="",0,VLOOKUP('170306'!B24,Cenik!$C$3:$E$873,2,FALSE))</f>
        <v>0</v>
      </c>
      <c r="D24" s="12">
        <f>IF(B24="",0,VLOOKUP('170306'!B24,Cenik!$C$3:$E$873,3,FALSE))</f>
        <v>0</v>
      </c>
      <c r="E24" s="102"/>
      <c r="F24" s="20">
        <f t="shared" si="2"/>
        <v>0</v>
      </c>
      <c r="G24" s="104" t="str">
        <f t="shared" si="3"/>
        <v/>
      </c>
    </row>
    <row r="25" spans="1:9" x14ac:dyDescent="0.2">
      <c r="A25" s="15"/>
      <c r="B25" s="100"/>
      <c r="C25" s="12">
        <f>IF(B25="",0,VLOOKUP('170306'!B25,Cenik!$C$3:$E$873,2,FALSE))</f>
        <v>0</v>
      </c>
      <c r="D25" s="12">
        <f>IF(B25="",0,VLOOKUP('170306'!B25,Cenik!$C$3:$E$873,3,FALSE))</f>
        <v>0</v>
      </c>
      <c r="E25" s="102"/>
      <c r="F25" s="20">
        <f t="shared" si="2"/>
        <v>0</v>
      </c>
      <c r="G25" s="104" t="str">
        <f t="shared" si="3"/>
        <v/>
      </c>
    </row>
    <row r="26" spans="1:9" x14ac:dyDescent="0.2">
      <c r="A26" s="15"/>
      <c r="B26" s="100"/>
      <c r="C26" s="12">
        <f>IF(B26="",0,VLOOKUP('170306'!B26,Cenik!$C$3:$E$873,2,FALSE))</f>
        <v>0</v>
      </c>
      <c r="D26" s="12">
        <f>IF(B26="",0,VLOOKUP('170306'!B26,Cenik!$C$3:$E$873,3,FALSE))</f>
        <v>0</v>
      </c>
      <c r="E26" s="102"/>
      <c r="F26" s="20">
        <f t="shared" si="2"/>
        <v>0</v>
      </c>
      <c r="G26" s="104" t="str">
        <f t="shared" si="3"/>
        <v/>
      </c>
    </row>
    <row r="27" spans="1:9" x14ac:dyDescent="0.2">
      <c r="A27" s="15"/>
      <c r="B27" s="100"/>
      <c r="C27" s="12">
        <f>IF(B27="",0,VLOOKUP('170306'!B27,Cenik!$C$3:$E$873,2,FALSE))</f>
        <v>0</v>
      </c>
      <c r="D27" s="12">
        <f>IF(B27="",0,VLOOKUP('170306'!B27,Cenik!$C$3:$E$873,3,FALSE))</f>
        <v>0</v>
      </c>
      <c r="E27" s="102"/>
      <c r="F27" s="20">
        <f t="shared" si="2"/>
        <v>0</v>
      </c>
      <c r="G27" s="104" t="str">
        <f t="shared" si="3"/>
        <v/>
      </c>
    </row>
    <row r="28" spans="1:9" x14ac:dyDescent="0.2">
      <c r="A28" s="15"/>
      <c r="B28" s="100"/>
      <c r="C28" s="12">
        <f>IF(B28="",0,VLOOKUP('170306'!B28,Cenik!$C$3:$E$873,2,FALSE))</f>
        <v>0</v>
      </c>
      <c r="D28" s="12">
        <f>IF(B28="",0,VLOOKUP('170306'!B28,Cenik!$C$3:$E$873,3,FALSE))</f>
        <v>0</v>
      </c>
      <c r="E28" s="102"/>
      <c r="F28" s="20">
        <f t="shared" si="2"/>
        <v>0</v>
      </c>
      <c r="G28" s="104" t="str">
        <f t="shared" si="3"/>
        <v/>
      </c>
    </row>
    <row r="29" spans="1:9" ht="13.5" thickBot="1" x14ac:dyDescent="0.25">
      <c r="A29" s="15"/>
      <c r="B29" s="100"/>
      <c r="C29" s="12">
        <f>IF(B29="",0,VLOOKUP('170306'!B29,Cenik!$C$3:$E$873,2,FALSE))</f>
        <v>0</v>
      </c>
      <c r="D29" s="12">
        <f>IF(B29="",0,VLOOKUP('170306'!B29,Cenik!$C$3:$E$873,3,FALSE))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IF(B31="",0,VLOOKUP('170306'!B31,Cenik!$C$3:$E$873,2,FALSE))</f>
        <v>0</v>
      </c>
      <c r="D31" s="24">
        <f>IF(B31="",0,VLOOKUP('170306'!B31,Cenik!$C$3:$E$873,3,FALSE))</f>
        <v>0</v>
      </c>
      <c r="E31" s="101"/>
      <c r="F31" s="25">
        <f t="shared" ref="F31:F44" si="4">D31*E31</f>
        <v>0</v>
      </c>
      <c r="G31" s="104" t="str">
        <f t="shared" si="3"/>
        <v/>
      </c>
      <c r="I31" s="2"/>
    </row>
    <row r="32" spans="1:9" x14ac:dyDescent="0.2">
      <c r="A32" s="15"/>
      <c r="B32" s="100"/>
      <c r="C32" s="12">
        <f>IF(B32="",0,VLOOKUP('170306'!B32,Cenik!$C$3:$E$873,2,FALSE))</f>
        <v>0</v>
      </c>
      <c r="D32" s="12">
        <f>IF(B32="",0,VLOOKUP('170306'!B32,Cenik!$C$3:$E$873,3,FALSE))</f>
        <v>0</v>
      </c>
      <c r="E32" s="102"/>
      <c r="F32" s="20">
        <f t="shared" si="4"/>
        <v>0</v>
      </c>
      <c r="G32" s="104" t="str">
        <f t="shared" si="3"/>
        <v/>
      </c>
      <c r="I32" s="2"/>
    </row>
    <row r="33" spans="1:7" x14ac:dyDescent="0.2">
      <c r="A33" s="15"/>
      <c r="B33" s="100"/>
      <c r="C33" s="12">
        <f>IF(B33="",0,VLOOKUP('170306'!B33,Cenik!$C$3:$E$873,2,FALSE))</f>
        <v>0</v>
      </c>
      <c r="D33" s="12">
        <f>IF(B33="",0,VLOOKUP('170306'!B33,Cenik!$C$3:$E$873,3,FALSE))</f>
        <v>0</v>
      </c>
      <c r="E33" s="102"/>
      <c r="F33" s="20">
        <f t="shared" si="4"/>
        <v>0</v>
      </c>
      <c r="G33" s="104" t="str">
        <f t="shared" si="3"/>
        <v/>
      </c>
    </row>
    <row r="34" spans="1:7" x14ac:dyDescent="0.2">
      <c r="A34" s="15"/>
      <c r="B34" s="100"/>
      <c r="C34" s="12">
        <f>IF(B34="",0,VLOOKUP('170306'!B34,Cenik!$C$3:$E$873,2,FALSE))</f>
        <v>0</v>
      </c>
      <c r="D34" s="12">
        <f>IF(B34="",0,VLOOKUP('170306'!B34,Cenik!$C$3:$E$873,3,FALSE))</f>
        <v>0</v>
      </c>
      <c r="E34" s="102"/>
      <c r="F34" s="20">
        <f t="shared" si="4"/>
        <v>0</v>
      </c>
      <c r="G34" s="104" t="str">
        <f t="shared" si="3"/>
        <v/>
      </c>
    </row>
    <row r="35" spans="1:7" x14ac:dyDescent="0.2">
      <c r="A35" s="15"/>
      <c r="B35" s="100"/>
      <c r="C35" s="12">
        <f>IF(B35="",0,VLOOKUP('170306'!B35,Cenik!$C$3:$E$873,2,FALSE))</f>
        <v>0</v>
      </c>
      <c r="D35" s="12">
        <f>IF(B35="",0,VLOOKUP('170306'!B35,Cenik!$C$3:$E$873,3,FALSE))</f>
        <v>0</v>
      </c>
      <c r="E35" s="102"/>
      <c r="F35" s="20">
        <f t="shared" si="4"/>
        <v>0</v>
      </c>
      <c r="G35" s="104" t="str">
        <f t="shared" si="3"/>
        <v/>
      </c>
    </row>
    <row r="36" spans="1:7" x14ac:dyDescent="0.2">
      <c r="A36" s="15"/>
      <c r="B36" s="100"/>
      <c r="C36" s="12">
        <f>IF(B36="",0,VLOOKUP('170306'!B36,Cenik!$C$3:$E$873,2,FALSE))</f>
        <v>0</v>
      </c>
      <c r="D36" s="12">
        <f>IF(B36="",0,VLOOKUP('170306'!B36,Cenik!$C$3:$E$873,3,FALSE))</f>
        <v>0</v>
      </c>
      <c r="E36" s="102"/>
      <c r="F36" s="20">
        <f t="shared" si="4"/>
        <v>0</v>
      </c>
      <c r="G36" s="104" t="str">
        <f t="shared" si="3"/>
        <v/>
      </c>
    </row>
    <row r="37" spans="1:7" x14ac:dyDescent="0.2">
      <c r="A37" s="15"/>
      <c r="B37" s="100"/>
      <c r="C37" s="12">
        <f>IF(B37="",0,VLOOKUP('170306'!B37,Cenik!$C$3:$E$873,2,FALSE))</f>
        <v>0</v>
      </c>
      <c r="D37" s="12">
        <f>IF(B37="",0,VLOOKUP('170306'!B37,Cenik!$C$3:$E$873,3,FALSE))</f>
        <v>0</v>
      </c>
      <c r="E37" s="102"/>
      <c r="F37" s="20">
        <f t="shared" si="4"/>
        <v>0</v>
      </c>
      <c r="G37" s="104" t="str">
        <f t="shared" si="3"/>
        <v/>
      </c>
    </row>
    <row r="38" spans="1:7" x14ac:dyDescent="0.2">
      <c r="A38" s="15"/>
      <c r="B38" s="100"/>
      <c r="C38" s="12">
        <f>IF(B38="",0,VLOOKUP('170306'!B38,Cenik!$C$3:$E$873,2,FALSE))</f>
        <v>0</v>
      </c>
      <c r="D38" s="12">
        <f>IF(B38="",0,VLOOKUP('170306'!B38,Cenik!$C$3:$E$873,3,FALSE))</f>
        <v>0</v>
      </c>
      <c r="E38" s="102"/>
      <c r="F38" s="20">
        <f t="shared" si="4"/>
        <v>0</v>
      </c>
      <c r="G38" s="104" t="str">
        <f t="shared" si="3"/>
        <v/>
      </c>
    </row>
    <row r="39" spans="1:7" x14ac:dyDescent="0.2">
      <c r="A39" s="15"/>
      <c r="B39" s="100"/>
      <c r="C39" s="12">
        <f>IF(B39="",0,VLOOKUP('170306'!B39,Cenik!$C$3:$E$873,2,FALSE))</f>
        <v>0</v>
      </c>
      <c r="D39" s="12">
        <f>IF(B39="",0,VLOOKUP('170306'!B39,Cenik!$C$3:$E$873,3,FALSE))</f>
        <v>0</v>
      </c>
      <c r="E39" s="102"/>
      <c r="F39" s="20">
        <f t="shared" si="4"/>
        <v>0</v>
      </c>
      <c r="G39" s="104" t="str">
        <f>IF(E39="","",IF(ISNUMBER(E39),IF(E39=ROUND(E39,6),"","Napaka - poraba mora biti zaokrožena na 6 decimalk!"),"Napaka!"))</f>
        <v/>
      </c>
    </row>
    <row r="40" spans="1:7" x14ac:dyDescent="0.2">
      <c r="A40" s="15"/>
      <c r="B40" s="100"/>
      <c r="C40" s="12">
        <f>IF(B40="",0,VLOOKUP('170306'!B40,Cenik!$C$3:$E$873,2,FALSE))</f>
        <v>0</v>
      </c>
      <c r="D40" s="12">
        <f>IF(B40="",0,VLOOKUP('170306'!B40,Cenik!$C$3:$E$873,3,FALSE))</f>
        <v>0</v>
      </c>
      <c r="E40" s="102"/>
      <c r="F40" s="20">
        <f t="shared" si="4"/>
        <v>0</v>
      </c>
      <c r="G40" s="104" t="str">
        <f t="shared" si="3"/>
        <v/>
      </c>
    </row>
    <row r="41" spans="1:7" x14ac:dyDescent="0.2">
      <c r="A41" s="15"/>
      <c r="B41" s="100"/>
      <c r="C41" s="12">
        <f>IF(B41="",0,VLOOKUP('170306'!B41,Cenik!$C$3:$E$873,2,FALSE))</f>
        <v>0</v>
      </c>
      <c r="D41" s="12">
        <f>IF(B41="",0,VLOOKUP('170306'!B41,Cenik!$C$3:$E$873,3,FALSE))</f>
        <v>0</v>
      </c>
      <c r="E41" s="102"/>
      <c r="F41" s="20">
        <f t="shared" si="4"/>
        <v>0</v>
      </c>
      <c r="G41" s="104" t="str">
        <f t="shared" si="3"/>
        <v/>
      </c>
    </row>
    <row r="42" spans="1:7" x14ac:dyDescent="0.2">
      <c r="A42" s="15"/>
      <c r="B42" s="100"/>
      <c r="C42" s="12">
        <f>IF(B42="",0,VLOOKUP('170306'!B42,Cenik!$C$3:$E$873,2,FALSE))</f>
        <v>0</v>
      </c>
      <c r="D42" s="12">
        <f>IF(B42="",0,VLOOKUP('170306'!B42,Cenik!$C$3:$E$873,3,FALSE))</f>
        <v>0</v>
      </c>
      <c r="E42" s="102"/>
      <c r="F42" s="20">
        <f t="shared" si="4"/>
        <v>0</v>
      </c>
      <c r="G42" s="104" t="str">
        <f t="shared" si="3"/>
        <v/>
      </c>
    </row>
    <row r="43" spans="1:7" x14ac:dyDescent="0.2">
      <c r="A43" s="15"/>
      <c r="B43" s="100"/>
      <c r="C43" s="12">
        <f>IF(B43="",0,VLOOKUP('170306'!B43,Cenik!$C$3:$E$873,2,FALSE))</f>
        <v>0</v>
      </c>
      <c r="D43" s="12">
        <f>IF(B43="",0,VLOOKUP('170306'!B43,Cenik!$C$3:$E$873,3,FALSE))</f>
        <v>0</v>
      </c>
      <c r="E43" s="102"/>
      <c r="F43" s="20">
        <f t="shared" si="4"/>
        <v>0</v>
      </c>
      <c r="G43" s="104" t="str">
        <f t="shared" si="3"/>
        <v/>
      </c>
    </row>
    <row r="44" spans="1:7" ht="13.5" thickBot="1" x14ac:dyDescent="0.25">
      <c r="A44" s="26"/>
      <c r="B44" s="103"/>
      <c r="C44" s="28">
        <f>IF(B44="",0,VLOOKUP('170306'!B44,Cenik!$C$3:$E$873,2,FALSE))</f>
        <v>0</v>
      </c>
      <c r="D44" s="28">
        <f>IF(B44="",0,VLOOKUP('170306'!B44,Cenik!$C$3:$E$873,3,FALSE))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IF(B5="",0,VLOOKUP('021104'!B5,Cenik!$C$3:$E$873,2,FALSE))</f>
        <v>0</v>
      </c>
      <c r="D5" s="12">
        <f>IF(B5="",0,VLOOKUP('021104'!B5,Cenik!$C$3:$E$873,3,FALSE))</f>
        <v>0</v>
      </c>
      <c r="E5" s="13"/>
      <c r="F5" s="14">
        <f t="shared" ref="F5:F14" si="0">D5*E5</f>
        <v>0</v>
      </c>
      <c r="G5" s="104" t="str">
        <f>IF(E5="","",IF(ISNUMBER(E5),IF(E5=ROUND(E5,6),"","Napaka - poraba mora biti zaokrožena na 6 decimalk!"),"Napaka!"))</f>
        <v/>
      </c>
    </row>
    <row r="6" spans="1:7" x14ac:dyDescent="0.2">
      <c r="A6" s="15"/>
      <c r="B6" s="16"/>
      <c r="C6" s="12">
        <f>IF(B6="",0,VLOOKUP('021104'!B6,Cenik!$C$3:$E$873,2,FALSE))</f>
        <v>0</v>
      </c>
      <c r="D6" s="12">
        <f>IF(B6="",0,VLOOKUP('021104'!B6,Cenik!$C$3:$E$873,3,FALSE))</f>
        <v>0</v>
      </c>
      <c r="E6" s="17"/>
      <c r="F6" s="14">
        <f t="shared" si="0"/>
        <v>0</v>
      </c>
      <c r="G6" s="104" t="str">
        <f t="shared" ref="G6:G14" si="1">IF(E6="","",IF(ISNUMBER(E6),IF(E6=ROUND(E6,6),"","Napaka - poraba mora biti zaokrožena na 6 decimalk!"),"Napaka!"))</f>
        <v/>
      </c>
    </row>
    <row r="7" spans="1:7" x14ac:dyDescent="0.2">
      <c r="A7" s="15"/>
      <c r="B7" s="16"/>
      <c r="C7" s="12">
        <f>IF(B7="",0,VLOOKUP('021104'!B7,Cenik!$C$3:$E$873,2,FALSE))</f>
        <v>0</v>
      </c>
      <c r="D7" s="12">
        <f>IF(B7="",0,VLOOKUP('021104'!B7,Cenik!$C$3:$E$873,3,FALSE))</f>
        <v>0</v>
      </c>
      <c r="E7" s="17"/>
      <c r="F7" s="14">
        <f t="shared" si="0"/>
        <v>0</v>
      </c>
      <c r="G7" s="104" t="str">
        <f t="shared" si="1"/>
        <v/>
      </c>
    </row>
    <row r="8" spans="1:7" x14ac:dyDescent="0.2">
      <c r="A8" s="15"/>
      <c r="B8" s="16"/>
      <c r="C8" s="12">
        <f>IF(B8="",0,VLOOKUP('021104'!B8,Cenik!$C$3:$E$873,2,FALSE))</f>
        <v>0</v>
      </c>
      <c r="D8" s="12">
        <f>IF(B8="",0,VLOOKUP('021104'!B8,Cenik!$C$3:$E$873,3,FALSE))</f>
        <v>0</v>
      </c>
      <c r="E8" s="17"/>
      <c r="F8" s="14">
        <f t="shared" si="0"/>
        <v>0</v>
      </c>
      <c r="G8" s="104" t="str">
        <f t="shared" si="1"/>
        <v/>
      </c>
    </row>
    <row r="9" spans="1:7" x14ac:dyDescent="0.2">
      <c r="A9" s="15"/>
      <c r="B9" s="16"/>
      <c r="C9" s="12">
        <f>IF(B9="",0,VLOOKUP('021104'!B9,Cenik!$C$3:$E$873,2,FALSE))</f>
        <v>0</v>
      </c>
      <c r="D9" s="12">
        <f>IF(B9="",0,VLOOKUP('021104'!B9,Cenik!$C$3:$E$873,3,FALSE))</f>
        <v>0</v>
      </c>
      <c r="E9" s="17"/>
      <c r="F9" s="14">
        <f t="shared" si="0"/>
        <v>0</v>
      </c>
      <c r="G9" s="104" t="str">
        <f t="shared" si="1"/>
        <v/>
      </c>
    </row>
    <row r="10" spans="1:7" x14ac:dyDescent="0.2">
      <c r="A10" s="15"/>
      <c r="B10" s="16"/>
      <c r="C10" s="12">
        <f>IF(B10="",0,VLOOKUP('021104'!B10,Cenik!$C$3:$E$873,2,FALSE))</f>
        <v>0</v>
      </c>
      <c r="D10" s="12">
        <f>IF(B10="",0,VLOOKUP('021104'!B10,Cenik!$C$3:$E$873,3,FALSE))</f>
        <v>0</v>
      </c>
      <c r="E10" s="17"/>
      <c r="F10" s="14">
        <f t="shared" si="0"/>
        <v>0</v>
      </c>
      <c r="G10" s="104" t="str">
        <f t="shared" si="1"/>
        <v/>
      </c>
    </row>
    <row r="11" spans="1:7" x14ac:dyDescent="0.2">
      <c r="A11" s="15"/>
      <c r="B11" s="16"/>
      <c r="C11" s="12">
        <f>IF(B11="",0,VLOOKUP('021104'!B11,Cenik!$C$3:$E$873,2,FALSE))</f>
        <v>0</v>
      </c>
      <c r="D11" s="12">
        <f>IF(B11="",0,VLOOKUP('021104'!B11,Cenik!$C$3:$E$873,3,FALSE))</f>
        <v>0</v>
      </c>
      <c r="E11" s="17"/>
      <c r="F11" s="14">
        <f t="shared" si="0"/>
        <v>0</v>
      </c>
      <c r="G11" s="104" t="str">
        <f t="shared" si="1"/>
        <v/>
      </c>
    </row>
    <row r="12" spans="1:7" x14ac:dyDescent="0.2">
      <c r="A12" s="15"/>
      <c r="B12" s="16"/>
      <c r="C12" s="12">
        <f>IF(B12="",0,VLOOKUP('021104'!B12,Cenik!$C$3:$E$873,2,FALSE))</f>
        <v>0</v>
      </c>
      <c r="D12" s="12">
        <f>IF(B12="",0,VLOOKUP('021104'!B12,Cenik!$C$3:$E$873,3,FALSE))</f>
        <v>0</v>
      </c>
      <c r="E12" s="17"/>
      <c r="F12" s="14">
        <f t="shared" si="0"/>
        <v>0</v>
      </c>
      <c r="G12" s="104" t="str">
        <f t="shared" si="1"/>
        <v/>
      </c>
    </row>
    <row r="13" spans="1:7" x14ac:dyDescent="0.2">
      <c r="A13" s="15"/>
      <c r="B13" s="16"/>
      <c r="C13" s="12">
        <f>IF(B13="",0,VLOOKUP('021104'!B13,Cenik!$C$3:$E$873,2,FALSE))</f>
        <v>0</v>
      </c>
      <c r="D13" s="12">
        <f>IF(B13="",0,VLOOKUP('021104'!B13,Cenik!$C$3:$E$873,3,FALSE))</f>
        <v>0</v>
      </c>
      <c r="E13" s="17"/>
      <c r="F13" s="14">
        <f t="shared" si="0"/>
        <v>0</v>
      </c>
      <c r="G13" s="104" t="str">
        <f t="shared" si="1"/>
        <v/>
      </c>
    </row>
    <row r="14" spans="1:7" ht="13.5" thickBot="1" x14ac:dyDescent="0.25">
      <c r="A14" s="15"/>
      <c r="B14" s="16"/>
      <c r="C14" s="12">
        <f>IF(B14="",0,VLOOKUP('021104'!B14,Cenik!$C$3:$E$873,2,FALSE))</f>
        <v>0</v>
      </c>
      <c r="D14" s="12">
        <f>IF(B14="",0,VLOOKUP('021104'!B14,Cenik!$C$3:$E$873,3,FALSE))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IF(B16="",0,VLOOKUP('021104'!B16,Cenik!$C$3:$E$873,2,FALSE))</f>
        <v>0</v>
      </c>
      <c r="D16" s="12">
        <f>IF(B16="",0,VLOOKUP('021104'!B16,Cenik!$C$3:$E$873,3,FALSE))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IF(B17="",0,VLOOKUP('021104'!B17,Cenik!$C$3:$E$873,2,FALSE))</f>
        <v>0</v>
      </c>
      <c r="D17" s="12">
        <f>IF(B17="",0,VLOOKUP('021104'!B17,Cenik!$C$3:$E$873,3,FALSE))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IF(B18="",0,VLOOKUP('021104'!B18,Cenik!$C$3:$E$873,2,FALSE))</f>
        <v>0</v>
      </c>
      <c r="D18" s="12">
        <f>IF(B18="",0,VLOOKUP('021104'!B18,Cenik!$C$3:$E$873,3,FALSE))</f>
        <v>0</v>
      </c>
      <c r="E18" s="22"/>
      <c r="F18" s="20">
        <f t="shared" si="2"/>
        <v>0</v>
      </c>
      <c r="G18" s="104" t="str">
        <f t="shared" si="3"/>
        <v/>
      </c>
    </row>
    <row r="19" spans="1:9" x14ac:dyDescent="0.2">
      <c r="A19" s="15"/>
      <c r="B19" s="21"/>
      <c r="C19" s="12">
        <f>IF(B19="",0,VLOOKUP('021104'!B19,Cenik!$C$3:$E$873,2,FALSE))</f>
        <v>0</v>
      </c>
      <c r="D19" s="12">
        <f>IF(B19="",0,VLOOKUP('021104'!B19,Cenik!$C$3:$E$873,3,FALSE))</f>
        <v>0</v>
      </c>
      <c r="E19" s="22"/>
      <c r="F19" s="20">
        <f t="shared" si="2"/>
        <v>0</v>
      </c>
      <c r="G19" s="104" t="str">
        <f t="shared" si="3"/>
        <v/>
      </c>
    </row>
    <row r="20" spans="1:9" x14ac:dyDescent="0.2">
      <c r="A20" s="15"/>
      <c r="B20" s="21"/>
      <c r="C20" s="12">
        <f>IF(B20="",0,VLOOKUP('021104'!B20,Cenik!$C$3:$E$873,2,FALSE))</f>
        <v>0</v>
      </c>
      <c r="D20" s="12">
        <f>IF(B20="",0,VLOOKUP('021104'!B20,Cenik!$C$3:$E$873,3,FALSE))</f>
        <v>0</v>
      </c>
      <c r="E20" s="22"/>
      <c r="F20" s="20">
        <f t="shared" si="2"/>
        <v>0</v>
      </c>
      <c r="G20" s="104" t="str">
        <f t="shared" si="3"/>
        <v/>
      </c>
    </row>
    <row r="21" spans="1:9" x14ac:dyDescent="0.2">
      <c r="A21" s="15"/>
      <c r="B21" s="21"/>
      <c r="C21" s="12">
        <f>IF(B21="",0,VLOOKUP('021104'!B21,Cenik!$C$3:$E$873,2,FALSE))</f>
        <v>0</v>
      </c>
      <c r="D21" s="12">
        <f>IF(B21="",0,VLOOKUP('021104'!B21,Cenik!$C$3:$E$873,3,FALSE))</f>
        <v>0</v>
      </c>
      <c r="E21" s="22"/>
      <c r="F21" s="20">
        <f t="shared" si="2"/>
        <v>0</v>
      </c>
      <c r="G21" s="104" t="str">
        <f t="shared" si="3"/>
        <v/>
      </c>
    </row>
    <row r="22" spans="1:9" x14ac:dyDescent="0.2">
      <c r="A22" s="15"/>
      <c r="B22" s="21"/>
      <c r="C22" s="12">
        <f>IF(B22="",0,VLOOKUP('021104'!B22,Cenik!$C$3:$E$873,2,FALSE))</f>
        <v>0</v>
      </c>
      <c r="D22" s="12">
        <f>IF(B22="",0,VLOOKUP('021104'!B22,Cenik!$C$3:$E$873,3,FALSE))</f>
        <v>0</v>
      </c>
      <c r="E22" s="22"/>
      <c r="F22" s="20">
        <f t="shared" si="2"/>
        <v>0</v>
      </c>
      <c r="G22" s="104" t="str">
        <f t="shared" si="3"/>
        <v/>
      </c>
    </row>
    <row r="23" spans="1:9" x14ac:dyDescent="0.2">
      <c r="A23" s="15"/>
      <c r="B23" s="21"/>
      <c r="C23" s="12">
        <f>IF(B23="",0,VLOOKUP('021104'!B23,Cenik!$C$3:$E$873,2,FALSE))</f>
        <v>0</v>
      </c>
      <c r="D23" s="12">
        <f>IF(B23="",0,VLOOKUP('021104'!B23,Cenik!$C$3:$E$873,3,FALSE))</f>
        <v>0</v>
      </c>
      <c r="E23" s="22"/>
      <c r="F23" s="20">
        <f t="shared" si="2"/>
        <v>0</v>
      </c>
      <c r="G23" s="104" t="str">
        <f t="shared" si="3"/>
        <v/>
      </c>
    </row>
    <row r="24" spans="1:9" x14ac:dyDescent="0.2">
      <c r="A24" s="15"/>
      <c r="B24" s="21"/>
      <c r="C24" s="12">
        <f>IF(B24="",0,VLOOKUP('021104'!B24,Cenik!$C$3:$E$873,2,FALSE))</f>
        <v>0</v>
      </c>
      <c r="D24" s="12">
        <f>IF(B24="",0,VLOOKUP('021104'!B24,Cenik!$C$3:$E$873,3,FALSE))</f>
        <v>0</v>
      </c>
      <c r="E24" s="22"/>
      <c r="F24" s="20">
        <f t="shared" si="2"/>
        <v>0</v>
      </c>
      <c r="G24" s="104" t="str">
        <f t="shared" si="3"/>
        <v/>
      </c>
    </row>
    <row r="25" spans="1:9" x14ac:dyDescent="0.2">
      <c r="A25" s="15"/>
      <c r="B25" s="21"/>
      <c r="C25" s="12">
        <f>IF(B25="",0,VLOOKUP('021104'!B25,Cenik!$C$3:$E$873,2,FALSE))</f>
        <v>0</v>
      </c>
      <c r="D25" s="12">
        <f>IF(B25="",0,VLOOKUP('021104'!B25,Cenik!$C$3:$E$873,3,FALSE))</f>
        <v>0</v>
      </c>
      <c r="E25" s="22"/>
      <c r="F25" s="20">
        <f t="shared" si="2"/>
        <v>0</v>
      </c>
      <c r="G25" s="104" t="str">
        <f t="shared" si="3"/>
        <v/>
      </c>
    </row>
    <row r="26" spans="1:9" x14ac:dyDescent="0.2">
      <c r="A26" s="15"/>
      <c r="B26" s="21"/>
      <c r="C26" s="12">
        <f>IF(B26="",0,VLOOKUP('021104'!B26,Cenik!$C$3:$E$873,2,FALSE))</f>
        <v>0</v>
      </c>
      <c r="D26" s="12">
        <f>IF(B26="",0,VLOOKUP('021104'!B26,Cenik!$C$3:$E$873,3,FALSE))</f>
        <v>0</v>
      </c>
      <c r="E26" s="22"/>
      <c r="F26" s="20">
        <f t="shared" si="2"/>
        <v>0</v>
      </c>
      <c r="G26" s="104" t="str">
        <f t="shared" si="3"/>
        <v/>
      </c>
    </row>
    <row r="27" spans="1:9" x14ac:dyDescent="0.2">
      <c r="A27" s="15"/>
      <c r="B27" s="21"/>
      <c r="C27" s="12">
        <f>IF(B27="",0,VLOOKUP('021104'!B27,Cenik!$C$3:$E$873,2,FALSE))</f>
        <v>0</v>
      </c>
      <c r="D27" s="12">
        <f>IF(B27="",0,VLOOKUP('021104'!B27,Cenik!$C$3:$E$873,3,FALSE))</f>
        <v>0</v>
      </c>
      <c r="E27" s="22"/>
      <c r="F27" s="20">
        <f t="shared" si="2"/>
        <v>0</v>
      </c>
      <c r="G27" s="104" t="str">
        <f t="shared" si="3"/>
        <v/>
      </c>
    </row>
    <row r="28" spans="1:9" x14ac:dyDescent="0.2">
      <c r="A28" s="15"/>
      <c r="B28" s="21"/>
      <c r="C28" s="12">
        <f>IF(B28="",0,VLOOKUP('021104'!B28,Cenik!$C$3:$E$873,2,FALSE))</f>
        <v>0</v>
      </c>
      <c r="D28" s="12">
        <f>IF(B28="",0,VLOOKUP('021104'!B28,Cenik!$C$3:$E$873,3,FALSE))</f>
        <v>0</v>
      </c>
      <c r="E28" s="22"/>
      <c r="F28" s="20">
        <f t="shared" si="2"/>
        <v>0</v>
      </c>
      <c r="G28" s="104" t="str">
        <f t="shared" si="3"/>
        <v/>
      </c>
    </row>
    <row r="29" spans="1:9" ht="13.5" thickBot="1" x14ac:dyDescent="0.25">
      <c r="A29" s="15"/>
      <c r="B29" s="21"/>
      <c r="C29" s="12">
        <f>IF(B29="",0,VLOOKUP('021104'!B29,Cenik!$C$3:$E$873,2,FALSE))</f>
        <v>0</v>
      </c>
      <c r="D29" s="12">
        <f>IF(B29="",0,VLOOKUP('021104'!B29,Cenik!$C$3:$E$873,3,FALSE))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IF(B31="",0,VLOOKUP('021104'!B31,Cenik!$C$3:$E$873,2,FALSE))</f>
        <v>0</v>
      </c>
      <c r="D31" s="24">
        <f>IF(B31="",0,VLOOKUP('021104'!B31,Cenik!$C$3:$E$873,3,FALSE))</f>
        <v>0</v>
      </c>
      <c r="E31" s="19"/>
      <c r="F31" s="25">
        <f t="shared" ref="F31:F44" si="4">D31*E31</f>
        <v>0</v>
      </c>
      <c r="G31" s="104" t="str">
        <f t="shared" si="3"/>
        <v/>
      </c>
      <c r="I31" s="2"/>
    </row>
    <row r="32" spans="1:9" x14ac:dyDescent="0.2">
      <c r="A32" s="15"/>
      <c r="B32" s="21"/>
      <c r="C32" s="12">
        <f>IF(B32="",0,VLOOKUP('021104'!B32,Cenik!$C$3:$E$873,2,FALSE))</f>
        <v>0</v>
      </c>
      <c r="D32" s="12">
        <f>IF(B32="",0,VLOOKUP('021104'!B32,Cenik!$C$3:$E$873,3,FALSE))</f>
        <v>0</v>
      </c>
      <c r="E32" s="22"/>
      <c r="F32" s="20">
        <f t="shared" si="4"/>
        <v>0</v>
      </c>
      <c r="G32" s="104" t="str">
        <f t="shared" si="3"/>
        <v/>
      </c>
      <c r="I32" s="2"/>
    </row>
    <row r="33" spans="1:7" x14ac:dyDescent="0.2">
      <c r="A33" s="15"/>
      <c r="B33" s="21"/>
      <c r="C33" s="12">
        <f>IF(B33="",0,VLOOKUP('021104'!B33,Cenik!$C$3:$E$873,2,FALSE))</f>
        <v>0</v>
      </c>
      <c r="D33" s="12">
        <f>IF(B33="",0,VLOOKUP('021104'!B33,Cenik!$C$3:$E$873,3,FALSE))</f>
        <v>0</v>
      </c>
      <c r="E33" s="22"/>
      <c r="F33" s="20">
        <f t="shared" si="4"/>
        <v>0</v>
      </c>
      <c r="G33" s="104" t="str">
        <f t="shared" si="3"/>
        <v/>
      </c>
    </row>
    <row r="34" spans="1:7" x14ac:dyDescent="0.2">
      <c r="A34" s="15"/>
      <c r="B34" s="21"/>
      <c r="C34" s="12">
        <f>IF(B34="",0,VLOOKUP('021104'!B34,Cenik!$C$3:$E$873,2,FALSE))</f>
        <v>0</v>
      </c>
      <c r="D34" s="12">
        <f>IF(B34="",0,VLOOKUP('021104'!B34,Cenik!$C$3:$E$873,3,FALSE))</f>
        <v>0</v>
      </c>
      <c r="E34" s="22"/>
      <c r="F34" s="20">
        <f t="shared" si="4"/>
        <v>0</v>
      </c>
      <c r="G34" s="104" t="str">
        <f t="shared" si="3"/>
        <v/>
      </c>
    </row>
    <row r="35" spans="1:7" x14ac:dyDescent="0.2">
      <c r="A35" s="15"/>
      <c r="B35" s="21"/>
      <c r="C35" s="12">
        <f>IF(B35="",0,VLOOKUP('021104'!B35,Cenik!$C$3:$E$873,2,FALSE))</f>
        <v>0</v>
      </c>
      <c r="D35" s="12">
        <f>IF(B35="",0,VLOOKUP('021104'!B35,Cenik!$C$3:$E$873,3,FALSE))</f>
        <v>0</v>
      </c>
      <c r="E35" s="22"/>
      <c r="F35" s="20">
        <f t="shared" si="4"/>
        <v>0</v>
      </c>
      <c r="G35" s="104" t="str">
        <f t="shared" si="3"/>
        <v/>
      </c>
    </row>
    <row r="36" spans="1:7" x14ac:dyDescent="0.2">
      <c r="A36" s="15"/>
      <c r="B36" s="21"/>
      <c r="C36" s="12">
        <f>IF(B36="",0,VLOOKUP('021104'!B36,Cenik!$C$3:$E$873,2,FALSE))</f>
        <v>0</v>
      </c>
      <c r="D36" s="12">
        <f>IF(B36="",0,VLOOKUP('021104'!B36,Cenik!$C$3:$E$873,3,FALSE))</f>
        <v>0</v>
      </c>
      <c r="E36" s="22"/>
      <c r="F36" s="20">
        <f t="shared" si="4"/>
        <v>0</v>
      </c>
      <c r="G36" s="104" t="str">
        <f t="shared" si="3"/>
        <v/>
      </c>
    </row>
    <row r="37" spans="1:7" x14ac:dyDescent="0.2">
      <c r="A37" s="15"/>
      <c r="B37" s="21"/>
      <c r="C37" s="12">
        <f>IF(B37="",0,VLOOKUP('021104'!B37,Cenik!$C$3:$E$873,2,FALSE))</f>
        <v>0</v>
      </c>
      <c r="D37" s="12">
        <f>IF(B37="",0,VLOOKUP('021104'!B37,Cenik!$C$3:$E$873,3,FALSE))</f>
        <v>0</v>
      </c>
      <c r="E37" s="22"/>
      <c r="F37" s="20">
        <f t="shared" si="4"/>
        <v>0</v>
      </c>
      <c r="G37" s="104" t="str">
        <f t="shared" si="3"/>
        <v/>
      </c>
    </row>
    <row r="38" spans="1:7" x14ac:dyDescent="0.2">
      <c r="A38" s="15"/>
      <c r="B38" s="21"/>
      <c r="C38" s="12">
        <f>IF(B38="",0,VLOOKUP('021104'!B38,Cenik!$C$3:$E$873,2,FALSE))</f>
        <v>0</v>
      </c>
      <c r="D38" s="12">
        <f>IF(B38="",0,VLOOKUP('021104'!B38,Cenik!$C$3:$E$873,3,FALSE))</f>
        <v>0</v>
      </c>
      <c r="E38" s="22"/>
      <c r="F38" s="20">
        <f t="shared" si="4"/>
        <v>0</v>
      </c>
      <c r="G38" s="104" t="str">
        <f t="shared" si="3"/>
        <v/>
      </c>
    </row>
    <row r="39" spans="1:7" x14ac:dyDescent="0.2">
      <c r="A39" s="15"/>
      <c r="B39" s="21"/>
      <c r="C39" s="12">
        <f>IF(B39="",0,VLOOKUP('021104'!B39,Cenik!$C$3:$E$873,2,FALSE))</f>
        <v>0</v>
      </c>
      <c r="D39" s="12">
        <f>IF(B39="",0,VLOOKUP('021104'!B39,Cenik!$C$3:$E$873,3,FALSE))</f>
        <v>0</v>
      </c>
      <c r="E39" s="22"/>
      <c r="F39" s="20">
        <f t="shared" si="4"/>
        <v>0</v>
      </c>
      <c r="G39" s="104" t="str">
        <f>IF(E39="","",IF(ISNUMBER(E39),IF(E39=ROUND(E39,6),"","Napaka - poraba mora biti zaokrožena na 6 decimalk!"),"Napaka!"))</f>
        <v/>
      </c>
    </row>
    <row r="40" spans="1:7" x14ac:dyDescent="0.2">
      <c r="A40" s="15"/>
      <c r="B40" s="21"/>
      <c r="C40" s="12">
        <f>IF(B40="",0,VLOOKUP('021104'!B40,Cenik!$C$3:$E$873,2,FALSE))</f>
        <v>0</v>
      </c>
      <c r="D40" s="12">
        <f>IF(B40="",0,VLOOKUP('021104'!B40,Cenik!$C$3:$E$873,3,FALSE))</f>
        <v>0</v>
      </c>
      <c r="E40" s="22"/>
      <c r="F40" s="20">
        <f t="shared" si="4"/>
        <v>0</v>
      </c>
      <c r="G40" s="104" t="str">
        <f t="shared" si="3"/>
        <v/>
      </c>
    </row>
    <row r="41" spans="1:7" x14ac:dyDescent="0.2">
      <c r="A41" s="15"/>
      <c r="B41" s="21"/>
      <c r="C41" s="12">
        <f>IF(B41="",0,VLOOKUP('021104'!B41,Cenik!$C$3:$E$873,2,FALSE))</f>
        <v>0</v>
      </c>
      <c r="D41" s="12">
        <f>IF(B41="",0,VLOOKUP('021104'!B41,Cenik!$C$3:$E$873,3,FALSE))</f>
        <v>0</v>
      </c>
      <c r="E41" s="22"/>
      <c r="F41" s="20">
        <f t="shared" si="4"/>
        <v>0</v>
      </c>
      <c r="G41" s="104" t="str">
        <f t="shared" si="3"/>
        <v/>
      </c>
    </row>
    <row r="42" spans="1:7" x14ac:dyDescent="0.2">
      <c r="A42" s="15"/>
      <c r="B42" s="21"/>
      <c r="C42" s="12">
        <f>IF(B42="",0,VLOOKUP('021104'!B42,Cenik!$C$3:$E$873,2,FALSE))</f>
        <v>0</v>
      </c>
      <c r="D42" s="12">
        <f>IF(B42="",0,VLOOKUP('021104'!B42,Cenik!$C$3:$E$873,3,FALSE))</f>
        <v>0</v>
      </c>
      <c r="E42" s="22"/>
      <c r="F42" s="20">
        <f t="shared" si="4"/>
        <v>0</v>
      </c>
      <c r="G42" s="104" t="str">
        <f t="shared" si="3"/>
        <v/>
      </c>
    </row>
    <row r="43" spans="1:7" x14ac:dyDescent="0.2">
      <c r="A43" s="15"/>
      <c r="B43" s="21"/>
      <c r="C43" s="12">
        <f>IF(B43="",0,VLOOKUP('021104'!B43,Cenik!$C$3:$E$873,2,FALSE))</f>
        <v>0</v>
      </c>
      <c r="D43" s="12">
        <f>IF(B43="",0,VLOOKUP('021104'!B43,Cenik!$C$3:$E$873,3,FALSE))</f>
        <v>0</v>
      </c>
      <c r="E43" s="22"/>
      <c r="F43" s="20">
        <f t="shared" si="4"/>
        <v>0</v>
      </c>
      <c r="G43" s="104" t="str">
        <f t="shared" si="3"/>
        <v/>
      </c>
    </row>
    <row r="44" spans="1:7" ht="13.5" thickBot="1" x14ac:dyDescent="0.25">
      <c r="A44" s="26"/>
      <c r="B44" s="27"/>
      <c r="C44" s="28">
        <f>IF(B44="",0,VLOOKUP('021104'!B44,Cenik!$C$3:$E$873,2,FALSE))</f>
        <v>0</v>
      </c>
      <c r="D44" s="28">
        <f>IF(B44="",0,VLOOKUP('021104'!B44,Cenik!$C$3:$E$873,3,FALSE))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IF(B5="",0,VLOOKUP('170307'!B5,Cenik!$C$3:$E$873,2,FALSE))</f>
        <v>0</v>
      </c>
      <c r="D5" s="12">
        <f>IF(B5="",0,VLOOKUP('170307'!B5,Cenik!$C$3:$E$873,3,FALSE))</f>
        <v>0</v>
      </c>
      <c r="E5" s="95"/>
      <c r="F5" s="14">
        <f t="shared" ref="F5:F14" si="0">D5*E5</f>
        <v>0</v>
      </c>
      <c r="G5" s="104" t="str">
        <f>IF(E5="","",IF(ISNUMBER(E5),IF(E5=ROUND(E5,6),"","Napaka - poraba mora biti zaokrožena na 6 decimalk!"),"Napaka!"))</f>
        <v/>
      </c>
    </row>
    <row r="6" spans="1:7" x14ac:dyDescent="0.2">
      <c r="A6" s="15"/>
      <c r="B6" s="94"/>
      <c r="C6" s="12">
        <f>IF(B6="",0,VLOOKUP('170307'!B6,Cenik!$C$3:$E$873,2,FALSE))</f>
        <v>0</v>
      </c>
      <c r="D6" s="12">
        <f>IF(B6="",0,VLOOKUP('170307'!B6,Cenik!$C$3:$E$873,3,FALSE))</f>
        <v>0</v>
      </c>
      <c r="E6" s="96"/>
      <c r="F6" s="14">
        <f t="shared" si="0"/>
        <v>0</v>
      </c>
      <c r="G6" s="104" t="str">
        <f t="shared" ref="G6:G14" si="1">IF(E6="","",IF(ISNUMBER(E6),IF(E6=ROUND(E6,6),"","Napaka - poraba mora biti zaokrožena na 6 decimalk!"),"Napaka!"))</f>
        <v/>
      </c>
    </row>
    <row r="7" spans="1:7" x14ac:dyDescent="0.2">
      <c r="A7" s="15"/>
      <c r="B7" s="94"/>
      <c r="C7" s="12">
        <f>IF(B7="",0,VLOOKUP('170307'!B7,Cenik!$C$3:$E$873,2,FALSE))</f>
        <v>0</v>
      </c>
      <c r="D7" s="12">
        <f>IF(B7="",0,VLOOKUP('170307'!B7,Cenik!$C$3:$E$873,3,FALSE))</f>
        <v>0</v>
      </c>
      <c r="E7" s="96"/>
      <c r="F7" s="14">
        <f t="shared" si="0"/>
        <v>0</v>
      </c>
      <c r="G7" s="104" t="str">
        <f t="shared" si="1"/>
        <v/>
      </c>
    </row>
    <row r="8" spans="1:7" x14ac:dyDescent="0.2">
      <c r="A8" s="15"/>
      <c r="B8" s="94"/>
      <c r="C8" s="12">
        <f>IF(B8="",0,VLOOKUP('170307'!B8,Cenik!$C$3:$E$873,2,FALSE))</f>
        <v>0</v>
      </c>
      <c r="D8" s="12">
        <f>IF(B8="",0,VLOOKUP('170307'!B8,Cenik!$C$3:$E$873,3,FALSE))</f>
        <v>0</v>
      </c>
      <c r="E8" s="96"/>
      <c r="F8" s="14">
        <f t="shared" si="0"/>
        <v>0</v>
      </c>
      <c r="G8" s="104" t="str">
        <f t="shared" si="1"/>
        <v/>
      </c>
    </row>
    <row r="9" spans="1:7" x14ac:dyDescent="0.2">
      <c r="A9" s="15"/>
      <c r="B9" s="94"/>
      <c r="C9" s="12">
        <f>IF(B9="",0,VLOOKUP('170307'!B9,Cenik!$C$3:$E$873,2,FALSE))</f>
        <v>0</v>
      </c>
      <c r="D9" s="12">
        <f>IF(B9="",0,VLOOKUP('170307'!B9,Cenik!$C$3:$E$873,3,FALSE))</f>
        <v>0</v>
      </c>
      <c r="E9" s="96"/>
      <c r="F9" s="14">
        <f t="shared" si="0"/>
        <v>0</v>
      </c>
      <c r="G9" s="104" t="str">
        <f t="shared" si="1"/>
        <v/>
      </c>
    </row>
    <row r="10" spans="1:7" x14ac:dyDescent="0.2">
      <c r="A10" s="15"/>
      <c r="B10" s="94"/>
      <c r="C10" s="12">
        <f>IF(B10="",0,VLOOKUP('170307'!B10,Cenik!$C$3:$E$873,2,FALSE))</f>
        <v>0</v>
      </c>
      <c r="D10" s="12">
        <f>IF(B10="",0,VLOOKUP('170307'!B10,Cenik!$C$3:$E$873,3,FALSE))</f>
        <v>0</v>
      </c>
      <c r="E10" s="96"/>
      <c r="F10" s="14">
        <f t="shared" si="0"/>
        <v>0</v>
      </c>
      <c r="G10" s="104" t="str">
        <f t="shared" si="1"/>
        <v/>
      </c>
    </row>
    <row r="11" spans="1:7" x14ac:dyDescent="0.2">
      <c r="A11" s="15"/>
      <c r="B11" s="94"/>
      <c r="C11" s="12">
        <f>IF(B11="",0,VLOOKUP('170307'!B11,Cenik!$C$3:$E$873,2,FALSE))</f>
        <v>0</v>
      </c>
      <c r="D11" s="12">
        <f>IF(B11="",0,VLOOKUP('170307'!B11,Cenik!$C$3:$E$873,3,FALSE))</f>
        <v>0</v>
      </c>
      <c r="E11" s="96"/>
      <c r="F11" s="14">
        <f t="shared" si="0"/>
        <v>0</v>
      </c>
      <c r="G11" s="104" t="str">
        <f t="shared" si="1"/>
        <v/>
      </c>
    </row>
    <row r="12" spans="1:7" x14ac:dyDescent="0.2">
      <c r="A12" s="15"/>
      <c r="B12" s="94"/>
      <c r="C12" s="12">
        <f>IF(B12="",0,VLOOKUP('170307'!B12,Cenik!$C$3:$E$873,2,FALSE))</f>
        <v>0</v>
      </c>
      <c r="D12" s="12">
        <f>IF(B12="",0,VLOOKUP('170307'!B12,Cenik!$C$3:$E$873,3,FALSE))</f>
        <v>0</v>
      </c>
      <c r="E12" s="96"/>
      <c r="F12" s="14">
        <f t="shared" si="0"/>
        <v>0</v>
      </c>
      <c r="G12" s="104" t="str">
        <f t="shared" si="1"/>
        <v/>
      </c>
    </row>
    <row r="13" spans="1:7" x14ac:dyDescent="0.2">
      <c r="A13" s="15"/>
      <c r="B13" s="94"/>
      <c r="C13" s="12">
        <f>IF(B13="",0,VLOOKUP('170307'!B13,Cenik!$C$3:$E$873,2,FALSE))</f>
        <v>0</v>
      </c>
      <c r="D13" s="12">
        <f>IF(B13="",0,VLOOKUP('170307'!B13,Cenik!$C$3:$E$873,3,FALSE))</f>
        <v>0</v>
      </c>
      <c r="E13" s="96"/>
      <c r="F13" s="14">
        <f t="shared" si="0"/>
        <v>0</v>
      </c>
      <c r="G13" s="104" t="str">
        <f t="shared" si="1"/>
        <v/>
      </c>
    </row>
    <row r="14" spans="1:7" ht="13.5" thickBot="1" x14ac:dyDescent="0.25">
      <c r="A14" s="15"/>
      <c r="B14" s="94"/>
      <c r="C14" s="12">
        <f>IF(B14="",0,VLOOKUP('170307'!B14,Cenik!$C$3:$E$873,2,FALSE))</f>
        <v>0</v>
      </c>
      <c r="D14" s="12">
        <f>IF(B14="",0,VLOOKUP('170307'!B14,Cenik!$C$3:$E$873,3,FALSE))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IF(B16="",0,VLOOKUP('170307'!B16,Cenik!$C$3:$E$873,2,FALSE))</f>
        <v>kos/dan</v>
      </c>
      <c r="D16" s="12">
        <f>IF(B16="",0,VLOOKUP('170307'!B16,Cenik!$C$3:$E$873,3,FALSE))</f>
        <v>0</v>
      </c>
      <c r="E16" s="101">
        <v>9</v>
      </c>
      <c r="F16" s="20">
        <f t="shared" ref="F16:F29" si="2">D16*E16</f>
        <v>0</v>
      </c>
      <c r="G16" s="104" t="str">
        <f>IF(E16="","",IF(ISNUMBER(E16),IF(E16=ROUND(E16,6),"","Napaka - poraba mora biti zaokrožena na 6 decimalk!"),"Napaka!"))</f>
        <v/>
      </c>
    </row>
    <row r="17" spans="1:9" x14ac:dyDescent="0.2">
      <c r="A17" s="15"/>
      <c r="B17" s="98" t="s">
        <v>1526</v>
      </c>
      <c r="C17" s="12" t="str">
        <f>IF(B17="",0,VLOOKUP('170307'!B17,Cenik!$C$3:$E$873,2,FALSE))</f>
        <v>kos/dan</v>
      </c>
      <c r="D17" s="12">
        <f>IF(B17="",0,VLOOKUP('170307'!B17,Cenik!$C$3:$E$873,3,FALSE))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IF(B18="",0,VLOOKUP('170307'!B18,Cenik!$C$3:$E$873,2,FALSE))</f>
        <v>kos/dan</v>
      </c>
      <c r="D18" s="12">
        <f>IF(B18="",0,VLOOKUP('170307'!B18,Cenik!$C$3:$E$873,3,FALSE))</f>
        <v>0</v>
      </c>
      <c r="E18" s="102">
        <v>3</v>
      </c>
      <c r="F18" s="20">
        <f t="shared" si="2"/>
        <v>0</v>
      </c>
      <c r="G18" s="104" t="str">
        <f t="shared" si="3"/>
        <v/>
      </c>
    </row>
    <row r="19" spans="1:9" x14ac:dyDescent="0.2">
      <c r="A19" s="15"/>
      <c r="B19" s="100" t="s">
        <v>145</v>
      </c>
      <c r="C19" s="12" t="str">
        <f>IF(B19="",0,VLOOKUP('170307'!B19,Cenik!$C$3:$E$873,2,FALSE))</f>
        <v>kos/dan</v>
      </c>
      <c r="D19" s="12">
        <f>IF(B19="",0,VLOOKUP('170307'!B19,Cenik!$C$3:$E$873,3,FALSE))</f>
        <v>0</v>
      </c>
      <c r="E19" s="102">
        <v>17</v>
      </c>
      <c r="F19" s="20">
        <f t="shared" si="2"/>
        <v>0</v>
      </c>
      <c r="G19" s="104" t="str">
        <f t="shared" si="3"/>
        <v/>
      </c>
    </row>
    <row r="20" spans="1:9" x14ac:dyDescent="0.2">
      <c r="A20" s="15"/>
      <c r="B20" s="100"/>
      <c r="C20" s="12">
        <f>IF(B20="",0,VLOOKUP('170307'!B20,Cenik!$C$3:$E$873,2,FALSE))</f>
        <v>0</v>
      </c>
      <c r="D20" s="12">
        <f>IF(B20="",0,VLOOKUP('170307'!B20,Cenik!$C$3:$E$873,3,FALSE))</f>
        <v>0</v>
      </c>
      <c r="E20" s="102"/>
      <c r="F20" s="20">
        <f t="shared" si="2"/>
        <v>0</v>
      </c>
      <c r="G20" s="104" t="str">
        <f t="shared" si="3"/>
        <v/>
      </c>
    </row>
    <row r="21" spans="1:9" x14ac:dyDescent="0.2">
      <c r="A21" s="15"/>
      <c r="B21" s="100"/>
      <c r="C21" s="12">
        <f>IF(B21="",0,VLOOKUP('170307'!B21,Cenik!$C$3:$E$873,2,FALSE))</f>
        <v>0</v>
      </c>
      <c r="D21" s="12">
        <f>IF(B21="",0,VLOOKUP('170307'!B21,Cenik!$C$3:$E$873,3,FALSE))</f>
        <v>0</v>
      </c>
      <c r="E21" s="102"/>
      <c r="F21" s="20">
        <f t="shared" si="2"/>
        <v>0</v>
      </c>
      <c r="G21" s="104" t="str">
        <f t="shared" si="3"/>
        <v/>
      </c>
    </row>
    <row r="22" spans="1:9" x14ac:dyDescent="0.2">
      <c r="A22" s="15"/>
      <c r="B22" s="100"/>
      <c r="C22" s="12">
        <f>IF(B22="",0,VLOOKUP('170307'!B22,Cenik!$C$3:$E$873,2,FALSE))</f>
        <v>0</v>
      </c>
      <c r="D22" s="12">
        <f>IF(B22="",0,VLOOKUP('170307'!B22,Cenik!$C$3:$E$873,3,FALSE))</f>
        <v>0</v>
      </c>
      <c r="E22" s="102"/>
      <c r="F22" s="20">
        <f t="shared" si="2"/>
        <v>0</v>
      </c>
      <c r="G22" s="104" t="str">
        <f t="shared" si="3"/>
        <v/>
      </c>
    </row>
    <row r="23" spans="1:9" x14ac:dyDescent="0.2">
      <c r="A23" s="15"/>
      <c r="B23" s="100"/>
      <c r="C23" s="12">
        <f>IF(B23="",0,VLOOKUP('170307'!B23,Cenik!$C$3:$E$873,2,FALSE))</f>
        <v>0</v>
      </c>
      <c r="D23" s="12">
        <f>IF(B23="",0,VLOOKUP('170307'!B23,Cenik!$C$3:$E$873,3,FALSE))</f>
        <v>0</v>
      </c>
      <c r="E23" s="102"/>
      <c r="F23" s="20">
        <f t="shared" si="2"/>
        <v>0</v>
      </c>
      <c r="G23" s="104" t="str">
        <f t="shared" si="3"/>
        <v/>
      </c>
    </row>
    <row r="24" spans="1:9" x14ac:dyDescent="0.2">
      <c r="A24" s="15"/>
      <c r="B24" s="100"/>
      <c r="C24" s="12">
        <f>IF(B24="",0,VLOOKUP('170307'!B24,Cenik!$C$3:$E$873,2,FALSE))</f>
        <v>0</v>
      </c>
      <c r="D24" s="12">
        <f>IF(B24="",0,VLOOKUP('170307'!B24,Cenik!$C$3:$E$873,3,FALSE))</f>
        <v>0</v>
      </c>
      <c r="E24" s="102"/>
      <c r="F24" s="20">
        <f t="shared" si="2"/>
        <v>0</v>
      </c>
      <c r="G24" s="104" t="str">
        <f t="shared" si="3"/>
        <v/>
      </c>
    </row>
    <row r="25" spans="1:9" x14ac:dyDescent="0.2">
      <c r="A25" s="15"/>
      <c r="B25" s="100"/>
      <c r="C25" s="12">
        <f>IF(B25="",0,VLOOKUP('170307'!B25,Cenik!$C$3:$E$873,2,FALSE))</f>
        <v>0</v>
      </c>
      <c r="D25" s="12">
        <f>IF(B25="",0,VLOOKUP('170307'!B25,Cenik!$C$3:$E$873,3,FALSE))</f>
        <v>0</v>
      </c>
      <c r="E25" s="102"/>
      <c r="F25" s="20">
        <f t="shared" si="2"/>
        <v>0</v>
      </c>
      <c r="G25" s="104" t="str">
        <f t="shared" si="3"/>
        <v/>
      </c>
    </row>
    <row r="26" spans="1:9" x14ac:dyDescent="0.2">
      <c r="A26" s="15"/>
      <c r="B26" s="100"/>
      <c r="C26" s="12">
        <f>IF(B26="",0,VLOOKUP('170307'!B26,Cenik!$C$3:$E$873,2,FALSE))</f>
        <v>0</v>
      </c>
      <c r="D26" s="12">
        <f>IF(B26="",0,VLOOKUP('170307'!B26,Cenik!$C$3:$E$873,3,FALSE))</f>
        <v>0</v>
      </c>
      <c r="E26" s="102"/>
      <c r="F26" s="20">
        <f t="shared" si="2"/>
        <v>0</v>
      </c>
      <c r="G26" s="104" t="str">
        <f t="shared" si="3"/>
        <v/>
      </c>
    </row>
    <row r="27" spans="1:9" x14ac:dyDescent="0.2">
      <c r="A27" s="15"/>
      <c r="B27" s="100"/>
      <c r="C27" s="12">
        <f>IF(B27="",0,VLOOKUP('170307'!B27,Cenik!$C$3:$E$873,2,FALSE))</f>
        <v>0</v>
      </c>
      <c r="D27" s="12">
        <f>IF(B27="",0,VLOOKUP('170307'!B27,Cenik!$C$3:$E$873,3,FALSE))</f>
        <v>0</v>
      </c>
      <c r="E27" s="102"/>
      <c r="F27" s="20">
        <f t="shared" si="2"/>
        <v>0</v>
      </c>
      <c r="G27" s="104" t="str">
        <f t="shared" si="3"/>
        <v/>
      </c>
    </row>
    <row r="28" spans="1:9" x14ac:dyDescent="0.2">
      <c r="A28" s="15"/>
      <c r="B28" s="100"/>
      <c r="C28" s="12">
        <f>IF(B28="",0,VLOOKUP('170307'!B28,Cenik!$C$3:$E$873,2,FALSE))</f>
        <v>0</v>
      </c>
      <c r="D28" s="12">
        <f>IF(B28="",0,VLOOKUP('170307'!B28,Cenik!$C$3:$E$873,3,FALSE))</f>
        <v>0</v>
      </c>
      <c r="E28" s="102"/>
      <c r="F28" s="20">
        <f t="shared" si="2"/>
        <v>0</v>
      </c>
      <c r="G28" s="104" t="str">
        <f t="shared" si="3"/>
        <v/>
      </c>
    </row>
    <row r="29" spans="1:9" ht="13.5" thickBot="1" x14ac:dyDescent="0.25">
      <c r="A29" s="15"/>
      <c r="B29" s="100"/>
      <c r="C29" s="12">
        <f>IF(B29="",0,VLOOKUP('170307'!B29,Cenik!$C$3:$E$873,2,FALSE))</f>
        <v>0</v>
      </c>
      <c r="D29" s="12">
        <f>IF(B29="",0,VLOOKUP('170307'!B29,Cenik!$C$3:$E$873,3,FALSE))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IF(B31="",0,VLOOKUP('170307'!B31,Cenik!$C$3:$E$873,2,FALSE))</f>
        <v>0</v>
      </c>
      <c r="D31" s="24">
        <f>IF(B31="",0,VLOOKUP('170307'!B31,Cenik!$C$3:$E$873,3,FALSE))</f>
        <v>0</v>
      </c>
      <c r="E31" s="101"/>
      <c r="F31" s="25">
        <f t="shared" ref="F31:F44" si="4">D31*E31</f>
        <v>0</v>
      </c>
      <c r="G31" s="104" t="str">
        <f t="shared" si="3"/>
        <v/>
      </c>
      <c r="I31" s="2"/>
    </row>
    <row r="32" spans="1:9" x14ac:dyDescent="0.2">
      <c r="A32" s="15"/>
      <c r="B32" s="100"/>
      <c r="C32" s="12">
        <f>IF(B32="",0,VLOOKUP('170307'!B32,Cenik!$C$3:$E$873,2,FALSE))</f>
        <v>0</v>
      </c>
      <c r="D32" s="12">
        <f>IF(B32="",0,VLOOKUP('170307'!B32,Cenik!$C$3:$E$873,3,FALSE))</f>
        <v>0</v>
      </c>
      <c r="E32" s="102"/>
      <c r="F32" s="20">
        <f t="shared" si="4"/>
        <v>0</v>
      </c>
      <c r="G32" s="104" t="str">
        <f t="shared" si="3"/>
        <v/>
      </c>
      <c r="I32" s="2"/>
    </row>
    <row r="33" spans="1:7" x14ac:dyDescent="0.2">
      <c r="A33" s="15"/>
      <c r="B33" s="100"/>
      <c r="C33" s="12">
        <f>IF(B33="",0,VLOOKUP('170307'!B33,Cenik!$C$3:$E$873,2,FALSE))</f>
        <v>0</v>
      </c>
      <c r="D33" s="12">
        <f>IF(B33="",0,VLOOKUP('170307'!B33,Cenik!$C$3:$E$873,3,FALSE))</f>
        <v>0</v>
      </c>
      <c r="E33" s="102"/>
      <c r="F33" s="20">
        <f t="shared" si="4"/>
        <v>0</v>
      </c>
      <c r="G33" s="104" t="str">
        <f t="shared" si="3"/>
        <v/>
      </c>
    </row>
    <row r="34" spans="1:7" x14ac:dyDescent="0.2">
      <c r="A34" s="15"/>
      <c r="B34" s="100"/>
      <c r="C34" s="12">
        <f>IF(B34="",0,VLOOKUP('170307'!B34,Cenik!$C$3:$E$873,2,FALSE))</f>
        <v>0</v>
      </c>
      <c r="D34" s="12">
        <f>IF(B34="",0,VLOOKUP('170307'!B34,Cenik!$C$3:$E$873,3,FALSE))</f>
        <v>0</v>
      </c>
      <c r="E34" s="102"/>
      <c r="F34" s="20">
        <f t="shared" si="4"/>
        <v>0</v>
      </c>
      <c r="G34" s="104" t="str">
        <f t="shared" si="3"/>
        <v/>
      </c>
    </row>
    <row r="35" spans="1:7" x14ac:dyDescent="0.2">
      <c r="A35" s="15"/>
      <c r="B35" s="100"/>
      <c r="C35" s="12">
        <f>IF(B35="",0,VLOOKUP('170307'!B35,Cenik!$C$3:$E$873,2,FALSE))</f>
        <v>0</v>
      </c>
      <c r="D35" s="12">
        <f>IF(B35="",0,VLOOKUP('170307'!B35,Cenik!$C$3:$E$873,3,FALSE))</f>
        <v>0</v>
      </c>
      <c r="E35" s="102"/>
      <c r="F35" s="20">
        <f t="shared" si="4"/>
        <v>0</v>
      </c>
      <c r="G35" s="104" t="str">
        <f t="shared" si="3"/>
        <v/>
      </c>
    </row>
    <row r="36" spans="1:7" x14ac:dyDescent="0.2">
      <c r="A36" s="15"/>
      <c r="B36" s="100"/>
      <c r="C36" s="12">
        <f>IF(B36="",0,VLOOKUP('170307'!B36,Cenik!$C$3:$E$873,2,FALSE))</f>
        <v>0</v>
      </c>
      <c r="D36" s="12">
        <f>IF(B36="",0,VLOOKUP('170307'!B36,Cenik!$C$3:$E$873,3,FALSE))</f>
        <v>0</v>
      </c>
      <c r="E36" s="102"/>
      <c r="F36" s="20">
        <f t="shared" si="4"/>
        <v>0</v>
      </c>
      <c r="G36" s="104" t="str">
        <f t="shared" si="3"/>
        <v/>
      </c>
    </row>
    <row r="37" spans="1:7" x14ac:dyDescent="0.2">
      <c r="A37" s="15"/>
      <c r="B37" s="100"/>
      <c r="C37" s="12">
        <f>IF(B37="",0,VLOOKUP('170307'!B37,Cenik!$C$3:$E$873,2,FALSE))</f>
        <v>0</v>
      </c>
      <c r="D37" s="12">
        <f>IF(B37="",0,VLOOKUP('170307'!B37,Cenik!$C$3:$E$873,3,FALSE))</f>
        <v>0</v>
      </c>
      <c r="E37" s="102"/>
      <c r="F37" s="20">
        <f t="shared" si="4"/>
        <v>0</v>
      </c>
      <c r="G37" s="104" t="str">
        <f t="shared" si="3"/>
        <v/>
      </c>
    </row>
    <row r="38" spans="1:7" x14ac:dyDescent="0.2">
      <c r="A38" s="15"/>
      <c r="B38" s="100"/>
      <c r="C38" s="12">
        <f>IF(B38="",0,VLOOKUP('170307'!B38,Cenik!$C$3:$E$873,2,FALSE))</f>
        <v>0</v>
      </c>
      <c r="D38" s="12">
        <f>IF(B38="",0,VLOOKUP('170307'!B38,Cenik!$C$3:$E$873,3,FALSE))</f>
        <v>0</v>
      </c>
      <c r="E38" s="102"/>
      <c r="F38" s="20">
        <f t="shared" si="4"/>
        <v>0</v>
      </c>
      <c r="G38" s="104" t="str">
        <f t="shared" si="3"/>
        <v/>
      </c>
    </row>
    <row r="39" spans="1:7" x14ac:dyDescent="0.2">
      <c r="A39" s="15"/>
      <c r="B39" s="100"/>
      <c r="C39" s="12">
        <f>IF(B39="",0,VLOOKUP('170307'!B39,Cenik!$C$3:$E$873,2,FALSE))</f>
        <v>0</v>
      </c>
      <c r="D39" s="12">
        <f>IF(B39="",0,VLOOKUP('170307'!B39,Cenik!$C$3:$E$873,3,FALSE))</f>
        <v>0</v>
      </c>
      <c r="E39" s="102"/>
      <c r="F39" s="20">
        <f t="shared" si="4"/>
        <v>0</v>
      </c>
      <c r="G39" s="104" t="str">
        <f>IF(E39="","",IF(ISNUMBER(E39),IF(E39=ROUND(E39,6),"","Napaka - poraba mora biti zaokrožena na 6 decimalk!"),"Napaka!"))</f>
        <v/>
      </c>
    </row>
    <row r="40" spans="1:7" x14ac:dyDescent="0.2">
      <c r="A40" s="15"/>
      <c r="B40" s="100"/>
      <c r="C40" s="12">
        <f>IF(B40="",0,VLOOKUP('170307'!B40,Cenik!$C$3:$E$873,2,FALSE))</f>
        <v>0</v>
      </c>
      <c r="D40" s="12">
        <f>IF(B40="",0,VLOOKUP('170307'!B40,Cenik!$C$3:$E$873,3,FALSE))</f>
        <v>0</v>
      </c>
      <c r="E40" s="102"/>
      <c r="F40" s="20">
        <f t="shared" si="4"/>
        <v>0</v>
      </c>
      <c r="G40" s="104" t="str">
        <f t="shared" si="3"/>
        <v/>
      </c>
    </row>
    <row r="41" spans="1:7" x14ac:dyDescent="0.2">
      <c r="A41" s="15"/>
      <c r="B41" s="100"/>
      <c r="C41" s="12">
        <f>IF(B41="",0,VLOOKUP('170307'!B41,Cenik!$C$3:$E$873,2,FALSE))</f>
        <v>0</v>
      </c>
      <c r="D41" s="12">
        <f>IF(B41="",0,VLOOKUP('170307'!B41,Cenik!$C$3:$E$873,3,FALSE))</f>
        <v>0</v>
      </c>
      <c r="E41" s="102"/>
      <c r="F41" s="20">
        <f t="shared" si="4"/>
        <v>0</v>
      </c>
      <c r="G41" s="104" t="str">
        <f t="shared" si="3"/>
        <v/>
      </c>
    </row>
    <row r="42" spans="1:7" x14ac:dyDescent="0.2">
      <c r="A42" s="15"/>
      <c r="B42" s="100"/>
      <c r="C42" s="12">
        <f>IF(B42="",0,VLOOKUP('170307'!B42,Cenik!$C$3:$E$873,2,FALSE))</f>
        <v>0</v>
      </c>
      <c r="D42" s="12">
        <f>IF(B42="",0,VLOOKUP('170307'!B42,Cenik!$C$3:$E$873,3,FALSE))</f>
        <v>0</v>
      </c>
      <c r="E42" s="102"/>
      <c r="F42" s="20">
        <f t="shared" si="4"/>
        <v>0</v>
      </c>
      <c r="G42" s="104" t="str">
        <f t="shared" si="3"/>
        <v/>
      </c>
    </row>
    <row r="43" spans="1:7" x14ac:dyDescent="0.2">
      <c r="A43" s="15"/>
      <c r="B43" s="100"/>
      <c r="C43" s="12">
        <f>IF(B43="",0,VLOOKUP('170307'!B43,Cenik!$C$3:$E$873,2,FALSE))</f>
        <v>0</v>
      </c>
      <c r="D43" s="12">
        <f>IF(B43="",0,VLOOKUP('170307'!B43,Cenik!$C$3:$E$873,3,FALSE))</f>
        <v>0</v>
      </c>
      <c r="E43" s="102"/>
      <c r="F43" s="20">
        <f t="shared" si="4"/>
        <v>0</v>
      </c>
      <c r="G43" s="104" t="str">
        <f t="shared" si="3"/>
        <v/>
      </c>
    </row>
    <row r="44" spans="1:7" ht="13.5" thickBot="1" x14ac:dyDescent="0.25">
      <c r="A44" s="26"/>
      <c r="B44" s="103"/>
      <c r="C44" s="28">
        <f>IF(B44="",0,VLOOKUP('170307'!B44,Cenik!$C$3:$E$873,2,FALSE))</f>
        <v>0</v>
      </c>
      <c r="D44" s="28">
        <f>IF(B44="",0,VLOOKUP('170307'!B44,Cenik!$C$3:$E$873,3,FALSE))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IF(B5="",0,VLOOKUP('170308'!B5,Cenik!$C$3:$E$873,2,FALSE))</f>
        <v>0</v>
      </c>
      <c r="D5" s="12">
        <f>IF(B5="",0,VLOOKUP('170308'!B5,Cenik!$C$3:$E$873,3,FALSE))</f>
        <v>0</v>
      </c>
      <c r="E5" s="95"/>
      <c r="F5" s="14">
        <f t="shared" ref="F5:F14" si="0">D5*E5</f>
        <v>0</v>
      </c>
      <c r="G5" s="104" t="str">
        <f>IF(E5="","",IF(ISNUMBER(E5),IF(E5=ROUND(E5,6),"","Napaka - poraba mora biti zaokrožena na 6 decimalk!"),"Napaka!"))</f>
        <v/>
      </c>
    </row>
    <row r="6" spans="1:7" x14ac:dyDescent="0.2">
      <c r="A6" s="15"/>
      <c r="B6" s="94"/>
      <c r="C6" s="12">
        <f>IF(B6="",0,VLOOKUP('170308'!B6,Cenik!$C$3:$E$873,2,FALSE))</f>
        <v>0</v>
      </c>
      <c r="D6" s="12">
        <f>IF(B6="",0,VLOOKUP('170308'!B6,Cenik!$C$3:$E$873,3,FALSE))</f>
        <v>0</v>
      </c>
      <c r="E6" s="96"/>
      <c r="F6" s="14">
        <f t="shared" si="0"/>
        <v>0</v>
      </c>
      <c r="G6" s="104" t="str">
        <f t="shared" ref="G6:G14" si="1">IF(E6="","",IF(ISNUMBER(E6),IF(E6=ROUND(E6,6),"","Napaka - poraba mora biti zaokrožena na 6 decimalk!"),"Napaka!"))</f>
        <v/>
      </c>
    </row>
    <row r="7" spans="1:7" x14ac:dyDescent="0.2">
      <c r="A7" s="15"/>
      <c r="B7" s="94"/>
      <c r="C7" s="12">
        <f>IF(B7="",0,VLOOKUP('170308'!B7,Cenik!$C$3:$E$873,2,FALSE))</f>
        <v>0</v>
      </c>
      <c r="D7" s="12">
        <f>IF(B7="",0,VLOOKUP('170308'!B7,Cenik!$C$3:$E$873,3,FALSE))</f>
        <v>0</v>
      </c>
      <c r="E7" s="96"/>
      <c r="F7" s="14">
        <f t="shared" si="0"/>
        <v>0</v>
      </c>
      <c r="G7" s="104" t="str">
        <f t="shared" si="1"/>
        <v/>
      </c>
    </row>
    <row r="8" spans="1:7" x14ac:dyDescent="0.2">
      <c r="A8" s="15"/>
      <c r="B8" s="94"/>
      <c r="C8" s="12">
        <f>IF(B8="",0,VLOOKUP('170308'!B8,Cenik!$C$3:$E$873,2,FALSE))</f>
        <v>0</v>
      </c>
      <c r="D8" s="12">
        <f>IF(B8="",0,VLOOKUP('170308'!B8,Cenik!$C$3:$E$873,3,FALSE))</f>
        <v>0</v>
      </c>
      <c r="E8" s="96"/>
      <c r="F8" s="14">
        <f t="shared" si="0"/>
        <v>0</v>
      </c>
      <c r="G8" s="104" t="str">
        <f t="shared" si="1"/>
        <v/>
      </c>
    </row>
    <row r="9" spans="1:7" x14ac:dyDescent="0.2">
      <c r="A9" s="15"/>
      <c r="B9" s="94"/>
      <c r="C9" s="12">
        <f>IF(B9="",0,VLOOKUP('170308'!B9,Cenik!$C$3:$E$873,2,FALSE))</f>
        <v>0</v>
      </c>
      <c r="D9" s="12">
        <f>IF(B9="",0,VLOOKUP('170308'!B9,Cenik!$C$3:$E$873,3,FALSE))</f>
        <v>0</v>
      </c>
      <c r="E9" s="96"/>
      <c r="F9" s="14">
        <f t="shared" si="0"/>
        <v>0</v>
      </c>
      <c r="G9" s="104" t="str">
        <f t="shared" si="1"/>
        <v/>
      </c>
    </row>
    <row r="10" spans="1:7" x14ac:dyDescent="0.2">
      <c r="A10" s="15"/>
      <c r="B10" s="94"/>
      <c r="C10" s="12">
        <f>IF(B10="",0,VLOOKUP('170308'!B10,Cenik!$C$3:$E$873,2,FALSE))</f>
        <v>0</v>
      </c>
      <c r="D10" s="12">
        <f>IF(B10="",0,VLOOKUP('170308'!B10,Cenik!$C$3:$E$873,3,FALSE))</f>
        <v>0</v>
      </c>
      <c r="E10" s="96"/>
      <c r="F10" s="14">
        <f t="shared" si="0"/>
        <v>0</v>
      </c>
      <c r="G10" s="104" t="str">
        <f t="shared" si="1"/>
        <v/>
      </c>
    </row>
    <row r="11" spans="1:7" x14ac:dyDescent="0.2">
      <c r="A11" s="15"/>
      <c r="B11" s="94"/>
      <c r="C11" s="12">
        <f>IF(B11="",0,VLOOKUP('170308'!B11,Cenik!$C$3:$E$873,2,FALSE))</f>
        <v>0</v>
      </c>
      <c r="D11" s="12">
        <f>IF(B11="",0,VLOOKUP('170308'!B11,Cenik!$C$3:$E$873,3,FALSE))</f>
        <v>0</v>
      </c>
      <c r="E11" s="96"/>
      <c r="F11" s="14">
        <f t="shared" si="0"/>
        <v>0</v>
      </c>
      <c r="G11" s="104" t="str">
        <f t="shared" si="1"/>
        <v/>
      </c>
    </row>
    <row r="12" spans="1:7" x14ac:dyDescent="0.2">
      <c r="A12" s="15"/>
      <c r="B12" s="94"/>
      <c r="C12" s="12">
        <f>IF(B12="",0,VLOOKUP('170308'!B12,Cenik!$C$3:$E$873,2,FALSE))</f>
        <v>0</v>
      </c>
      <c r="D12" s="12">
        <f>IF(B12="",0,VLOOKUP('170308'!B12,Cenik!$C$3:$E$873,3,FALSE))</f>
        <v>0</v>
      </c>
      <c r="E12" s="96"/>
      <c r="F12" s="14">
        <f t="shared" si="0"/>
        <v>0</v>
      </c>
      <c r="G12" s="104" t="str">
        <f t="shared" si="1"/>
        <v/>
      </c>
    </row>
    <row r="13" spans="1:7" x14ac:dyDescent="0.2">
      <c r="A13" s="15"/>
      <c r="B13" s="94"/>
      <c r="C13" s="12">
        <f>IF(B13="",0,VLOOKUP('170308'!B13,Cenik!$C$3:$E$873,2,FALSE))</f>
        <v>0</v>
      </c>
      <c r="D13" s="12">
        <f>IF(B13="",0,VLOOKUP('170308'!B13,Cenik!$C$3:$E$873,3,FALSE))</f>
        <v>0</v>
      </c>
      <c r="E13" s="96"/>
      <c r="F13" s="14">
        <f t="shared" si="0"/>
        <v>0</v>
      </c>
      <c r="G13" s="104" t="str">
        <f t="shared" si="1"/>
        <v/>
      </c>
    </row>
    <row r="14" spans="1:7" ht="13.5" thickBot="1" x14ac:dyDescent="0.25">
      <c r="A14" s="15"/>
      <c r="B14" s="94"/>
      <c r="C14" s="12">
        <f>IF(B14="",0,VLOOKUP('170308'!B14,Cenik!$C$3:$E$873,2,FALSE))</f>
        <v>0</v>
      </c>
      <c r="D14" s="12">
        <f>IF(B14="",0,VLOOKUP('170308'!B14,Cenik!$C$3:$E$873,3,FALSE))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IF(B16="",0,VLOOKUP('170308'!B16,Cenik!$C$3:$E$873,2,FALSE))</f>
        <v>kos/dan</v>
      </c>
      <c r="D16" s="12">
        <f>IF(B16="",0,VLOOKUP('170308'!B16,Cenik!$C$3:$E$873,3,FALSE))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IF(B17="",0,VLOOKUP('170308'!B17,Cenik!$C$3:$E$873,2,FALSE))</f>
        <v>kos/dan</v>
      </c>
      <c r="D17" s="12">
        <f>IF(B17="",0,VLOOKUP('170308'!B17,Cenik!$C$3:$E$873,3,FALSE))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IF(B18="",0,VLOOKUP('170308'!B18,Cenik!$C$3:$E$873,2,FALSE))</f>
        <v>kos/dan</v>
      </c>
      <c r="D18" s="12">
        <f>IF(B18="",0,VLOOKUP('170308'!B18,Cenik!$C$3:$E$873,3,FALSE))</f>
        <v>0</v>
      </c>
      <c r="E18" s="102">
        <v>2</v>
      </c>
      <c r="F18" s="20">
        <f t="shared" si="2"/>
        <v>0</v>
      </c>
      <c r="G18" s="104" t="str">
        <f t="shared" si="3"/>
        <v/>
      </c>
    </row>
    <row r="19" spans="1:9" x14ac:dyDescent="0.2">
      <c r="A19" s="15"/>
      <c r="B19" s="100" t="s">
        <v>145</v>
      </c>
      <c r="C19" s="12" t="str">
        <f>IF(B19="",0,VLOOKUP('170308'!B19,Cenik!$C$3:$E$873,2,FALSE))</f>
        <v>kos/dan</v>
      </c>
      <c r="D19" s="12">
        <f>IF(B19="",0,VLOOKUP('170308'!B19,Cenik!$C$3:$E$873,3,FALSE))</f>
        <v>0</v>
      </c>
      <c r="E19" s="102">
        <v>16</v>
      </c>
      <c r="F19" s="20">
        <f t="shared" si="2"/>
        <v>0</v>
      </c>
      <c r="G19" s="104" t="str">
        <f t="shared" si="3"/>
        <v/>
      </c>
    </row>
    <row r="20" spans="1:9" x14ac:dyDescent="0.2">
      <c r="A20" s="15"/>
      <c r="B20" s="100"/>
      <c r="C20" s="12">
        <f>IF(B20="",0,VLOOKUP('170308'!B20,Cenik!$C$3:$E$873,2,FALSE))</f>
        <v>0</v>
      </c>
      <c r="D20" s="12">
        <f>IF(B20="",0,VLOOKUP('170308'!B20,Cenik!$C$3:$E$873,3,FALSE))</f>
        <v>0</v>
      </c>
      <c r="E20" s="102"/>
      <c r="F20" s="20">
        <f t="shared" si="2"/>
        <v>0</v>
      </c>
      <c r="G20" s="104" t="str">
        <f t="shared" si="3"/>
        <v/>
      </c>
    </row>
    <row r="21" spans="1:9" x14ac:dyDescent="0.2">
      <c r="A21" s="15"/>
      <c r="B21" s="100"/>
      <c r="C21" s="12">
        <f>IF(B21="",0,VLOOKUP('170308'!B21,Cenik!$C$3:$E$873,2,FALSE))</f>
        <v>0</v>
      </c>
      <c r="D21" s="12">
        <f>IF(B21="",0,VLOOKUP('170308'!B21,Cenik!$C$3:$E$873,3,FALSE))</f>
        <v>0</v>
      </c>
      <c r="E21" s="102"/>
      <c r="F21" s="20">
        <f t="shared" si="2"/>
        <v>0</v>
      </c>
      <c r="G21" s="104" t="str">
        <f t="shared" si="3"/>
        <v/>
      </c>
    </row>
    <row r="22" spans="1:9" x14ac:dyDescent="0.2">
      <c r="A22" s="15"/>
      <c r="B22" s="100"/>
      <c r="C22" s="12">
        <f>IF(B22="",0,VLOOKUP('170308'!B22,Cenik!$C$3:$E$873,2,FALSE))</f>
        <v>0</v>
      </c>
      <c r="D22" s="12">
        <f>IF(B22="",0,VLOOKUP('170308'!B22,Cenik!$C$3:$E$873,3,FALSE))</f>
        <v>0</v>
      </c>
      <c r="E22" s="102"/>
      <c r="F22" s="20">
        <f t="shared" si="2"/>
        <v>0</v>
      </c>
      <c r="G22" s="104" t="str">
        <f t="shared" si="3"/>
        <v/>
      </c>
    </row>
    <row r="23" spans="1:9" x14ac:dyDescent="0.2">
      <c r="A23" s="15"/>
      <c r="B23" s="100"/>
      <c r="C23" s="12">
        <f>IF(B23="",0,VLOOKUP('170308'!B23,Cenik!$C$3:$E$873,2,FALSE))</f>
        <v>0</v>
      </c>
      <c r="D23" s="12">
        <f>IF(B23="",0,VLOOKUP('170308'!B23,Cenik!$C$3:$E$873,3,FALSE))</f>
        <v>0</v>
      </c>
      <c r="E23" s="102"/>
      <c r="F23" s="20">
        <f t="shared" si="2"/>
        <v>0</v>
      </c>
      <c r="G23" s="104" t="str">
        <f t="shared" si="3"/>
        <v/>
      </c>
    </row>
    <row r="24" spans="1:9" x14ac:dyDescent="0.2">
      <c r="A24" s="15"/>
      <c r="B24" s="100"/>
      <c r="C24" s="12">
        <f>IF(B24="",0,VLOOKUP('170308'!B24,Cenik!$C$3:$E$873,2,FALSE))</f>
        <v>0</v>
      </c>
      <c r="D24" s="12">
        <f>IF(B24="",0,VLOOKUP('170308'!B24,Cenik!$C$3:$E$873,3,FALSE))</f>
        <v>0</v>
      </c>
      <c r="E24" s="102"/>
      <c r="F24" s="20">
        <f t="shared" si="2"/>
        <v>0</v>
      </c>
      <c r="G24" s="104" t="str">
        <f t="shared" si="3"/>
        <v/>
      </c>
    </row>
    <row r="25" spans="1:9" x14ac:dyDescent="0.2">
      <c r="A25" s="15"/>
      <c r="B25" s="100"/>
      <c r="C25" s="12">
        <f>IF(B25="",0,VLOOKUP('170308'!B25,Cenik!$C$3:$E$873,2,FALSE))</f>
        <v>0</v>
      </c>
      <c r="D25" s="12">
        <f>IF(B25="",0,VLOOKUP('170308'!B25,Cenik!$C$3:$E$873,3,FALSE))</f>
        <v>0</v>
      </c>
      <c r="E25" s="102"/>
      <c r="F25" s="20">
        <f t="shared" si="2"/>
        <v>0</v>
      </c>
      <c r="G25" s="104" t="str">
        <f t="shared" si="3"/>
        <v/>
      </c>
    </row>
    <row r="26" spans="1:9" x14ac:dyDescent="0.2">
      <c r="A26" s="15"/>
      <c r="B26" s="100"/>
      <c r="C26" s="12">
        <f>IF(B26="",0,VLOOKUP('170308'!B26,Cenik!$C$3:$E$873,2,FALSE))</f>
        <v>0</v>
      </c>
      <c r="D26" s="12">
        <f>IF(B26="",0,VLOOKUP('170308'!B26,Cenik!$C$3:$E$873,3,FALSE))</f>
        <v>0</v>
      </c>
      <c r="E26" s="102"/>
      <c r="F26" s="20">
        <f t="shared" si="2"/>
        <v>0</v>
      </c>
      <c r="G26" s="104" t="str">
        <f t="shared" si="3"/>
        <v/>
      </c>
    </row>
    <row r="27" spans="1:9" x14ac:dyDescent="0.2">
      <c r="A27" s="15"/>
      <c r="B27" s="100"/>
      <c r="C27" s="12">
        <f>IF(B27="",0,VLOOKUP('170308'!B27,Cenik!$C$3:$E$873,2,FALSE))</f>
        <v>0</v>
      </c>
      <c r="D27" s="12">
        <f>IF(B27="",0,VLOOKUP('170308'!B27,Cenik!$C$3:$E$873,3,FALSE))</f>
        <v>0</v>
      </c>
      <c r="E27" s="102"/>
      <c r="F27" s="20">
        <f t="shared" si="2"/>
        <v>0</v>
      </c>
      <c r="G27" s="104" t="str">
        <f t="shared" si="3"/>
        <v/>
      </c>
    </row>
    <row r="28" spans="1:9" x14ac:dyDescent="0.2">
      <c r="A28" s="15"/>
      <c r="B28" s="100"/>
      <c r="C28" s="12">
        <f>IF(B28="",0,VLOOKUP('170308'!B28,Cenik!$C$3:$E$873,2,FALSE))</f>
        <v>0</v>
      </c>
      <c r="D28" s="12">
        <f>IF(B28="",0,VLOOKUP('170308'!B28,Cenik!$C$3:$E$873,3,FALSE))</f>
        <v>0</v>
      </c>
      <c r="E28" s="102"/>
      <c r="F28" s="20">
        <f t="shared" si="2"/>
        <v>0</v>
      </c>
      <c r="G28" s="104" t="str">
        <f t="shared" si="3"/>
        <v/>
      </c>
    </row>
    <row r="29" spans="1:9" ht="13.5" thickBot="1" x14ac:dyDescent="0.25">
      <c r="A29" s="15"/>
      <c r="B29" s="100"/>
      <c r="C29" s="12">
        <f>IF(B29="",0,VLOOKUP('170308'!B29,Cenik!$C$3:$E$873,2,FALSE))</f>
        <v>0</v>
      </c>
      <c r="D29" s="12">
        <f>IF(B29="",0,VLOOKUP('170308'!B29,Cenik!$C$3:$E$873,3,FALSE))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IF(B31="",0,VLOOKUP('170308'!B31,Cenik!$C$3:$E$873,2,FALSE))</f>
        <v>0</v>
      </c>
      <c r="D31" s="24">
        <f>IF(B31="",0,VLOOKUP('170308'!B31,Cenik!$C$3:$E$873,3,FALSE))</f>
        <v>0</v>
      </c>
      <c r="E31" s="101"/>
      <c r="F31" s="25">
        <f t="shared" ref="F31:F44" si="4">D31*E31</f>
        <v>0</v>
      </c>
      <c r="G31" s="104" t="str">
        <f t="shared" si="3"/>
        <v/>
      </c>
      <c r="I31" s="2"/>
    </row>
    <row r="32" spans="1:9" x14ac:dyDescent="0.2">
      <c r="A32" s="15"/>
      <c r="B32" s="100"/>
      <c r="C32" s="12">
        <f>IF(B32="",0,VLOOKUP('170308'!B32,Cenik!$C$3:$E$873,2,FALSE))</f>
        <v>0</v>
      </c>
      <c r="D32" s="12">
        <f>IF(B32="",0,VLOOKUP('170308'!B32,Cenik!$C$3:$E$873,3,FALSE))</f>
        <v>0</v>
      </c>
      <c r="E32" s="102"/>
      <c r="F32" s="20">
        <f t="shared" si="4"/>
        <v>0</v>
      </c>
      <c r="G32" s="104" t="str">
        <f t="shared" si="3"/>
        <v/>
      </c>
      <c r="I32" s="2"/>
    </row>
    <row r="33" spans="1:7" x14ac:dyDescent="0.2">
      <c r="A33" s="15"/>
      <c r="B33" s="100"/>
      <c r="C33" s="12">
        <f>IF(B33="",0,VLOOKUP('170308'!B33,Cenik!$C$3:$E$873,2,FALSE))</f>
        <v>0</v>
      </c>
      <c r="D33" s="12">
        <f>IF(B33="",0,VLOOKUP('170308'!B33,Cenik!$C$3:$E$873,3,FALSE))</f>
        <v>0</v>
      </c>
      <c r="E33" s="102"/>
      <c r="F33" s="20">
        <f t="shared" si="4"/>
        <v>0</v>
      </c>
      <c r="G33" s="104" t="str">
        <f t="shared" si="3"/>
        <v/>
      </c>
    </row>
    <row r="34" spans="1:7" x14ac:dyDescent="0.2">
      <c r="A34" s="15"/>
      <c r="B34" s="100"/>
      <c r="C34" s="12">
        <f>IF(B34="",0,VLOOKUP('170308'!B34,Cenik!$C$3:$E$873,2,FALSE))</f>
        <v>0</v>
      </c>
      <c r="D34" s="12">
        <f>IF(B34="",0,VLOOKUP('170308'!B34,Cenik!$C$3:$E$873,3,FALSE))</f>
        <v>0</v>
      </c>
      <c r="E34" s="102"/>
      <c r="F34" s="20">
        <f t="shared" si="4"/>
        <v>0</v>
      </c>
      <c r="G34" s="104" t="str">
        <f t="shared" si="3"/>
        <v/>
      </c>
    </row>
    <row r="35" spans="1:7" x14ac:dyDescent="0.2">
      <c r="A35" s="15"/>
      <c r="B35" s="100"/>
      <c r="C35" s="12">
        <f>IF(B35="",0,VLOOKUP('170308'!B35,Cenik!$C$3:$E$873,2,FALSE))</f>
        <v>0</v>
      </c>
      <c r="D35" s="12">
        <f>IF(B35="",0,VLOOKUP('170308'!B35,Cenik!$C$3:$E$873,3,FALSE))</f>
        <v>0</v>
      </c>
      <c r="E35" s="102"/>
      <c r="F35" s="20">
        <f t="shared" si="4"/>
        <v>0</v>
      </c>
      <c r="G35" s="104" t="str">
        <f t="shared" si="3"/>
        <v/>
      </c>
    </row>
    <row r="36" spans="1:7" x14ac:dyDescent="0.2">
      <c r="A36" s="15"/>
      <c r="B36" s="100"/>
      <c r="C36" s="12">
        <f>IF(B36="",0,VLOOKUP('170308'!B36,Cenik!$C$3:$E$873,2,FALSE))</f>
        <v>0</v>
      </c>
      <c r="D36" s="12">
        <f>IF(B36="",0,VLOOKUP('170308'!B36,Cenik!$C$3:$E$873,3,FALSE))</f>
        <v>0</v>
      </c>
      <c r="E36" s="102"/>
      <c r="F36" s="20">
        <f t="shared" si="4"/>
        <v>0</v>
      </c>
      <c r="G36" s="104" t="str">
        <f t="shared" si="3"/>
        <v/>
      </c>
    </row>
    <row r="37" spans="1:7" x14ac:dyDescent="0.2">
      <c r="A37" s="15"/>
      <c r="B37" s="100"/>
      <c r="C37" s="12">
        <f>IF(B37="",0,VLOOKUP('170308'!B37,Cenik!$C$3:$E$873,2,FALSE))</f>
        <v>0</v>
      </c>
      <c r="D37" s="12">
        <f>IF(B37="",0,VLOOKUP('170308'!B37,Cenik!$C$3:$E$873,3,FALSE))</f>
        <v>0</v>
      </c>
      <c r="E37" s="102"/>
      <c r="F37" s="20">
        <f t="shared" si="4"/>
        <v>0</v>
      </c>
      <c r="G37" s="104" t="str">
        <f t="shared" si="3"/>
        <v/>
      </c>
    </row>
    <row r="38" spans="1:7" x14ac:dyDescent="0.2">
      <c r="A38" s="15"/>
      <c r="B38" s="100"/>
      <c r="C38" s="12">
        <f>IF(B38="",0,VLOOKUP('170308'!B38,Cenik!$C$3:$E$873,2,FALSE))</f>
        <v>0</v>
      </c>
      <c r="D38" s="12">
        <f>IF(B38="",0,VLOOKUP('170308'!B38,Cenik!$C$3:$E$873,3,FALSE))</f>
        <v>0</v>
      </c>
      <c r="E38" s="102"/>
      <c r="F38" s="20">
        <f t="shared" si="4"/>
        <v>0</v>
      </c>
      <c r="G38" s="104" t="str">
        <f t="shared" si="3"/>
        <v/>
      </c>
    </row>
    <row r="39" spans="1:7" x14ac:dyDescent="0.2">
      <c r="A39" s="15"/>
      <c r="B39" s="100"/>
      <c r="C39" s="12">
        <f>IF(B39="",0,VLOOKUP('170308'!B39,Cenik!$C$3:$E$873,2,FALSE))</f>
        <v>0</v>
      </c>
      <c r="D39" s="12">
        <f>IF(B39="",0,VLOOKUP('170308'!B39,Cenik!$C$3:$E$873,3,FALSE))</f>
        <v>0</v>
      </c>
      <c r="E39" s="102"/>
      <c r="F39" s="20">
        <f t="shared" si="4"/>
        <v>0</v>
      </c>
      <c r="G39" s="104" t="str">
        <f>IF(E39="","",IF(ISNUMBER(E39),IF(E39=ROUND(E39,6),"","Napaka - poraba mora biti zaokrožena na 6 decimalk!"),"Napaka!"))</f>
        <v/>
      </c>
    </row>
    <row r="40" spans="1:7" x14ac:dyDescent="0.2">
      <c r="A40" s="15"/>
      <c r="B40" s="100"/>
      <c r="C40" s="12">
        <f>IF(B40="",0,VLOOKUP('170308'!B40,Cenik!$C$3:$E$873,2,FALSE))</f>
        <v>0</v>
      </c>
      <c r="D40" s="12">
        <f>IF(B40="",0,VLOOKUP('170308'!B40,Cenik!$C$3:$E$873,3,FALSE))</f>
        <v>0</v>
      </c>
      <c r="E40" s="102"/>
      <c r="F40" s="20">
        <f t="shared" si="4"/>
        <v>0</v>
      </c>
      <c r="G40" s="104" t="str">
        <f t="shared" si="3"/>
        <v/>
      </c>
    </row>
    <row r="41" spans="1:7" x14ac:dyDescent="0.2">
      <c r="A41" s="15"/>
      <c r="B41" s="100"/>
      <c r="C41" s="12">
        <f>IF(B41="",0,VLOOKUP('170308'!B41,Cenik!$C$3:$E$873,2,FALSE))</f>
        <v>0</v>
      </c>
      <c r="D41" s="12">
        <f>IF(B41="",0,VLOOKUP('170308'!B41,Cenik!$C$3:$E$873,3,FALSE))</f>
        <v>0</v>
      </c>
      <c r="E41" s="102"/>
      <c r="F41" s="20">
        <f t="shared" si="4"/>
        <v>0</v>
      </c>
      <c r="G41" s="104" t="str">
        <f t="shared" si="3"/>
        <v/>
      </c>
    </row>
    <row r="42" spans="1:7" x14ac:dyDescent="0.2">
      <c r="A42" s="15"/>
      <c r="B42" s="100"/>
      <c r="C42" s="12">
        <f>IF(B42="",0,VLOOKUP('170308'!B42,Cenik!$C$3:$E$873,2,FALSE))</f>
        <v>0</v>
      </c>
      <c r="D42" s="12">
        <f>IF(B42="",0,VLOOKUP('170308'!B42,Cenik!$C$3:$E$873,3,FALSE))</f>
        <v>0</v>
      </c>
      <c r="E42" s="102"/>
      <c r="F42" s="20">
        <f t="shared" si="4"/>
        <v>0</v>
      </c>
      <c r="G42" s="104" t="str">
        <f t="shared" si="3"/>
        <v/>
      </c>
    </row>
    <row r="43" spans="1:7" x14ac:dyDescent="0.2">
      <c r="A43" s="15"/>
      <c r="B43" s="100"/>
      <c r="C43" s="12">
        <f>IF(B43="",0,VLOOKUP('170308'!B43,Cenik!$C$3:$E$873,2,FALSE))</f>
        <v>0</v>
      </c>
      <c r="D43" s="12">
        <f>IF(B43="",0,VLOOKUP('170308'!B43,Cenik!$C$3:$E$873,3,FALSE))</f>
        <v>0</v>
      </c>
      <c r="E43" s="102"/>
      <c r="F43" s="20">
        <f t="shared" si="4"/>
        <v>0</v>
      </c>
      <c r="G43" s="104" t="str">
        <f t="shared" si="3"/>
        <v/>
      </c>
    </row>
    <row r="44" spans="1:7" ht="13.5" thickBot="1" x14ac:dyDescent="0.25">
      <c r="A44" s="26"/>
      <c r="B44" s="103"/>
      <c r="C44" s="28">
        <f>IF(B44="",0,VLOOKUP('170308'!B44,Cenik!$C$3:$E$873,2,FALSE))</f>
        <v>0</v>
      </c>
      <c r="D44" s="28">
        <f>IF(B44="",0,VLOOKUP('170308'!B44,Cenik!$C$3:$E$873,3,FALSE))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IF(B5="",0,VLOOKUP('170309'!B5,Cenik!$C$3:$E$873,2,FALSE))</f>
        <v>0</v>
      </c>
      <c r="D5" s="12">
        <f>IF(B5="",0,VLOOKUP('170309'!B5,Cenik!$C$3:$E$873,3,FALSE))</f>
        <v>0</v>
      </c>
      <c r="E5" s="95"/>
      <c r="F5" s="14">
        <f t="shared" ref="F5:F14" si="0">D5*E5</f>
        <v>0</v>
      </c>
      <c r="G5" s="104" t="str">
        <f>IF(E5="","",IF(ISNUMBER(E5),IF(E5=ROUND(E5,6),"","Napaka - poraba mora biti zaokrožena na 6 decimalk!"),"Napaka!"))</f>
        <v/>
      </c>
    </row>
    <row r="6" spans="1:7" x14ac:dyDescent="0.2">
      <c r="A6" s="15"/>
      <c r="B6" s="94"/>
      <c r="C6" s="12">
        <f>IF(B6="",0,VLOOKUP('170309'!B6,Cenik!$C$3:$E$873,2,FALSE))</f>
        <v>0</v>
      </c>
      <c r="D6" s="12">
        <f>IF(B6="",0,VLOOKUP('170309'!B6,Cenik!$C$3:$E$873,3,FALSE))</f>
        <v>0</v>
      </c>
      <c r="E6" s="96"/>
      <c r="F6" s="14">
        <f t="shared" si="0"/>
        <v>0</v>
      </c>
      <c r="G6" s="104" t="str">
        <f t="shared" ref="G6:G14" si="1">IF(E6="","",IF(ISNUMBER(E6),IF(E6=ROUND(E6,6),"","Napaka - poraba mora biti zaokrožena na 6 decimalk!"),"Napaka!"))</f>
        <v/>
      </c>
    </row>
    <row r="7" spans="1:7" x14ac:dyDescent="0.2">
      <c r="A7" s="15"/>
      <c r="B7" s="94"/>
      <c r="C7" s="12">
        <f>IF(B7="",0,VLOOKUP('170309'!B7,Cenik!$C$3:$E$873,2,FALSE))</f>
        <v>0</v>
      </c>
      <c r="D7" s="12">
        <f>IF(B7="",0,VLOOKUP('170309'!B7,Cenik!$C$3:$E$873,3,FALSE))</f>
        <v>0</v>
      </c>
      <c r="E7" s="96"/>
      <c r="F7" s="14">
        <f t="shared" si="0"/>
        <v>0</v>
      </c>
      <c r="G7" s="104" t="str">
        <f t="shared" si="1"/>
        <v/>
      </c>
    </row>
    <row r="8" spans="1:7" x14ac:dyDescent="0.2">
      <c r="A8" s="15"/>
      <c r="B8" s="94"/>
      <c r="C8" s="12">
        <f>IF(B8="",0,VLOOKUP('170309'!B8,Cenik!$C$3:$E$873,2,FALSE))</f>
        <v>0</v>
      </c>
      <c r="D8" s="12">
        <f>IF(B8="",0,VLOOKUP('170309'!B8,Cenik!$C$3:$E$873,3,FALSE))</f>
        <v>0</v>
      </c>
      <c r="E8" s="96"/>
      <c r="F8" s="14">
        <f t="shared" si="0"/>
        <v>0</v>
      </c>
      <c r="G8" s="104" t="str">
        <f t="shared" si="1"/>
        <v/>
      </c>
    </row>
    <row r="9" spans="1:7" x14ac:dyDescent="0.2">
      <c r="A9" s="15"/>
      <c r="B9" s="94"/>
      <c r="C9" s="12">
        <f>IF(B9="",0,VLOOKUP('170309'!B9,Cenik!$C$3:$E$873,2,FALSE))</f>
        <v>0</v>
      </c>
      <c r="D9" s="12">
        <f>IF(B9="",0,VLOOKUP('170309'!B9,Cenik!$C$3:$E$873,3,FALSE))</f>
        <v>0</v>
      </c>
      <c r="E9" s="96"/>
      <c r="F9" s="14">
        <f t="shared" si="0"/>
        <v>0</v>
      </c>
      <c r="G9" s="104" t="str">
        <f t="shared" si="1"/>
        <v/>
      </c>
    </row>
    <row r="10" spans="1:7" x14ac:dyDescent="0.2">
      <c r="A10" s="15"/>
      <c r="B10" s="94"/>
      <c r="C10" s="12">
        <f>IF(B10="",0,VLOOKUP('170309'!B10,Cenik!$C$3:$E$873,2,FALSE))</f>
        <v>0</v>
      </c>
      <c r="D10" s="12">
        <f>IF(B10="",0,VLOOKUP('170309'!B10,Cenik!$C$3:$E$873,3,FALSE))</f>
        <v>0</v>
      </c>
      <c r="E10" s="96"/>
      <c r="F10" s="14">
        <f t="shared" si="0"/>
        <v>0</v>
      </c>
      <c r="G10" s="104" t="str">
        <f t="shared" si="1"/>
        <v/>
      </c>
    </row>
    <row r="11" spans="1:7" x14ac:dyDescent="0.2">
      <c r="A11" s="15"/>
      <c r="B11" s="94"/>
      <c r="C11" s="12">
        <f>IF(B11="",0,VLOOKUP('170309'!B11,Cenik!$C$3:$E$873,2,FALSE))</f>
        <v>0</v>
      </c>
      <c r="D11" s="12">
        <f>IF(B11="",0,VLOOKUP('170309'!B11,Cenik!$C$3:$E$873,3,FALSE))</f>
        <v>0</v>
      </c>
      <c r="E11" s="96"/>
      <c r="F11" s="14">
        <f t="shared" si="0"/>
        <v>0</v>
      </c>
      <c r="G11" s="104" t="str">
        <f t="shared" si="1"/>
        <v/>
      </c>
    </row>
    <row r="12" spans="1:7" x14ac:dyDescent="0.2">
      <c r="A12" s="15"/>
      <c r="B12" s="94"/>
      <c r="C12" s="12">
        <f>IF(B12="",0,VLOOKUP('170309'!B12,Cenik!$C$3:$E$873,2,FALSE))</f>
        <v>0</v>
      </c>
      <c r="D12" s="12">
        <f>IF(B12="",0,VLOOKUP('170309'!B12,Cenik!$C$3:$E$873,3,FALSE))</f>
        <v>0</v>
      </c>
      <c r="E12" s="96"/>
      <c r="F12" s="14">
        <f t="shared" si="0"/>
        <v>0</v>
      </c>
      <c r="G12" s="104" t="str">
        <f t="shared" si="1"/>
        <v/>
      </c>
    </row>
    <row r="13" spans="1:7" x14ac:dyDescent="0.2">
      <c r="A13" s="15"/>
      <c r="B13" s="94"/>
      <c r="C13" s="12">
        <f>IF(B13="",0,VLOOKUP('170309'!B13,Cenik!$C$3:$E$873,2,FALSE))</f>
        <v>0</v>
      </c>
      <c r="D13" s="12">
        <f>IF(B13="",0,VLOOKUP('170309'!B13,Cenik!$C$3:$E$873,3,FALSE))</f>
        <v>0</v>
      </c>
      <c r="E13" s="96"/>
      <c r="F13" s="14">
        <f t="shared" si="0"/>
        <v>0</v>
      </c>
      <c r="G13" s="104" t="str">
        <f t="shared" si="1"/>
        <v/>
      </c>
    </row>
    <row r="14" spans="1:7" ht="13.5" thickBot="1" x14ac:dyDescent="0.25">
      <c r="A14" s="15"/>
      <c r="B14" s="94"/>
      <c r="C14" s="12">
        <f>IF(B14="",0,VLOOKUP('170309'!B14,Cenik!$C$3:$E$873,2,FALSE))</f>
        <v>0</v>
      </c>
      <c r="D14" s="12">
        <f>IF(B14="",0,VLOOKUP('170309'!B14,Cenik!$C$3:$E$873,3,FALSE))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IF(B16="",0,VLOOKUP('170309'!B16,Cenik!$C$3:$E$873,2,FALSE))</f>
        <v>kos/dan</v>
      </c>
      <c r="D16" s="12">
        <f>IF(B16="",0,VLOOKUP('170309'!B16,Cenik!$C$3:$E$873,3,FALSE))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IF(B17="",0,VLOOKUP('170309'!B17,Cenik!$C$3:$E$873,2,FALSE))</f>
        <v>kos/dan</v>
      </c>
      <c r="D17" s="12">
        <f>IF(B17="",0,VLOOKUP('170309'!B17,Cenik!$C$3:$E$873,3,FALSE))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IF(B18="",0,VLOOKUP('170309'!B18,Cenik!$C$3:$E$873,2,FALSE))</f>
        <v>kos/dan</v>
      </c>
      <c r="D18" s="12">
        <f>IF(B18="",0,VLOOKUP('170309'!B18,Cenik!$C$3:$E$873,3,FALSE))</f>
        <v>0</v>
      </c>
      <c r="E18" s="102">
        <v>2</v>
      </c>
      <c r="F18" s="20">
        <f t="shared" si="2"/>
        <v>0</v>
      </c>
      <c r="G18" s="104" t="str">
        <f t="shared" si="3"/>
        <v/>
      </c>
    </row>
    <row r="19" spans="1:9" x14ac:dyDescent="0.2">
      <c r="A19" s="15"/>
      <c r="B19" s="100" t="s">
        <v>145</v>
      </c>
      <c r="C19" s="12" t="str">
        <f>IF(B19="",0,VLOOKUP('170309'!B19,Cenik!$C$3:$E$873,2,FALSE))</f>
        <v>kos/dan</v>
      </c>
      <c r="D19" s="12">
        <f>IF(B19="",0,VLOOKUP('170309'!B19,Cenik!$C$3:$E$873,3,FALSE))</f>
        <v>0</v>
      </c>
      <c r="E19" s="102">
        <v>14</v>
      </c>
      <c r="F19" s="20">
        <f t="shared" si="2"/>
        <v>0</v>
      </c>
      <c r="G19" s="104" t="str">
        <f t="shared" si="3"/>
        <v/>
      </c>
    </row>
    <row r="20" spans="1:9" x14ac:dyDescent="0.2">
      <c r="A20" s="15"/>
      <c r="B20" s="100"/>
      <c r="C20" s="12">
        <f>IF(B20="",0,VLOOKUP('170309'!B20,Cenik!$C$3:$E$873,2,FALSE))</f>
        <v>0</v>
      </c>
      <c r="D20" s="12">
        <f>IF(B20="",0,VLOOKUP('170309'!B20,Cenik!$C$3:$E$873,3,FALSE))</f>
        <v>0</v>
      </c>
      <c r="E20" s="102"/>
      <c r="F20" s="20">
        <f t="shared" si="2"/>
        <v>0</v>
      </c>
      <c r="G20" s="104" t="str">
        <f t="shared" si="3"/>
        <v/>
      </c>
    </row>
    <row r="21" spans="1:9" x14ac:dyDescent="0.2">
      <c r="A21" s="15"/>
      <c r="B21" s="100"/>
      <c r="C21" s="12">
        <f>IF(B21="",0,VLOOKUP('170309'!B21,Cenik!$C$3:$E$873,2,FALSE))</f>
        <v>0</v>
      </c>
      <c r="D21" s="12">
        <f>IF(B21="",0,VLOOKUP('170309'!B21,Cenik!$C$3:$E$873,3,FALSE))</f>
        <v>0</v>
      </c>
      <c r="E21" s="102"/>
      <c r="F21" s="20">
        <f t="shared" si="2"/>
        <v>0</v>
      </c>
      <c r="G21" s="104" t="str">
        <f t="shared" si="3"/>
        <v/>
      </c>
    </row>
    <row r="22" spans="1:9" x14ac:dyDescent="0.2">
      <c r="A22" s="15"/>
      <c r="B22" s="100"/>
      <c r="C22" s="12">
        <f>IF(B22="",0,VLOOKUP('170309'!B22,Cenik!$C$3:$E$873,2,FALSE))</f>
        <v>0</v>
      </c>
      <c r="D22" s="12">
        <f>IF(B22="",0,VLOOKUP('170309'!B22,Cenik!$C$3:$E$873,3,FALSE))</f>
        <v>0</v>
      </c>
      <c r="E22" s="102"/>
      <c r="F22" s="20">
        <f t="shared" si="2"/>
        <v>0</v>
      </c>
      <c r="G22" s="104" t="str">
        <f t="shared" si="3"/>
        <v/>
      </c>
    </row>
    <row r="23" spans="1:9" x14ac:dyDescent="0.2">
      <c r="A23" s="15"/>
      <c r="B23" s="100"/>
      <c r="C23" s="12">
        <f>IF(B23="",0,VLOOKUP('170309'!B23,Cenik!$C$3:$E$873,2,FALSE))</f>
        <v>0</v>
      </c>
      <c r="D23" s="12">
        <f>IF(B23="",0,VLOOKUP('170309'!B23,Cenik!$C$3:$E$873,3,FALSE))</f>
        <v>0</v>
      </c>
      <c r="E23" s="102"/>
      <c r="F23" s="20">
        <f t="shared" si="2"/>
        <v>0</v>
      </c>
      <c r="G23" s="104" t="str">
        <f t="shared" si="3"/>
        <v/>
      </c>
    </row>
    <row r="24" spans="1:9" x14ac:dyDescent="0.2">
      <c r="A24" s="15"/>
      <c r="B24" s="100"/>
      <c r="C24" s="12">
        <f>IF(B24="",0,VLOOKUP('170309'!B24,Cenik!$C$3:$E$873,2,FALSE))</f>
        <v>0</v>
      </c>
      <c r="D24" s="12">
        <f>IF(B24="",0,VLOOKUP('170309'!B24,Cenik!$C$3:$E$873,3,FALSE))</f>
        <v>0</v>
      </c>
      <c r="E24" s="102"/>
      <c r="F24" s="20">
        <f t="shared" si="2"/>
        <v>0</v>
      </c>
      <c r="G24" s="104" t="str">
        <f t="shared" si="3"/>
        <v/>
      </c>
    </row>
    <row r="25" spans="1:9" x14ac:dyDescent="0.2">
      <c r="A25" s="15"/>
      <c r="B25" s="100"/>
      <c r="C25" s="12">
        <f>IF(B25="",0,VLOOKUP('170309'!B25,Cenik!$C$3:$E$873,2,FALSE))</f>
        <v>0</v>
      </c>
      <c r="D25" s="12">
        <f>IF(B25="",0,VLOOKUP('170309'!B25,Cenik!$C$3:$E$873,3,FALSE))</f>
        <v>0</v>
      </c>
      <c r="E25" s="102"/>
      <c r="F25" s="20">
        <f t="shared" si="2"/>
        <v>0</v>
      </c>
      <c r="G25" s="104" t="str">
        <f t="shared" si="3"/>
        <v/>
      </c>
    </row>
    <row r="26" spans="1:9" x14ac:dyDescent="0.2">
      <c r="A26" s="15"/>
      <c r="B26" s="100"/>
      <c r="C26" s="12">
        <f>IF(B26="",0,VLOOKUP('170309'!B26,Cenik!$C$3:$E$873,2,FALSE))</f>
        <v>0</v>
      </c>
      <c r="D26" s="12">
        <f>IF(B26="",0,VLOOKUP('170309'!B26,Cenik!$C$3:$E$873,3,FALSE))</f>
        <v>0</v>
      </c>
      <c r="E26" s="102"/>
      <c r="F26" s="20">
        <f t="shared" si="2"/>
        <v>0</v>
      </c>
      <c r="G26" s="104" t="str">
        <f t="shared" si="3"/>
        <v/>
      </c>
    </row>
    <row r="27" spans="1:9" x14ac:dyDescent="0.2">
      <c r="A27" s="15"/>
      <c r="B27" s="100"/>
      <c r="C27" s="12">
        <f>IF(B27="",0,VLOOKUP('170309'!B27,Cenik!$C$3:$E$873,2,FALSE))</f>
        <v>0</v>
      </c>
      <c r="D27" s="12">
        <f>IF(B27="",0,VLOOKUP('170309'!B27,Cenik!$C$3:$E$873,3,FALSE))</f>
        <v>0</v>
      </c>
      <c r="E27" s="102"/>
      <c r="F27" s="20">
        <f t="shared" si="2"/>
        <v>0</v>
      </c>
      <c r="G27" s="104" t="str">
        <f t="shared" si="3"/>
        <v/>
      </c>
    </row>
    <row r="28" spans="1:9" x14ac:dyDescent="0.2">
      <c r="A28" s="15"/>
      <c r="B28" s="100"/>
      <c r="C28" s="12">
        <f>IF(B28="",0,VLOOKUP('170309'!B28,Cenik!$C$3:$E$873,2,FALSE))</f>
        <v>0</v>
      </c>
      <c r="D28" s="12">
        <f>IF(B28="",0,VLOOKUP('170309'!B28,Cenik!$C$3:$E$873,3,FALSE))</f>
        <v>0</v>
      </c>
      <c r="E28" s="102"/>
      <c r="F28" s="20">
        <f t="shared" si="2"/>
        <v>0</v>
      </c>
      <c r="G28" s="104" t="str">
        <f t="shared" si="3"/>
        <v/>
      </c>
    </row>
    <row r="29" spans="1:9" ht="13.5" thickBot="1" x14ac:dyDescent="0.25">
      <c r="A29" s="15"/>
      <c r="B29" s="100"/>
      <c r="C29" s="12">
        <f>IF(B29="",0,VLOOKUP('170309'!B29,Cenik!$C$3:$E$873,2,FALSE))</f>
        <v>0</v>
      </c>
      <c r="D29" s="12">
        <f>IF(B29="",0,VLOOKUP('170309'!B29,Cenik!$C$3:$E$873,3,FALSE))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IF(B31="",0,VLOOKUP('170309'!B31,Cenik!$C$3:$E$873,2,FALSE))</f>
        <v>0</v>
      </c>
      <c r="D31" s="24">
        <f>IF(B31="",0,VLOOKUP('170309'!B31,Cenik!$C$3:$E$873,3,FALSE))</f>
        <v>0</v>
      </c>
      <c r="E31" s="101"/>
      <c r="F31" s="25">
        <f t="shared" ref="F31:F44" si="4">D31*E31</f>
        <v>0</v>
      </c>
      <c r="G31" s="104" t="str">
        <f t="shared" si="3"/>
        <v/>
      </c>
      <c r="I31" s="2"/>
    </row>
    <row r="32" spans="1:9" x14ac:dyDescent="0.2">
      <c r="A32" s="15"/>
      <c r="B32" s="100"/>
      <c r="C32" s="12">
        <f>IF(B32="",0,VLOOKUP('170309'!B32,Cenik!$C$3:$E$873,2,FALSE))</f>
        <v>0</v>
      </c>
      <c r="D32" s="12">
        <f>IF(B32="",0,VLOOKUP('170309'!B32,Cenik!$C$3:$E$873,3,FALSE))</f>
        <v>0</v>
      </c>
      <c r="E32" s="102"/>
      <c r="F32" s="20">
        <f t="shared" si="4"/>
        <v>0</v>
      </c>
      <c r="G32" s="104" t="str">
        <f t="shared" si="3"/>
        <v/>
      </c>
      <c r="I32" s="2"/>
    </row>
    <row r="33" spans="1:7" x14ac:dyDescent="0.2">
      <c r="A33" s="15"/>
      <c r="B33" s="100"/>
      <c r="C33" s="12">
        <f>IF(B33="",0,VLOOKUP('170309'!B33,Cenik!$C$3:$E$873,2,FALSE))</f>
        <v>0</v>
      </c>
      <c r="D33" s="12">
        <f>IF(B33="",0,VLOOKUP('170309'!B33,Cenik!$C$3:$E$873,3,FALSE))</f>
        <v>0</v>
      </c>
      <c r="E33" s="102"/>
      <c r="F33" s="20">
        <f t="shared" si="4"/>
        <v>0</v>
      </c>
      <c r="G33" s="104" t="str">
        <f t="shared" si="3"/>
        <v/>
      </c>
    </row>
    <row r="34" spans="1:7" x14ac:dyDescent="0.2">
      <c r="A34" s="15"/>
      <c r="B34" s="100"/>
      <c r="C34" s="12">
        <f>IF(B34="",0,VLOOKUP('170309'!B34,Cenik!$C$3:$E$873,2,FALSE))</f>
        <v>0</v>
      </c>
      <c r="D34" s="12">
        <f>IF(B34="",0,VLOOKUP('170309'!B34,Cenik!$C$3:$E$873,3,FALSE))</f>
        <v>0</v>
      </c>
      <c r="E34" s="102"/>
      <c r="F34" s="20">
        <f t="shared" si="4"/>
        <v>0</v>
      </c>
      <c r="G34" s="104" t="str">
        <f t="shared" si="3"/>
        <v/>
      </c>
    </row>
    <row r="35" spans="1:7" x14ac:dyDescent="0.2">
      <c r="A35" s="15"/>
      <c r="B35" s="100"/>
      <c r="C35" s="12">
        <f>IF(B35="",0,VLOOKUP('170309'!B35,Cenik!$C$3:$E$873,2,FALSE))</f>
        <v>0</v>
      </c>
      <c r="D35" s="12">
        <f>IF(B35="",0,VLOOKUP('170309'!B35,Cenik!$C$3:$E$873,3,FALSE))</f>
        <v>0</v>
      </c>
      <c r="E35" s="102"/>
      <c r="F35" s="20">
        <f t="shared" si="4"/>
        <v>0</v>
      </c>
      <c r="G35" s="104" t="str">
        <f t="shared" si="3"/>
        <v/>
      </c>
    </row>
    <row r="36" spans="1:7" x14ac:dyDescent="0.2">
      <c r="A36" s="15"/>
      <c r="B36" s="100"/>
      <c r="C36" s="12">
        <f>IF(B36="",0,VLOOKUP('170309'!B36,Cenik!$C$3:$E$873,2,FALSE))</f>
        <v>0</v>
      </c>
      <c r="D36" s="12">
        <f>IF(B36="",0,VLOOKUP('170309'!B36,Cenik!$C$3:$E$873,3,FALSE))</f>
        <v>0</v>
      </c>
      <c r="E36" s="102"/>
      <c r="F36" s="20">
        <f t="shared" si="4"/>
        <v>0</v>
      </c>
      <c r="G36" s="104" t="str">
        <f t="shared" si="3"/>
        <v/>
      </c>
    </row>
    <row r="37" spans="1:7" x14ac:dyDescent="0.2">
      <c r="A37" s="15"/>
      <c r="B37" s="100"/>
      <c r="C37" s="12">
        <f>IF(B37="",0,VLOOKUP('170309'!B37,Cenik!$C$3:$E$873,2,FALSE))</f>
        <v>0</v>
      </c>
      <c r="D37" s="12">
        <f>IF(B37="",0,VLOOKUP('170309'!B37,Cenik!$C$3:$E$873,3,FALSE))</f>
        <v>0</v>
      </c>
      <c r="E37" s="102"/>
      <c r="F37" s="20">
        <f t="shared" si="4"/>
        <v>0</v>
      </c>
      <c r="G37" s="104" t="str">
        <f t="shared" si="3"/>
        <v/>
      </c>
    </row>
    <row r="38" spans="1:7" x14ac:dyDescent="0.2">
      <c r="A38" s="15"/>
      <c r="B38" s="100"/>
      <c r="C38" s="12">
        <f>IF(B38="",0,VLOOKUP('170309'!B38,Cenik!$C$3:$E$873,2,FALSE))</f>
        <v>0</v>
      </c>
      <c r="D38" s="12">
        <f>IF(B38="",0,VLOOKUP('170309'!B38,Cenik!$C$3:$E$873,3,FALSE))</f>
        <v>0</v>
      </c>
      <c r="E38" s="102"/>
      <c r="F38" s="20">
        <f t="shared" si="4"/>
        <v>0</v>
      </c>
      <c r="G38" s="104" t="str">
        <f t="shared" si="3"/>
        <v/>
      </c>
    </row>
    <row r="39" spans="1:7" x14ac:dyDescent="0.2">
      <c r="A39" s="15"/>
      <c r="B39" s="100"/>
      <c r="C39" s="12">
        <f>IF(B39="",0,VLOOKUP('170309'!B39,Cenik!$C$3:$E$873,2,FALSE))</f>
        <v>0</v>
      </c>
      <c r="D39" s="12">
        <f>IF(B39="",0,VLOOKUP('170309'!B39,Cenik!$C$3:$E$873,3,FALSE))</f>
        <v>0</v>
      </c>
      <c r="E39" s="102"/>
      <c r="F39" s="20">
        <f t="shared" si="4"/>
        <v>0</v>
      </c>
      <c r="G39" s="104" t="str">
        <f>IF(E39="","",IF(ISNUMBER(E39),IF(E39=ROUND(E39,6),"","Napaka - poraba mora biti zaokrožena na 6 decimalk!"),"Napaka!"))</f>
        <v/>
      </c>
    </row>
    <row r="40" spans="1:7" x14ac:dyDescent="0.2">
      <c r="A40" s="15"/>
      <c r="B40" s="100"/>
      <c r="C40" s="12">
        <f>IF(B40="",0,VLOOKUP('170309'!B40,Cenik!$C$3:$E$873,2,FALSE))</f>
        <v>0</v>
      </c>
      <c r="D40" s="12">
        <f>IF(B40="",0,VLOOKUP('170309'!B40,Cenik!$C$3:$E$873,3,FALSE))</f>
        <v>0</v>
      </c>
      <c r="E40" s="102"/>
      <c r="F40" s="20">
        <f t="shared" si="4"/>
        <v>0</v>
      </c>
      <c r="G40" s="104" t="str">
        <f t="shared" si="3"/>
        <v/>
      </c>
    </row>
    <row r="41" spans="1:7" x14ac:dyDescent="0.2">
      <c r="A41" s="15"/>
      <c r="B41" s="100"/>
      <c r="C41" s="12">
        <f>IF(B41="",0,VLOOKUP('170309'!B41,Cenik!$C$3:$E$873,2,FALSE))</f>
        <v>0</v>
      </c>
      <c r="D41" s="12">
        <f>IF(B41="",0,VLOOKUP('170309'!B41,Cenik!$C$3:$E$873,3,FALSE))</f>
        <v>0</v>
      </c>
      <c r="E41" s="102"/>
      <c r="F41" s="20">
        <f t="shared" si="4"/>
        <v>0</v>
      </c>
      <c r="G41" s="104" t="str">
        <f t="shared" si="3"/>
        <v/>
      </c>
    </row>
    <row r="42" spans="1:7" x14ac:dyDescent="0.2">
      <c r="A42" s="15"/>
      <c r="B42" s="100"/>
      <c r="C42" s="12">
        <f>IF(B42="",0,VLOOKUP('170309'!B42,Cenik!$C$3:$E$873,2,FALSE))</f>
        <v>0</v>
      </c>
      <c r="D42" s="12">
        <f>IF(B42="",0,VLOOKUP('170309'!B42,Cenik!$C$3:$E$873,3,FALSE))</f>
        <v>0</v>
      </c>
      <c r="E42" s="102"/>
      <c r="F42" s="20">
        <f t="shared" si="4"/>
        <v>0</v>
      </c>
      <c r="G42" s="104" t="str">
        <f t="shared" si="3"/>
        <v/>
      </c>
    </row>
    <row r="43" spans="1:7" x14ac:dyDescent="0.2">
      <c r="A43" s="15"/>
      <c r="B43" s="100"/>
      <c r="C43" s="12">
        <f>IF(B43="",0,VLOOKUP('170309'!B43,Cenik!$C$3:$E$873,2,FALSE))</f>
        <v>0</v>
      </c>
      <c r="D43" s="12">
        <f>IF(B43="",0,VLOOKUP('170309'!B43,Cenik!$C$3:$E$873,3,FALSE))</f>
        <v>0</v>
      </c>
      <c r="E43" s="102"/>
      <c r="F43" s="20">
        <f t="shared" si="4"/>
        <v>0</v>
      </c>
      <c r="G43" s="104" t="str">
        <f t="shared" si="3"/>
        <v/>
      </c>
    </row>
    <row r="44" spans="1:7" ht="13.5" thickBot="1" x14ac:dyDescent="0.25">
      <c r="A44" s="26"/>
      <c r="B44" s="103"/>
      <c r="C44" s="28">
        <f>IF(B44="",0,VLOOKUP('170309'!B44,Cenik!$C$3:$E$873,2,FALSE))</f>
        <v>0</v>
      </c>
      <c r="D44" s="28">
        <f>IF(B44="",0,VLOOKUP('170309'!B44,Cenik!$C$3:$E$873,3,FALSE))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IF(B5="",0,VLOOKUP('170310'!B5,Cenik!$C$3:$E$873,2,FALSE))</f>
        <v>0</v>
      </c>
      <c r="D5" s="12">
        <f>IF(B5="",0,VLOOKUP('170310'!B5,Cenik!$C$3:$E$873,3,FALSE))</f>
        <v>0</v>
      </c>
      <c r="E5" s="95"/>
      <c r="F5" s="14">
        <f t="shared" ref="F5:F14" si="0">D5*E5</f>
        <v>0</v>
      </c>
      <c r="G5" s="104" t="str">
        <f>IF(E5="","",IF(ISNUMBER(E5),IF(E5=ROUND(E5,6),"","Napaka - poraba mora biti zaokrožena na 6 decimalk!"),"Napaka!"))</f>
        <v/>
      </c>
    </row>
    <row r="6" spans="1:7" x14ac:dyDescent="0.2">
      <c r="A6" s="15"/>
      <c r="B6" s="94"/>
      <c r="C6" s="12">
        <f>IF(B6="",0,VLOOKUP('170310'!B6,Cenik!$C$3:$E$873,2,FALSE))</f>
        <v>0</v>
      </c>
      <c r="D6" s="12">
        <f>IF(B6="",0,VLOOKUP('170310'!B6,Cenik!$C$3:$E$873,3,FALSE))</f>
        <v>0</v>
      </c>
      <c r="E6" s="96"/>
      <c r="F6" s="14">
        <f t="shared" si="0"/>
        <v>0</v>
      </c>
      <c r="G6" s="104" t="str">
        <f t="shared" ref="G6:G14" si="1">IF(E6="","",IF(ISNUMBER(E6),IF(E6=ROUND(E6,6),"","Napaka - poraba mora biti zaokrožena na 6 decimalk!"),"Napaka!"))</f>
        <v/>
      </c>
    </row>
    <row r="7" spans="1:7" x14ac:dyDescent="0.2">
      <c r="A7" s="15"/>
      <c r="B7" s="94"/>
      <c r="C7" s="12">
        <f>IF(B7="",0,VLOOKUP('170310'!B7,Cenik!$C$3:$E$873,2,FALSE))</f>
        <v>0</v>
      </c>
      <c r="D7" s="12">
        <f>IF(B7="",0,VLOOKUP('170310'!B7,Cenik!$C$3:$E$873,3,FALSE))</f>
        <v>0</v>
      </c>
      <c r="E7" s="96"/>
      <c r="F7" s="14">
        <f t="shared" si="0"/>
        <v>0</v>
      </c>
      <c r="G7" s="104" t="str">
        <f t="shared" si="1"/>
        <v/>
      </c>
    </row>
    <row r="8" spans="1:7" x14ac:dyDescent="0.2">
      <c r="A8" s="15"/>
      <c r="B8" s="94"/>
      <c r="C8" s="12">
        <f>IF(B8="",0,VLOOKUP('170310'!B8,Cenik!$C$3:$E$873,2,FALSE))</f>
        <v>0</v>
      </c>
      <c r="D8" s="12">
        <f>IF(B8="",0,VLOOKUP('170310'!B8,Cenik!$C$3:$E$873,3,FALSE))</f>
        <v>0</v>
      </c>
      <c r="E8" s="96"/>
      <c r="F8" s="14">
        <f t="shared" si="0"/>
        <v>0</v>
      </c>
      <c r="G8" s="104" t="str">
        <f t="shared" si="1"/>
        <v/>
      </c>
    </row>
    <row r="9" spans="1:7" x14ac:dyDescent="0.2">
      <c r="A9" s="15"/>
      <c r="B9" s="94"/>
      <c r="C9" s="12">
        <f>IF(B9="",0,VLOOKUP('170310'!B9,Cenik!$C$3:$E$873,2,FALSE))</f>
        <v>0</v>
      </c>
      <c r="D9" s="12">
        <f>IF(B9="",0,VLOOKUP('170310'!B9,Cenik!$C$3:$E$873,3,FALSE))</f>
        <v>0</v>
      </c>
      <c r="E9" s="96"/>
      <c r="F9" s="14">
        <f t="shared" si="0"/>
        <v>0</v>
      </c>
      <c r="G9" s="104" t="str">
        <f t="shared" si="1"/>
        <v/>
      </c>
    </row>
    <row r="10" spans="1:7" x14ac:dyDescent="0.2">
      <c r="A10" s="15"/>
      <c r="B10" s="94"/>
      <c r="C10" s="12">
        <f>IF(B10="",0,VLOOKUP('170310'!B10,Cenik!$C$3:$E$873,2,FALSE))</f>
        <v>0</v>
      </c>
      <c r="D10" s="12">
        <f>IF(B10="",0,VLOOKUP('170310'!B10,Cenik!$C$3:$E$873,3,FALSE))</f>
        <v>0</v>
      </c>
      <c r="E10" s="96"/>
      <c r="F10" s="14">
        <f t="shared" si="0"/>
        <v>0</v>
      </c>
      <c r="G10" s="104" t="str">
        <f t="shared" si="1"/>
        <v/>
      </c>
    </row>
    <row r="11" spans="1:7" x14ac:dyDescent="0.2">
      <c r="A11" s="15"/>
      <c r="B11" s="94"/>
      <c r="C11" s="12">
        <f>IF(B11="",0,VLOOKUP('170310'!B11,Cenik!$C$3:$E$873,2,FALSE))</f>
        <v>0</v>
      </c>
      <c r="D11" s="12">
        <f>IF(B11="",0,VLOOKUP('170310'!B11,Cenik!$C$3:$E$873,3,FALSE))</f>
        <v>0</v>
      </c>
      <c r="E11" s="96"/>
      <c r="F11" s="14">
        <f t="shared" si="0"/>
        <v>0</v>
      </c>
      <c r="G11" s="104" t="str">
        <f t="shared" si="1"/>
        <v/>
      </c>
    </row>
    <row r="12" spans="1:7" x14ac:dyDescent="0.2">
      <c r="A12" s="15"/>
      <c r="B12" s="94"/>
      <c r="C12" s="12">
        <f>IF(B12="",0,VLOOKUP('170310'!B12,Cenik!$C$3:$E$873,2,FALSE))</f>
        <v>0</v>
      </c>
      <c r="D12" s="12">
        <f>IF(B12="",0,VLOOKUP('170310'!B12,Cenik!$C$3:$E$873,3,FALSE))</f>
        <v>0</v>
      </c>
      <c r="E12" s="96"/>
      <c r="F12" s="14">
        <f t="shared" si="0"/>
        <v>0</v>
      </c>
      <c r="G12" s="104" t="str">
        <f t="shared" si="1"/>
        <v/>
      </c>
    </row>
    <row r="13" spans="1:7" x14ac:dyDescent="0.2">
      <c r="A13" s="15"/>
      <c r="B13" s="94"/>
      <c r="C13" s="12">
        <f>IF(B13="",0,VLOOKUP('170310'!B13,Cenik!$C$3:$E$873,2,FALSE))</f>
        <v>0</v>
      </c>
      <c r="D13" s="12">
        <f>IF(B13="",0,VLOOKUP('170310'!B13,Cenik!$C$3:$E$873,3,FALSE))</f>
        <v>0</v>
      </c>
      <c r="E13" s="96"/>
      <c r="F13" s="14">
        <f t="shared" si="0"/>
        <v>0</v>
      </c>
      <c r="G13" s="104" t="str">
        <f t="shared" si="1"/>
        <v/>
      </c>
    </row>
    <row r="14" spans="1:7" ht="13.5" thickBot="1" x14ac:dyDescent="0.25">
      <c r="A14" s="15"/>
      <c r="B14" s="94"/>
      <c r="C14" s="12">
        <f>IF(B14="",0,VLOOKUP('170310'!B14,Cenik!$C$3:$E$873,2,FALSE))</f>
        <v>0</v>
      </c>
      <c r="D14" s="12">
        <f>IF(B14="",0,VLOOKUP('170310'!B14,Cenik!$C$3:$E$873,3,FALSE))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IF(B16="",0,VLOOKUP('170310'!B16,Cenik!$C$3:$E$873,2,FALSE))</f>
        <v>0</v>
      </c>
      <c r="D16" s="12">
        <f>IF(B16="",0,VLOOKUP('170310'!B16,Cenik!$C$3:$E$873,3,FALSE))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IF(B17="",0,VLOOKUP('170310'!B17,Cenik!$C$3:$E$873,2,FALSE))</f>
        <v>0</v>
      </c>
      <c r="D17" s="12">
        <f>IF(B17="",0,VLOOKUP('170310'!B17,Cenik!$C$3:$E$873,3,FALSE))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IF(B18="",0,VLOOKUP('170310'!B18,Cenik!$C$3:$E$873,2,FALSE))</f>
        <v>0</v>
      </c>
      <c r="D18" s="12">
        <f>IF(B18="",0,VLOOKUP('170310'!B18,Cenik!$C$3:$E$873,3,FALSE))</f>
        <v>0</v>
      </c>
      <c r="E18" s="102"/>
      <c r="F18" s="20">
        <f t="shared" si="2"/>
        <v>0</v>
      </c>
      <c r="G18" s="104" t="str">
        <f t="shared" si="3"/>
        <v/>
      </c>
    </row>
    <row r="19" spans="1:9" x14ac:dyDescent="0.2">
      <c r="A19" s="15"/>
      <c r="B19" s="100"/>
      <c r="C19" s="12">
        <f>IF(B19="",0,VLOOKUP('170310'!B19,Cenik!$C$3:$E$873,2,FALSE))</f>
        <v>0</v>
      </c>
      <c r="D19" s="12">
        <f>IF(B19="",0,VLOOKUP('170310'!B19,Cenik!$C$3:$E$873,3,FALSE))</f>
        <v>0</v>
      </c>
      <c r="E19" s="102"/>
      <c r="F19" s="20">
        <f t="shared" si="2"/>
        <v>0</v>
      </c>
      <c r="G19" s="104" t="str">
        <f t="shared" si="3"/>
        <v/>
      </c>
    </row>
    <row r="20" spans="1:9" x14ac:dyDescent="0.2">
      <c r="A20" s="15"/>
      <c r="B20" s="100"/>
      <c r="C20" s="12">
        <f>IF(B20="",0,VLOOKUP('170310'!B20,Cenik!$C$3:$E$873,2,FALSE))</f>
        <v>0</v>
      </c>
      <c r="D20" s="12">
        <f>IF(B20="",0,VLOOKUP('170310'!B20,Cenik!$C$3:$E$873,3,FALSE))</f>
        <v>0</v>
      </c>
      <c r="E20" s="102"/>
      <c r="F20" s="20">
        <f t="shared" si="2"/>
        <v>0</v>
      </c>
      <c r="G20" s="104" t="str">
        <f t="shared" si="3"/>
        <v/>
      </c>
    </row>
    <row r="21" spans="1:9" x14ac:dyDescent="0.2">
      <c r="A21" s="15"/>
      <c r="B21" s="100"/>
      <c r="C21" s="12">
        <f>IF(B21="",0,VLOOKUP('170310'!B21,Cenik!$C$3:$E$873,2,FALSE))</f>
        <v>0</v>
      </c>
      <c r="D21" s="12">
        <f>IF(B21="",0,VLOOKUP('170310'!B21,Cenik!$C$3:$E$873,3,FALSE))</f>
        <v>0</v>
      </c>
      <c r="E21" s="102"/>
      <c r="F21" s="20">
        <f t="shared" si="2"/>
        <v>0</v>
      </c>
      <c r="G21" s="104" t="str">
        <f t="shared" si="3"/>
        <v/>
      </c>
    </row>
    <row r="22" spans="1:9" x14ac:dyDescent="0.2">
      <c r="A22" s="15"/>
      <c r="B22" s="100"/>
      <c r="C22" s="12">
        <f>IF(B22="",0,VLOOKUP('170310'!B22,Cenik!$C$3:$E$873,2,FALSE))</f>
        <v>0</v>
      </c>
      <c r="D22" s="12">
        <f>IF(B22="",0,VLOOKUP('170310'!B22,Cenik!$C$3:$E$873,3,FALSE))</f>
        <v>0</v>
      </c>
      <c r="E22" s="102"/>
      <c r="F22" s="20">
        <f t="shared" si="2"/>
        <v>0</v>
      </c>
      <c r="G22" s="104" t="str">
        <f t="shared" si="3"/>
        <v/>
      </c>
    </row>
    <row r="23" spans="1:9" x14ac:dyDescent="0.2">
      <c r="A23" s="15"/>
      <c r="B23" s="100"/>
      <c r="C23" s="12">
        <f>IF(B23="",0,VLOOKUP('170310'!B23,Cenik!$C$3:$E$873,2,FALSE))</f>
        <v>0</v>
      </c>
      <c r="D23" s="12">
        <f>IF(B23="",0,VLOOKUP('170310'!B23,Cenik!$C$3:$E$873,3,FALSE))</f>
        <v>0</v>
      </c>
      <c r="E23" s="102"/>
      <c r="F23" s="20">
        <f t="shared" si="2"/>
        <v>0</v>
      </c>
      <c r="G23" s="104" t="str">
        <f t="shared" si="3"/>
        <v/>
      </c>
    </row>
    <row r="24" spans="1:9" x14ac:dyDescent="0.2">
      <c r="A24" s="15"/>
      <c r="B24" s="100"/>
      <c r="C24" s="12">
        <f>IF(B24="",0,VLOOKUP('170310'!B24,Cenik!$C$3:$E$873,2,FALSE))</f>
        <v>0</v>
      </c>
      <c r="D24" s="12">
        <f>IF(B24="",0,VLOOKUP('170310'!B24,Cenik!$C$3:$E$873,3,FALSE))</f>
        <v>0</v>
      </c>
      <c r="E24" s="102"/>
      <c r="F24" s="20">
        <f t="shared" si="2"/>
        <v>0</v>
      </c>
      <c r="G24" s="104" t="str">
        <f t="shared" si="3"/>
        <v/>
      </c>
    </row>
    <row r="25" spans="1:9" x14ac:dyDescent="0.2">
      <c r="A25" s="15"/>
      <c r="B25" s="100"/>
      <c r="C25" s="12">
        <f>IF(B25="",0,VLOOKUP('170310'!B25,Cenik!$C$3:$E$873,2,FALSE))</f>
        <v>0</v>
      </c>
      <c r="D25" s="12">
        <f>IF(B25="",0,VLOOKUP('170310'!B25,Cenik!$C$3:$E$873,3,FALSE))</f>
        <v>0</v>
      </c>
      <c r="E25" s="102"/>
      <c r="F25" s="20">
        <f t="shared" si="2"/>
        <v>0</v>
      </c>
      <c r="G25" s="104" t="str">
        <f t="shared" si="3"/>
        <v/>
      </c>
    </row>
    <row r="26" spans="1:9" x14ac:dyDescent="0.2">
      <c r="A26" s="15"/>
      <c r="B26" s="100"/>
      <c r="C26" s="12">
        <f>IF(B26="",0,VLOOKUP('170310'!B26,Cenik!$C$3:$E$873,2,FALSE))</f>
        <v>0</v>
      </c>
      <c r="D26" s="12">
        <f>IF(B26="",0,VLOOKUP('170310'!B26,Cenik!$C$3:$E$873,3,FALSE))</f>
        <v>0</v>
      </c>
      <c r="E26" s="102"/>
      <c r="F26" s="20">
        <f t="shared" si="2"/>
        <v>0</v>
      </c>
      <c r="G26" s="104" t="str">
        <f t="shared" si="3"/>
        <v/>
      </c>
    </row>
    <row r="27" spans="1:9" x14ac:dyDescent="0.2">
      <c r="A27" s="15"/>
      <c r="B27" s="100"/>
      <c r="C27" s="12">
        <f>IF(B27="",0,VLOOKUP('170310'!B27,Cenik!$C$3:$E$873,2,FALSE))</f>
        <v>0</v>
      </c>
      <c r="D27" s="12">
        <f>IF(B27="",0,VLOOKUP('170310'!B27,Cenik!$C$3:$E$873,3,FALSE))</f>
        <v>0</v>
      </c>
      <c r="E27" s="102"/>
      <c r="F27" s="20">
        <f t="shared" si="2"/>
        <v>0</v>
      </c>
      <c r="G27" s="104" t="str">
        <f t="shared" si="3"/>
        <v/>
      </c>
    </row>
    <row r="28" spans="1:9" x14ac:dyDescent="0.2">
      <c r="A28" s="15"/>
      <c r="B28" s="100"/>
      <c r="C28" s="12">
        <f>IF(B28="",0,VLOOKUP('170310'!B28,Cenik!$C$3:$E$873,2,FALSE))</f>
        <v>0</v>
      </c>
      <c r="D28" s="12">
        <f>IF(B28="",0,VLOOKUP('170310'!B28,Cenik!$C$3:$E$873,3,FALSE))</f>
        <v>0</v>
      </c>
      <c r="E28" s="102"/>
      <c r="F28" s="20">
        <f t="shared" si="2"/>
        <v>0</v>
      </c>
      <c r="G28" s="104" t="str">
        <f t="shared" si="3"/>
        <v/>
      </c>
    </row>
    <row r="29" spans="1:9" ht="13.5" thickBot="1" x14ac:dyDescent="0.25">
      <c r="A29" s="15"/>
      <c r="B29" s="100"/>
      <c r="C29" s="12">
        <f>IF(B29="",0,VLOOKUP('170310'!B29,Cenik!$C$3:$E$873,2,FALSE))</f>
        <v>0</v>
      </c>
      <c r="D29" s="12">
        <f>IF(B29="",0,VLOOKUP('170310'!B29,Cenik!$C$3:$E$873,3,FALSE))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IF(B31="",0,VLOOKUP('170310'!B31,Cenik!$C$3:$E$873,2,FALSE))</f>
        <v>0</v>
      </c>
      <c r="D31" s="24">
        <f>IF(B31="",0,VLOOKUP('170310'!B31,Cenik!$C$3:$E$873,3,FALSE))</f>
        <v>0</v>
      </c>
      <c r="E31" s="101"/>
      <c r="F31" s="25">
        <f t="shared" ref="F31:F44" si="4">D31*E31</f>
        <v>0</v>
      </c>
      <c r="G31" s="104" t="str">
        <f t="shared" si="3"/>
        <v/>
      </c>
      <c r="I31" s="2"/>
    </row>
    <row r="32" spans="1:9" x14ac:dyDescent="0.2">
      <c r="A32" s="15"/>
      <c r="B32" s="100"/>
      <c r="C32" s="12">
        <f>IF(B32="",0,VLOOKUP('170310'!B32,Cenik!$C$3:$E$873,2,FALSE))</f>
        <v>0</v>
      </c>
      <c r="D32" s="12">
        <f>IF(B32="",0,VLOOKUP('170310'!B32,Cenik!$C$3:$E$873,3,FALSE))</f>
        <v>0</v>
      </c>
      <c r="E32" s="102"/>
      <c r="F32" s="20">
        <f t="shared" si="4"/>
        <v>0</v>
      </c>
      <c r="G32" s="104" t="str">
        <f t="shared" si="3"/>
        <v/>
      </c>
      <c r="I32" s="2"/>
    </row>
    <row r="33" spans="1:7" x14ac:dyDescent="0.2">
      <c r="A33" s="15"/>
      <c r="B33" s="100"/>
      <c r="C33" s="12">
        <f>IF(B33="",0,VLOOKUP('170310'!B33,Cenik!$C$3:$E$873,2,FALSE))</f>
        <v>0</v>
      </c>
      <c r="D33" s="12">
        <f>IF(B33="",0,VLOOKUP('170310'!B33,Cenik!$C$3:$E$873,3,FALSE))</f>
        <v>0</v>
      </c>
      <c r="E33" s="102"/>
      <c r="F33" s="20">
        <f t="shared" si="4"/>
        <v>0</v>
      </c>
      <c r="G33" s="104" t="str">
        <f t="shared" si="3"/>
        <v/>
      </c>
    </row>
    <row r="34" spans="1:7" x14ac:dyDescent="0.2">
      <c r="A34" s="15"/>
      <c r="B34" s="100"/>
      <c r="C34" s="12">
        <f>IF(B34="",0,VLOOKUP('170310'!B34,Cenik!$C$3:$E$873,2,FALSE))</f>
        <v>0</v>
      </c>
      <c r="D34" s="12">
        <f>IF(B34="",0,VLOOKUP('170310'!B34,Cenik!$C$3:$E$873,3,FALSE))</f>
        <v>0</v>
      </c>
      <c r="E34" s="102"/>
      <c r="F34" s="20">
        <f t="shared" si="4"/>
        <v>0</v>
      </c>
      <c r="G34" s="104" t="str">
        <f t="shared" si="3"/>
        <v/>
      </c>
    </row>
    <row r="35" spans="1:7" x14ac:dyDescent="0.2">
      <c r="A35" s="15"/>
      <c r="B35" s="100"/>
      <c r="C35" s="12">
        <f>IF(B35="",0,VLOOKUP('170310'!B35,Cenik!$C$3:$E$873,2,FALSE))</f>
        <v>0</v>
      </c>
      <c r="D35" s="12">
        <f>IF(B35="",0,VLOOKUP('170310'!B35,Cenik!$C$3:$E$873,3,FALSE))</f>
        <v>0</v>
      </c>
      <c r="E35" s="102"/>
      <c r="F35" s="20">
        <f t="shared" si="4"/>
        <v>0</v>
      </c>
      <c r="G35" s="104" t="str">
        <f t="shared" si="3"/>
        <v/>
      </c>
    </row>
    <row r="36" spans="1:7" x14ac:dyDescent="0.2">
      <c r="A36" s="15"/>
      <c r="B36" s="100"/>
      <c r="C36" s="12">
        <f>IF(B36="",0,VLOOKUP('170310'!B36,Cenik!$C$3:$E$873,2,FALSE))</f>
        <v>0</v>
      </c>
      <c r="D36" s="12">
        <f>IF(B36="",0,VLOOKUP('170310'!B36,Cenik!$C$3:$E$873,3,FALSE))</f>
        <v>0</v>
      </c>
      <c r="E36" s="102"/>
      <c r="F36" s="20">
        <f t="shared" si="4"/>
        <v>0</v>
      </c>
      <c r="G36" s="104" t="str">
        <f t="shared" si="3"/>
        <v/>
      </c>
    </row>
    <row r="37" spans="1:7" x14ac:dyDescent="0.2">
      <c r="A37" s="15"/>
      <c r="B37" s="100"/>
      <c r="C37" s="12">
        <f>IF(B37="",0,VLOOKUP('170310'!B37,Cenik!$C$3:$E$873,2,FALSE))</f>
        <v>0</v>
      </c>
      <c r="D37" s="12">
        <f>IF(B37="",0,VLOOKUP('170310'!B37,Cenik!$C$3:$E$873,3,FALSE))</f>
        <v>0</v>
      </c>
      <c r="E37" s="102"/>
      <c r="F37" s="20">
        <f t="shared" si="4"/>
        <v>0</v>
      </c>
      <c r="G37" s="104" t="str">
        <f t="shared" si="3"/>
        <v/>
      </c>
    </row>
    <row r="38" spans="1:7" x14ac:dyDescent="0.2">
      <c r="A38" s="15"/>
      <c r="B38" s="100"/>
      <c r="C38" s="12">
        <f>IF(B38="",0,VLOOKUP('170310'!B38,Cenik!$C$3:$E$873,2,FALSE))</f>
        <v>0</v>
      </c>
      <c r="D38" s="12">
        <f>IF(B38="",0,VLOOKUP('170310'!B38,Cenik!$C$3:$E$873,3,FALSE))</f>
        <v>0</v>
      </c>
      <c r="E38" s="102"/>
      <c r="F38" s="20">
        <f t="shared" si="4"/>
        <v>0</v>
      </c>
      <c r="G38" s="104" t="str">
        <f t="shared" si="3"/>
        <v/>
      </c>
    </row>
    <row r="39" spans="1:7" x14ac:dyDescent="0.2">
      <c r="A39" s="15"/>
      <c r="B39" s="100"/>
      <c r="C39" s="12">
        <f>IF(B39="",0,VLOOKUP('170310'!B39,Cenik!$C$3:$E$873,2,FALSE))</f>
        <v>0</v>
      </c>
      <c r="D39" s="12">
        <f>IF(B39="",0,VLOOKUP('170310'!B39,Cenik!$C$3:$E$873,3,FALSE))</f>
        <v>0</v>
      </c>
      <c r="E39" s="102"/>
      <c r="F39" s="20">
        <f t="shared" si="4"/>
        <v>0</v>
      </c>
      <c r="G39" s="104" t="str">
        <f>IF(E39="","",IF(ISNUMBER(E39),IF(E39=ROUND(E39,6),"","Napaka - poraba mora biti zaokrožena na 6 decimalk!"),"Napaka!"))</f>
        <v/>
      </c>
    </row>
    <row r="40" spans="1:7" x14ac:dyDescent="0.2">
      <c r="A40" s="15"/>
      <c r="B40" s="100"/>
      <c r="C40" s="12">
        <f>IF(B40="",0,VLOOKUP('170310'!B40,Cenik!$C$3:$E$873,2,FALSE))</f>
        <v>0</v>
      </c>
      <c r="D40" s="12">
        <f>IF(B40="",0,VLOOKUP('170310'!B40,Cenik!$C$3:$E$873,3,FALSE))</f>
        <v>0</v>
      </c>
      <c r="E40" s="102"/>
      <c r="F40" s="20">
        <f t="shared" si="4"/>
        <v>0</v>
      </c>
      <c r="G40" s="104" t="str">
        <f t="shared" si="3"/>
        <v/>
      </c>
    </row>
    <row r="41" spans="1:7" x14ac:dyDescent="0.2">
      <c r="A41" s="15"/>
      <c r="B41" s="100"/>
      <c r="C41" s="12">
        <f>IF(B41="",0,VLOOKUP('170310'!B41,Cenik!$C$3:$E$873,2,FALSE))</f>
        <v>0</v>
      </c>
      <c r="D41" s="12">
        <f>IF(B41="",0,VLOOKUP('170310'!B41,Cenik!$C$3:$E$873,3,FALSE))</f>
        <v>0</v>
      </c>
      <c r="E41" s="102"/>
      <c r="F41" s="20">
        <f t="shared" si="4"/>
        <v>0</v>
      </c>
      <c r="G41" s="104" t="str">
        <f t="shared" si="3"/>
        <v/>
      </c>
    </row>
    <row r="42" spans="1:7" x14ac:dyDescent="0.2">
      <c r="A42" s="15"/>
      <c r="B42" s="100"/>
      <c r="C42" s="12">
        <f>IF(B42="",0,VLOOKUP('170310'!B42,Cenik!$C$3:$E$873,2,FALSE))</f>
        <v>0</v>
      </c>
      <c r="D42" s="12">
        <f>IF(B42="",0,VLOOKUP('170310'!B42,Cenik!$C$3:$E$873,3,FALSE))</f>
        <v>0</v>
      </c>
      <c r="E42" s="102"/>
      <c r="F42" s="20">
        <f t="shared" si="4"/>
        <v>0</v>
      </c>
      <c r="G42" s="104" t="str">
        <f t="shared" si="3"/>
        <v/>
      </c>
    </row>
    <row r="43" spans="1:7" x14ac:dyDescent="0.2">
      <c r="A43" s="15"/>
      <c r="B43" s="100"/>
      <c r="C43" s="12">
        <f>IF(B43="",0,VLOOKUP('170310'!B43,Cenik!$C$3:$E$873,2,FALSE))</f>
        <v>0</v>
      </c>
      <c r="D43" s="12">
        <f>IF(B43="",0,VLOOKUP('170310'!B43,Cenik!$C$3:$E$873,3,FALSE))</f>
        <v>0</v>
      </c>
      <c r="E43" s="102"/>
      <c r="F43" s="20">
        <f t="shared" si="4"/>
        <v>0</v>
      </c>
      <c r="G43" s="104" t="str">
        <f t="shared" si="3"/>
        <v/>
      </c>
    </row>
    <row r="44" spans="1:7" ht="13.5" thickBot="1" x14ac:dyDescent="0.25">
      <c r="A44" s="26"/>
      <c r="B44" s="103"/>
      <c r="C44" s="28">
        <f>IF(B44="",0,VLOOKUP('170310'!B44,Cenik!$C$3:$E$873,2,FALSE))</f>
        <v>0</v>
      </c>
      <c r="D44" s="28">
        <f>IF(B44="",0,VLOOKUP('170310'!B44,Cenik!$C$3:$E$873,3,FALSE))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IF(B5="",0,VLOOKUP('170311'!B5,Cenik!$C$3:$E$873,2,FALSE))</f>
        <v>0</v>
      </c>
      <c r="D5" s="12">
        <f>IF(B5="",0,VLOOKUP('170311'!B5,Cenik!$C$3:$E$873,3,FALSE))</f>
        <v>0</v>
      </c>
      <c r="E5" s="95"/>
      <c r="F5" s="14">
        <f t="shared" ref="F5:F14" si="0">D5*E5</f>
        <v>0</v>
      </c>
      <c r="G5" s="104" t="str">
        <f>IF(E5="","",IF(ISNUMBER(E5),IF(E5=ROUND(E5,6),"","Napaka - poraba mora biti zaokrožena na 6 decimalk!"),"Napaka!"))</f>
        <v/>
      </c>
    </row>
    <row r="6" spans="1:7" x14ac:dyDescent="0.2">
      <c r="A6" s="15"/>
      <c r="B6" s="94"/>
      <c r="C6" s="12">
        <f>IF(B6="",0,VLOOKUP('170311'!B6,Cenik!$C$3:$E$873,2,FALSE))</f>
        <v>0</v>
      </c>
      <c r="D6" s="12">
        <f>IF(B6="",0,VLOOKUP('170311'!B6,Cenik!$C$3:$E$873,3,FALSE))</f>
        <v>0</v>
      </c>
      <c r="E6" s="96"/>
      <c r="F6" s="14">
        <f t="shared" si="0"/>
        <v>0</v>
      </c>
      <c r="G6" s="104" t="str">
        <f t="shared" ref="G6:G14" si="1">IF(E6="","",IF(ISNUMBER(E6),IF(E6=ROUND(E6,6),"","Napaka - poraba mora biti zaokrožena na 6 decimalk!"),"Napaka!"))</f>
        <v/>
      </c>
    </row>
    <row r="7" spans="1:7" x14ac:dyDescent="0.2">
      <c r="A7" s="15"/>
      <c r="B7" s="94"/>
      <c r="C7" s="12">
        <f>IF(B7="",0,VLOOKUP('170311'!B7,Cenik!$C$3:$E$873,2,FALSE))</f>
        <v>0</v>
      </c>
      <c r="D7" s="12">
        <f>IF(B7="",0,VLOOKUP('170311'!B7,Cenik!$C$3:$E$873,3,FALSE))</f>
        <v>0</v>
      </c>
      <c r="E7" s="96"/>
      <c r="F7" s="14">
        <f t="shared" si="0"/>
        <v>0</v>
      </c>
      <c r="G7" s="104" t="str">
        <f t="shared" si="1"/>
        <v/>
      </c>
    </row>
    <row r="8" spans="1:7" x14ac:dyDescent="0.2">
      <c r="A8" s="15"/>
      <c r="B8" s="94"/>
      <c r="C8" s="12">
        <f>IF(B8="",0,VLOOKUP('170311'!B8,Cenik!$C$3:$E$873,2,FALSE))</f>
        <v>0</v>
      </c>
      <c r="D8" s="12">
        <f>IF(B8="",0,VLOOKUP('170311'!B8,Cenik!$C$3:$E$873,3,FALSE))</f>
        <v>0</v>
      </c>
      <c r="E8" s="96"/>
      <c r="F8" s="14">
        <f t="shared" si="0"/>
        <v>0</v>
      </c>
      <c r="G8" s="104" t="str">
        <f t="shared" si="1"/>
        <v/>
      </c>
    </row>
    <row r="9" spans="1:7" x14ac:dyDescent="0.2">
      <c r="A9" s="15"/>
      <c r="B9" s="94"/>
      <c r="C9" s="12">
        <f>IF(B9="",0,VLOOKUP('170311'!B9,Cenik!$C$3:$E$873,2,FALSE))</f>
        <v>0</v>
      </c>
      <c r="D9" s="12">
        <f>IF(B9="",0,VLOOKUP('170311'!B9,Cenik!$C$3:$E$873,3,FALSE))</f>
        <v>0</v>
      </c>
      <c r="E9" s="96"/>
      <c r="F9" s="14">
        <f t="shared" si="0"/>
        <v>0</v>
      </c>
      <c r="G9" s="104" t="str">
        <f t="shared" si="1"/>
        <v/>
      </c>
    </row>
    <row r="10" spans="1:7" x14ac:dyDescent="0.2">
      <c r="A10" s="15"/>
      <c r="B10" s="94"/>
      <c r="C10" s="12">
        <f>IF(B10="",0,VLOOKUP('170311'!B10,Cenik!$C$3:$E$873,2,FALSE))</f>
        <v>0</v>
      </c>
      <c r="D10" s="12">
        <f>IF(B10="",0,VLOOKUP('170311'!B10,Cenik!$C$3:$E$873,3,FALSE))</f>
        <v>0</v>
      </c>
      <c r="E10" s="96"/>
      <c r="F10" s="14">
        <f t="shared" si="0"/>
        <v>0</v>
      </c>
      <c r="G10" s="104" t="str">
        <f t="shared" si="1"/>
        <v/>
      </c>
    </row>
    <row r="11" spans="1:7" x14ac:dyDescent="0.2">
      <c r="A11" s="15"/>
      <c r="B11" s="94"/>
      <c r="C11" s="12">
        <f>IF(B11="",0,VLOOKUP('170311'!B11,Cenik!$C$3:$E$873,2,FALSE))</f>
        <v>0</v>
      </c>
      <c r="D11" s="12">
        <f>IF(B11="",0,VLOOKUP('170311'!B11,Cenik!$C$3:$E$873,3,FALSE))</f>
        <v>0</v>
      </c>
      <c r="E11" s="96"/>
      <c r="F11" s="14">
        <f t="shared" si="0"/>
        <v>0</v>
      </c>
      <c r="G11" s="104" t="str">
        <f t="shared" si="1"/>
        <v/>
      </c>
    </row>
    <row r="12" spans="1:7" x14ac:dyDescent="0.2">
      <c r="A12" s="15"/>
      <c r="B12" s="94"/>
      <c r="C12" s="12">
        <f>IF(B12="",0,VLOOKUP('170311'!B12,Cenik!$C$3:$E$873,2,FALSE))</f>
        <v>0</v>
      </c>
      <c r="D12" s="12">
        <f>IF(B12="",0,VLOOKUP('170311'!B12,Cenik!$C$3:$E$873,3,FALSE))</f>
        <v>0</v>
      </c>
      <c r="E12" s="96"/>
      <c r="F12" s="14">
        <f t="shared" si="0"/>
        <v>0</v>
      </c>
      <c r="G12" s="104" t="str">
        <f t="shared" si="1"/>
        <v/>
      </c>
    </row>
    <row r="13" spans="1:7" x14ac:dyDescent="0.2">
      <c r="A13" s="15"/>
      <c r="B13" s="94"/>
      <c r="C13" s="12">
        <f>IF(B13="",0,VLOOKUP('170311'!B13,Cenik!$C$3:$E$873,2,FALSE))</f>
        <v>0</v>
      </c>
      <c r="D13" s="12">
        <f>IF(B13="",0,VLOOKUP('170311'!B13,Cenik!$C$3:$E$873,3,FALSE))</f>
        <v>0</v>
      </c>
      <c r="E13" s="96"/>
      <c r="F13" s="14">
        <f t="shared" si="0"/>
        <v>0</v>
      </c>
      <c r="G13" s="104" t="str">
        <f t="shared" si="1"/>
        <v/>
      </c>
    </row>
    <row r="14" spans="1:7" ht="13.5" thickBot="1" x14ac:dyDescent="0.25">
      <c r="A14" s="15"/>
      <c r="B14" s="94"/>
      <c r="C14" s="12">
        <f>IF(B14="",0,VLOOKUP('170311'!B14,Cenik!$C$3:$E$873,2,FALSE))</f>
        <v>0</v>
      </c>
      <c r="D14" s="12">
        <f>IF(B14="",0,VLOOKUP('170311'!B14,Cenik!$C$3:$E$873,3,FALSE))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IF(B16="",0,VLOOKUP('170311'!B16,Cenik!$C$3:$E$873,2,FALSE))</f>
        <v>kos/dan</v>
      </c>
      <c r="D16" s="12">
        <f>IF(B16="",0,VLOOKUP('170311'!B16,Cenik!$C$3:$E$873,3,FALSE))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IF(B17="",0,VLOOKUP('170311'!B17,Cenik!$C$3:$E$873,2,FALSE))</f>
        <v>kos/dan</v>
      </c>
      <c r="D17" s="12">
        <f>IF(B17="",0,VLOOKUP('170311'!B17,Cenik!$C$3:$E$873,3,FALSE))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IF(B18="",0,VLOOKUP('170311'!B18,Cenik!$C$3:$E$873,2,FALSE))</f>
        <v>kos/dan</v>
      </c>
      <c r="D18" s="12">
        <f>IF(B18="",0,VLOOKUP('170311'!B18,Cenik!$C$3:$E$873,3,FALSE))</f>
        <v>0</v>
      </c>
      <c r="E18" s="102">
        <v>10</v>
      </c>
      <c r="F18" s="20">
        <f t="shared" si="2"/>
        <v>0</v>
      </c>
      <c r="G18" s="104" t="str">
        <f t="shared" si="3"/>
        <v/>
      </c>
    </row>
    <row r="19" spans="1:9" x14ac:dyDescent="0.2">
      <c r="A19" s="15"/>
      <c r="B19" s="100" t="s">
        <v>145</v>
      </c>
      <c r="C19" s="12" t="str">
        <f>IF(B19="",0,VLOOKUP('170311'!B19,Cenik!$C$3:$E$873,2,FALSE))</f>
        <v>kos/dan</v>
      </c>
      <c r="D19" s="12">
        <f>IF(B19="",0,VLOOKUP('170311'!B19,Cenik!$C$3:$E$873,3,FALSE))</f>
        <v>0</v>
      </c>
      <c r="E19" s="102">
        <v>11</v>
      </c>
      <c r="F19" s="20">
        <f t="shared" si="2"/>
        <v>0</v>
      </c>
      <c r="G19" s="104" t="str">
        <f t="shared" si="3"/>
        <v/>
      </c>
    </row>
    <row r="20" spans="1:9" x14ac:dyDescent="0.2">
      <c r="A20" s="15"/>
      <c r="B20" s="100"/>
      <c r="C20" s="12">
        <f>IF(B20="",0,VLOOKUP('170311'!B20,Cenik!$C$3:$E$873,2,FALSE))</f>
        <v>0</v>
      </c>
      <c r="D20" s="12">
        <f>IF(B20="",0,VLOOKUP('170311'!B20,Cenik!$C$3:$E$873,3,FALSE))</f>
        <v>0</v>
      </c>
      <c r="E20" s="102"/>
      <c r="F20" s="20">
        <f t="shared" si="2"/>
        <v>0</v>
      </c>
      <c r="G20" s="104" t="str">
        <f t="shared" si="3"/>
        <v/>
      </c>
    </row>
    <row r="21" spans="1:9" x14ac:dyDescent="0.2">
      <c r="A21" s="15"/>
      <c r="B21" s="100"/>
      <c r="C21" s="12">
        <f>IF(B21="",0,VLOOKUP('170311'!B21,Cenik!$C$3:$E$873,2,FALSE))</f>
        <v>0</v>
      </c>
      <c r="D21" s="12">
        <f>IF(B21="",0,VLOOKUP('170311'!B21,Cenik!$C$3:$E$873,3,FALSE))</f>
        <v>0</v>
      </c>
      <c r="E21" s="102"/>
      <c r="F21" s="20">
        <f t="shared" si="2"/>
        <v>0</v>
      </c>
      <c r="G21" s="104" t="str">
        <f t="shared" si="3"/>
        <v/>
      </c>
    </row>
    <row r="22" spans="1:9" x14ac:dyDescent="0.2">
      <c r="A22" s="15"/>
      <c r="B22" s="100"/>
      <c r="C22" s="12">
        <f>IF(B22="",0,VLOOKUP('170311'!B22,Cenik!$C$3:$E$873,2,FALSE))</f>
        <v>0</v>
      </c>
      <c r="D22" s="12">
        <f>IF(B22="",0,VLOOKUP('170311'!B22,Cenik!$C$3:$E$873,3,FALSE))</f>
        <v>0</v>
      </c>
      <c r="E22" s="102"/>
      <c r="F22" s="20">
        <f t="shared" si="2"/>
        <v>0</v>
      </c>
      <c r="G22" s="104" t="str">
        <f t="shared" si="3"/>
        <v/>
      </c>
    </row>
    <row r="23" spans="1:9" x14ac:dyDescent="0.2">
      <c r="A23" s="15"/>
      <c r="B23" s="100"/>
      <c r="C23" s="12">
        <f>IF(B23="",0,VLOOKUP('170311'!B23,Cenik!$C$3:$E$873,2,FALSE))</f>
        <v>0</v>
      </c>
      <c r="D23" s="12">
        <f>IF(B23="",0,VLOOKUP('170311'!B23,Cenik!$C$3:$E$873,3,FALSE))</f>
        <v>0</v>
      </c>
      <c r="E23" s="102"/>
      <c r="F23" s="20">
        <f t="shared" si="2"/>
        <v>0</v>
      </c>
      <c r="G23" s="104" t="str">
        <f t="shared" si="3"/>
        <v/>
      </c>
    </row>
    <row r="24" spans="1:9" x14ac:dyDescent="0.2">
      <c r="A24" s="15"/>
      <c r="B24" s="100"/>
      <c r="C24" s="12">
        <f>IF(B24="",0,VLOOKUP('170311'!B24,Cenik!$C$3:$E$873,2,FALSE))</f>
        <v>0</v>
      </c>
      <c r="D24" s="12">
        <f>IF(B24="",0,VLOOKUP('170311'!B24,Cenik!$C$3:$E$873,3,FALSE))</f>
        <v>0</v>
      </c>
      <c r="E24" s="102"/>
      <c r="F24" s="20">
        <f t="shared" si="2"/>
        <v>0</v>
      </c>
      <c r="G24" s="104" t="str">
        <f t="shared" si="3"/>
        <v/>
      </c>
    </row>
    <row r="25" spans="1:9" x14ac:dyDescent="0.2">
      <c r="A25" s="15"/>
      <c r="B25" s="100"/>
      <c r="C25" s="12">
        <f>IF(B25="",0,VLOOKUP('170311'!B25,Cenik!$C$3:$E$873,2,FALSE))</f>
        <v>0</v>
      </c>
      <c r="D25" s="12">
        <f>IF(B25="",0,VLOOKUP('170311'!B25,Cenik!$C$3:$E$873,3,FALSE))</f>
        <v>0</v>
      </c>
      <c r="E25" s="102"/>
      <c r="F25" s="20">
        <f t="shared" si="2"/>
        <v>0</v>
      </c>
      <c r="G25" s="104" t="str">
        <f t="shared" si="3"/>
        <v/>
      </c>
    </row>
    <row r="26" spans="1:9" x14ac:dyDescent="0.2">
      <c r="A26" s="15"/>
      <c r="B26" s="100"/>
      <c r="C26" s="12">
        <f>IF(B26="",0,VLOOKUP('170311'!B26,Cenik!$C$3:$E$873,2,FALSE))</f>
        <v>0</v>
      </c>
      <c r="D26" s="12">
        <f>IF(B26="",0,VLOOKUP('170311'!B26,Cenik!$C$3:$E$873,3,FALSE))</f>
        <v>0</v>
      </c>
      <c r="E26" s="102"/>
      <c r="F26" s="20">
        <f t="shared" si="2"/>
        <v>0</v>
      </c>
      <c r="G26" s="104" t="str">
        <f t="shared" si="3"/>
        <v/>
      </c>
    </row>
    <row r="27" spans="1:9" x14ac:dyDescent="0.2">
      <c r="A27" s="15"/>
      <c r="B27" s="100"/>
      <c r="C27" s="12">
        <f>IF(B27="",0,VLOOKUP('170311'!B27,Cenik!$C$3:$E$873,2,FALSE))</f>
        <v>0</v>
      </c>
      <c r="D27" s="12">
        <f>IF(B27="",0,VLOOKUP('170311'!B27,Cenik!$C$3:$E$873,3,FALSE))</f>
        <v>0</v>
      </c>
      <c r="E27" s="102"/>
      <c r="F27" s="20">
        <f t="shared" si="2"/>
        <v>0</v>
      </c>
      <c r="G27" s="104" t="str">
        <f t="shared" si="3"/>
        <v/>
      </c>
    </row>
    <row r="28" spans="1:9" x14ac:dyDescent="0.2">
      <c r="A28" s="15"/>
      <c r="B28" s="100"/>
      <c r="C28" s="12">
        <f>IF(B28="",0,VLOOKUP('170311'!B28,Cenik!$C$3:$E$873,2,FALSE))</f>
        <v>0</v>
      </c>
      <c r="D28" s="12">
        <f>IF(B28="",0,VLOOKUP('170311'!B28,Cenik!$C$3:$E$873,3,FALSE))</f>
        <v>0</v>
      </c>
      <c r="E28" s="102"/>
      <c r="F28" s="20">
        <f t="shared" si="2"/>
        <v>0</v>
      </c>
      <c r="G28" s="104" t="str">
        <f t="shared" si="3"/>
        <v/>
      </c>
    </row>
    <row r="29" spans="1:9" ht="13.5" thickBot="1" x14ac:dyDescent="0.25">
      <c r="A29" s="15"/>
      <c r="B29" s="100"/>
      <c r="C29" s="12">
        <f>IF(B29="",0,VLOOKUP('170311'!B29,Cenik!$C$3:$E$873,2,FALSE))</f>
        <v>0</v>
      </c>
      <c r="D29" s="12">
        <f>IF(B29="",0,VLOOKUP('170311'!B29,Cenik!$C$3:$E$873,3,FALSE))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IF(B31="",0,VLOOKUP('170311'!B31,Cenik!$C$3:$E$873,2,FALSE))</f>
        <v>0</v>
      </c>
      <c r="D31" s="24">
        <f>IF(B31="",0,VLOOKUP('170311'!B31,Cenik!$C$3:$E$873,3,FALSE))</f>
        <v>0</v>
      </c>
      <c r="E31" s="101"/>
      <c r="F31" s="25">
        <f t="shared" ref="F31:F44" si="4">D31*E31</f>
        <v>0</v>
      </c>
      <c r="G31" s="104" t="str">
        <f t="shared" si="3"/>
        <v/>
      </c>
      <c r="I31" s="2"/>
    </row>
    <row r="32" spans="1:9" x14ac:dyDescent="0.2">
      <c r="A32" s="15"/>
      <c r="B32" s="100"/>
      <c r="C32" s="12">
        <f>IF(B32="",0,VLOOKUP('170311'!B32,Cenik!$C$3:$E$873,2,FALSE))</f>
        <v>0</v>
      </c>
      <c r="D32" s="12">
        <f>IF(B32="",0,VLOOKUP('170311'!B32,Cenik!$C$3:$E$873,3,FALSE))</f>
        <v>0</v>
      </c>
      <c r="E32" s="102"/>
      <c r="F32" s="20">
        <f t="shared" si="4"/>
        <v>0</v>
      </c>
      <c r="G32" s="104" t="str">
        <f t="shared" si="3"/>
        <v/>
      </c>
      <c r="I32" s="2"/>
    </row>
    <row r="33" spans="1:7" x14ac:dyDescent="0.2">
      <c r="A33" s="15"/>
      <c r="B33" s="100"/>
      <c r="C33" s="12">
        <f>IF(B33="",0,VLOOKUP('170311'!B33,Cenik!$C$3:$E$873,2,FALSE))</f>
        <v>0</v>
      </c>
      <c r="D33" s="12">
        <f>IF(B33="",0,VLOOKUP('170311'!B33,Cenik!$C$3:$E$873,3,FALSE))</f>
        <v>0</v>
      </c>
      <c r="E33" s="102"/>
      <c r="F33" s="20">
        <f t="shared" si="4"/>
        <v>0</v>
      </c>
      <c r="G33" s="104" t="str">
        <f t="shared" si="3"/>
        <v/>
      </c>
    </row>
    <row r="34" spans="1:7" x14ac:dyDescent="0.2">
      <c r="A34" s="15"/>
      <c r="B34" s="100"/>
      <c r="C34" s="12">
        <f>IF(B34="",0,VLOOKUP('170311'!B34,Cenik!$C$3:$E$873,2,FALSE))</f>
        <v>0</v>
      </c>
      <c r="D34" s="12">
        <f>IF(B34="",0,VLOOKUP('170311'!B34,Cenik!$C$3:$E$873,3,FALSE))</f>
        <v>0</v>
      </c>
      <c r="E34" s="102"/>
      <c r="F34" s="20">
        <f t="shared" si="4"/>
        <v>0</v>
      </c>
      <c r="G34" s="104" t="str">
        <f t="shared" si="3"/>
        <v/>
      </c>
    </row>
    <row r="35" spans="1:7" x14ac:dyDescent="0.2">
      <c r="A35" s="15"/>
      <c r="B35" s="100"/>
      <c r="C35" s="12">
        <f>IF(B35="",0,VLOOKUP('170311'!B35,Cenik!$C$3:$E$873,2,FALSE))</f>
        <v>0</v>
      </c>
      <c r="D35" s="12">
        <f>IF(B35="",0,VLOOKUP('170311'!B35,Cenik!$C$3:$E$873,3,FALSE))</f>
        <v>0</v>
      </c>
      <c r="E35" s="102"/>
      <c r="F35" s="20">
        <f t="shared" si="4"/>
        <v>0</v>
      </c>
      <c r="G35" s="104" t="str">
        <f t="shared" si="3"/>
        <v/>
      </c>
    </row>
    <row r="36" spans="1:7" x14ac:dyDescent="0.2">
      <c r="A36" s="15"/>
      <c r="B36" s="100"/>
      <c r="C36" s="12">
        <f>IF(B36="",0,VLOOKUP('170311'!B36,Cenik!$C$3:$E$873,2,FALSE))</f>
        <v>0</v>
      </c>
      <c r="D36" s="12">
        <f>IF(B36="",0,VLOOKUP('170311'!B36,Cenik!$C$3:$E$873,3,FALSE))</f>
        <v>0</v>
      </c>
      <c r="E36" s="102"/>
      <c r="F36" s="20">
        <f t="shared" si="4"/>
        <v>0</v>
      </c>
      <c r="G36" s="104" t="str">
        <f t="shared" si="3"/>
        <v/>
      </c>
    </row>
    <row r="37" spans="1:7" x14ac:dyDescent="0.2">
      <c r="A37" s="15"/>
      <c r="B37" s="100"/>
      <c r="C37" s="12">
        <f>IF(B37="",0,VLOOKUP('170311'!B37,Cenik!$C$3:$E$873,2,FALSE))</f>
        <v>0</v>
      </c>
      <c r="D37" s="12">
        <f>IF(B37="",0,VLOOKUP('170311'!B37,Cenik!$C$3:$E$873,3,FALSE))</f>
        <v>0</v>
      </c>
      <c r="E37" s="102"/>
      <c r="F37" s="20">
        <f t="shared" si="4"/>
        <v>0</v>
      </c>
      <c r="G37" s="104" t="str">
        <f t="shared" si="3"/>
        <v/>
      </c>
    </row>
    <row r="38" spans="1:7" x14ac:dyDescent="0.2">
      <c r="A38" s="15"/>
      <c r="B38" s="100"/>
      <c r="C38" s="12">
        <f>IF(B38="",0,VLOOKUP('170311'!B38,Cenik!$C$3:$E$873,2,FALSE))</f>
        <v>0</v>
      </c>
      <c r="D38" s="12">
        <f>IF(B38="",0,VLOOKUP('170311'!B38,Cenik!$C$3:$E$873,3,FALSE))</f>
        <v>0</v>
      </c>
      <c r="E38" s="102"/>
      <c r="F38" s="20">
        <f t="shared" si="4"/>
        <v>0</v>
      </c>
      <c r="G38" s="104" t="str">
        <f t="shared" si="3"/>
        <v/>
      </c>
    </row>
    <row r="39" spans="1:7" x14ac:dyDescent="0.2">
      <c r="A39" s="15"/>
      <c r="B39" s="100"/>
      <c r="C39" s="12">
        <f>IF(B39="",0,VLOOKUP('170311'!B39,Cenik!$C$3:$E$873,2,FALSE))</f>
        <v>0</v>
      </c>
      <c r="D39" s="12">
        <f>IF(B39="",0,VLOOKUP('170311'!B39,Cenik!$C$3:$E$873,3,FALSE))</f>
        <v>0</v>
      </c>
      <c r="E39" s="102"/>
      <c r="F39" s="20">
        <f t="shared" si="4"/>
        <v>0</v>
      </c>
      <c r="G39" s="104" t="str">
        <f>IF(E39="","",IF(ISNUMBER(E39),IF(E39=ROUND(E39,6),"","Napaka - poraba mora biti zaokrožena na 6 decimalk!"),"Napaka!"))</f>
        <v/>
      </c>
    </row>
    <row r="40" spans="1:7" x14ac:dyDescent="0.2">
      <c r="A40" s="15"/>
      <c r="B40" s="100"/>
      <c r="C40" s="12">
        <f>IF(B40="",0,VLOOKUP('170311'!B40,Cenik!$C$3:$E$873,2,FALSE))</f>
        <v>0</v>
      </c>
      <c r="D40" s="12">
        <f>IF(B40="",0,VLOOKUP('170311'!B40,Cenik!$C$3:$E$873,3,FALSE))</f>
        <v>0</v>
      </c>
      <c r="E40" s="102"/>
      <c r="F40" s="20">
        <f t="shared" si="4"/>
        <v>0</v>
      </c>
      <c r="G40" s="104" t="str">
        <f t="shared" si="3"/>
        <v/>
      </c>
    </row>
    <row r="41" spans="1:7" x14ac:dyDescent="0.2">
      <c r="A41" s="15"/>
      <c r="B41" s="100"/>
      <c r="C41" s="12">
        <f>IF(B41="",0,VLOOKUP('170311'!B41,Cenik!$C$3:$E$873,2,FALSE))</f>
        <v>0</v>
      </c>
      <c r="D41" s="12">
        <f>IF(B41="",0,VLOOKUP('170311'!B41,Cenik!$C$3:$E$873,3,FALSE))</f>
        <v>0</v>
      </c>
      <c r="E41" s="102"/>
      <c r="F41" s="20">
        <f t="shared" si="4"/>
        <v>0</v>
      </c>
      <c r="G41" s="104" t="str">
        <f t="shared" si="3"/>
        <v/>
      </c>
    </row>
    <row r="42" spans="1:7" x14ac:dyDescent="0.2">
      <c r="A42" s="15"/>
      <c r="B42" s="100"/>
      <c r="C42" s="12">
        <f>IF(B42="",0,VLOOKUP('170311'!B42,Cenik!$C$3:$E$873,2,FALSE))</f>
        <v>0</v>
      </c>
      <c r="D42" s="12">
        <f>IF(B42="",0,VLOOKUP('170311'!B42,Cenik!$C$3:$E$873,3,FALSE))</f>
        <v>0</v>
      </c>
      <c r="E42" s="102"/>
      <c r="F42" s="20">
        <f t="shared" si="4"/>
        <v>0</v>
      </c>
      <c r="G42" s="104" t="str">
        <f t="shared" si="3"/>
        <v/>
      </c>
    </row>
    <row r="43" spans="1:7" x14ac:dyDescent="0.2">
      <c r="A43" s="15"/>
      <c r="B43" s="100"/>
      <c r="C43" s="12">
        <f>IF(B43="",0,VLOOKUP('170311'!B43,Cenik!$C$3:$E$873,2,FALSE))</f>
        <v>0</v>
      </c>
      <c r="D43" s="12">
        <f>IF(B43="",0,VLOOKUP('170311'!B43,Cenik!$C$3:$E$873,3,FALSE))</f>
        <v>0</v>
      </c>
      <c r="E43" s="102"/>
      <c r="F43" s="20">
        <f t="shared" si="4"/>
        <v>0</v>
      </c>
      <c r="G43" s="104" t="str">
        <f t="shared" si="3"/>
        <v/>
      </c>
    </row>
    <row r="44" spans="1:7" ht="13.5" thickBot="1" x14ac:dyDescent="0.25">
      <c r="A44" s="26"/>
      <c r="B44" s="103"/>
      <c r="C44" s="28">
        <f>IF(B44="",0,VLOOKUP('170311'!B44,Cenik!$C$3:$E$873,2,FALSE))</f>
        <v>0</v>
      </c>
      <c r="D44" s="28">
        <f>IF(B44="",0,VLOOKUP('170311'!B44,Cenik!$C$3:$E$873,3,FALSE))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IF(B5="",0,VLOOKUP('170312'!B5,Cenik!$C$3:$E$873,2,FALSE))</f>
        <v>0</v>
      </c>
      <c r="D5" s="12">
        <f>IF(B5="",0,VLOOKUP('170312'!B5,Cenik!$C$3:$E$873,3,FALSE))</f>
        <v>0</v>
      </c>
      <c r="E5" s="95"/>
      <c r="F5" s="14">
        <f t="shared" ref="F5:F14" si="0">D5*E5</f>
        <v>0</v>
      </c>
      <c r="G5" s="104" t="str">
        <f>IF(E5="","",IF(ISNUMBER(E5),IF(E5=ROUND(E5,6),"","Napaka - poraba mora biti zaokrožena na 6 decimalk!"),"Napaka!"))</f>
        <v/>
      </c>
    </row>
    <row r="6" spans="1:7" x14ac:dyDescent="0.2">
      <c r="A6" s="15"/>
      <c r="B6" s="94"/>
      <c r="C6" s="12">
        <f>IF(B6="",0,VLOOKUP('170312'!B6,Cenik!$C$3:$E$873,2,FALSE))</f>
        <v>0</v>
      </c>
      <c r="D6" s="12">
        <f>IF(B6="",0,VLOOKUP('170312'!B6,Cenik!$C$3:$E$873,3,FALSE))</f>
        <v>0</v>
      </c>
      <c r="E6" s="96"/>
      <c r="F6" s="14">
        <f t="shared" si="0"/>
        <v>0</v>
      </c>
      <c r="G6" s="104" t="str">
        <f t="shared" ref="G6:G14" si="1">IF(E6="","",IF(ISNUMBER(E6),IF(E6=ROUND(E6,6),"","Napaka - poraba mora biti zaokrožena na 6 decimalk!"),"Napaka!"))</f>
        <v/>
      </c>
    </row>
    <row r="7" spans="1:7" x14ac:dyDescent="0.2">
      <c r="A7" s="15"/>
      <c r="B7" s="94"/>
      <c r="C7" s="12">
        <f>IF(B7="",0,VLOOKUP('170312'!B7,Cenik!$C$3:$E$873,2,FALSE))</f>
        <v>0</v>
      </c>
      <c r="D7" s="12">
        <f>IF(B7="",0,VLOOKUP('170312'!B7,Cenik!$C$3:$E$873,3,FALSE))</f>
        <v>0</v>
      </c>
      <c r="E7" s="96"/>
      <c r="F7" s="14">
        <f t="shared" si="0"/>
        <v>0</v>
      </c>
      <c r="G7" s="104" t="str">
        <f t="shared" si="1"/>
        <v/>
      </c>
    </row>
    <row r="8" spans="1:7" x14ac:dyDescent="0.2">
      <c r="A8" s="15"/>
      <c r="B8" s="94"/>
      <c r="C8" s="12">
        <f>IF(B8="",0,VLOOKUP('170312'!B8,Cenik!$C$3:$E$873,2,FALSE))</f>
        <v>0</v>
      </c>
      <c r="D8" s="12">
        <f>IF(B8="",0,VLOOKUP('170312'!B8,Cenik!$C$3:$E$873,3,FALSE))</f>
        <v>0</v>
      </c>
      <c r="E8" s="96"/>
      <c r="F8" s="14">
        <f t="shared" si="0"/>
        <v>0</v>
      </c>
      <c r="G8" s="104" t="str">
        <f t="shared" si="1"/>
        <v/>
      </c>
    </row>
    <row r="9" spans="1:7" x14ac:dyDescent="0.2">
      <c r="A9" s="15"/>
      <c r="B9" s="94"/>
      <c r="C9" s="12">
        <f>IF(B9="",0,VLOOKUP('170312'!B9,Cenik!$C$3:$E$873,2,FALSE))</f>
        <v>0</v>
      </c>
      <c r="D9" s="12">
        <f>IF(B9="",0,VLOOKUP('170312'!B9,Cenik!$C$3:$E$873,3,FALSE))</f>
        <v>0</v>
      </c>
      <c r="E9" s="96"/>
      <c r="F9" s="14">
        <f t="shared" si="0"/>
        <v>0</v>
      </c>
      <c r="G9" s="104" t="str">
        <f t="shared" si="1"/>
        <v/>
      </c>
    </row>
    <row r="10" spans="1:7" x14ac:dyDescent="0.2">
      <c r="A10" s="15"/>
      <c r="B10" s="94"/>
      <c r="C10" s="12">
        <f>IF(B10="",0,VLOOKUP('170312'!B10,Cenik!$C$3:$E$873,2,FALSE))</f>
        <v>0</v>
      </c>
      <c r="D10" s="12">
        <f>IF(B10="",0,VLOOKUP('170312'!B10,Cenik!$C$3:$E$873,3,FALSE))</f>
        <v>0</v>
      </c>
      <c r="E10" s="96"/>
      <c r="F10" s="14">
        <f t="shared" si="0"/>
        <v>0</v>
      </c>
      <c r="G10" s="104" t="str">
        <f t="shared" si="1"/>
        <v/>
      </c>
    </row>
    <row r="11" spans="1:7" x14ac:dyDescent="0.2">
      <c r="A11" s="15"/>
      <c r="B11" s="94"/>
      <c r="C11" s="12">
        <f>IF(B11="",0,VLOOKUP('170312'!B11,Cenik!$C$3:$E$873,2,FALSE))</f>
        <v>0</v>
      </c>
      <c r="D11" s="12">
        <f>IF(B11="",0,VLOOKUP('170312'!B11,Cenik!$C$3:$E$873,3,FALSE))</f>
        <v>0</v>
      </c>
      <c r="E11" s="96"/>
      <c r="F11" s="14">
        <f t="shared" si="0"/>
        <v>0</v>
      </c>
      <c r="G11" s="104" t="str">
        <f t="shared" si="1"/>
        <v/>
      </c>
    </row>
    <row r="12" spans="1:7" x14ac:dyDescent="0.2">
      <c r="A12" s="15"/>
      <c r="B12" s="94"/>
      <c r="C12" s="12">
        <f>IF(B12="",0,VLOOKUP('170312'!B12,Cenik!$C$3:$E$873,2,FALSE))</f>
        <v>0</v>
      </c>
      <c r="D12" s="12">
        <f>IF(B12="",0,VLOOKUP('170312'!B12,Cenik!$C$3:$E$873,3,FALSE))</f>
        <v>0</v>
      </c>
      <c r="E12" s="96"/>
      <c r="F12" s="14">
        <f t="shared" si="0"/>
        <v>0</v>
      </c>
      <c r="G12" s="104" t="str">
        <f t="shared" si="1"/>
        <v/>
      </c>
    </row>
    <row r="13" spans="1:7" x14ac:dyDescent="0.2">
      <c r="A13" s="15"/>
      <c r="B13" s="94"/>
      <c r="C13" s="12">
        <f>IF(B13="",0,VLOOKUP('170312'!B13,Cenik!$C$3:$E$873,2,FALSE))</f>
        <v>0</v>
      </c>
      <c r="D13" s="12">
        <f>IF(B13="",0,VLOOKUP('170312'!B13,Cenik!$C$3:$E$873,3,FALSE))</f>
        <v>0</v>
      </c>
      <c r="E13" s="96"/>
      <c r="F13" s="14">
        <f t="shared" si="0"/>
        <v>0</v>
      </c>
      <c r="G13" s="104" t="str">
        <f t="shared" si="1"/>
        <v/>
      </c>
    </row>
    <row r="14" spans="1:7" ht="13.5" thickBot="1" x14ac:dyDescent="0.25">
      <c r="A14" s="15"/>
      <c r="B14" s="94"/>
      <c r="C14" s="12">
        <f>IF(B14="",0,VLOOKUP('170312'!B14,Cenik!$C$3:$E$873,2,FALSE))</f>
        <v>0</v>
      </c>
      <c r="D14" s="12">
        <f>IF(B14="",0,VLOOKUP('170312'!B14,Cenik!$C$3:$E$873,3,FALSE))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IF(B16="",0,VLOOKUP('170312'!B16,Cenik!$C$3:$E$873,2,FALSE))</f>
        <v>kos/dan</v>
      </c>
      <c r="D16" s="12">
        <f>IF(B16="",0,VLOOKUP('170312'!B16,Cenik!$C$3:$E$873,3,FALSE))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IF(B17="",0,VLOOKUP('170312'!B17,Cenik!$C$3:$E$873,2,FALSE))</f>
        <v>kos/dan</v>
      </c>
      <c r="D17" s="12">
        <f>IF(B17="",0,VLOOKUP('170312'!B17,Cenik!$C$3:$E$873,3,FALSE))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IF(B18="",0,VLOOKUP('170312'!B18,Cenik!$C$3:$E$873,2,FALSE))</f>
        <v>kos/dan</v>
      </c>
      <c r="D18" s="12">
        <f>IF(B18="",0,VLOOKUP('170312'!B18,Cenik!$C$3:$E$873,3,FALSE))</f>
        <v>0</v>
      </c>
      <c r="E18" s="102">
        <v>10</v>
      </c>
      <c r="F18" s="20">
        <f t="shared" si="2"/>
        <v>0</v>
      </c>
      <c r="G18" s="104" t="str">
        <f t="shared" si="3"/>
        <v/>
      </c>
    </row>
    <row r="19" spans="1:9" x14ac:dyDescent="0.2">
      <c r="A19" s="15"/>
      <c r="B19" s="100" t="s">
        <v>145</v>
      </c>
      <c r="C19" s="12" t="str">
        <f>IF(B19="",0,VLOOKUP('170312'!B19,Cenik!$C$3:$E$873,2,FALSE))</f>
        <v>kos/dan</v>
      </c>
      <c r="D19" s="12">
        <f>IF(B19="",0,VLOOKUP('170312'!B19,Cenik!$C$3:$E$873,3,FALSE))</f>
        <v>0</v>
      </c>
      <c r="E19" s="102">
        <v>16</v>
      </c>
      <c r="F19" s="20">
        <f t="shared" si="2"/>
        <v>0</v>
      </c>
      <c r="G19" s="104" t="str">
        <f t="shared" si="3"/>
        <v/>
      </c>
    </row>
    <row r="20" spans="1:9" x14ac:dyDescent="0.2">
      <c r="A20" s="15"/>
      <c r="B20" s="100"/>
      <c r="C20" s="12">
        <f>IF(B20="",0,VLOOKUP('170312'!B20,Cenik!$C$3:$E$873,2,FALSE))</f>
        <v>0</v>
      </c>
      <c r="D20" s="12">
        <f>IF(B20="",0,VLOOKUP('170312'!B20,Cenik!$C$3:$E$873,3,FALSE))</f>
        <v>0</v>
      </c>
      <c r="E20" s="102"/>
      <c r="F20" s="20">
        <f t="shared" si="2"/>
        <v>0</v>
      </c>
      <c r="G20" s="104" t="str">
        <f t="shared" si="3"/>
        <v/>
      </c>
    </row>
    <row r="21" spans="1:9" x14ac:dyDescent="0.2">
      <c r="A21" s="15"/>
      <c r="B21" s="100"/>
      <c r="C21" s="12">
        <f>IF(B21="",0,VLOOKUP('170312'!B21,Cenik!$C$3:$E$873,2,FALSE))</f>
        <v>0</v>
      </c>
      <c r="D21" s="12">
        <f>IF(B21="",0,VLOOKUP('170312'!B21,Cenik!$C$3:$E$873,3,FALSE))</f>
        <v>0</v>
      </c>
      <c r="E21" s="102"/>
      <c r="F21" s="20">
        <f t="shared" si="2"/>
        <v>0</v>
      </c>
      <c r="G21" s="104" t="str">
        <f t="shared" si="3"/>
        <v/>
      </c>
    </row>
    <row r="22" spans="1:9" x14ac:dyDescent="0.2">
      <c r="A22" s="15"/>
      <c r="B22" s="100"/>
      <c r="C22" s="12">
        <f>IF(B22="",0,VLOOKUP('170312'!B22,Cenik!$C$3:$E$873,2,FALSE))</f>
        <v>0</v>
      </c>
      <c r="D22" s="12">
        <f>IF(B22="",0,VLOOKUP('170312'!B22,Cenik!$C$3:$E$873,3,FALSE))</f>
        <v>0</v>
      </c>
      <c r="E22" s="102"/>
      <c r="F22" s="20">
        <f t="shared" si="2"/>
        <v>0</v>
      </c>
      <c r="G22" s="104" t="str">
        <f t="shared" si="3"/>
        <v/>
      </c>
    </row>
    <row r="23" spans="1:9" x14ac:dyDescent="0.2">
      <c r="A23" s="15"/>
      <c r="B23" s="100"/>
      <c r="C23" s="12">
        <f>IF(B23="",0,VLOOKUP('170312'!B23,Cenik!$C$3:$E$873,2,FALSE))</f>
        <v>0</v>
      </c>
      <c r="D23" s="12">
        <f>IF(B23="",0,VLOOKUP('170312'!B23,Cenik!$C$3:$E$873,3,FALSE))</f>
        <v>0</v>
      </c>
      <c r="E23" s="102"/>
      <c r="F23" s="20">
        <f t="shared" si="2"/>
        <v>0</v>
      </c>
      <c r="G23" s="104" t="str">
        <f t="shared" si="3"/>
        <v/>
      </c>
    </row>
    <row r="24" spans="1:9" x14ac:dyDescent="0.2">
      <c r="A24" s="15"/>
      <c r="B24" s="100"/>
      <c r="C24" s="12">
        <f>IF(B24="",0,VLOOKUP('170312'!B24,Cenik!$C$3:$E$873,2,FALSE))</f>
        <v>0</v>
      </c>
      <c r="D24" s="12">
        <f>IF(B24="",0,VLOOKUP('170312'!B24,Cenik!$C$3:$E$873,3,FALSE))</f>
        <v>0</v>
      </c>
      <c r="E24" s="102"/>
      <c r="F24" s="20">
        <f t="shared" si="2"/>
        <v>0</v>
      </c>
      <c r="G24" s="104" t="str">
        <f t="shared" si="3"/>
        <v/>
      </c>
    </row>
    <row r="25" spans="1:9" x14ac:dyDescent="0.2">
      <c r="A25" s="15"/>
      <c r="B25" s="100"/>
      <c r="C25" s="12">
        <f>IF(B25="",0,VLOOKUP('170312'!B25,Cenik!$C$3:$E$873,2,FALSE))</f>
        <v>0</v>
      </c>
      <c r="D25" s="12">
        <f>IF(B25="",0,VLOOKUP('170312'!B25,Cenik!$C$3:$E$873,3,FALSE))</f>
        <v>0</v>
      </c>
      <c r="E25" s="102"/>
      <c r="F25" s="20">
        <f t="shared" si="2"/>
        <v>0</v>
      </c>
      <c r="G25" s="104" t="str">
        <f t="shared" si="3"/>
        <v/>
      </c>
    </row>
    <row r="26" spans="1:9" x14ac:dyDescent="0.2">
      <c r="A26" s="15"/>
      <c r="B26" s="100"/>
      <c r="C26" s="12">
        <f>IF(B26="",0,VLOOKUP('170312'!B26,Cenik!$C$3:$E$873,2,FALSE))</f>
        <v>0</v>
      </c>
      <c r="D26" s="12">
        <f>IF(B26="",0,VLOOKUP('170312'!B26,Cenik!$C$3:$E$873,3,FALSE))</f>
        <v>0</v>
      </c>
      <c r="E26" s="102"/>
      <c r="F26" s="20">
        <f t="shared" si="2"/>
        <v>0</v>
      </c>
      <c r="G26" s="104" t="str">
        <f t="shared" si="3"/>
        <v/>
      </c>
    </row>
    <row r="27" spans="1:9" x14ac:dyDescent="0.2">
      <c r="A27" s="15"/>
      <c r="B27" s="100"/>
      <c r="C27" s="12">
        <f>IF(B27="",0,VLOOKUP('170312'!B27,Cenik!$C$3:$E$873,2,FALSE))</f>
        <v>0</v>
      </c>
      <c r="D27" s="12">
        <f>IF(B27="",0,VLOOKUP('170312'!B27,Cenik!$C$3:$E$873,3,FALSE))</f>
        <v>0</v>
      </c>
      <c r="E27" s="102"/>
      <c r="F27" s="20">
        <f t="shared" si="2"/>
        <v>0</v>
      </c>
      <c r="G27" s="104" t="str">
        <f t="shared" si="3"/>
        <v/>
      </c>
    </row>
    <row r="28" spans="1:9" x14ac:dyDescent="0.2">
      <c r="A28" s="15"/>
      <c r="B28" s="100"/>
      <c r="C28" s="12">
        <f>IF(B28="",0,VLOOKUP('170312'!B28,Cenik!$C$3:$E$873,2,FALSE))</f>
        <v>0</v>
      </c>
      <c r="D28" s="12">
        <f>IF(B28="",0,VLOOKUP('170312'!B28,Cenik!$C$3:$E$873,3,FALSE))</f>
        <v>0</v>
      </c>
      <c r="E28" s="102"/>
      <c r="F28" s="20">
        <f t="shared" si="2"/>
        <v>0</v>
      </c>
      <c r="G28" s="104" t="str">
        <f t="shared" si="3"/>
        <v/>
      </c>
    </row>
    <row r="29" spans="1:9" ht="13.5" thickBot="1" x14ac:dyDescent="0.25">
      <c r="A29" s="15"/>
      <c r="B29" s="100"/>
      <c r="C29" s="12">
        <f>IF(B29="",0,VLOOKUP('170312'!B29,Cenik!$C$3:$E$873,2,FALSE))</f>
        <v>0</v>
      </c>
      <c r="D29" s="12">
        <f>IF(B29="",0,VLOOKUP('170312'!B29,Cenik!$C$3:$E$873,3,FALSE))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IF(B31="",0,VLOOKUP('170312'!B31,Cenik!$C$3:$E$873,2,FALSE))</f>
        <v>0</v>
      </c>
      <c r="D31" s="24">
        <f>IF(B31="",0,VLOOKUP('170312'!B31,Cenik!$C$3:$E$873,3,FALSE))</f>
        <v>0</v>
      </c>
      <c r="E31" s="101"/>
      <c r="F31" s="25">
        <f t="shared" ref="F31:F44" si="4">D31*E31</f>
        <v>0</v>
      </c>
      <c r="G31" s="104" t="str">
        <f t="shared" si="3"/>
        <v/>
      </c>
      <c r="I31" s="2"/>
    </row>
    <row r="32" spans="1:9" x14ac:dyDescent="0.2">
      <c r="A32" s="15"/>
      <c r="B32" s="100"/>
      <c r="C32" s="12">
        <f>IF(B32="",0,VLOOKUP('170312'!B32,Cenik!$C$3:$E$873,2,FALSE))</f>
        <v>0</v>
      </c>
      <c r="D32" s="12">
        <f>IF(B32="",0,VLOOKUP('170312'!B32,Cenik!$C$3:$E$873,3,FALSE))</f>
        <v>0</v>
      </c>
      <c r="E32" s="102"/>
      <c r="F32" s="20">
        <f t="shared" si="4"/>
        <v>0</v>
      </c>
      <c r="G32" s="104" t="str">
        <f t="shared" si="3"/>
        <v/>
      </c>
      <c r="I32" s="2"/>
    </row>
    <row r="33" spans="1:7" x14ac:dyDescent="0.2">
      <c r="A33" s="15"/>
      <c r="B33" s="100"/>
      <c r="C33" s="12">
        <f>IF(B33="",0,VLOOKUP('170312'!B33,Cenik!$C$3:$E$873,2,FALSE))</f>
        <v>0</v>
      </c>
      <c r="D33" s="12">
        <f>IF(B33="",0,VLOOKUP('170312'!B33,Cenik!$C$3:$E$873,3,FALSE))</f>
        <v>0</v>
      </c>
      <c r="E33" s="102"/>
      <c r="F33" s="20">
        <f t="shared" si="4"/>
        <v>0</v>
      </c>
      <c r="G33" s="104" t="str">
        <f t="shared" si="3"/>
        <v/>
      </c>
    </row>
    <row r="34" spans="1:7" x14ac:dyDescent="0.2">
      <c r="A34" s="15"/>
      <c r="B34" s="100"/>
      <c r="C34" s="12">
        <f>IF(B34="",0,VLOOKUP('170312'!B34,Cenik!$C$3:$E$873,2,FALSE))</f>
        <v>0</v>
      </c>
      <c r="D34" s="12">
        <f>IF(B34="",0,VLOOKUP('170312'!B34,Cenik!$C$3:$E$873,3,FALSE))</f>
        <v>0</v>
      </c>
      <c r="E34" s="102"/>
      <c r="F34" s="20">
        <f t="shared" si="4"/>
        <v>0</v>
      </c>
      <c r="G34" s="104" t="str">
        <f t="shared" si="3"/>
        <v/>
      </c>
    </row>
    <row r="35" spans="1:7" x14ac:dyDescent="0.2">
      <c r="A35" s="15"/>
      <c r="B35" s="100"/>
      <c r="C35" s="12">
        <f>IF(B35="",0,VLOOKUP('170312'!B35,Cenik!$C$3:$E$873,2,FALSE))</f>
        <v>0</v>
      </c>
      <c r="D35" s="12">
        <f>IF(B35="",0,VLOOKUP('170312'!B35,Cenik!$C$3:$E$873,3,FALSE))</f>
        <v>0</v>
      </c>
      <c r="E35" s="102"/>
      <c r="F35" s="20">
        <f t="shared" si="4"/>
        <v>0</v>
      </c>
      <c r="G35" s="104" t="str">
        <f t="shared" si="3"/>
        <v/>
      </c>
    </row>
    <row r="36" spans="1:7" x14ac:dyDescent="0.2">
      <c r="A36" s="15"/>
      <c r="B36" s="100"/>
      <c r="C36" s="12">
        <f>IF(B36="",0,VLOOKUP('170312'!B36,Cenik!$C$3:$E$873,2,FALSE))</f>
        <v>0</v>
      </c>
      <c r="D36" s="12">
        <f>IF(B36="",0,VLOOKUP('170312'!B36,Cenik!$C$3:$E$873,3,FALSE))</f>
        <v>0</v>
      </c>
      <c r="E36" s="102"/>
      <c r="F36" s="20">
        <f t="shared" si="4"/>
        <v>0</v>
      </c>
      <c r="G36" s="104" t="str">
        <f t="shared" si="3"/>
        <v/>
      </c>
    </row>
    <row r="37" spans="1:7" x14ac:dyDescent="0.2">
      <c r="A37" s="15"/>
      <c r="B37" s="100"/>
      <c r="C37" s="12">
        <f>IF(B37="",0,VLOOKUP('170312'!B37,Cenik!$C$3:$E$873,2,FALSE))</f>
        <v>0</v>
      </c>
      <c r="D37" s="12">
        <f>IF(B37="",0,VLOOKUP('170312'!B37,Cenik!$C$3:$E$873,3,FALSE))</f>
        <v>0</v>
      </c>
      <c r="E37" s="102"/>
      <c r="F37" s="20">
        <f t="shared" si="4"/>
        <v>0</v>
      </c>
      <c r="G37" s="104" t="str">
        <f t="shared" si="3"/>
        <v/>
      </c>
    </row>
    <row r="38" spans="1:7" x14ac:dyDescent="0.2">
      <c r="A38" s="15"/>
      <c r="B38" s="100"/>
      <c r="C38" s="12">
        <f>IF(B38="",0,VLOOKUP('170312'!B38,Cenik!$C$3:$E$873,2,FALSE))</f>
        <v>0</v>
      </c>
      <c r="D38" s="12">
        <f>IF(B38="",0,VLOOKUP('170312'!B38,Cenik!$C$3:$E$873,3,FALSE))</f>
        <v>0</v>
      </c>
      <c r="E38" s="102"/>
      <c r="F38" s="20">
        <f t="shared" si="4"/>
        <v>0</v>
      </c>
      <c r="G38" s="104" t="str">
        <f t="shared" si="3"/>
        <v/>
      </c>
    </row>
    <row r="39" spans="1:7" x14ac:dyDescent="0.2">
      <c r="A39" s="15"/>
      <c r="B39" s="100"/>
      <c r="C39" s="12">
        <f>IF(B39="",0,VLOOKUP('170312'!B39,Cenik!$C$3:$E$873,2,FALSE))</f>
        <v>0</v>
      </c>
      <c r="D39" s="12">
        <f>IF(B39="",0,VLOOKUP('170312'!B39,Cenik!$C$3:$E$873,3,FALSE))</f>
        <v>0</v>
      </c>
      <c r="E39" s="102"/>
      <c r="F39" s="20">
        <f t="shared" si="4"/>
        <v>0</v>
      </c>
      <c r="G39" s="104" t="str">
        <f>IF(E39="","",IF(ISNUMBER(E39),IF(E39=ROUND(E39,6),"","Napaka - poraba mora biti zaokrožena na 6 decimalk!"),"Napaka!"))</f>
        <v/>
      </c>
    </row>
    <row r="40" spans="1:7" x14ac:dyDescent="0.2">
      <c r="A40" s="15"/>
      <c r="B40" s="100"/>
      <c r="C40" s="12">
        <f>IF(B40="",0,VLOOKUP('170312'!B40,Cenik!$C$3:$E$873,2,FALSE))</f>
        <v>0</v>
      </c>
      <c r="D40" s="12">
        <f>IF(B40="",0,VLOOKUP('170312'!B40,Cenik!$C$3:$E$873,3,FALSE))</f>
        <v>0</v>
      </c>
      <c r="E40" s="102"/>
      <c r="F40" s="20">
        <f t="shared" si="4"/>
        <v>0</v>
      </c>
      <c r="G40" s="104" t="str">
        <f t="shared" si="3"/>
        <v/>
      </c>
    </row>
    <row r="41" spans="1:7" x14ac:dyDescent="0.2">
      <c r="A41" s="15"/>
      <c r="B41" s="100"/>
      <c r="C41" s="12">
        <f>IF(B41="",0,VLOOKUP('170312'!B41,Cenik!$C$3:$E$873,2,FALSE))</f>
        <v>0</v>
      </c>
      <c r="D41" s="12">
        <f>IF(B41="",0,VLOOKUP('170312'!B41,Cenik!$C$3:$E$873,3,FALSE))</f>
        <v>0</v>
      </c>
      <c r="E41" s="102"/>
      <c r="F41" s="20">
        <f t="shared" si="4"/>
        <v>0</v>
      </c>
      <c r="G41" s="104" t="str">
        <f t="shared" si="3"/>
        <v/>
      </c>
    </row>
    <row r="42" spans="1:7" x14ac:dyDescent="0.2">
      <c r="A42" s="15"/>
      <c r="B42" s="100"/>
      <c r="C42" s="12">
        <f>IF(B42="",0,VLOOKUP('170312'!B42,Cenik!$C$3:$E$873,2,FALSE))</f>
        <v>0</v>
      </c>
      <c r="D42" s="12">
        <f>IF(B42="",0,VLOOKUP('170312'!B42,Cenik!$C$3:$E$873,3,FALSE))</f>
        <v>0</v>
      </c>
      <c r="E42" s="102"/>
      <c r="F42" s="20">
        <f t="shared" si="4"/>
        <v>0</v>
      </c>
      <c r="G42" s="104" t="str">
        <f t="shared" si="3"/>
        <v/>
      </c>
    </row>
    <row r="43" spans="1:7" x14ac:dyDescent="0.2">
      <c r="A43" s="15"/>
      <c r="B43" s="100"/>
      <c r="C43" s="12">
        <f>IF(B43="",0,VLOOKUP('170312'!B43,Cenik!$C$3:$E$873,2,FALSE))</f>
        <v>0</v>
      </c>
      <c r="D43" s="12">
        <f>IF(B43="",0,VLOOKUP('170312'!B43,Cenik!$C$3:$E$873,3,FALSE))</f>
        <v>0</v>
      </c>
      <c r="E43" s="102"/>
      <c r="F43" s="20">
        <f t="shared" si="4"/>
        <v>0</v>
      </c>
      <c r="G43" s="104" t="str">
        <f t="shared" si="3"/>
        <v/>
      </c>
    </row>
    <row r="44" spans="1:7" ht="13.5" thickBot="1" x14ac:dyDescent="0.25">
      <c r="A44" s="26"/>
      <c r="B44" s="103"/>
      <c r="C44" s="28">
        <f>IF(B44="",0,VLOOKUP('170312'!B44,Cenik!$C$3:$E$873,2,FALSE))</f>
        <v>0</v>
      </c>
      <c r="D44" s="28">
        <f>IF(B44="",0,VLOOKUP('170312'!B44,Cenik!$C$3:$E$873,3,FALSE))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IF(B5="",0,VLOOKUP('170313'!B5,Cenik!$C$3:$E$873,2,FALSE))</f>
        <v>0</v>
      </c>
      <c r="D5" s="12">
        <f>IF(B5="",0,VLOOKUP('170313'!B5,Cenik!$C$3:$E$873,3,FALSE))</f>
        <v>0</v>
      </c>
      <c r="E5" s="95"/>
      <c r="F5" s="14">
        <f t="shared" ref="F5:F14" si="0">D5*E5</f>
        <v>0</v>
      </c>
      <c r="G5" s="104" t="str">
        <f>IF(E5="","",IF(ISNUMBER(E5),IF(E5=ROUND(E5,6),"","Napaka - poraba mora biti zaokrožena na 6 decimalk!"),"Napaka!"))</f>
        <v/>
      </c>
    </row>
    <row r="6" spans="1:7" x14ac:dyDescent="0.2">
      <c r="A6" s="15"/>
      <c r="B6" s="94"/>
      <c r="C6" s="12">
        <f>IF(B6="",0,VLOOKUP('170313'!B6,Cenik!$C$3:$E$873,2,FALSE))</f>
        <v>0</v>
      </c>
      <c r="D6" s="12">
        <f>IF(B6="",0,VLOOKUP('170313'!B6,Cenik!$C$3:$E$873,3,FALSE))</f>
        <v>0</v>
      </c>
      <c r="E6" s="96"/>
      <c r="F6" s="14">
        <f t="shared" si="0"/>
        <v>0</v>
      </c>
      <c r="G6" s="104" t="str">
        <f t="shared" ref="G6:G14" si="1">IF(E6="","",IF(ISNUMBER(E6),IF(E6=ROUND(E6,6),"","Napaka - poraba mora biti zaokrožena na 6 decimalk!"),"Napaka!"))</f>
        <v/>
      </c>
    </row>
    <row r="7" spans="1:7" x14ac:dyDescent="0.2">
      <c r="A7" s="15"/>
      <c r="B7" s="94"/>
      <c r="C7" s="12">
        <f>IF(B7="",0,VLOOKUP('170313'!B7,Cenik!$C$3:$E$873,2,FALSE))</f>
        <v>0</v>
      </c>
      <c r="D7" s="12">
        <f>IF(B7="",0,VLOOKUP('170313'!B7,Cenik!$C$3:$E$873,3,FALSE))</f>
        <v>0</v>
      </c>
      <c r="E7" s="96"/>
      <c r="F7" s="14">
        <f t="shared" si="0"/>
        <v>0</v>
      </c>
      <c r="G7" s="104" t="str">
        <f t="shared" si="1"/>
        <v/>
      </c>
    </row>
    <row r="8" spans="1:7" x14ac:dyDescent="0.2">
      <c r="A8" s="15"/>
      <c r="B8" s="94"/>
      <c r="C8" s="12">
        <f>IF(B8="",0,VLOOKUP('170313'!B8,Cenik!$C$3:$E$873,2,FALSE))</f>
        <v>0</v>
      </c>
      <c r="D8" s="12">
        <f>IF(B8="",0,VLOOKUP('170313'!B8,Cenik!$C$3:$E$873,3,FALSE))</f>
        <v>0</v>
      </c>
      <c r="E8" s="96"/>
      <c r="F8" s="14">
        <f t="shared" si="0"/>
        <v>0</v>
      </c>
      <c r="G8" s="104" t="str">
        <f t="shared" si="1"/>
        <v/>
      </c>
    </row>
    <row r="9" spans="1:7" x14ac:dyDescent="0.2">
      <c r="A9" s="15"/>
      <c r="B9" s="94"/>
      <c r="C9" s="12">
        <f>IF(B9="",0,VLOOKUP('170313'!B9,Cenik!$C$3:$E$873,2,FALSE))</f>
        <v>0</v>
      </c>
      <c r="D9" s="12">
        <f>IF(B9="",0,VLOOKUP('170313'!B9,Cenik!$C$3:$E$873,3,FALSE))</f>
        <v>0</v>
      </c>
      <c r="E9" s="96"/>
      <c r="F9" s="14">
        <f t="shared" si="0"/>
        <v>0</v>
      </c>
      <c r="G9" s="104" t="str">
        <f t="shared" si="1"/>
        <v/>
      </c>
    </row>
    <row r="10" spans="1:7" x14ac:dyDescent="0.2">
      <c r="A10" s="15"/>
      <c r="B10" s="94"/>
      <c r="C10" s="12">
        <f>IF(B10="",0,VLOOKUP('170313'!B10,Cenik!$C$3:$E$873,2,FALSE))</f>
        <v>0</v>
      </c>
      <c r="D10" s="12">
        <f>IF(B10="",0,VLOOKUP('170313'!B10,Cenik!$C$3:$E$873,3,FALSE))</f>
        <v>0</v>
      </c>
      <c r="E10" s="96"/>
      <c r="F10" s="14">
        <f t="shared" si="0"/>
        <v>0</v>
      </c>
      <c r="G10" s="104" t="str">
        <f t="shared" si="1"/>
        <v/>
      </c>
    </row>
    <row r="11" spans="1:7" x14ac:dyDescent="0.2">
      <c r="A11" s="15"/>
      <c r="B11" s="94"/>
      <c r="C11" s="12">
        <f>IF(B11="",0,VLOOKUP('170313'!B11,Cenik!$C$3:$E$873,2,FALSE))</f>
        <v>0</v>
      </c>
      <c r="D11" s="12">
        <f>IF(B11="",0,VLOOKUP('170313'!B11,Cenik!$C$3:$E$873,3,FALSE))</f>
        <v>0</v>
      </c>
      <c r="E11" s="96"/>
      <c r="F11" s="14">
        <f t="shared" si="0"/>
        <v>0</v>
      </c>
      <c r="G11" s="104" t="str">
        <f t="shared" si="1"/>
        <v/>
      </c>
    </row>
    <row r="12" spans="1:7" x14ac:dyDescent="0.2">
      <c r="A12" s="15"/>
      <c r="B12" s="94"/>
      <c r="C12" s="12">
        <f>IF(B12="",0,VLOOKUP('170313'!B12,Cenik!$C$3:$E$873,2,FALSE))</f>
        <v>0</v>
      </c>
      <c r="D12" s="12">
        <f>IF(B12="",0,VLOOKUP('170313'!B12,Cenik!$C$3:$E$873,3,FALSE))</f>
        <v>0</v>
      </c>
      <c r="E12" s="96"/>
      <c r="F12" s="14">
        <f t="shared" si="0"/>
        <v>0</v>
      </c>
      <c r="G12" s="104" t="str">
        <f t="shared" si="1"/>
        <v/>
      </c>
    </row>
    <row r="13" spans="1:7" x14ac:dyDescent="0.2">
      <c r="A13" s="15"/>
      <c r="B13" s="94"/>
      <c r="C13" s="12">
        <f>IF(B13="",0,VLOOKUP('170313'!B13,Cenik!$C$3:$E$873,2,FALSE))</f>
        <v>0</v>
      </c>
      <c r="D13" s="12">
        <f>IF(B13="",0,VLOOKUP('170313'!B13,Cenik!$C$3:$E$873,3,FALSE))</f>
        <v>0</v>
      </c>
      <c r="E13" s="96"/>
      <c r="F13" s="14">
        <f t="shared" si="0"/>
        <v>0</v>
      </c>
      <c r="G13" s="104" t="str">
        <f t="shared" si="1"/>
        <v/>
      </c>
    </row>
    <row r="14" spans="1:7" ht="13.5" thickBot="1" x14ac:dyDescent="0.25">
      <c r="A14" s="15"/>
      <c r="B14" s="94"/>
      <c r="C14" s="12">
        <f>IF(B14="",0,VLOOKUP('170313'!B14,Cenik!$C$3:$E$873,2,FALSE))</f>
        <v>0</v>
      </c>
      <c r="D14" s="12">
        <f>IF(B14="",0,VLOOKUP('170313'!B14,Cenik!$C$3:$E$873,3,FALSE))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IF(B16="",0,VLOOKUP('170313'!B16,Cenik!$C$3:$E$873,2,FALSE))</f>
        <v>kos/dan</v>
      </c>
      <c r="D16" s="12">
        <f>IF(B16="",0,VLOOKUP('170313'!B16,Cenik!$C$3:$E$873,3,FALSE))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IF(B17="",0,VLOOKUP('170313'!B17,Cenik!$C$3:$E$873,2,FALSE))</f>
        <v>kos/dan</v>
      </c>
      <c r="D17" s="12">
        <f>IF(B17="",0,VLOOKUP('170313'!B17,Cenik!$C$3:$E$873,3,FALSE))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IF(B18="",0,VLOOKUP('170313'!B18,Cenik!$C$3:$E$873,2,FALSE))</f>
        <v>kos/dan</v>
      </c>
      <c r="D18" s="12">
        <f>IF(B18="",0,VLOOKUP('170313'!B18,Cenik!$C$3:$E$873,3,FALSE))</f>
        <v>0</v>
      </c>
      <c r="E18" s="102">
        <v>10</v>
      </c>
      <c r="F18" s="20">
        <f t="shared" si="2"/>
        <v>0</v>
      </c>
      <c r="G18" s="104" t="str">
        <f t="shared" si="3"/>
        <v/>
      </c>
    </row>
    <row r="19" spans="1:9" x14ac:dyDescent="0.2">
      <c r="A19" s="15"/>
      <c r="B19" s="100" t="s">
        <v>145</v>
      </c>
      <c r="C19" s="12" t="str">
        <f>IF(B19="",0,VLOOKUP('170313'!B19,Cenik!$C$3:$E$873,2,FALSE))</f>
        <v>kos/dan</v>
      </c>
      <c r="D19" s="12">
        <f>IF(B19="",0,VLOOKUP('170313'!B19,Cenik!$C$3:$E$873,3,FALSE))</f>
        <v>0</v>
      </c>
      <c r="E19" s="102">
        <v>16</v>
      </c>
      <c r="F19" s="20">
        <f t="shared" si="2"/>
        <v>0</v>
      </c>
      <c r="G19" s="104" t="str">
        <f t="shared" si="3"/>
        <v/>
      </c>
    </row>
    <row r="20" spans="1:9" x14ac:dyDescent="0.2">
      <c r="A20" s="15"/>
      <c r="B20" s="100"/>
      <c r="C20" s="12">
        <f>IF(B20="",0,VLOOKUP('170313'!B20,Cenik!$C$3:$E$873,2,FALSE))</f>
        <v>0</v>
      </c>
      <c r="D20" s="12">
        <f>IF(B20="",0,VLOOKUP('170313'!B20,Cenik!$C$3:$E$873,3,FALSE))</f>
        <v>0</v>
      </c>
      <c r="E20" s="102"/>
      <c r="F20" s="20">
        <f t="shared" si="2"/>
        <v>0</v>
      </c>
      <c r="G20" s="104" t="str">
        <f t="shared" si="3"/>
        <v/>
      </c>
    </row>
    <row r="21" spans="1:9" x14ac:dyDescent="0.2">
      <c r="A21" s="15"/>
      <c r="B21" s="100"/>
      <c r="C21" s="12">
        <f>IF(B21="",0,VLOOKUP('170313'!B21,Cenik!$C$3:$E$873,2,FALSE))</f>
        <v>0</v>
      </c>
      <c r="D21" s="12">
        <f>IF(B21="",0,VLOOKUP('170313'!B21,Cenik!$C$3:$E$873,3,FALSE))</f>
        <v>0</v>
      </c>
      <c r="E21" s="102"/>
      <c r="F21" s="20">
        <f t="shared" si="2"/>
        <v>0</v>
      </c>
      <c r="G21" s="104" t="str">
        <f t="shared" si="3"/>
        <v/>
      </c>
    </row>
    <row r="22" spans="1:9" x14ac:dyDescent="0.2">
      <c r="A22" s="15"/>
      <c r="B22" s="100"/>
      <c r="C22" s="12">
        <f>IF(B22="",0,VLOOKUP('170313'!B22,Cenik!$C$3:$E$873,2,FALSE))</f>
        <v>0</v>
      </c>
      <c r="D22" s="12">
        <f>IF(B22="",0,VLOOKUP('170313'!B22,Cenik!$C$3:$E$873,3,FALSE))</f>
        <v>0</v>
      </c>
      <c r="E22" s="102"/>
      <c r="F22" s="20">
        <f t="shared" si="2"/>
        <v>0</v>
      </c>
      <c r="G22" s="104" t="str">
        <f t="shared" si="3"/>
        <v/>
      </c>
    </row>
    <row r="23" spans="1:9" x14ac:dyDescent="0.2">
      <c r="A23" s="15"/>
      <c r="B23" s="100"/>
      <c r="C23" s="12">
        <f>IF(B23="",0,VLOOKUP('170313'!B23,Cenik!$C$3:$E$873,2,FALSE))</f>
        <v>0</v>
      </c>
      <c r="D23" s="12">
        <f>IF(B23="",0,VLOOKUP('170313'!B23,Cenik!$C$3:$E$873,3,FALSE))</f>
        <v>0</v>
      </c>
      <c r="E23" s="102"/>
      <c r="F23" s="20">
        <f t="shared" si="2"/>
        <v>0</v>
      </c>
      <c r="G23" s="104" t="str">
        <f t="shared" si="3"/>
        <v/>
      </c>
    </row>
    <row r="24" spans="1:9" x14ac:dyDescent="0.2">
      <c r="A24" s="15"/>
      <c r="B24" s="100"/>
      <c r="C24" s="12">
        <f>IF(B24="",0,VLOOKUP('170313'!B24,Cenik!$C$3:$E$873,2,FALSE))</f>
        <v>0</v>
      </c>
      <c r="D24" s="12">
        <f>IF(B24="",0,VLOOKUP('170313'!B24,Cenik!$C$3:$E$873,3,FALSE))</f>
        <v>0</v>
      </c>
      <c r="E24" s="102"/>
      <c r="F24" s="20">
        <f t="shared" si="2"/>
        <v>0</v>
      </c>
      <c r="G24" s="104" t="str">
        <f t="shared" si="3"/>
        <v/>
      </c>
    </row>
    <row r="25" spans="1:9" x14ac:dyDescent="0.2">
      <c r="A25" s="15"/>
      <c r="B25" s="100"/>
      <c r="C25" s="12">
        <f>IF(B25="",0,VLOOKUP('170313'!B25,Cenik!$C$3:$E$873,2,FALSE))</f>
        <v>0</v>
      </c>
      <c r="D25" s="12">
        <f>IF(B25="",0,VLOOKUP('170313'!B25,Cenik!$C$3:$E$873,3,FALSE))</f>
        <v>0</v>
      </c>
      <c r="E25" s="102"/>
      <c r="F25" s="20">
        <f t="shared" si="2"/>
        <v>0</v>
      </c>
      <c r="G25" s="104" t="str">
        <f t="shared" si="3"/>
        <v/>
      </c>
    </row>
    <row r="26" spans="1:9" x14ac:dyDescent="0.2">
      <c r="A26" s="15"/>
      <c r="B26" s="100"/>
      <c r="C26" s="12">
        <f>IF(B26="",0,VLOOKUP('170313'!B26,Cenik!$C$3:$E$873,2,FALSE))</f>
        <v>0</v>
      </c>
      <c r="D26" s="12">
        <f>IF(B26="",0,VLOOKUP('170313'!B26,Cenik!$C$3:$E$873,3,FALSE))</f>
        <v>0</v>
      </c>
      <c r="E26" s="102"/>
      <c r="F26" s="20">
        <f t="shared" si="2"/>
        <v>0</v>
      </c>
      <c r="G26" s="104" t="str">
        <f t="shared" si="3"/>
        <v/>
      </c>
    </row>
    <row r="27" spans="1:9" x14ac:dyDescent="0.2">
      <c r="A27" s="15"/>
      <c r="B27" s="100"/>
      <c r="C27" s="12">
        <f>IF(B27="",0,VLOOKUP('170313'!B27,Cenik!$C$3:$E$873,2,FALSE))</f>
        <v>0</v>
      </c>
      <c r="D27" s="12">
        <f>IF(B27="",0,VLOOKUP('170313'!B27,Cenik!$C$3:$E$873,3,FALSE))</f>
        <v>0</v>
      </c>
      <c r="E27" s="102"/>
      <c r="F27" s="20">
        <f t="shared" si="2"/>
        <v>0</v>
      </c>
      <c r="G27" s="104" t="str">
        <f t="shared" si="3"/>
        <v/>
      </c>
    </row>
    <row r="28" spans="1:9" x14ac:dyDescent="0.2">
      <c r="A28" s="15"/>
      <c r="B28" s="100"/>
      <c r="C28" s="12">
        <f>IF(B28="",0,VLOOKUP('170313'!B28,Cenik!$C$3:$E$873,2,FALSE))</f>
        <v>0</v>
      </c>
      <c r="D28" s="12">
        <f>IF(B28="",0,VLOOKUP('170313'!B28,Cenik!$C$3:$E$873,3,FALSE))</f>
        <v>0</v>
      </c>
      <c r="E28" s="102"/>
      <c r="F28" s="20">
        <f t="shared" si="2"/>
        <v>0</v>
      </c>
      <c r="G28" s="104" t="str">
        <f t="shared" si="3"/>
        <v/>
      </c>
    </row>
    <row r="29" spans="1:9" ht="13.5" thickBot="1" x14ac:dyDescent="0.25">
      <c r="A29" s="15"/>
      <c r="B29" s="100"/>
      <c r="C29" s="12">
        <f>IF(B29="",0,VLOOKUP('170313'!B29,Cenik!$C$3:$E$873,2,FALSE))</f>
        <v>0</v>
      </c>
      <c r="D29" s="12">
        <f>IF(B29="",0,VLOOKUP('170313'!B29,Cenik!$C$3:$E$873,3,FALSE))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IF(B31="",0,VLOOKUP('170313'!B31,Cenik!$C$3:$E$873,2,FALSE))</f>
        <v>0</v>
      </c>
      <c r="D31" s="24">
        <f>IF(B31="",0,VLOOKUP('170313'!B31,Cenik!$C$3:$E$873,3,FALSE))</f>
        <v>0</v>
      </c>
      <c r="E31" s="101"/>
      <c r="F31" s="25">
        <f t="shared" ref="F31:F44" si="4">D31*E31</f>
        <v>0</v>
      </c>
      <c r="G31" s="104" t="str">
        <f t="shared" si="3"/>
        <v/>
      </c>
      <c r="I31" s="2"/>
    </row>
    <row r="32" spans="1:9" x14ac:dyDescent="0.2">
      <c r="A32" s="15"/>
      <c r="B32" s="100"/>
      <c r="C32" s="12">
        <f>IF(B32="",0,VLOOKUP('170313'!B32,Cenik!$C$3:$E$873,2,FALSE))</f>
        <v>0</v>
      </c>
      <c r="D32" s="12">
        <f>IF(B32="",0,VLOOKUP('170313'!B32,Cenik!$C$3:$E$873,3,FALSE))</f>
        <v>0</v>
      </c>
      <c r="E32" s="102"/>
      <c r="F32" s="20">
        <f t="shared" si="4"/>
        <v>0</v>
      </c>
      <c r="G32" s="104" t="str">
        <f t="shared" si="3"/>
        <v/>
      </c>
      <c r="I32" s="2"/>
    </row>
    <row r="33" spans="1:7" x14ac:dyDescent="0.2">
      <c r="A33" s="15"/>
      <c r="B33" s="100"/>
      <c r="C33" s="12">
        <f>IF(B33="",0,VLOOKUP('170313'!B33,Cenik!$C$3:$E$873,2,FALSE))</f>
        <v>0</v>
      </c>
      <c r="D33" s="12">
        <f>IF(B33="",0,VLOOKUP('170313'!B33,Cenik!$C$3:$E$873,3,FALSE))</f>
        <v>0</v>
      </c>
      <c r="E33" s="102"/>
      <c r="F33" s="20">
        <f t="shared" si="4"/>
        <v>0</v>
      </c>
      <c r="G33" s="104" t="str">
        <f t="shared" si="3"/>
        <v/>
      </c>
    </row>
    <row r="34" spans="1:7" x14ac:dyDescent="0.2">
      <c r="A34" s="15"/>
      <c r="B34" s="100"/>
      <c r="C34" s="12">
        <f>IF(B34="",0,VLOOKUP('170313'!B34,Cenik!$C$3:$E$873,2,FALSE))</f>
        <v>0</v>
      </c>
      <c r="D34" s="12">
        <f>IF(B34="",0,VLOOKUP('170313'!B34,Cenik!$C$3:$E$873,3,FALSE))</f>
        <v>0</v>
      </c>
      <c r="E34" s="102"/>
      <c r="F34" s="20">
        <f t="shared" si="4"/>
        <v>0</v>
      </c>
      <c r="G34" s="104" t="str">
        <f t="shared" si="3"/>
        <v/>
      </c>
    </row>
    <row r="35" spans="1:7" x14ac:dyDescent="0.2">
      <c r="A35" s="15"/>
      <c r="B35" s="100"/>
      <c r="C35" s="12">
        <f>IF(B35="",0,VLOOKUP('170313'!B35,Cenik!$C$3:$E$873,2,FALSE))</f>
        <v>0</v>
      </c>
      <c r="D35" s="12">
        <f>IF(B35="",0,VLOOKUP('170313'!B35,Cenik!$C$3:$E$873,3,FALSE))</f>
        <v>0</v>
      </c>
      <c r="E35" s="102"/>
      <c r="F35" s="20">
        <f t="shared" si="4"/>
        <v>0</v>
      </c>
      <c r="G35" s="104" t="str">
        <f t="shared" si="3"/>
        <v/>
      </c>
    </row>
    <row r="36" spans="1:7" x14ac:dyDescent="0.2">
      <c r="A36" s="15"/>
      <c r="B36" s="100"/>
      <c r="C36" s="12">
        <f>IF(B36="",0,VLOOKUP('170313'!B36,Cenik!$C$3:$E$873,2,FALSE))</f>
        <v>0</v>
      </c>
      <c r="D36" s="12">
        <f>IF(B36="",0,VLOOKUP('170313'!B36,Cenik!$C$3:$E$873,3,FALSE))</f>
        <v>0</v>
      </c>
      <c r="E36" s="102"/>
      <c r="F36" s="20">
        <f t="shared" si="4"/>
        <v>0</v>
      </c>
      <c r="G36" s="104" t="str">
        <f t="shared" si="3"/>
        <v/>
      </c>
    </row>
    <row r="37" spans="1:7" x14ac:dyDescent="0.2">
      <c r="A37" s="15"/>
      <c r="B37" s="100"/>
      <c r="C37" s="12">
        <f>IF(B37="",0,VLOOKUP('170313'!B37,Cenik!$C$3:$E$873,2,FALSE))</f>
        <v>0</v>
      </c>
      <c r="D37" s="12">
        <f>IF(B37="",0,VLOOKUP('170313'!B37,Cenik!$C$3:$E$873,3,FALSE))</f>
        <v>0</v>
      </c>
      <c r="E37" s="102"/>
      <c r="F37" s="20">
        <f t="shared" si="4"/>
        <v>0</v>
      </c>
      <c r="G37" s="104" t="str">
        <f t="shared" si="3"/>
        <v/>
      </c>
    </row>
    <row r="38" spans="1:7" x14ac:dyDescent="0.2">
      <c r="A38" s="15"/>
      <c r="B38" s="100"/>
      <c r="C38" s="12">
        <f>IF(B38="",0,VLOOKUP('170313'!B38,Cenik!$C$3:$E$873,2,FALSE))</f>
        <v>0</v>
      </c>
      <c r="D38" s="12">
        <f>IF(B38="",0,VLOOKUP('170313'!B38,Cenik!$C$3:$E$873,3,FALSE))</f>
        <v>0</v>
      </c>
      <c r="E38" s="102"/>
      <c r="F38" s="20">
        <f t="shared" si="4"/>
        <v>0</v>
      </c>
      <c r="G38" s="104" t="str">
        <f t="shared" si="3"/>
        <v/>
      </c>
    </row>
    <row r="39" spans="1:7" x14ac:dyDescent="0.2">
      <c r="A39" s="15"/>
      <c r="B39" s="100"/>
      <c r="C39" s="12">
        <f>IF(B39="",0,VLOOKUP('170313'!B39,Cenik!$C$3:$E$873,2,FALSE))</f>
        <v>0</v>
      </c>
      <c r="D39" s="12">
        <f>IF(B39="",0,VLOOKUP('170313'!B39,Cenik!$C$3:$E$873,3,FALSE))</f>
        <v>0</v>
      </c>
      <c r="E39" s="102"/>
      <c r="F39" s="20">
        <f t="shared" si="4"/>
        <v>0</v>
      </c>
      <c r="G39" s="104" t="str">
        <f>IF(E39="","",IF(ISNUMBER(E39),IF(E39=ROUND(E39,6),"","Napaka - poraba mora biti zaokrožena na 6 decimalk!"),"Napaka!"))</f>
        <v/>
      </c>
    </row>
    <row r="40" spans="1:7" x14ac:dyDescent="0.2">
      <c r="A40" s="15"/>
      <c r="B40" s="100"/>
      <c r="C40" s="12">
        <f>IF(B40="",0,VLOOKUP('170313'!B40,Cenik!$C$3:$E$873,2,FALSE))</f>
        <v>0</v>
      </c>
      <c r="D40" s="12">
        <f>IF(B40="",0,VLOOKUP('170313'!B40,Cenik!$C$3:$E$873,3,FALSE))</f>
        <v>0</v>
      </c>
      <c r="E40" s="102"/>
      <c r="F40" s="20">
        <f t="shared" si="4"/>
        <v>0</v>
      </c>
      <c r="G40" s="104" t="str">
        <f t="shared" si="3"/>
        <v/>
      </c>
    </row>
    <row r="41" spans="1:7" x14ac:dyDescent="0.2">
      <c r="A41" s="15"/>
      <c r="B41" s="100"/>
      <c r="C41" s="12">
        <f>IF(B41="",0,VLOOKUP('170313'!B41,Cenik!$C$3:$E$873,2,FALSE))</f>
        <v>0</v>
      </c>
      <c r="D41" s="12">
        <f>IF(B41="",0,VLOOKUP('170313'!B41,Cenik!$C$3:$E$873,3,FALSE))</f>
        <v>0</v>
      </c>
      <c r="E41" s="102"/>
      <c r="F41" s="20">
        <f t="shared" si="4"/>
        <v>0</v>
      </c>
      <c r="G41" s="104" t="str">
        <f t="shared" si="3"/>
        <v/>
      </c>
    </row>
    <row r="42" spans="1:7" x14ac:dyDescent="0.2">
      <c r="A42" s="15"/>
      <c r="B42" s="100"/>
      <c r="C42" s="12">
        <f>IF(B42="",0,VLOOKUP('170313'!B42,Cenik!$C$3:$E$873,2,FALSE))</f>
        <v>0</v>
      </c>
      <c r="D42" s="12">
        <f>IF(B42="",0,VLOOKUP('170313'!B42,Cenik!$C$3:$E$873,3,FALSE))</f>
        <v>0</v>
      </c>
      <c r="E42" s="102"/>
      <c r="F42" s="20">
        <f t="shared" si="4"/>
        <v>0</v>
      </c>
      <c r="G42" s="104" t="str">
        <f t="shared" si="3"/>
        <v/>
      </c>
    </row>
    <row r="43" spans="1:7" x14ac:dyDescent="0.2">
      <c r="A43" s="15"/>
      <c r="B43" s="100"/>
      <c r="C43" s="12">
        <f>IF(B43="",0,VLOOKUP('170313'!B43,Cenik!$C$3:$E$873,2,FALSE))</f>
        <v>0</v>
      </c>
      <c r="D43" s="12">
        <f>IF(B43="",0,VLOOKUP('170313'!B43,Cenik!$C$3:$E$873,3,FALSE))</f>
        <v>0</v>
      </c>
      <c r="E43" s="102"/>
      <c r="F43" s="20">
        <f t="shared" si="4"/>
        <v>0</v>
      </c>
      <c r="G43" s="104" t="str">
        <f t="shared" si="3"/>
        <v/>
      </c>
    </row>
    <row r="44" spans="1:7" ht="13.5" thickBot="1" x14ac:dyDescent="0.25">
      <c r="A44" s="26"/>
      <c r="B44" s="103"/>
      <c r="C44" s="28">
        <f>IF(B44="",0,VLOOKUP('170313'!B44,Cenik!$C$3:$E$873,2,FALSE))</f>
        <v>0</v>
      </c>
      <c r="D44" s="28">
        <f>IF(B44="",0,VLOOKUP('170313'!B44,Cenik!$C$3:$E$873,3,FALSE))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IF(B5="",0,VLOOKUP('170314'!B5,Cenik!$C$3:$E$873,2,FALSE))</f>
        <v>0</v>
      </c>
      <c r="D5" s="12">
        <f>IF(B5="",0,VLOOKUP('170314'!B5,Cenik!$C$3:$E$873,3,FALSE))</f>
        <v>0</v>
      </c>
      <c r="E5" s="95"/>
      <c r="F5" s="14">
        <f t="shared" ref="F5:F14" si="0">D5*E5</f>
        <v>0</v>
      </c>
      <c r="G5" s="104" t="str">
        <f>IF(E5="","",IF(ISNUMBER(E5),IF(E5=ROUND(E5,6),"","Napaka - poraba mora biti zaokrožena na 6 decimalk!"),"Napaka!"))</f>
        <v/>
      </c>
    </row>
    <row r="6" spans="1:7" x14ac:dyDescent="0.2">
      <c r="A6" s="15"/>
      <c r="B6" s="94"/>
      <c r="C6" s="12">
        <f>IF(B6="",0,VLOOKUP('170314'!B6,Cenik!$C$3:$E$873,2,FALSE))</f>
        <v>0</v>
      </c>
      <c r="D6" s="12">
        <f>IF(B6="",0,VLOOKUP('170314'!B6,Cenik!$C$3:$E$873,3,FALSE))</f>
        <v>0</v>
      </c>
      <c r="E6" s="96"/>
      <c r="F6" s="14">
        <f t="shared" si="0"/>
        <v>0</v>
      </c>
      <c r="G6" s="104" t="str">
        <f t="shared" ref="G6:G14" si="1">IF(E6="","",IF(ISNUMBER(E6),IF(E6=ROUND(E6,6),"","Napaka - poraba mora biti zaokrožena na 6 decimalk!"),"Napaka!"))</f>
        <v/>
      </c>
    </row>
    <row r="7" spans="1:7" x14ac:dyDescent="0.2">
      <c r="A7" s="15"/>
      <c r="B7" s="94"/>
      <c r="C7" s="12">
        <f>IF(B7="",0,VLOOKUP('170314'!B7,Cenik!$C$3:$E$873,2,FALSE))</f>
        <v>0</v>
      </c>
      <c r="D7" s="12">
        <f>IF(B7="",0,VLOOKUP('170314'!B7,Cenik!$C$3:$E$873,3,FALSE))</f>
        <v>0</v>
      </c>
      <c r="E7" s="96"/>
      <c r="F7" s="14">
        <f t="shared" si="0"/>
        <v>0</v>
      </c>
      <c r="G7" s="104" t="str">
        <f t="shared" si="1"/>
        <v/>
      </c>
    </row>
    <row r="8" spans="1:7" x14ac:dyDescent="0.2">
      <c r="A8" s="15"/>
      <c r="B8" s="94"/>
      <c r="C8" s="12">
        <f>IF(B8="",0,VLOOKUP('170314'!B8,Cenik!$C$3:$E$873,2,FALSE))</f>
        <v>0</v>
      </c>
      <c r="D8" s="12">
        <f>IF(B8="",0,VLOOKUP('170314'!B8,Cenik!$C$3:$E$873,3,FALSE))</f>
        <v>0</v>
      </c>
      <c r="E8" s="96"/>
      <c r="F8" s="14">
        <f t="shared" si="0"/>
        <v>0</v>
      </c>
      <c r="G8" s="104" t="str">
        <f t="shared" si="1"/>
        <v/>
      </c>
    </row>
    <row r="9" spans="1:7" x14ac:dyDescent="0.2">
      <c r="A9" s="15"/>
      <c r="B9" s="94"/>
      <c r="C9" s="12">
        <f>IF(B9="",0,VLOOKUP('170314'!B9,Cenik!$C$3:$E$873,2,FALSE))</f>
        <v>0</v>
      </c>
      <c r="D9" s="12">
        <f>IF(B9="",0,VLOOKUP('170314'!B9,Cenik!$C$3:$E$873,3,FALSE))</f>
        <v>0</v>
      </c>
      <c r="E9" s="96"/>
      <c r="F9" s="14">
        <f t="shared" si="0"/>
        <v>0</v>
      </c>
      <c r="G9" s="104" t="str">
        <f t="shared" si="1"/>
        <v/>
      </c>
    </row>
    <row r="10" spans="1:7" x14ac:dyDescent="0.2">
      <c r="A10" s="15"/>
      <c r="B10" s="94"/>
      <c r="C10" s="12">
        <f>IF(B10="",0,VLOOKUP('170314'!B10,Cenik!$C$3:$E$873,2,FALSE))</f>
        <v>0</v>
      </c>
      <c r="D10" s="12">
        <f>IF(B10="",0,VLOOKUP('170314'!B10,Cenik!$C$3:$E$873,3,FALSE))</f>
        <v>0</v>
      </c>
      <c r="E10" s="96"/>
      <c r="F10" s="14">
        <f t="shared" si="0"/>
        <v>0</v>
      </c>
      <c r="G10" s="104" t="str">
        <f t="shared" si="1"/>
        <v/>
      </c>
    </row>
    <row r="11" spans="1:7" x14ac:dyDescent="0.2">
      <c r="A11" s="15"/>
      <c r="B11" s="94"/>
      <c r="C11" s="12">
        <f>IF(B11="",0,VLOOKUP('170314'!B11,Cenik!$C$3:$E$873,2,FALSE))</f>
        <v>0</v>
      </c>
      <c r="D11" s="12">
        <f>IF(B11="",0,VLOOKUP('170314'!B11,Cenik!$C$3:$E$873,3,FALSE))</f>
        <v>0</v>
      </c>
      <c r="E11" s="96"/>
      <c r="F11" s="14">
        <f t="shared" si="0"/>
        <v>0</v>
      </c>
      <c r="G11" s="104" t="str">
        <f t="shared" si="1"/>
        <v/>
      </c>
    </row>
    <row r="12" spans="1:7" x14ac:dyDescent="0.2">
      <c r="A12" s="15"/>
      <c r="B12" s="94"/>
      <c r="C12" s="12">
        <f>IF(B12="",0,VLOOKUP('170314'!B12,Cenik!$C$3:$E$873,2,FALSE))</f>
        <v>0</v>
      </c>
      <c r="D12" s="12">
        <f>IF(B12="",0,VLOOKUP('170314'!B12,Cenik!$C$3:$E$873,3,FALSE))</f>
        <v>0</v>
      </c>
      <c r="E12" s="96"/>
      <c r="F12" s="14">
        <f t="shared" si="0"/>
        <v>0</v>
      </c>
      <c r="G12" s="104" t="str">
        <f t="shared" si="1"/>
        <v/>
      </c>
    </row>
    <row r="13" spans="1:7" x14ac:dyDescent="0.2">
      <c r="A13" s="15"/>
      <c r="B13" s="94"/>
      <c r="C13" s="12">
        <f>IF(B13="",0,VLOOKUP('170314'!B13,Cenik!$C$3:$E$873,2,FALSE))</f>
        <v>0</v>
      </c>
      <c r="D13" s="12">
        <f>IF(B13="",0,VLOOKUP('170314'!B13,Cenik!$C$3:$E$873,3,FALSE))</f>
        <v>0</v>
      </c>
      <c r="E13" s="96"/>
      <c r="F13" s="14">
        <f t="shared" si="0"/>
        <v>0</v>
      </c>
      <c r="G13" s="104" t="str">
        <f t="shared" si="1"/>
        <v/>
      </c>
    </row>
    <row r="14" spans="1:7" ht="13.5" thickBot="1" x14ac:dyDescent="0.25">
      <c r="A14" s="15"/>
      <c r="B14" s="94"/>
      <c r="C14" s="12">
        <f>IF(B14="",0,VLOOKUP('170314'!B14,Cenik!$C$3:$E$873,2,FALSE))</f>
        <v>0</v>
      </c>
      <c r="D14" s="12">
        <f>IF(B14="",0,VLOOKUP('170314'!B14,Cenik!$C$3:$E$873,3,FALSE))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IF(B16="",0,VLOOKUP('170314'!B16,Cenik!$C$3:$E$873,2,FALSE))</f>
        <v>kos/dan</v>
      </c>
      <c r="D16" s="12">
        <f>IF(B16="",0,VLOOKUP('170314'!B16,Cenik!$C$3:$E$873,3,FALSE))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IF(B17="",0,VLOOKUP('170314'!B17,Cenik!$C$3:$E$873,2,FALSE))</f>
        <v>kos/dan</v>
      </c>
      <c r="D17" s="12">
        <f>IF(B17="",0,VLOOKUP('170314'!B17,Cenik!$C$3:$E$873,3,FALSE))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IF(B18="",0,VLOOKUP('170314'!B18,Cenik!$C$3:$E$873,2,FALSE))</f>
        <v>kos/dan</v>
      </c>
      <c r="D18" s="12">
        <f>IF(B18="",0,VLOOKUP('170314'!B18,Cenik!$C$3:$E$873,3,FALSE))</f>
        <v>0</v>
      </c>
      <c r="E18" s="102">
        <v>10</v>
      </c>
      <c r="F18" s="20">
        <f t="shared" si="2"/>
        <v>0</v>
      </c>
      <c r="G18" s="104" t="str">
        <f t="shared" si="3"/>
        <v/>
      </c>
    </row>
    <row r="19" spans="1:9" x14ac:dyDescent="0.2">
      <c r="A19" s="15"/>
      <c r="B19" s="100" t="s">
        <v>145</v>
      </c>
      <c r="C19" s="12" t="str">
        <f>IF(B19="",0,VLOOKUP('170314'!B19,Cenik!$C$3:$E$873,2,FALSE))</f>
        <v>kos/dan</v>
      </c>
      <c r="D19" s="12">
        <f>IF(B19="",0,VLOOKUP('170314'!B19,Cenik!$C$3:$E$873,3,FALSE))</f>
        <v>0</v>
      </c>
      <c r="E19" s="102">
        <v>16</v>
      </c>
      <c r="F19" s="20">
        <f t="shared" si="2"/>
        <v>0</v>
      </c>
      <c r="G19" s="104" t="str">
        <f t="shared" si="3"/>
        <v/>
      </c>
    </row>
    <row r="20" spans="1:9" x14ac:dyDescent="0.2">
      <c r="A20" s="15"/>
      <c r="B20" s="100"/>
      <c r="C20" s="12">
        <f>IF(B20="",0,VLOOKUP('170314'!B20,Cenik!$C$3:$E$873,2,FALSE))</f>
        <v>0</v>
      </c>
      <c r="D20" s="12">
        <f>IF(B20="",0,VLOOKUP('170314'!B20,Cenik!$C$3:$E$873,3,FALSE))</f>
        <v>0</v>
      </c>
      <c r="E20" s="102"/>
      <c r="F20" s="20">
        <f t="shared" si="2"/>
        <v>0</v>
      </c>
      <c r="G20" s="104" t="str">
        <f t="shared" si="3"/>
        <v/>
      </c>
    </row>
    <row r="21" spans="1:9" x14ac:dyDescent="0.2">
      <c r="A21" s="15"/>
      <c r="B21" s="100"/>
      <c r="C21" s="12">
        <f>IF(B21="",0,VLOOKUP('170314'!B21,Cenik!$C$3:$E$873,2,FALSE))</f>
        <v>0</v>
      </c>
      <c r="D21" s="12">
        <f>IF(B21="",0,VLOOKUP('170314'!B21,Cenik!$C$3:$E$873,3,FALSE))</f>
        <v>0</v>
      </c>
      <c r="E21" s="102"/>
      <c r="F21" s="20">
        <f t="shared" si="2"/>
        <v>0</v>
      </c>
      <c r="G21" s="104" t="str">
        <f t="shared" si="3"/>
        <v/>
      </c>
    </row>
    <row r="22" spans="1:9" x14ac:dyDescent="0.2">
      <c r="A22" s="15"/>
      <c r="B22" s="100"/>
      <c r="C22" s="12">
        <f>IF(B22="",0,VLOOKUP('170314'!B22,Cenik!$C$3:$E$873,2,FALSE))</f>
        <v>0</v>
      </c>
      <c r="D22" s="12">
        <f>IF(B22="",0,VLOOKUP('170314'!B22,Cenik!$C$3:$E$873,3,FALSE))</f>
        <v>0</v>
      </c>
      <c r="E22" s="102"/>
      <c r="F22" s="20">
        <f t="shared" si="2"/>
        <v>0</v>
      </c>
      <c r="G22" s="104" t="str">
        <f t="shared" si="3"/>
        <v/>
      </c>
    </row>
    <row r="23" spans="1:9" x14ac:dyDescent="0.2">
      <c r="A23" s="15"/>
      <c r="B23" s="100"/>
      <c r="C23" s="12">
        <f>IF(B23="",0,VLOOKUP('170314'!B23,Cenik!$C$3:$E$873,2,FALSE))</f>
        <v>0</v>
      </c>
      <c r="D23" s="12">
        <f>IF(B23="",0,VLOOKUP('170314'!B23,Cenik!$C$3:$E$873,3,FALSE))</f>
        <v>0</v>
      </c>
      <c r="E23" s="102"/>
      <c r="F23" s="20">
        <f t="shared" si="2"/>
        <v>0</v>
      </c>
      <c r="G23" s="104" t="str">
        <f t="shared" si="3"/>
        <v/>
      </c>
    </row>
    <row r="24" spans="1:9" x14ac:dyDescent="0.2">
      <c r="A24" s="15"/>
      <c r="B24" s="100"/>
      <c r="C24" s="12">
        <f>IF(B24="",0,VLOOKUP('170314'!B24,Cenik!$C$3:$E$873,2,FALSE))</f>
        <v>0</v>
      </c>
      <c r="D24" s="12">
        <f>IF(B24="",0,VLOOKUP('170314'!B24,Cenik!$C$3:$E$873,3,FALSE))</f>
        <v>0</v>
      </c>
      <c r="E24" s="102"/>
      <c r="F24" s="20">
        <f t="shared" si="2"/>
        <v>0</v>
      </c>
      <c r="G24" s="104" t="str">
        <f t="shared" si="3"/>
        <v/>
      </c>
    </row>
    <row r="25" spans="1:9" x14ac:dyDescent="0.2">
      <c r="A25" s="15"/>
      <c r="B25" s="100"/>
      <c r="C25" s="12">
        <f>IF(B25="",0,VLOOKUP('170314'!B25,Cenik!$C$3:$E$873,2,FALSE))</f>
        <v>0</v>
      </c>
      <c r="D25" s="12">
        <f>IF(B25="",0,VLOOKUP('170314'!B25,Cenik!$C$3:$E$873,3,FALSE))</f>
        <v>0</v>
      </c>
      <c r="E25" s="102"/>
      <c r="F25" s="20">
        <f t="shared" si="2"/>
        <v>0</v>
      </c>
      <c r="G25" s="104" t="str">
        <f t="shared" si="3"/>
        <v/>
      </c>
    </row>
    <row r="26" spans="1:9" x14ac:dyDescent="0.2">
      <c r="A26" s="15"/>
      <c r="B26" s="100"/>
      <c r="C26" s="12">
        <f>IF(B26="",0,VLOOKUP('170314'!B26,Cenik!$C$3:$E$873,2,FALSE))</f>
        <v>0</v>
      </c>
      <c r="D26" s="12">
        <f>IF(B26="",0,VLOOKUP('170314'!B26,Cenik!$C$3:$E$873,3,FALSE))</f>
        <v>0</v>
      </c>
      <c r="E26" s="102"/>
      <c r="F26" s="20">
        <f t="shared" si="2"/>
        <v>0</v>
      </c>
      <c r="G26" s="104" t="str">
        <f t="shared" si="3"/>
        <v/>
      </c>
    </row>
    <row r="27" spans="1:9" x14ac:dyDescent="0.2">
      <c r="A27" s="15"/>
      <c r="B27" s="100"/>
      <c r="C27" s="12">
        <f>IF(B27="",0,VLOOKUP('170314'!B27,Cenik!$C$3:$E$873,2,FALSE))</f>
        <v>0</v>
      </c>
      <c r="D27" s="12">
        <f>IF(B27="",0,VLOOKUP('170314'!B27,Cenik!$C$3:$E$873,3,FALSE))</f>
        <v>0</v>
      </c>
      <c r="E27" s="102"/>
      <c r="F27" s="20">
        <f t="shared" si="2"/>
        <v>0</v>
      </c>
      <c r="G27" s="104" t="str">
        <f t="shared" si="3"/>
        <v/>
      </c>
    </row>
    <row r="28" spans="1:9" x14ac:dyDescent="0.2">
      <c r="A28" s="15"/>
      <c r="B28" s="100"/>
      <c r="C28" s="12">
        <f>IF(B28="",0,VLOOKUP('170314'!B28,Cenik!$C$3:$E$873,2,FALSE))</f>
        <v>0</v>
      </c>
      <c r="D28" s="12">
        <f>IF(B28="",0,VLOOKUP('170314'!B28,Cenik!$C$3:$E$873,3,FALSE))</f>
        <v>0</v>
      </c>
      <c r="E28" s="102"/>
      <c r="F28" s="20">
        <f t="shared" si="2"/>
        <v>0</v>
      </c>
      <c r="G28" s="104" t="str">
        <f t="shared" si="3"/>
        <v/>
      </c>
    </row>
    <row r="29" spans="1:9" ht="13.5" thickBot="1" x14ac:dyDescent="0.25">
      <c r="A29" s="15"/>
      <c r="B29" s="100"/>
      <c r="C29" s="12">
        <f>IF(B29="",0,VLOOKUP('170314'!B29,Cenik!$C$3:$E$873,2,FALSE))</f>
        <v>0</v>
      </c>
      <c r="D29" s="12">
        <f>IF(B29="",0,VLOOKUP('170314'!B29,Cenik!$C$3:$E$873,3,FALSE))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IF(B31="",0,VLOOKUP('170314'!B31,Cenik!$C$3:$E$873,2,FALSE))</f>
        <v>0</v>
      </c>
      <c r="D31" s="24">
        <f>IF(B31="",0,VLOOKUP('170314'!B31,Cenik!$C$3:$E$873,3,FALSE))</f>
        <v>0</v>
      </c>
      <c r="E31" s="101"/>
      <c r="F31" s="25">
        <f t="shared" ref="F31:F44" si="4">D31*E31</f>
        <v>0</v>
      </c>
      <c r="G31" s="104" t="str">
        <f t="shared" si="3"/>
        <v/>
      </c>
      <c r="I31" s="2"/>
    </row>
    <row r="32" spans="1:9" x14ac:dyDescent="0.2">
      <c r="A32" s="15"/>
      <c r="B32" s="100"/>
      <c r="C32" s="12">
        <f>IF(B32="",0,VLOOKUP('170314'!B32,Cenik!$C$3:$E$873,2,FALSE))</f>
        <v>0</v>
      </c>
      <c r="D32" s="12">
        <f>IF(B32="",0,VLOOKUP('170314'!B32,Cenik!$C$3:$E$873,3,FALSE))</f>
        <v>0</v>
      </c>
      <c r="E32" s="102"/>
      <c r="F32" s="20">
        <f t="shared" si="4"/>
        <v>0</v>
      </c>
      <c r="G32" s="104" t="str">
        <f t="shared" si="3"/>
        <v/>
      </c>
      <c r="I32" s="2"/>
    </row>
    <row r="33" spans="1:7" x14ac:dyDescent="0.2">
      <c r="A33" s="15"/>
      <c r="B33" s="100"/>
      <c r="C33" s="12">
        <f>IF(B33="",0,VLOOKUP('170314'!B33,Cenik!$C$3:$E$873,2,FALSE))</f>
        <v>0</v>
      </c>
      <c r="D33" s="12">
        <f>IF(B33="",0,VLOOKUP('170314'!B33,Cenik!$C$3:$E$873,3,FALSE))</f>
        <v>0</v>
      </c>
      <c r="E33" s="102"/>
      <c r="F33" s="20">
        <f t="shared" si="4"/>
        <v>0</v>
      </c>
      <c r="G33" s="104" t="str">
        <f t="shared" si="3"/>
        <v/>
      </c>
    </row>
    <row r="34" spans="1:7" x14ac:dyDescent="0.2">
      <c r="A34" s="15"/>
      <c r="B34" s="100"/>
      <c r="C34" s="12">
        <f>IF(B34="",0,VLOOKUP('170314'!B34,Cenik!$C$3:$E$873,2,FALSE))</f>
        <v>0</v>
      </c>
      <c r="D34" s="12">
        <f>IF(B34="",0,VLOOKUP('170314'!B34,Cenik!$C$3:$E$873,3,FALSE))</f>
        <v>0</v>
      </c>
      <c r="E34" s="102"/>
      <c r="F34" s="20">
        <f t="shared" si="4"/>
        <v>0</v>
      </c>
      <c r="G34" s="104" t="str">
        <f t="shared" si="3"/>
        <v/>
      </c>
    </row>
    <row r="35" spans="1:7" x14ac:dyDescent="0.2">
      <c r="A35" s="15"/>
      <c r="B35" s="100"/>
      <c r="C35" s="12">
        <f>IF(B35="",0,VLOOKUP('170314'!B35,Cenik!$C$3:$E$873,2,FALSE))</f>
        <v>0</v>
      </c>
      <c r="D35" s="12">
        <f>IF(B35="",0,VLOOKUP('170314'!B35,Cenik!$C$3:$E$873,3,FALSE))</f>
        <v>0</v>
      </c>
      <c r="E35" s="102"/>
      <c r="F35" s="20">
        <f t="shared" si="4"/>
        <v>0</v>
      </c>
      <c r="G35" s="104" t="str">
        <f t="shared" si="3"/>
        <v/>
      </c>
    </row>
    <row r="36" spans="1:7" x14ac:dyDescent="0.2">
      <c r="A36" s="15"/>
      <c r="B36" s="100"/>
      <c r="C36" s="12">
        <f>IF(B36="",0,VLOOKUP('170314'!B36,Cenik!$C$3:$E$873,2,FALSE))</f>
        <v>0</v>
      </c>
      <c r="D36" s="12">
        <f>IF(B36="",0,VLOOKUP('170314'!B36,Cenik!$C$3:$E$873,3,FALSE))</f>
        <v>0</v>
      </c>
      <c r="E36" s="102"/>
      <c r="F36" s="20">
        <f t="shared" si="4"/>
        <v>0</v>
      </c>
      <c r="G36" s="104" t="str">
        <f t="shared" si="3"/>
        <v/>
      </c>
    </row>
    <row r="37" spans="1:7" x14ac:dyDescent="0.2">
      <c r="A37" s="15"/>
      <c r="B37" s="100"/>
      <c r="C37" s="12">
        <f>IF(B37="",0,VLOOKUP('170314'!B37,Cenik!$C$3:$E$873,2,FALSE))</f>
        <v>0</v>
      </c>
      <c r="D37" s="12">
        <f>IF(B37="",0,VLOOKUP('170314'!B37,Cenik!$C$3:$E$873,3,FALSE))</f>
        <v>0</v>
      </c>
      <c r="E37" s="102"/>
      <c r="F37" s="20">
        <f t="shared" si="4"/>
        <v>0</v>
      </c>
      <c r="G37" s="104" t="str">
        <f t="shared" si="3"/>
        <v/>
      </c>
    </row>
    <row r="38" spans="1:7" x14ac:dyDescent="0.2">
      <c r="A38" s="15"/>
      <c r="B38" s="100"/>
      <c r="C38" s="12">
        <f>IF(B38="",0,VLOOKUP('170314'!B38,Cenik!$C$3:$E$873,2,FALSE))</f>
        <v>0</v>
      </c>
      <c r="D38" s="12">
        <f>IF(B38="",0,VLOOKUP('170314'!B38,Cenik!$C$3:$E$873,3,FALSE))</f>
        <v>0</v>
      </c>
      <c r="E38" s="102"/>
      <c r="F38" s="20">
        <f t="shared" si="4"/>
        <v>0</v>
      </c>
      <c r="G38" s="104" t="str">
        <f t="shared" si="3"/>
        <v/>
      </c>
    </row>
    <row r="39" spans="1:7" x14ac:dyDescent="0.2">
      <c r="A39" s="15"/>
      <c r="B39" s="100"/>
      <c r="C39" s="12">
        <f>IF(B39="",0,VLOOKUP('170314'!B39,Cenik!$C$3:$E$873,2,FALSE))</f>
        <v>0</v>
      </c>
      <c r="D39" s="12">
        <f>IF(B39="",0,VLOOKUP('170314'!B39,Cenik!$C$3:$E$873,3,FALSE))</f>
        <v>0</v>
      </c>
      <c r="E39" s="102"/>
      <c r="F39" s="20">
        <f t="shared" si="4"/>
        <v>0</v>
      </c>
      <c r="G39" s="104" t="str">
        <f>IF(E39="","",IF(ISNUMBER(E39),IF(E39=ROUND(E39,6),"","Napaka - poraba mora biti zaokrožena na 6 decimalk!"),"Napaka!"))</f>
        <v/>
      </c>
    </row>
    <row r="40" spans="1:7" x14ac:dyDescent="0.2">
      <c r="A40" s="15"/>
      <c r="B40" s="100"/>
      <c r="C40" s="12">
        <f>IF(B40="",0,VLOOKUP('170314'!B40,Cenik!$C$3:$E$873,2,FALSE))</f>
        <v>0</v>
      </c>
      <c r="D40" s="12">
        <f>IF(B40="",0,VLOOKUP('170314'!B40,Cenik!$C$3:$E$873,3,FALSE))</f>
        <v>0</v>
      </c>
      <c r="E40" s="102"/>
      <c r="F40" s="20">
        <f t="shared" si="4"/>
        <v>0</v>
      </c>
      <c r="G40" s="104" t="str">
        <f t="shared" si="3"/>
        <v/>
      </c>
    </row>
    <row r="41" spans="1:7" x14ac:dyDescent="0.2">
      <c r="A41" s="15"/>
      <c r="B41" s="100"/>
      <c r="C41" s="12">
        <f>IF(B41="",0,VLOOKUP('170314'!B41,Cenik!$C$3:$E$873,2,FALSE))</f>
        <v>0</v>
      </c>
      <c r="D41" s="12">
        <f>IF(B41="",0,VLOOKUP('170314'!B41,Cenik!$C$3:$E$873,3,FALSE))</f>
        <v>0</v>
      </c>
      <c r="E41" s="102"/>
      <c r="F41" s="20">
        <f t="shared" si="4"/>
        <v>0</v>
      </c>
      <c r="G41" s="104" t="str">
        <f t="shared" si="3"/>
        <v/>
      </c>
    </row>
    <row r="42" spans="1:7" x14ac:dyDescent="0.2">
      <c r="A42" s="15"/>
      <c r="B42" s="100"/>
      <c r="C42" s="12">
        <f>IF(B42="",0,VLOOKUP('170314'!B42,Cenik!$C$3:$E$873,2,FALSE))</f>
        <v>0</v>
      </c>
      <c r="D42" s="12">
        <f>IF(B42="",0,VLOOKUP('170314'!B42,Cenik!$C$3:$E$873,3,FALSE))</f>
        <v>0</v>
      </c>
      <c r="E42" s="102"/>
      <c r="F42" s="20">
        <f t="shared" si="4"/>
        <v>0</v>
      </c>
      <c r="G42" s="104" t="str">
        <f t="shared" si="3"/>
        <v/>
      </c>
    </row>
    <row r="43" spans="1:7" x14ac:dyDescent="0.2">
      <c r="A43" s="15"/>
      <c r="B43" s="100"/>
      <c r="C43" s="12">
        <f>IF(B43="",0,VLOOKUP('170314'!B43,Cenik!$C$3:$E$873,2,FALSE))</f>
        <v>0</v>
      </c>
      <c r="D43" s="12">
        <f>IF(B43="",0,VLOOKUP('170314'!B43,Cenik!$C$3:$E$873,3,FALSE))</f>
        <v>0</v>
      </c>
      <c r="E43" s="102"/>
      <c r="F43" s="20">
        <f t="shared" si="4"/>
        <v>0</v>
      </c>
      <c r="G43" s="104" t="str">
        <f t="shared" si="3"/>
        <v/>
      </c>
    </row>
    <row r="44" spans="1:7" ht="13.5" thickBot="1" x14ac:dyDescent="0.25">
      <c r="A44" s="26"/>
      <c r="B44" s="103"/>
      <c r="C44" s="28">
        <f>IF(B44="",0,VLOOKUP('170314'!B44,Cenik!$C$3:$E$873,2,FALSE))</f>
        <v>0</v>
      </c>
      <c r="D44" s="28">
        <f>IF(B44="",0,VLOOKUP('170314'!B44,Cenik!$C$3:$E$873,3,FALSE))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IF(B5="",0,VLOOKUP('170315'!B5,Cenik!$C$3:$E$873,2,FALSE))</f>
        <v>0</v>
      </c>
      <c r="D5" s="12">
        <f>IF(B5="",0,VLOOKUP('170315'!B5,Cenik!$C$3:$E$873,3,FALSE))</f>
        <v>0</v>
      </c>
      <c r="E5" s="95"/>
      <c r="F5" s="14">
        <f t="shared" ref="F5:F14" si="0">D5*E5</f>
        <v>0</v>
      </c>
      <c r="G5" s="104" t="str">
        <f>IF(E5="","",IF(ISNUMBER(E5),IF(E5=ROUND(E5,6),"","Napaka - poraba mora biti zaokrožena na 6 decimalk!"),"Napaka!"))</f>
        <v/>
      </c>
    </row>
    <row r="6" spans="1:7" x14ac:dyDescent="0.2">
      <c r="A6" s="15"/>
      <c r="B6" s="94"/>
      <c r="C6" s="12">
        <f>IF(B6="",0,VLOOKUP('170315'!B6,Cenik!$C$3:$E$873,2,FALSE))</f>
        <v>0</v>
      </c>
      <c r="D6" s="12">
        <f>IF(B6="",0,VLOOKUP('170315'!B6,Cenik!$C$3:$E$873,3,FALSE))</f>
        <v>0</v>
      </c>
      <c r="E6" s="96"/>
      <c r="F6" s="14">
        <f t="shared" si="0"/>
        <v>0</v>
      </c>
      <c r="G6" s="104" t="str">
        <f t="shared" ref="G6:G14" si="1">IF(E6="","",IF(ISNUMBER(E6),IF(E6=ROUND(E6,6),"","Napaka - poraba mora biti zaokrožena na 6 decimalk!"),"Napaka!"))</f>
        <v/>
      </c>
    </row>
    <row r="7" spans="1:7" x14ac:dyDescent="0.2">
      <c r="A7" s="15"/>
      <c r="B7" s="94"/>
      <c r="C7" s="12">
        <f>IF(B7="",0,VLOOKUP('170315'!B7,Cenik!$C$3:$E$873,2,FALSE))</f>
        <v>0</v>
      </c>
      <c r="D7" s="12">
        <f>IF(B7="",0,VLOOKUP('170315'!B7,Cenik!$C$3:$E$873,3,FALSE))</f>
        <v>0</v>
      </c>
      <c r="E7" s="96"/>
      <c r="F7" s="14">
        <f t="shared" si="0"/>
        <v>0</v>
      </c>
      <c r="G7" s="104" t="str">
        <f t="shared" si="1"/>
        <v/>
      </c>
    </row>
    <row r="8" spans="1:7" x14ac:dyDescent="0.2">
      <c r="A8" s="15"/>
      <c r="B8" s="94"/>
      <c r="C8" s="12">
        <f>IF(B8="",0,VLOOKUP('170315'!B8,Cenik!$C$3:$E$873,2,FALSE))</f>
        <v>0</v>
      </c>
      <c r="D8" s="12">
        <f>IF(B8="",0,VLOOKUP('170315'!B8,Cenik!$C$3:$E$873,3,FALSE))</f>
        <v>0</v>
      </c>
      <c r="E8" s="96"/>
      <c r="F8" s="14">
        <f t="shared" si="0"/>
        <v>0</v>
      </c>
      <c r="G8" s="104" t="str">
        <f t="shared" si="1"/>
        <v/>
      </c>
    </row>
    <row r="9" spans="1:7" x14ac:dyDescent="0.2">
      <c r="A9" s="15"/>
      <c r="B9" s="94"/>
      <c r="C9" s="12">
        <f>IF(B9="",0,VLOOKUP('170315'!B9,Cenik!$C$3:$E$873,2,FALSE))</f>
        <v>0</v>
      </c>
      <c r="D9" s="12">
        <f>IF(B9="",0,VLOOKUP('170315'!B9,Cenik!$C$3:$E$873,3,FALSE))</f>
        <v>0</v>
      </c>
      <c r="E9" s="96"/>
      <c r="F9" s="14">
        <f t="shared" si="0"/>
        <v>0</v>
      </c>
      <c r="G9" s="104" t="str">
        <f t="shared" si="1"/>
        <v/>
      </c>
    </row>
    <row r="10" spans="1:7" x14ac:dyDescent="0.2">
      <c r="A10" s="15"/>
      <c r="B10" s="94"/>
      <c r="C10" s="12">
        <f>IF(B10="",0,VLOOKUP('170315'!B10,Cenik!$C$3:$E$873,2,FALSE))</f>
        <v>0</v>
      </c>
      <c r="D10" s="12">
        <f>IF(B10="",0,VLOOKUP('170315'!B10,Cenik!$C$3:$E$873,3,FALSE))</f>
        <v>0</v>
      </c>
      <c r="E10" s="96"/>
      <c r="F10" s="14">
        <f t="shared" si="0"/>
        <v>0</v>
      </c>
      <c r="G10" s="104" t="str">
        <f t="shared" si="1"/>
        <v/>
      </c>
    </row>
    <row r="11" spans="1:7" x14ac:dyDescent="0.2">
      <c r="A11" s="15"/>
      <c r="B11" s="94"/>
      <c r="C11" s="12">
        <f>IF(B11="",0,VLOOKUP('170315'!B11,Cenik!$C$3:$E$873,2,FALSE))</f>
        <v>0</v>
      </c>
      <c r="D11" s="12">
        <f>IF(B11="",0,VLOOKUP('170315'!B11,Cenik!$C$3:$E$873,3,FALSE))</f>
        <v>0</v>
      </c>
      <c r="E11" s="96"/>
      <c r="F11" s="14">
        <f t="shared" si="0"/>
        <v>0</v>
      </c>
      <c r="G11" s="104" t="str">
        <f t="shared" si="1"/>
        <v/>
      </c>
    </row>
    <row r="12" spans="1:7" x14ac:dyDescent="0.2">
      <c r="A12" s="15"/>
      <c r="B12" s="94"/>
      <c r="C12" s="12">
        <f>IF(B12="",0,VLOOKUP('170315'!B12,Cenik!$C$3:$E$873,2,FALSE))</f>
        <v>0</v>
      </c>
      <c r="D12" s="12">
        <f>IF(B12="",0,VLOOKUP('170315'!B12,Cenik!$C$3:$E$873,3,FALSE))</f>
        <v>0</v>
      </c>
      <c r="E12" s="96"/>
      <c r="F12" s="14">
        <f t="shared" si="0"/>
        <v>0</v>
      </c>
      <c r="G12" s="104" t="str">
        <f t="shared" si="1"/>
        <v/>
      </c>
    </row>
    <row r="13" spans="1:7" x14ac:dyDescent="0.2">
      <c r="A13" s="15"/>
      <c r="B13" s="94"/>
      <c r="C13" s="12">
        <f>IF(B13="",0,VLOOKUP('170315'!B13,Cenik!$C$3:$E$873,2,FALSE))</f>
        <v>0</v>
      </c>
      <c r="D13" s="12">
        <f>IF(B13="",0,VLOOKUP('170315'!B13,Cenik!$C$3:$E$873,3,FALSE))</f>
        <v>0</v>
      </c>
      <c r="E13" s="96"/>
      <c r="F13" s="14">
        <f t="shared" si="0"/>
        <v>0</v>
      </c>
      <c r="G13" s="104" t="str">
        <f t="shared" si="1"/>
        <v/>
      </c>
    </row>
    <row r="14" spans="1:7" ht="13.5" thickBot="1" x14ac:dyDescent="0.25">
      <c r="A14" s="15"/>
      <c r="B14" s="94"/>
      <c r="C14" s="12">
        <f>IF(B14="",0,VLOOKUP('170315'!B14,Cenik!$C$3:$E$873,2,FALSE))</f>
        <v>0</v>
      </c>
      <c r="D14" s="12">
        <f>IF(B14="",0,VLOOKUP('170315'!B14,Cenik!$C$3:$E$873,3,FALSE))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IF(B16="",0,VLOOKUP('170315'!B16,Cenik!$C$3:$E$873,2,FALSE))</f>
        <v>kos/dan</v>
      </c>
      <c r="D16" s="12">
        <f>IF(B16="",0,VLOOKUP('170315'!B16,Cenik!$C$3:$E$873,3,FALSE))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IF(B17="",0,VLOOKUP('170315'!B17,Cenik!$C$3:$E$873,2,FALSE))</f>
        <v>kos/dan</v>
      </c>
      <c r="D17" s="12">
        <f>IF(B17="",0,VLOOKUP('170315'!B17,Cenik!$C$3:$E$873,3,FALSE))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IF(B18="",0,VLOOKUP('170315'!B18,Cenik!$C$3:$E$873,2,FALSE))</f>
        <v>kos/dan</v>
      </c>
      <c r="D18" s="12">
        <f>IF(B18="",0,VLOOKUP('170315'!B18,Cenik!$C$3:$E$873,3,FALSE))</f>
        <v>0</v>
      </c>
      <c r="E18" s="102">
        <v>4</v>
      </c>
      <c r="F18" s="20">
        <f t="shared" si="2"/>
        <v>0</v>
      </c>
      <c r="G18" s="104" t="str">
        <f t="shared" si="3"/>
        <v/>
      </c>
    </row>
    <row r="19" spans="1:9" x14ac:dyDescent="0.2">
      <c r="A19" s="15"/>
      <c r="B19" s="100" t="s">
        <v>145</v>
      </c>
      <c r="C19" s="12" t="str">
        <f>IF(B19="",0,VLOOKUP('170315'!B19,Cenik!$C$3:$E$873,2,FALSE))</f>
        <v>kos/dan</v>
      </c>
      <c r="D19" s="12">
        <f>IF(B19="",0,VLOOKUP('170315'!B19,Cenik!$C$3:$E$873,3,FALSE))</f>
        <v>0</v>
      </c>
      <c r="E19" s="102">
        <v>11</v>
      </c>
      <c r="F19" s="20">
        <f t="shared" si="2"/>
        <v>0</v>
      </c>
      <c r="G19" s="104" t="str">
        <f t="shared" si="3"/>
        <v/>
      </c>
    </row>
    <row r="20" spans="1:9" x14ac:dyDescent="0.2">
      <c r="A20" s="15"/>
      <c r="B20" s="100"/>
      <c r="C20" s="12">
        <f>IF(B20="",0,VLOOKUP('170315'!B20,Cenik!$C$3:$E$873,2,FALSE))</f>
        <v>0</v>
      </c>
      <c r="D20" s="12">
        <f>IF(B20="",0,VLOOKUP('170315'!B20,Cenik!$C$3:$E$873,3,FALSE))</f>
        <v>0</v>
      </c>
      <c r="E20" s="102"/>
      <c r="F20" s="20">
        <f t="shared" si="2"/>
        <v>0</v>
      </c>
      <c r="G20" s="104" t="str">
        <f t="shared" si="3"/>
        <v/>
      </c>
    </row>
    <row r="21" spans="1:9" x14ac:dyDescent="0.2">
      <c r="A21" s="15"/>
      <c r="B21" s="100"/>
      <c r="C21" s="12">
        <f>IF(B21="",0,VLOOKUP('170315'!B21,Cenik!$C$3:$E$873,2,FALSE))</f>
        <v>0</v>
      </c>
      <c r="D21" s="12">
        <f>IF(B21="",0,VLOOKUP('170315'!B21,Cenik!$C$3:$E$873,3,FALSE))</f>
        <v>0</v>
      </c>
      <c r="E21" s="102"/>
      <c r="F21" s="20">
        <f t="shared" si="2"/>
        <v>0</v>
      </c>
      <c r="G21" s="104" t="str">
        <f t="shared" si="3"/>
        <v/>
      </c>
    </row>
    <row r="22" spans="1:9" x14ac:dyDescent="0.2">
      <c r="A22" s="15"/>
      <c r="B22" s="100"/>
      <c r="C22" s="12">
        <f>IF(B22="",0,VLOOKUP('170315'!B22,Cenik!$C$3:$E$873,2,FALSE))</f>
        <v>0</v>
      </c>
      <c r="D22" s="12">
        <f>IF(B22="",0,VLOOKUP('170315'!B22,Cenik!$C$3:$E$873,3,FALSE))</f>
        <v>0</v>
      </c>
      <c r="E22" s="102"/>
      <c r="F22" s="20">
        <f t="shared" si="2"/>
        <v>0</v>
      </c>
      <c r="G22" s="104" t="str">
        <f t="shared" si="3"/>
        <v/>
      </c>
    </row>
    <row r="23" spans="1:9" x14ac:dyDescent="0.2">
      <c r="A23" s="15"/>
      <c r="B23" s="100"/>
      <c r="C23" s="12">
        <f>IF(B23="",0,VLOOKUP('170315'!B23,Cenik!$C$3:$E$873,2,FALSE))</f>
        <v>0</v>
      </c>
      <c r="D23" s="12">
        <f>IF(B23="",0,VLOOKUP('170315'!B23,Cenik!$C$3:$E$873,3,FALSE))</f>
        <v>0</v>
      </c>
      <c r="E23" s="102"/>
      <c r="F23" s="20">
        <f t="shared" si="2"/>
        <v>0</v>
      </c>
      <c r="G23" s="104" t="str">
        <f t="shared" si="3"/>
        <v/>
      </c>
    </row>
    <row r="24" spans="1:9" x14ac:dyDescent="0.2">
      <c r="A24" s="15"/>
      <c r="B24" s="100"/>
      <c r="C24" s="12">
        <f>IF(B24="",0,VLOOKUP('170315'!B24,Cenik!$C$3:$E$873,2,FALSE))</f>
        <v>0</v>
      </c>
      <c r="D24" s="12">
        <f>IF(B24="",0,VLOOKUP('170315'!B24,Cenik!$C$3:$E$873,3,FALSE))</f>
        <v>0</v>
      </c>
      <c r="E24" s="102"/>
      <c r="F24" s="20">
        <f t="shared" si="2"/>
        <v>0</v>
      </c>
      <c r="G24" s="104" t="str">
        <f t="shared" si="3"/>
        <v/>
      </c>
    </row>
    <row r="25" spans="1:9" x14ac:dyDescent="0.2">
      <c r="A25" s="15"/>
      <c r="B25" s="100"/>
      <c r="C25" s="12">
        <f>IF(B25="",0,VLOOKUP('170315'!B25,Cenik!$C$3:$E$873,2,FALSE))</f>
        <v>0</v>
      </c>
      <c r="D25" s="12">
        <f>IF(B25="",0,VLOOKUP('170315'!B25,Cenik!$C$3:$E$873,3,FALSE))</f>
        <v>0</v>
      </c>
      <c r="E25" s="102"/>
      <c r="F25" s="20">
        <f t="shared" si="2"/>
        <v>0</v>
      </c>
      <c r="G25" s="104" t="str">
        <f t="shared" si="3"/>
        <v/>
      </c>
    </row>
    <row r="26" spans="1:9" x14ac:dyDescent="0.2">
      <c r="A26" s="15"/>
      <c r="B26" s="100"/>
      <c r="C26" s="12">
        <f>IF(B26="",0,VLOOKUP('170315'!B26,Cenik!$C$3:$E$873,2,FALSE))</f>
        <v>0</v>
      </c>
      <c r="D26" s="12">
        <f>IF(B26="",0,VLOOKUP('170315'!B26,Cenik!$C$3:$E$873,3,FALSE))</f>
        <v>0</v>
      </c>
      <c r="E26" s="102"/>
      <c r="F26" s="20">
        <f t="shared" si="2"/>
        <v>0</v>
      </c>
      <c r="G26" s="104" t="str">
        <f t="shared" si="3"/>
        <v/>
      </c>
    </row>
    <row r="27" spans="1:9" x14ac:dyDescent="0.2">
      <c r="A27" s="15"/>
      <c r="B27" s="100"/>
      <c r="C27" s="12">
        <f>IF(B27="",0,VLOOKUP('170315'!B27,Cenik!$C$3:$E$873,2,FALSE))</f>
        <v>0</v>
      </c>
      <c r="D27" s="12">
        <f>IF(B27="",0,VLOOKUP('170315'!B27,Cenik!$C$3:$E$873,3,FALSE))</f>
        <v>0</v>
      </c>
      <c r="E27" s="102"/>
      <c r="F27" s="20">
        <f t="shared" si="2"/>
        <v>0</v>
      </c>
      <c r="G27" s="104" t="str">
        <f t="shared" si="3"/>
        <v/>
      </c>
    </row>
    <row r="28" spans="1:9" x14ac:dyDescent="0.2">
      <c r="A28" s="15"/>
      <c r="B28" s="100"/>
      <c r="C28" s="12">
        <f>IF(B28="",0,VLOOKUP('170315'!B28,Cenik!$C$3:$E$873,2,FALSE))</f>
        <v>0</v>
      </c>
      <c r="D28" s="12">
        <f>IF(B28="",0,VLOOKUP('170315'!B28,Cenik!$C$3:$E$873,3,FALSE))</f>
        <v>0</v>
      </c>
      <c r="E28" s="102"/>
      <c r="F28" s="20">
        <f t="shared" si="2"/>
        <v>0</v>
      </c>
      <c r="G28" s="104" t="str">
        <f t="shared" si="3"/>
        <v/>
      </c>
    </row>
    <row r="29" spans="1:9" ht="13.5" thickBot="1" x14ac:dyDescent="0.25">
      <c r="A29" s="15"/>
      <c r="B29" s="100"/>
      <c r="C29" s="12">
        <f>IF(B29="",0,VLOOKUP('170315'!B29,Cenik!$C$3:$E$873,2,FALSE))</f>
        <v>0</v>
      </c>
      <c r="D29" s="12">
        <f>IF(B29="",0,VLOOKUP('170315'!B29,Cenik!$C$3:$E$873,3,FALSE))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IF(B31="",0,VLOOKUP('170315'!B31,Cenik!$C$3:$E$873,2,FALSE))</f>
        <v>0</v>
      </c>
      <c r="D31" s="24">
        <f>IF(B31="",0,VLOOKUP('170315'!B31,Cenik!$C$3:$E$873,3,FALSE))</f>
        <v>0</v>
      </c>
      <c r="E31" s="101"/>
      <c r="F31" s="25">
        <f t="shared" ref="F31:F44" si="4">D31*E31</f>
        <v>0</v>
      </c>
      <c r="G31" s="104" t="str">
        <f t="shared" si="3"/>
        <v/>
      </c>
      <c r="I31" s="2"/>
    </row>
    <row r="32" spans="1:9" x14ac:dyDescent="0.2">
      <c r="A32" s="15"/>
      <c r="B32" s="100"/>
      <c r="C32" s="12">
        <f>IF(B32="",0,VLOOKUP('170315'!B32,Cenik!$C$3:$E$873,2,FALSE))</f>
        <v>0</v>
      </c>
      <c r="D32" s="12">
        <f>IF(B32="",0,VLOOKUP('170315'!B32,Cenik!$C$3:$E$873,3,FALSE))</f>
        <v>0</v>
      </c>
      <c r="E32" s="102"/>
      <c r="F32" s="20">
        <f t="shared" si="4"/>
        <v>0</v>
      </c>
      <c r="G32" s="104" t="str">
        <f t="shared" si="3"/>
        <v/>
      </c>
      <c r="I32" s="2"/>
    </row>
    <row r="33" spans="1:7" x14ac:dyDescent="0.2">
      <c r="A33" s="15"/>
      <c r="B33" s="100"/>
      <c r="C33" s="12">
        <f>IF(B33="",0,VLOOKUP('170315'!B33,Cenik!$C$3:$E$873,2,FALSE))</f>
        <v>0</v>
      </c>
      <c r="D33" s="12">
        <f>IF(B33="",0,VLOOKUP('170315'!B33,Cenik!$C$3:$E$873,3,FALSE))</f>
        <v>0</v>
      </c>
      <c r="E33" s="102"/>
      <c r="F33" s="20">
        <f t="shared" si="4"/>
        <v>0</v>
      </c>
      <c r="G33" s="104" t="str">
        <f t="shared" si="3"/>
        <v/>
      </c>
    </row>
    <row r="34" spans="1:7" x14ac:dyDescent="0.2">
      <c r="A34" s="15"/>
      <c r="B34" s="100"/>
      <c r="C34" s="12">
        <f>IF(B34="",0,VLOOKUP('170315'!B34,Cenik!$C$3:$E$873,2,FALSE))</f>
        <v>0</v>
      </c>
      <c r="D34" s="12">
        <f>IF(B34="",0,VLOOKUP('170315'!B34,Cenik!$C$3:$E$873,3,FALSE))</f>
        <v>0</v>
      </c>
      <c r="E34" s="102"/>
      <c r="F34" s="20">
        <f t="shared" si="4"/>
        <v>0</v>
      </c>
      <c r="G34" s="104" t="str">
        <f t="shared" si="3"/>
        <v/>
      </c>
    </row>
    <row r="35" spans="1:7" x14ac:dyDescent="0.2">
      <c r="A35" s="15"/>
      <c r="B35" s="100"/>
      <c r="C35" s="12">
        <f>IF(B35="",0,VLOOKUP('170315'!B35,Cenik!$C$3:$E$873,2,FALSE))</f>
        <v>0</v>
      </c>
      <c r="D35" s="12">
        <f>IF(B35="",0,VLOOKUP('170315'!B35,Cenik!$C$3:$E$873,3,FALSE))</f>
        <v>0</v>
      </c>
      <c r="E35" s="102"/>
      <c r="F35" s="20">
        <f t="shared" si="4"/>
        <v>0</v>
      </c>
      <c r="G35" s="104" t="str">
        <f t="shared" si="3"/>
        <v/>
      </c>
    </row>
    <row r="36" spans="1:7" x14ac:dyDescent="0.2">
      <c r="A36" s="15"/>
      <c r="B36" s="100"/>
      <c r="C36" s="12">
        <f>IF(B36="",0,VLOOKUP('170315'!B36,Cenik!$C$3:$E$873,2,FALSE))</f>
        <v>0</v>
      </c>
      <c r="D36" s="12">
        <f>IF(B36="",0,VLOOKUP('170315'!B36,Cenik!$C$3:$E$873,3,FALSE))</f>
        <v>0</v>
      </c>
      <c r="E36" s="102"/>
      <c r="F36" s="20">
        <f t="shared" si="4"/>
        <v>0</v>
      </c>
      <c r="G36" s="104" t="str">
        <f t="shared" si="3"/>
        <v/>
      </c>
    </row>
    <row r="37" spans="1:7" x14ac:dyDescent="0.2">
      <c r="A37" s="15"/>
      <c r="B37" s="100"/>
      <c r="C37" s="12">
        <f>IF(B37="",0,VLOOKUP('170315'!B37,Cenik!$C$3:$E$873,2,FALSE))</f>
        <v>0</v>
      </c>
      <c r="D37" s="12">
        <f>IF(B37="",0,VLOOKUP('170315'!B37,Cenik!$C$3:$E$873,3,FALSE))</f>
        <v>0</v>
      </c>
      <c r="E37" s="102"/>
      <c r="F37" s="20">
        <f t="shared" si="4"/>
        <v>0</v>
      </c>
      <c r="G37" s="104" t="str">
        <f t="shared" si="3"/>
        <v/>
      </c>
    </row>
    <row r="38" spans="1:7" x14ac:dyDescent="0.2">
      <c r="A38" s="15"/>
      <c r="B38" s="100"/>
      <c r="C38" s="12">
        <f>IF(B38="",0,VLOOKUP('170315'!B38,Cenik!$C$3:$E$873,2,FALSE))</f>
        <v>0</v>
      </c>
      <c r="D38" s="12">
        <f>IF(B38="",0,VLOOKUP('170315'!B38,Cenik!$C$3:$E$873,3,FALSE))</f>
        <v>0</v>
      </c>
      <c r="E38" s="102"/>
      <c r="F38" s="20">
        <f t="shared" si="4"/>
        <v>0</v>
      </c>
      <c r="G38" s="104" t="str">
        <f t="shared" si="3"/>
        <v/>
      </c>
    </row>
    <row r="39" spans="1:7" x14ac:dyDescent="0.2">
      <c r="A39" s="15"/>
      <c r="B39" s="100"/>
      <c r="C39" s="12">
        <f>IF(B39="",0,VLOOKUP('170315'!B39,Cenik!$C$3:$E$873,2,FALSE))</f>
        <v>0</v>
      </c>
      <c r="D39" s="12">
        <f>IF(B39="",0,VLOOKUP('170315'!B39,Cenik!$C$3:$E$873,3,FALSE))</f>
        <v>0</v>
      </c>
      <c r="E39" s="102"/>
      <c r="F39" s="20">
        <f t="shared" si="4"/>
        <v>0</v>
      </c>
      <c r="G39" s="104" t="str">
        <f>IF(E39="","",IF(ISNUMBER(E39),IF(E39=ROUND(E39,6),"","Napaka - poraba mora biti zaokrožena na 6 decimalk!"),"Napaka!"))</f>
        <v/>
      </c>
    </row>
    <row r="40" spans="1:7" x14ac:dyDescent="0.2">
      <c r="A40" s="15"/>
      <c r="B40" s="100"/>
      <c r="C40" s="12">
        <f>IF(B40="",0,VLOOKUP('170315'!B40,Cenik!$C$3:$E$873,2,FALSE))</f>
        <v>0</v>
      </c>
      <c r="D40" s="12">
        <f>IF(B40="",0,VLOOKUP('170315'!B40,Cenik!$C$3:$E$873,3,FALSE))</f>
        <v>0</v>
      </c>
      <c r="E40" s="102"/>
      <c r="F40" s="20">
        <f t="shared" si="4"/>
        <v>0</v>
      </c>
      <c r="G40" s="104" t="str">
        <f t="shared" si="3"/>
        <v/>
      </c>
    </row>
    <row r="41" spans="1:7" x14ac:dyDescent="0.2">
      <c r="A41" s="15"/>
      <c r="B41" s="100"/>
      <c r="C41" s="12">
        <f>IF(B41="",0,VLOOKUP('170315'!B41,Cenik!$C$3:$E$873,2,FALSE))</f>
        <v>0</v>
      </c>
      <c r="D41" s="12">
        <f>IF(B41="",0,VLOOKUP('170315'!B41,Cenik!$C$3:$E$873,3,FALSE))</f>
        <v>0</v>
      </c>
      <c r="E41" s="102"/>
      <c r="F41" s="20">
        <f t="shared" si="4"/>
        <v>0</v>
      </c>
      <c r="G41" s="104" t="str">
        <f t="shared" si="3"/>
        <v/>
      </c>
    </row>
    <row r="42" spans="1:7" x14ac:dyDescent="0.2">
      <c r="A42" s="15"/>
      <c r="B42" s="100"/>
      <c r="C42" s="12">
        <f>IF(B42="",0,VLOOKUP('170315'!B42,Cenik!$C$3:$E$873,2,FALSE))</f>
        <v>0</v>
      </c>
      <c r="D42" s="12">
        <f>IF(B42="",0,VLOOKUP('170315'!B42,Cenik!$C$3:$E$873,3,FALSE))</f>
        <v>0</v>
      </c>
      <c r="E42" s="102"/>
      <c r="F42" s="20">
        <f t="shared" si="4"/>
        <v>0</v>
      </c>
      <c r="G42" s="104" t="str">
        <f t="shared" si="3"/>
        <v/>
      </c>
    </row>
    <row r="43" spans="1:7" x14ac:dyDescent="0.2">
      <c r="A43" s="15"/>
      <c r="B43" s="100"/>
      <c r="C43" s="12">
        <f>IF(B43="",0,VLOOKUP('170315'!B43,Cenik!$C$3:$E$873,2,FALSE))</f>
        <v>0</v>
      </c>
      <c r="D43" s="12">
        <f>IF(B43="",0,VLOOKUP('170315'!B43,Cenik!$C$3:$E$873,3,FALSE))</f>
        <v>0</v>
      </c>
      <c r="E43" s="102"/>
      <c r="F43" s="20">
        <f t="shared" si="4"/>
        <v>0</v>
      </c>
      <c r="G43" s="104" t="str">
        <f t="shared" si="3"/>
        <v/>
      </c>
    </row>
    <row r="44" spans="1:7" ht="13.5" thickBot="1" x14ac:dyDescent="0.25">
      <c r="A44" s="26"/>
      <c r="B44" s="103"/>
      <c r="C44" s="28">
        <f>IF(B44="",0,VLOOKUP('170315'!B44,Cenik!$C$3:$E$873,2,FALSE))</f>
        <v>0</v>
      </c>
      <c r="D44" s="28">
        <f>IF(B44="",0,VLOOKUP('170315'!B44,Cenik!$C$3:$E$873,3,FALSE))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IF(B5="",0,VLOOKUP('170316'!B5,Cenik!$C$3:$E$873,2,FALSE))</f>
        <v>0</v>
      </c>
      <c r="D5" s="12">
        <f>IF(B5="",0,VLOOKUP('170316'!B5,Cenik!$C$3:$E$873,3,FALSE))</f>
        <v>0</v>
      </c>
      <c r="E5" s="95"/>
      <c r="F5" s="14">
        <f t="shared" ref="F5:F14" si="0">D5*E5</f>
        <v>0</v>
      </c>
      <c r="G5" s="104" t="str">
        <f>IF(E5="","",IF(ISNUMBER(E5),IF(E5=ROUND(E5,6),"","Napaka - poraba mora biti zaokrožena na 6 decimalk!"),"Napaka!"))</f>
        <v/>
      </c>
    </row>
    <row r="6" spans="1:7" x14ac:dyDescent="0.2">
      <c r="A6" s="15"/>
      <c r="B6" s="94"/>
      <c r="C6" s="12">
        <f>IF(B6="",0,VLOOKUP('170316'!B6,Cenik!$C$3:$E$873,2,FALSE))</f>
        <v>0</v>
      </c>
      <c r="D6" s="12">
        <f>IF(B6="",0,VLOOKUP('170316'!B6,Cenik!$C$3:$E$873,3,FALSE))</f>
        <v>0</v>
      </c>
      <c r="E6" s="96"/>
      <c r="F6" s="14">
        <f t="shared" si="0"/>
        <v>0</v>
      </c>
      <c r="G6" s="104" t="str">
        <f t="shared" ref="G6:G14" si="1">IF(E6="","",IF(ISNUMBER(E6),IF(E6=ROUND(E6,6),"","Napaka - poraba mora biti zaokrožena na 6 decimalk!"),"Napaka!"))</f>
        <v/>
      </c>
    </row>
    <row r="7" spans="1:7" x14ac:dyDescent="0.2">
      <c r="A7" s="15"/>
      <c r="B7" s="94"/>
      <c r="C7" s="12">
        <f>IF(B7="",0,VLOOKUP('170316'!B7,Cenik!$C$3:$E$873,2,FALSE))</f>
        <v>0</v>
      </c>
      <c r="D7" s="12">
        <f>IF(B7="",0,VLOOKUP('170316'!B7,Cenik!$C$3:$E$873,3,FALSE))</f>
        <v>0</v>
      </c>
      <c r="E7" s="96"/>
      <c r="F7" s="14">
        <f t="shared" si="0"/>
        <v>0</v>
      </c>
      <c r="G7" s="104" t="str">
        <f t="shared" si="1"/>
        <v/>
      </c>
    </row>
    <row r="8" spans="1:7" x14ac:dyDescent="0.2">
      <c r="A8" s="15"/>
      <c r="B8" s="94"/>
      <c r="C8" s="12">
        <f>IF(B8="",0,VLOOKUP('170316'!B8,Cenik!$C$3:$E$873,2,FALSE))</f>
        <v>0</v>
      </c>
      <c r="D8" s="12">
        <f>IF(B8="",0,VLOOKUP('170316'!B8,Cenik!$C$3:$E$873,3,FALSE))</f>
        <v>0</v>
      </c>
      <c r="E8" s="96"/>
      <c r="F8" s="14">
        <f t="shared" si="0"/>
        <v>0</v>
      </c>
      <c r="G8" s="104" t="str">
        <f t="shared" si="1"/>
        <v/>
      </c>
    </row>
    <row r="9" spans="1:7" x14ac:dyDescent="0.2">
      <c r="A9" s="15"/>
      <c r="B9" s="94"/>
      <c r="C9" s="12">
        <f>IF(B9="",0,VLOOKUP('170316'!B9,Cenik!$C$3:$E$873,2,FALSE))</f>
        <v>0</v>
      </c>
      <c r="D9" s="12">
        <f>IF(B9="",0,VLOOKUP('170316'!B9,Cenik!$C$3:$E$873,3,FALSE))</f>
        <v>0</v>
      </c>
      <c r="E9" s="96"/>
      <c r="F9" s="14">
        <f t="shared" si="0"/>
        <v>0</v>
      </c>
      <c r="G9" s="104" t="str">
        <f t="shared" si="1"/>
        <v/>
      </c>
    </row>
    <row r="10" spans="1:7" x14ac:dyDescent="0.2">
      <c r="A10" s="15"/>
      <c r="B10" s="94"/>
      <c r="C10" s="12">
        <f>IF(B10="",0,VLOOKUP('170316'!B10,Cenik!$C$3:$E$873,2,FALSE))</f>
        <v>0</v>
      </c>
      <c r="D10" s="12">
        <f>IF(B10="",0,VLOOKUP('170316'!B10,Cenik!$C$3:$E$873,3,FALSE))</f>
        <v>0</v>
      </c>
      <c r="E10" s="96"/>
      <c r="F10" s="14">
        <f t="shared" si="0"/>
        <v>0</v>
      </c>
      <c r="G10" s="104" t="str">
        <f t="shared" si="1"/>
        <v/>
      </c>
    </row>
    <row r="11" spans="1:7" x14ac:dyDescent="0.2">
      <c r="A11" s="15"/>
      <c r="B11" s="94"/>
      <c r="C11" s="12">
        <f>IF(B11="",0,VLOOKUP('170316'!B11,Cenik!$C$3:$E$873,2,FALSE))</f>
        <v>0</v>
      </c>
      <c r="D11" s="12">
        <f>IF(B11="",0,VLOOKUP('170316'!B11,Cenik!$C$3:$E$873,3,FALSE))</f>
        <v>0</v>
      </c>
      <c r="E11" s="96"/>
      <c r="F11" s="14">
        <f t="shared" si="0"/>
        <v>0</v>
      </c>
      <c r="G11" s="104" t="str">
        <f t="shared" si="1"/>
        <v/>
      </c>
    </row>
    <row r="12" spans="1:7" x14ac:dyDescent="0.2">
      <c r="A12" s="15"/>
      <c r="B12" s="94"/>
      <c r="C12" s="12">
        <f>IF(B12="",0,VLOOKUP('170316'!B12,Cenik!$C$3:$E$873,2,FALSE))</f>
        <v>0</v>
      </c>
      <c r="D12" s="12">
        <f>IF(B12="",0,VLOOKUP('170316'!B12,Cenik!$C$3:$E$873,3,FALSE))</f>
        <v>0</v>
      </c>
      <c r="E12" s="96"/>
      <c r="F12" s="14">
        <f t="shared" si="0"/>
        <v>0</v>
      </c>
      <c r="G12" s="104" t="str">
        <f t="shared" si="1"/>
        <v/>
      </c>
    </row>
    <row r="13" spans="1:7" x14ac:dyDescent="0.2">
      <c r="A13" s="15"/>
      <c r="B13" s="94"/>
      <c r="C13" s="12">
        <f>IF(B13="",0,VLOOKUP('170316'!B13,Cenik!$C$3:$E$873,2,FALSE))</f>
        <v>0</v>
      </c>
      <c r="D13" s="12">
        <f>IF(B13="",0,VLOOKUP('170316'!B13,Cenik!$C$3:$E$873,3,FALSE))</f>
        <v>0</v>
      </c>
      <c r="E13" s="96"/>
      <c r="F13" s="14">
        <f t="shared" si="0"/>
        <v>0</v>
      </c>
      <c r="G13" s="104" t="str">
        <f t="shared" si="1"/>
        <v/>
      </c>
    </row>
    <row r="14" spans="1:7" ht="13.5" thickBot="1" x14ac:dyDescent="0.25">
      <c r="A14" s="15"/>
      <c r="B14" s="94"/>
      <c r="C14" s="12">
        <f>IF(B14="",0,VLOOKUP('170316'!B14,Cenik!$C$3:$E$873,2,FALSE))</f>
        <v>0</v>
      </c>
      <c r="D14" s="12">
        <f>IF(B14="",0,VLOOKUP('170316'!B14,Cenik!$C$3:$E$873,3,FALSE))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IF(B16="",0,VLOOKUP('170316'!B16,Cenik!$C$3:$E$873,2,FALSE))</f>
        <v>kos/dan</v>
      </c>
      <c r="D16" s="12">
        <f>IF(B16="",0,VLOOKUP('170316'!B16,Cenik!$C$3:$E$873,3,FALSE))</f>
        <v>0</v>
      </c>
      <c r="E16" s="101">
        <v>1</v>
      </c>
      <c r="F16" s="20">
        <f t="shared" ref="F16:F29" si="2">D16*E16</f>
        <v>0</v>
      </c>
      <c r="G16" s="104" t="str">
        <f>IF(E16="","",IF(ISNUMBER(E16),IF(E16=ROUND(E16,6),"","Napaka - poraba mora biti zaokrožena na 6 decimalk!"),"Napaka!"))</f>
        <v/>
      </c>
    </row>
    <row r="17" spans="1:9" x14ac:dyDescent="0.2">
      <c r="A17" s="15"/>
      <c r="B17" s="98" t="s">
        <v>1526</v>
      </c>
      <c r="C17" s="12" t="str">
        <f>IF(B17="",0,VLOOKUP('170316'!B17,Cenik!$C$3:$E$873,2,FALSE))</f>
        <v>kos/dan</v>
      </c>
      <c r="D17" s="12">
        <f>IF(B17="",0,VLOOKUP('170316'!B17,Cenik!$C$3:$E$873,3,FALSE))</f>
        <v>0</v>
      </c>
      <c r="E17" s="102">
        <v>1</v>
      </c>
      <c r="F17" s="20">
        <f t="shared" si="2"/>
        <v>0</v>
      </c>
      <c r="G17" s="104" t="str">
        <f t="shared" ref="G17:G44" si="3">IF(E17="","",IF(ISNUMBER(E17),IF(E17=ROUND(E17,6),"","Napaka - poraba mora biti zaokrožena na 6 decimalk!"),"Napaka!"))</f>
        <v/>
      </c>
    </row>
    <row r="18" spans="1:9" x14ac:dyDescent="0.2">
      <c r="A18" s="15"/>
      <c r="B18" s="99" t="s">
        <v>1591</v>
      </c>
      <c r="C18" s="12" t="str">
        <f>IF(B18="",0,VLOOKUP('170316'!B18,Cenik!$C$3:$E$873,2,FALSE))</f>
        <v>kos/dan</v>
      </c>
      <c r="D18" s="12">
        <f>IF(B18="",0,VLOOKUP('170316'!B18,Cenik!$C$3:$E$873,3,FALSE))</f>
        <v>0</v>
      </c>
      <c r="E18" s="102">
        <v>1</v>
      </c>
      <c r="F18" s="20">
        <f t="shared" si="2"/>
        <v>0</v>
      </c>
      <c r="G18" s="104" t="str">
        <f t="shared" si="3"/>
        <v/>
      </c>
    </row>
    <row r="19" spans="1:9" x14ac:dyDescent="0.2">
      <c r="A19" s="15"/>
      <c r="B19" s="100"/>
      <c r="C19" s="12">
        <f>IF(B19="",0,VLOOKUP('170316'!B19,Cenik!$C$3:$E$873,2,FALSE))</f>
        <v>0</v>
      </c>
      <c r="D19" s="12">
        <f>IF(B19="",0,VLOOKUP('170316'!B19,Cenik!$C$3:$E$873,3,FALSE))</f>
        <v>0</v>
      </c>
      <c r="E19" s="102"/>
      <c r="F19" s="20">
        <f t="shared" si="2"/>
        <v>0</v>
      </c>
      <c r="G19" s="104" t="str">
        <f t="shared" si="3"/>
        <v/>
      </c>
    </row>
    <row r="20" spans="1:9" x14ac:dyDescent="0.2">
      <c r="A20" s="15"/>
      <c r="B20" s="100"/>
      <c r="C20" s="12">
        <f>IF(B20="",0,VLOOKUP('170316'!B20,Cenik!$C$3:$E$873,2,FALSE))</f>
        <v>0</v>
      </c>
      <c r="D20" s="12">
        <f>IF(B20="",0,VLOOKUP('170316'!B20,Cenik!$C$3:$E$873,3,FALSE))</f>
        <v>0</v>
      </c>
      <c r="E20" s="102"/>
      <c r="F20" s="20">
        <f t="shared" si="2"/>
        <v>0</v>
      </c>
      <c r="G20" s="104" t="str">
        <f t="shared" si="3"/>
        <v/>
      </c>
    </row>
    <row r="21" spans="1:9" x14ac:dyDescent="0.2">
      <c r="A21" s="15"/>
      <c r="B21" s="100"/>
      <c r="C21" s="12">
        <f>IF(B21="",0,VLOOKUP('170316'!B21,Cenik!$C$3:$E$873,2,FALSE))</f>
        <v>0</v>
      </c>
      <c r="D21" s="12">
        <f>IF(B21="",0,VLOOKUP('170316'!B21,Cenik!$C$3:$E$873,3,FALSE))</f>
        <v>0</v>
      </c>
      <c r="E21" s="102"/>
      <c r="F21" s="20">
        <f t="shared" si="2"/>
        <v>0</v>
      </c>
      <c r="G21" s="104" t="str">
        <f t="shared" si="3"/>
        <v/>
      </c>
    </row>
    <row r="22" spans="1:9" x14ac:dyDescent="0.2">
      <c r="A22" s="15"/>
      <c r="B22" s="100"/>
      <c r="C22" s="12">
        <f>IF(B22="",0,VLOOKUP('170316'!B22,Cenik!$C$3:$E$873,2,FALSE))</f>
        <v>0</v>
      </c>
      <c r="D22" s="12">
        <f>IF(B22="",0,VLOOKUP('170316'!B22,Cenik!$C$3:$E$873,3,FALSE))</f>
        <v>0</v>
      </c>
      <c r="E22" s="102"/>
      <c r="F22" s="20">
        <f t="shared" si="2"/>
        <v>0</v>
      </c>
      <c r="G22" s="104" t="str">
        <f t="shared" si="3"/>
        <v/>
      </c>
    </row>
    <row r="23" spans="1:9" x14ac:dyDescent="0.2">
      <c r="A23" s="15"/>
      <c r="B23" s="100"/>
      <c r="C23" s="12">
        <f>IF(B23="",0,VLOOKUP('170316'!B23,Cenik!$C$3:$E$873,2,FALSE))</f>
        <v>0</v>
      </c>
      <c r="D23" s="12">
        <f>IF(B23="",0,VLOOKUP('170316'!B23,Cenik!$C$3:$E$873,3,FALSE))</f>
        <v>0</v>
      </c>
      <c r="E23" s="102"/>
      <c r="F23" s="20">
        <f t="shared" si="2"/>
        <v>0</v>
      </c>
      <c r="G23" s="104" t="str">
        <f t="shared" si="3"/>
        <v/>
      </c>
    </row>
    <row r="24" spans="1:9" x14ac:dyDescent="0.2">
      <c r="A24" s="15"/>
      <c r="B24" s="100"/>
      <c r="C24" s="12">
        <f>IF(B24="",0,VLOOKUP('170316'!B24,Cenik!$C$3:$E$873,2,FALSE))</f>
        <v>0</v>
      </c>
      <c r="D24" s="12">
        <f>IF(B24="",0,VLOOKUP('170316'!B24,Cenik!$C$3:$E$873,3,FALSE))</f>
        <v>0</v>
      </c>
      <c r="E24" s="102"/>
      <c r="F24" s="20">
        <f t="shared" si="2"/>
        <v>0</v>
      </c>
      <c r="G24" s="104" t="str">
        <f t="shared" si="3"/>
        <v/>
      </c>
    </row>
    <row r="25" spans="1:9" x14ac:dyDescent="0.2">
      <c r="A25" s="15"/>
      <c r="B25" s="100"/>
      <c r="C25" s="12">
        <f>IF(B25="",0,VLOOKUP('170316'!B25,Cenik!$C$3:$E$873,2,FALSE))</f>
        <v>0</v>
      </c>
      <c r="D25" s="12">
        <f>IF(B25="",0,VLOOKUP('170316'!B25,Cenik!$C$3:$E$873,3,FALSE))</f>
        <v>0</v>
      </c>
      <c r="E25" s="102"/>
      <c r="F25" s="20">
        <f t="shared" si="2"/>
        <v>0</v>
      </c>
      <c r="G25" s="104" t="str">
        <f t="shared" si="3"/>
        <v/>
      </c>
    </row>
    <row r="26" spans="1:9" x14ac:dyDescent="0.2">
      <c r="A26" s="15"/>
      <c r="B26" s="100"/>
      <c r="C26" s="12">
        <f>IF(B26="",0,VLOOKUP('170316'!B26,Cenik!$C$3:$E$873,2,FALSE))</f>
        <v>0</v>
      </c>
      <c r="D26" s="12">
        <f>IF(B26="",0,VLOOKUP('170316'!B26,Cenik!$C$3:$E$873,3,FALSE))</f>
        <v>0</v>
      </c>
      <c r="E26" s="102"/>
      <c r="F26" s="20">
        <f t="shared" si="2"/>
        <v>0</v>
      </c>
      <c r="G26" s="104" t="str">
        <f t="shared" si="3"/>
        <v/>
      </c>
    </row>
    <row r="27" spans="1:9" x14ac:dyDescent="0.2">
      <c r="A27" s="15"/>
      <c r="B27" s="100"/>
      <c r="C27" s="12">
        <f>IF(B27="",0,VLOOKUP('170316'!B27,Cenik!$C$3:$E$873,2,FALSE))</f>
        <v>0</v>
      </c>
      <c r="D27" s="12">
        <f>IF(B27="",0,VLOOKUP('170316'!B27,Cenik!$C$3:$E$873,3,FALSE))</f>
        <v>0</v>
      </c>
      <c r="E27" s="102"/>
      <c r="F27" s="20">
        <f t="shared" si="2"/>
        <v>0</v>
      </c>
      <c r="G27" s="104" t="str">
        <f t="shared" si="3"/>
        <v/>
      </c>
    </row>
    <row r="28" spans="1:9" x14ac:dyDescent="0.2">
      <c r="A28" s="15"/>
      <c r="B28" s="100"/>
      <c r="C28" s="12">
        <f>IF(B28="",0,VLOOKUP('170316'!B28,Cenik!$C$3:$E$873,2,FALSE))</f>
        <v>0</v>
      </c>
      <c r="D28" s="12">
        <f>IF(B28="",0,VLOOKUP('170316'!B28,Cenik!$C$3:$E$873,3,FALSE))</f>
        <v>0</v>
      </c>
      <c r="E28" s="102"/>
      <c r="F28" s="20">
        <f t="shared" si="2"/>
        <v>0</v>
      </c>
      <c r="G28" s="104" t="str">
        <f t="shared" si="3"/>
        <v/>
      </c>
    </row>
    <row r="29" spans="1:9" ht="13.5" thickBot="1" x14ac:dyDescent="0.25">
      <c r="A29" s="15"/>
      <c r="B29" s="100"/>
      <c r="C29" s="12">
        <f>IF(B29="",0,VLOOKUP('170316'!B29,Cenik!$C$3:$E$873,2,FALSE))</f>
        <v>0</v>
      </c>
      <c r="D29" s="12">
        <f>IF(B29="",0,VLOOKUP('170316'!B29,Cenik!$C$3:$E$873,3,FALSE))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IF(B31="",0,VLOOKUP('170316'!B31,Cenik!$C$3:$E$873,2,FALSE))</f>
        <v>0</v>
      </c>
      <c r="D31" s="24">
        <f>IF(B31="",0,VLOOKUP('170316'!B31,Cenik!$C$3:$E$873,3,FALSE))</f>
        <v>0</v>
      </c>
      <c r="E31" s="101"/>
      <c r="F31" s="25">
        <f t="shared" ref="F31:F44" si="4">D31*E31</f>
        <v>0</v>
      </c>
      <c r="G31" s="104" t="str">
        <f t="shared" si="3"/>
        <v/>
      </c>
      <c r="I31" s="2"/>
    </row>
    <row r="32" spans="1:9" x14ac:dyDescent="0.2">
      <c r="A32" s="15"/>
      <c r="B32" s="100"/>
      <c r="C32" s="12">
        <f>IF(B32="",0,VLOOKUP('170316'!B32,Cenik!$C$3:$E$873,2,FALSE))</f>
        <v>0</v>
      </c>
      <c r="D32" s="12">
        <f>IF(B32="",0,VLOOKUP('170316'!B32,Cenik!$C$3:$E$873,3,FALSE))</f>
        <v>0</v>
      </c>
      <c r="E32" s="102"/>
      <c r="F32" s="20">
        <f t="shared" si="4"/>
        <v>0</v>
      </c>
      <c r="G32" s="104" t="str">
        <f t="shared" si="3"/>
        <v/>
      </c>
      <c r="I32" s="2"/>
    </row>
    <row r="33" spans="1:7" x14ac:dyDescent="0.2">
      <c r="A33" s="15"/>
      <c r="B33" s="100"/>
      <c r="C33" s="12">
        <f>IF(B33="",0,VLOOKUP('170316'!B33,Cenik!$C$3:$E$873,2,FALSE))</f>
        <v>0</v>
      </c>
      <c r="D33" s="12">
        <f>IF(B33="",0,VLOOKUP('170316'!B33,Cenik!$C$3:$E$873,3,FALSE))</f>
        <v>0</v>
      </c>
      <c r="E33" s="102"/>
      <c r="F33" s="20">
        <f t="shared" si="4"/>
        <v>0</v>
      </c>
      <c r="G33" s="104" t="str">
        <f t="shared" si="3"/>
        <v/>
      </c>
    </row>
    <row r="34" spans="1:7" x14ac:dyDescent="0.2">
      <c r="A34" s="15"/>
      <c r="B34" s="100"/>
      <c r="C34" s="12">
        <f>IF(B34="",0,VLOOKUP('170316'!B34,Cenik!$C$3:$E$873,2,FALSE))</f>
        <v>0</v>
      </c>
      <c r="D34" s="12">
        <f>IF(B34="",0,VLOOKUP('170316'!B34,Cenik!$C$3:$E$873,3,FALSE))</f>
        <v>0</v>
      </c>
      <c r="E34" s="102"/>
      <c r="F34" s="20">
        <f t="shared" si="4"/>
        <v>0</v>
      </c>
      <c r="G34" s="104" t="str">
        <f t="shared" si="3"/>
        <v/>
      </c>
    </row>
    <row r="35" spans="1:7" x14ac:dyDescent="0.2">
      <c r="A35" s="15"/>
      <c r="B35" s="100"/>
      <c r="C35" s="12">
        <f>IF(B35="",0,VLOOKUP('170316'!B35,Cenik!$C$3:$E$873,2,FALSE))</f>
        <v>0</v>
      </c>
      <c r="D35" s="12">
        <f>IF(B35="",0,VLOOKUP('170316'!B35,Cenik!$C$3:$E$873,3,FALSE))</f>
        <v>0</v>
      </c>
      <c r="E35" s="102"/>
      <c r="F35" s="20">
        <f t="shared" si="4"/>
        <v>0</v>
      </c>
      <c r="G35" s="104" t="str">
        <f t="shared" si="3"/>
        <v/>
      </c>
    </row>
    <row r="36" spans="1:7" x14ac:dyDescent="0.2">
      <c r="A36" s="15"/>
      <c r="B36" s="100"/>
      <c r="C36" s="12">
        <f>IF(B36="",0,VLOOKUP('170316'!B36,Cenik!$C$3:$E$873,2,FALSE))</f>
        <v>0</v>
      </c>
      <c r="D36" s="12">
        <f>IF(B36="",0,VLOOKUP('170316'!B36,Cenik!$C$3:$E$873,3,FALSE))</f>
        <v>0</v>
      </c>
      <c r="E36" s="102"/>
      <c r="F36" s="20">
        <f t="shared" si="4"/>
        <v>0</v>
      </c>
      <c r="G36" s="104" t="str">
        <f t="shared" si="3"/>
        <v/>
      </c>
    </row>
    <row r="37" spans="1:7" x14ac:dyDescent="0.2">
      <c r="A37" s="15"/>
      <c r="B37" s="100"/>
      <c r="C37" s="12">
        <f>IF(B37="",0,VLOOKUP('170316'!B37,Cenik!$C$3:$E$873,2,FALSE))</f>
        <v>0</v>
      </c>
      <c r="D37" s="12">
        <f>IF(B37="",0,VLOOKUP('170316'!B37,Cenik!$C$3:$E$873,3,FALSE))</f>
        <v>0</v>
      </c>
      <c r="E37" s="102"/>
      <c r="F37" s="20">
        <f t="shared" si="4"/>
        <v>0</v>
      </c>
      <c r="G37" s="104" t="str">
        <f t="shared" si="3"/>
        <v/>
      </c>
    </row>
    <row r="38" spans="1:7" x14ac:dyDescent="0.2">
      <c r="A38" s="15"/>
      <c r="B38" s="100"/>
      <c r="C38" s="12">
        <f>IF(B38="",0,VLOOKUP('170316'!B38,Cenik!$C$3:$E$873,2,FALSE))</f>
        <v>0</v>
      </c>
      <c r="D38" s="12">
        <f>IF(B38="",0,VLOOKUP('170316'!B38,Cenik!$C$3:$E$873,3,FALSE))</f>
        <v>0</v>
      </c>
      <c r="E38" s="102"/>
      <c r="F38" s="20">
        <f t="shared" si="4"/>
        <v>0</v>
      </c>
      <c r="G38" s="104" t="str">
        <f t="shared" si="3"/>
        <v/>
      </c>
    </row>
    <row r="39" spans="1:7" x14ac:dyDescent="0.2">
      <c r="A39" s="15"/>
      <c r="B39" s="100"/>
      <c r="C39" s="12">
        <f>IF(B39="",0,VLOOKUP('170316'!B39,Cenik!$C$3:$E$873,2,FALSE))</f>
        <v>0</v>
      </c>
      <c r="D39" s="12">
        <f>IF(B39="",0,VLOOKUP('170316'!B39,Cenik!$C$3:$E$873,3,FALSE))</f>
        <v>0</v>
      </c>
      <c r="E39" s="102"/>
      <c r="F39" s="20">
        <f t="shared" si="4"/>
        <v>0</v>
      </c>
      <c r="G39" s="104" t="str">
        <f>IF(E39="","",IF(ISNUMBER(E39),IF(E39=ROUND(E39,6),"","Napaka - poraba mora biti zaokrožena na 6 decimalk!"),"Napaka!"))</f>
        <v/>
      </c>
    </row>
    <row r="40" spans="1:7" x14ac:dyDescent="0.2">
      <c r="A40" s="15"/>
      <c r="B40" s="100"/>
      <c r="C40" s="12">
        <f>IF(B40="",0,VLOOKUP('170316'!B40,Cenik!$C$3:$E$873,2,FALSE))</f>
        <v>0</v>
      </c>
      <c r="D40" s="12">
        <f>IF(B40="",0,VLOOKUP('170316'!B40,Cenik!$C$3:$E$873,3,FALSE))</f>
        <v>0</v>
      </c>
      <c r="E40" s="102"/>
      <c r="F40" s="20">
        <f t="shared" si="4"/>
        <v>0</v>
      </c>
      <c r="G40" s="104" t="str">
        <f t="shared" si="3"/>
        <v/>
      </c>
    </row>
    <row r="41" spans="1:7" x14ac:dyDescent="0.2">
      <c r="A41" s="15"/>
      <c r="B41" s="100"/>
      <c r="C41" s="12">
        <f>IF(B41="",0,VLOOKUP('170316'!B41,Cenik!$C$3:$E$873,2,FALSE))</f>
        <v>0</v>
      </c>
      <c r="D41" s="12">
        <f>IF(B41="",0,VLOOKUP('170316'!B41,Cenik!$C$3:$E$873,3,FALSE))</f>
        <v>0</v>
      </c>
      <c r="E41" s="102"/>
      <c r="F41" s="20">
        <f t="shared" si="4"/>
        <v>0</v>
      </c>
      <c r="G41" s="104" t="str">
        <f t="shared" si="3"/>
        <v/>
      </c>
    </row>
    <row r="42" spans="1:7" x14ac:dyDescent="0.2">
      <c r="A42" s="15"/>
      <c r="B42" s="100"/>
      <c r="C42" s="12">
        <f>IF(B42="",0,VLOOKUP('170316'!B42,Cenik!$C$3:$E$873,2,FALSE))</f>
        <v>0</v>
      </c>
      <c r="D42" s="12">
        <f>IF(B42="",0,VLOOKUP('170316'!B42,Cenik!$C$3:$E$873,3,FALSE))</f>
        <v>0</v>
      </c>
      <c r="E42" s="102"/>
      <c r="F42" s="20">
        <f t="shared" si="4"/>
        <v>0</v>
      </c>
      <c r="G42" s="104" t="str">
        <f t="shared" si="3"/>
        <v/>
      </c>
    </row>
    <row r="43" spans="1:7" x14ac:dyDescent="0.2">
      <c r="A43" s="15"/>
      <c r="B43" s="100"/>
      <c r="C43" s="12">
        <f>IF(B43="",0,VLOOKUP('170316'!B43,Cenik!$C$3:$E$873,2,FALSE))</f>
        <v>0</v>
      </c>
      <c r="D43" s="12">
        <f>IF(B43="",0,VLOOKUP('170316'!B43,Cenik!$C$3:$E$873,3,FALSE))</f>
        <v>0</v>
      </c>
      <c r="E43" s="102"/>
      <c r="F43" s="20">
        <f t="shared" si="4"/>
        <v>0</v>
      </c>
      <c r="G43" s="104" t="str">
        <f t="shared" si="3"/>
        <v/>
      </c>
    </row>
    <row r="44" spans="1:7" ht="13.5" thickBot="1" x14ac:dyDescent="0.25">
      <c r="A44" s="26"/>
      <c r="B44" s="103"/>
      <c r="C44" s="28">
        <f>IF(B44="",0,VLOOKUP('170316'!B44,Cenik!$C$3:$E$873,2,FALSE))</f>
        <v>0</v>
      </c>
      <c r="D44" s="28">
        <f>IF(B44="",0,VLOOKUP('170316'!B44,Cenik!$C$3:$E$873,3,FALSE))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IF(B5="",0,VLOOKUP('021105'!B5,Cenik!$C$3:$E$873,2,FALSE))</f>
        <v>0</v>
      </c>
      <c r="D5" s="12">
        <f>IF(B5="",0,VLOOKUP('021105'!B5,Cenik!$C$3:$E$873,3,FALSE))</f>
        <v>0</v>
      </c>
      <c r="E5" s="13"/>
      <c r="F5" s="14">
        <f t="shared" ref="F5:F14" si="0">D5*E5</f>
        <v>0</v>
      </c>
      <c r="G5" s="104" t="str">
        <f>IF(E5="","",IF(ISNUMBER(E5),IF(E5=ROUND(E5,6),"","Napaka - poraba mora biti zaokrožena na 6 decimalk!"),"Napaka!"))</f>
        <v/>
      </c>
    </row>
    <row r="6" spans="1:7" x14ac:dyDescent="0.2">
      <c r="A6" s="15"/>
      <c r="B6" s="16"/>
      <c r="C6" s="12">
        <f>IF(B6="",0,VLOOKUP('021105'!B6,Cenik!$C$3:$E$873,2,FALSE))</f>
        <v>0</v>
      </c>
      <c r="D6" s="12">
        <f>IF(B6="",0,VLOOKUP('021105'!B6,Cenik!$C$3:$E$873,3,FALSE))</f>
        <v>0</v>
      </c>
      <c r="E6" s="17"/>
      <c r="F6" s="14">
        <f t="shared" si="0"/>
        <v>0</v>
      </c>
      <c r="G6" s="104" t="str">
        <f t="shared" ref="G6:G14" si="1">IF(E6="","",IF(ISNUMBER(E6),IF(E6=ROUND(E6,6),"","Napaka - poraba mora biti zaokrožena na 6 decimalk!"),"Napaka!"))</f>
        <v/>
      </c>
    </row>
    <row r="7" spans="1:7" x14ac:dyDescent="0.2">
      <c r="A7" s="15"/>
      <c r="B7" s="16"/>
      <c r="C7" s="12">
        <f>IF(B7="",0,VLOOKUP('021105'!B7,Cenik!$C$3:$E$873,2,FALSE))</f>
        <v>0</v>
      </c>
      <c r="D7" s="12">
        <f>IF(B7="",0,VLOOKUP('021105'!B7,Cenik!$C$3:$E$873,3,FALSE))</f>
        <v>0</v>
      </c>
      <c r="E7" s="17"/>
      <c r="F7" s="14">
        <f t="shared" si="0"/>
        <v>0</v>
      </c>
      <c r="G7" s="104" t="str">
        <f t="shared" si="1"/>
        <v/>
      </c>
    </row>
    <row r="8" spans="1:7" x14ac:dyDescent="0.2">
      <c r="A8" s="15"/>
      <c r="B8" s="16"/>
      <c r="C8" s="12">
        <f>IF(B8="",0,VLOOKUP('021105'!B8,Cenik!$C$3:$E$873,2,FALSE))</f>
        <v>0</v>
      </c>
      <c r="D8" s="12">
        <f>IF(B8="",0,VLOOKUP('021105'!B8,Cenik!$C$3:$E$873,3,FALSE))</f>
        <v>0</v>
      </c>
      <c r="E8" s="17"/>
      <c r="F8" s="14">
        <f t="shared" si="0"/>
        <v>0</v>
      </c>
      <c r="G8" s="104" t="str">
        <f t="shared" si="1"/>
        <v/>
      </c>
    </row>
    <row r="9" spans="1:7" x14ac:dyDescent="0.2">
      <c r="A9" s="15"/>
      <c r="B9" s="16"/>
      <c r="C9" s="12">
        <f>IF(B9="",0,VLOOKUP('021105'!B9,Cenik!$C$3:$E$873,2,FALSE))</f>
        <v>0</v>
      </c>
      <c r="D9" s="12">
        <f>IF(B9="",0,VLOOKUP('021105'!B9,Cenik!$C$3:$E$873,3,FALSE))</f>
        <v>0</v>
      </c>
      <c r="E9" s="17"/>
      <c r="F9" s="14">
        <f t="shared" si="0"/>
        <v>0</v>
      </c>
      <c r="G9" s="104" t="str">
        <f t="shared" si="1"/>
        <v/>
      </c>
    </row>
    <row r="10" spans="1:7" x14ac:dyDescent="0.2">
      <c r="A10" s="15"/>
      <c r="B10" s="16"/>
      <c r="C10" s="12">
        <f>IF(B10="",0,VLOOKUP('021105'!B10,Cenik!$C$3:$E$873,2,FALSE))</f>
        <v>0</v>
      </c>
      <c r="D10" s="12">
        <f>IF(B10="",0,VLOOKUP('021105'!B10,Cenik!$C$3:$E$873,3,FALSE))</f>
        <v>0</v>
      </c>
      <c r="E10" s="17"/>
      <c r="F10" s="14">
        <f t="shared" si="0"/>
        <v>0</v>
      </c>
      <c r="G10" s="104" t="str">
        <f t="shared" si="1"/>
        <v/>
      </c>
    </row>
    <row r="11" spans="1:7" x14ac:dyDescent="0.2">
      <c r="A11" s="15"/>
      <c r="B11" s="16"/>
      <c r="C11" s="12">
        <f>IF(B11="",0,VLOOKUP('021105'!B11,Cenik!$C$3:$E$873,2,FALSE))</f>
        <v>0</v>
      </c>
      <c r="D11" s="12">
        <f>IF(B11="",0,VLOOKUP('021105'!B11,Cenik!$C$3:$E$873,3,FALSE))</f>
        <v>0</v>
      </c>
      <c r="E11" s="17"/>
      <c r="F11" s="14">
        <f t="shared" si="0"/>
        <v>0</v>
      </c>
      <c r="G11" s="104" t="str">
        <f t="shared" si="1"/>
        <v/>
      </c>
    </row>
    <row r="12" spans="1:7" x14ac:dyDescent="0.2">
      <c r="A12" s="15"/>
      <c r="B12" s="16"/>
      <c r="C12" s="12">
        <f>IF(B12="",0,VLOOKUP('021105'!B12,Cenik!$C$3:$E$873,2,FALSE))</f>
        <v>0</v>
      </c>
      <c r="D12" s="12">
        <f>IF(B12="",0,VLOOKUP('021105'!B12,Cenik!$C$3:$E$873,3,FALSE))</f>
        <v>0</v>
      </c>
      <c r="E12" s="17"/>
      <c r="F12" s="14">
        <f t="shared" si="0"/>
        <v>0</v>
      </c>
      <c r="G12" s="104" t="str">
        <f t="shared" si="1"/>
        <v/>
      </c>
    </row>
    <row r="13" spans="1:7" x14ac:dyDescent="0.2">
      <c r="A13" s="15"/>
      <c r="B13" s="16"/>
      <c r="C13" s="12">
        <f>IF(B13="",0,VLOOKUP('021105'!B13,Cenik!$C$3:$E$873,2,FALSE))</f>
        <v>0</v>
      </c>
      <c r="D13" s="12">
        <f>IF(B13="",0,VLOOKUP('021105'!B13,Cenik!$C$3:$E$873,3,FALSE))</f>
        <v>0</v>
      </c>
      <c r="E13" s="17"/>
      <c r="F13" s="14">
        <f t="shared" si="0"/>
        <v>0</v>
      </c>
      <c r="G13" s="104" t="str">
        <f t="shared" si="1"/>
        <v/>
      </c>
    </row>
    <row r="14" spans="1:7" ht="13.5" thickBot="1" x14ac:dyDescent="0.25">
      <c r="A14" s="15"/>
      <c r="B14" s="16"/>
      <c r="C14" s="12">
        <f>IF(B14="",0,VLOOKUP('021105'!B14,Cenik!$C$3:$E$873,2,FALSE))</f>
        <v>0</v>
      </c>
      <c r="D14" s="12">
        <f>IF(B14="",0,VLOOKUP('021105'!B14,Cenik!$C$3:$E$873,3,FALSE))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IF(B16="",0,VLOOKUP('021105'!B16,Cenik!$C$3:$E$873,2,FALSE))</f>
        <v>0</v>
      </c>
      <c r="D16" s="12">
        <f>IF(B16="",0,VLOOKUP('021105'!B16,Cenik!$C$3:$E$873,3,FALSE))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IF(B17="",0,VLOOKUP('021105'!B17,Cenik!$C$3:$E$873,2,FALSE))</f>
        <v>0</v>
      </c>
      <c r="D17" s="12">
        <f>IF(B17="",0,VLOOKUP('021105'!B17,Cenik!$C$3:$E$873,3,FALSE))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IF(B18="",0,VLOOKUP('021105'!B18,Cenik!$C$3:$E$873,2,FALSE))</f>
        <v>0</v>
      </c>
      <c r="D18" s="12">
        <f>IF(B18="",0,VLOOKUP('021105'!B18,Cenik!$C$3:$E$873,3,FALSE))</f>
        <v>0</v>
      </c>
      <c r="E18" s="22"/>
      <c r="F18" s="20">
        <f t="shared" si="2"/>
        <v>0</v>
      </c>
      <c r="G18" s="104" t="str">
        <f t="shared" si="3"/>
        <v/>
      </c>
    </row>
    <row r="19" spans="1:9" x14ac:dyDescent="0.2">
      <c r="A19" s="15"/>
      <c r="B19" s="21"/>
      <c r="C19" s="12">
        <f>IF(B19="",0,VLOOKUP('021105'!B19,Cenik!$C$3:$E$873,2,FALSE))</f>
        <v>0</v>
      </c>
      <c r="D19" s="12">
        <f>IF(B19="",0,VLOOKUP('021105'!B19,Cenik!$C$3:$E$873,3,FALSE))</f>
        <v>0</v>
      </c>
      <c r="E19" s="22"/>
      <c r="F19" s="20">
        <f t="shared" si="2"/>
        <v>0</v>
      </c>
      <c r="G19" s="104" t="str">
        <f t="shared" si="3"/>
        <v/>
      </c>
    </row>
    <row r="20" spans="1:9" x14ac:dyDescent="0.2">
      <c r="A20" s="15"/>
      <c r="B20" s="21"/>
      <c r="C20" s="12">
        <f>IF(B20="",0,VLOOKUP('021105'!B20,Cenik!$C$3:$E$873,2,FALSE))</f>
        <v>0</v>
      </c>
      <c r="D20" s="12">
        <f>IF(B20="",0,VLOOKUP('021105'!B20,Cenik!$C$3:$E$873,3,FALSE))</f>
        <v>0</v>
      </c>
      <c r="E20" s="22"/>
      <c r="F20" s="20">
        <f t="shared" si="2"/>
        <v>0</v>
      </c>
      <c r="G20" s="104" t="str">
        <f t="shared" si="3"/>
        <v/>
      </c>
    </row>
    <row r="21" spans="1:9" x14ac:dyDescent="0.2">
      <c r="A21" s="15"/>
      <c r="B21" s="21"/>
      <c r="C21" s="12">
        <f>IF(B21="",0,VLOOKUP('021105'!B21,Cenik!$C$3:$E$873,2,FALSE))</f>
        <v>0</v>
      </c>
      <c r="D21" s="12">
        <f>IF(B21="",0,VLOOKUP('021105'!B21,Cenik!$C$3:$E$873,3,FALSE))</f>
        <v>0</v>
      </c>
      <c r="E21" s="22"/>
      <c r="F21" s="20">
        <f t="shared" si="2"/>
        <v>0</v>
      </c>
      <c r="G21" s="104" t="str">
        <f t="shared" si="3"/>
        <v/>
      </c>
    </row>
    <row r="22" spans="1:9" x14ac:dyDescent="0.2">
      <c r="A22" s="15"/>
      <c r="B22" s="21"/>
      <c r="C22" s="12">
        <f>IF(B22="",0,VLOOKUP('021105'!B22,Cenik!$C$3:$E$873,2,FALSE))</f>
        <v>0</v>
      </c>
      <c r="D22" s="12">
        <f>IF(B22="",0,VLOOKUP('021105'!B22,Cenik!$C$3:$E$873,3,FALSE))</f>
        <v>0</v>
      </c>
      <c r="E22" s="22"/>
      <c r="F22" s="20">
        <f t="shared" si="2"/>
        <v>0</v>
      </c>
      <c r="G22" s="104" t="str">
        <f t="shared" si="3"/>
        <v/>
      </c>
    </row>
    <row r="23" spans="1:9" x14ac:dyDescent="0.2">
      <c r="A23" s="15"/>
      <c r="B23" s="21"/>
      <c r="C23" s="12">
        <f>IF(B23="",0,VLOOKUP('021105'!B23,Cenik!$C$3:$E$873,2,FALSE))</f>
        <v>0</v>
      </c>
      <c r="D23" s="12">
        <f>IF(B23="",0,VLOOKUP('021105'!B23,Cenik!$C$3:$E$873,3,FALSE))</f>
        <v>0</v>
      </c>
      <c r="E23" s="22"/>
      <c r="F23" s="20">
        <f t="shared" si="2"/>
        <v>0</v>
      </c>
      <c r="G23" s="104" t="str">
        <f t="shared" si="3"/>
        <v/>
      </c>
    </row>
    <row r="24" spans="1:9" x14ac:dyDescent="0.2">
      <c r="A24" s="15"/>
      <c r="B24" s="21"/>
      <c r="C24" s="12">
        <f>IF(B24="",0,VLOOKUP('021105'!B24,Cenik!$C$3:$E$873,2,FALSE))</f>
        <v>0</v>
      </c>
      <c r="D24" s="12">
        <f>IF(B24="",0,VLOOKUP('021105'!B24,Cenik!$C$3:$E$873,3,FALSE))</f>
        <v>0</v>
      </c>
      <c r="E24" s="22"/>
      <c r="F24" s="20">
        <f t="shared" si="2"/>
        <v>0</v>
      </c>
      <c r="G24" s="104" t="str">
        <f t="shared" si="3"/>
        <v/>
      </c>
    </row>
    <row r="25" spans="1:9" x14ac:dyDescent="0.2">
      <c r="A25" s="15"/>
      <c r="B25" s="21"/>
      <c r="C25" s="12">
        <f>IF(B25="",0,VLOOKUP('021105'!B25,Cenik!$C$3:$E$873,2,FALSE))</f>
        <v>0</v>
      </c>
      <c r="D25" s="12">
        <f>IF(B25="",0,VLOOKUP('021105'!B25,Cenik!$C$3:$E$873,3,FALSE))</f>
        <v>0</v>
      </c>
      <c r="E25" s="22"/>
      <c r="F25" s="20">
        <f t="shared" si="2"/>
        <v>0</v>
      </c>
      <c r="G25" s="104" t="str">
        <f t="shared" si="3"/>
        <v/>
      </c>
    </row>
    <row r="26" spans="1:9" x14ac:dyDescent="0.2">
      <c r="A26" s="15"/>
      <c r="B26" s="21"/>
      <c r="C26" s="12">
        <f>IF(B26="",0,VLOOKUP('021105'!B26,Cenik!$C$3:$E$873,2,FALSE))</f>
        <v>0</v>
      </c>
      <c r="D26" s="12">
        <f>IF(B26="",0,VLOOKUP('021105'!B26,Cenik!$C$3:$E$873,3,FALSE))</f>
        <v>0</v>
      </c>
      <c r="E26" s="22"/>
      <c r="F26" s="20">
        <f t="shared" si="2"/>
        <v>0</v>
      </c>
      <c r="G26" s="104" t="str">
        <f t="shared" si="3"/>
        <v/>
      </c>
    </row>
    <row r="27" spans="1:9" x14ac:dyDescent="0.2">
      <c r="A27" s="15"/>
      <c r="B27" s="21"/>
      <c r="C27" s="12">
        <f>IF(B27="",0,VLOOKUP('021105'!B27,Cenik!$C$3:$E$873,2,FALSE))</f>
        <v>0</v>
      </c>
      <c r="D27" s="12">
        <f>IF(B27="",0,VLOOKUP('021105'!B27,Cenik!$C$3:$E$873,3,FALSE))</f>
        <v>0</v>
      </c>
      <c r="E27" s="22"/>
      <c r="F27" s="20">
        <f t="shared" si="2"/>
        <v>0</v>
      </c>
      <c r="G27" s="104" t="str">
        <f t="shared" si="3"/>
        <v/>
      </c>
    </row>
    <row r="28" spans="1:9" x14ac:dyDescent="0.2">
      <c r="A28" s="15"/>
      <c r="B28" s="21"/>
      <c r="C28" s="12">
        <f>IF(B28="",0,VLOOKUP('021105'!B28,Cenik!$C$3:$E$873,2,FALSE))</f>
        <v>0</v>
      </c>
      <c r="D28" s="12">
        <f>IF(B28="",0,VLOOKUP('021105'!B28,Cenik!$C$3:$E$873,3,FALSE))</f>
        <v>0</v>
      </c>
      <c r="E28" s="22"/>
      <c r="F28" s="20">
        <f t="shared" si="2"/>
        <v>0</v>
      </c>
      <c r="G28" s="104" t="str">
        <f t="shared" si="3"/>
        <v/>
      </c>
    </row>
    <row r="29" spans="1:9" ht="13.5" thickBot="1" x14ac:dyDescent="0.25">
      <c r="A29" s="15"/>
      <c r="B29" s="21"/>
      <c r="C29" s="12">
        <f>IF(B29="",0,VLOOKUP('021105'!B29,Cenik!$C$3:$E$873,2,FALSE))</f>
        <v>0</v>
      </c>
      <c r="D29" s="12">
        <f>IF(B29="",0,VLOOKUP('021105'!B29,Cenik!$C$3:$E$873,3,FALSE))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IF(B31="",0,VLOOKUP('021105'!B31,Cenik!$C$3:$E$873,2,FALSE))</f>
        <v>0</v>
      </c>
      <c r="D31" s="24">
        <f>IF(B31="",0,VLOOKUP('021105'!B31,Cenik!$C$3:$E$873,3,FALSE))</f>
        <v>0</v>
      </c>
      <c r="E31" s="19"/>
      <c r="F31" s="25">
        <f t="shared" ref="F31:F44" si="4">D31*E31</f>
        <v>0</v>
      </c>
      <c r="G31" s="104" t="str">
        <f t="shared" si="3"/>
        <v/>
      </c>
      <c r="I31" s="2"/>
    </row>
    <row r="32" spans="1:9" x14ac:dyDescent="0.2">
      <c r="A32" s="15"/>
      <c r="B32" s="21"/>
      <c r="C32" s="12">
        <f>IF(B32="",0,VLOOKUP('021105'!B32,Cenik!$C$3:$E$873,2,FALSE))</f>
        <v>0</v>
      </c>
      <c r="D32" s="12">
        <f>IF(B32="",0,VLOOKUP('021105'!B32,Cenik!$C$3:$E$873,3,FALSE))</f>
        <v>0</v>
      </c>
      <c r="E32" s="22"/>
      <c r="F32" s="20">
        <f t="shared" si="4"/>
        <v>0</v>
      </c>
      <c r="G32" s="104" t="str">
        <f t="shared" si="3"/>
        <v/>
      </c>
      <c r="I32" s="2"/>
    </row>
    <row r="33" spans="1:7" x14ac:dyDescent="0.2">
      <c r="A33" s="15"/>
      <c r="B33" s="21"/>
      <c r="C33" s="12">
        <f>IF(B33="",0,VLOOKUP('021105'!B33,Cenik!$C$3:$E$873,2,FALSE))</f>
        <v>0</v>
      </c>
      <c r="D33" s="12">
        <f>IF(B33="",0,VLOOKUP('021105'!B33,Cenik!$C$3:$E$873,3,FALSE))</f>
        <v>0</v>
      </c>
      <c r="E33" s="22"/>
      <c r="F33" s="20">
        <f t="shared" si="4"/>
        <v>0</v>
      </c>
      <c r="G33" s="104" t="str">
        <f t="shared" si="3"/>
        <v/>
      </c>
    </row>
    <row r="34" spans="1:7" x14ac:dyDescent="0.2">
      <c r="A34" s="15"/>
      <c r="B34" s="21"/>
      <c r="C34" s="12">
        <f>IF(B34="",0,VLOOKUP('021105'!B34,Cenik!$C$3:$E$873,2,FALSE))</f>
        <v>0</v>
      </c>
      <c r="D34" s="12">
        <f>IF(B34="",0,VLOOKUP('021105'!B34,Cenik!$C$3:$E$873,3,FALSE))</f>
        <v>0</v>
      </c>
      <c r="E34" s="22"/>
      <c r="F34" s="20">
        <f t="shared" si="4"/>
        <v>0</v>
      </c>
      <c r="G34" s="104" t="str">
        <f t="shared" si="3"/>
        <v/>
      </c>
    </row>
    <row r="35" spans="1:7" x14ac:dyDescent="0.2">
      <c r="A35" s="15"/>
      <c r="B35" s="21"/>
      <c r="C35" s="12">
        <f>IF(B35="",0,VLOOKUP('021105'!B35,Cenik!$C$3:$E$873,2,FALSE))</f>
        <v>0</v>
      </c>
      <c r="D35" s="12">
        <f>IF(B35="",0,VLOOKUP('021105'!B35,Cenik!$C$3:$E$873,3,FALSE))</f>
        <v>0</v>
      </c>
      <c r="E35" s="22"/>
      <c r="F35" s="20">
        <f t="shared" si="4"/>
        <v>0</v>
      </c>
      <c r="G35" s="104" t="str">
        <f t="shared" si="3"/>
        <v/>
      </c>
    </row>
    <row r="36" spans="1:7" x14ac:dyDescent="0.2">
      <c r="A36" s="15"/>
      <c r="B36" s="21"/>
      <c r="C36" s="12">
        <f>IF(B36="",0,VLOOKUP('021105'!B36,Cenik!$C$3:$E$873,2,FALSE))</f>
        <v>0</v>
      </c>
      <c r="D36" s="12">
        <f>IF(B36="",0,VLOOKUP('021105'!B36,Cenik!$C$3:$E$873,3,FALSE))</f>
        <v>0</v>
      </c>
      <c r="E36" s="22"/>
      <c r="F36" s="20">
        <f t="shared" si="4"/>
        <v>0</v>
      </c>
      <c r="G36" s="104" t="str">
        <f t="shared" si="3"/>
        <v/>
      </c>
    </row>
    <row r="37" spans="1:7" x14ac:dyDescent="0.2">
      <c r="A37" s="15"/>
      <c r="B37" s="21"/>
      <c r="C37" s="12">
        <f>IF(B37="",0,VLOOKUP('021105'!B37,Cenik!$C$3:$E$873,2,FALSE))</f>
        <v>0</v>
      </c>
      <c r="D37" s="12">
        <f>IF(B37="",0,VLOOKUP('021105'!B37,Cenik!$C$3:$E$873,3,FALSE))</f>
        <v>0</v>
      </c>
      <c r="E37" s="22"/>
      <c r="F37" s="20">
        <f t="shared" si="4"/>
        <v>0</v>
      </c>
      <c r="G37" s="104" t="str">
        <f t="shared" si="3"/>
        <v/>
      </c>
    </row>
    <row r="38" spans="1:7" x14ac:dyDescent="0.2">
      <c r="A38" s="15"/>
      <c r="B38" s="21"/>
      <c r="C38" s="12">
        <f>IF(B38="",0,VLOOKUP('021105'!B38,Cenik!$C$3:$E$873,2,FALSE))</f>
        <v>0</v>
      </c>
      <c r="D38" s="12">
        <f>IF(B38="",0,VLOOKUP('021105'!B38,Cenik!$C$3:$E$873,3,FALSE))</f>
        <v>0</v>
      </c>
      <c r="E38" s="22"/>
      <c r="F38" s="20">
        <f t="shared" si="4"/>
        <v>0</v>
      </c>
      <c r="G38" s="104" t="str">
        <f t="shared" si="3"/>
        <v/>
      </c>
    </row>
    <row r="39" spans="1:7" x14ac:dyDescent="0.2">
      <c r="A39" s="15"/>
      <c r="B39" s="21"/>
      <c r="C39" s="12">
        <f>IF(B39="",0,VLOOKUP('021105'!B39,Cenik!$C$3:$E$873,2,FALSE))</f>
        <v>0</v>
      </c>
      <c r="D39" s="12">
        <f>IF(B39="",0,VLOOKUP('021105'!B39,Cenik!$C$3:$E$873,3,FALSE))</f>
        <v>0</v>
      </c>
      <c r="E39" s="22"/>
      <c r="F39" s="20">
        <f t="shared" si="4"/>
        <v>0</v>
      </c>
      <c r="G39" s="104" t="str">
        <f>IF(E39="","",IF(ISNUMBER(E39),IF(E39=ROUND(E39,6),"","Napaka - poraba mora biti zaokrožena na 6 decimalk!"),"Napaka!"))</f>
        <v/>
      </c>
    </row>
    <row r="40" spans="1:7" x14ac:dyDescent="0.2">
      <c r="A40" s="15"/>
      <c r="B40" s="21"/>
      <c r="C40" s="12">
        <f>IF(B40="",0,VLOOKUP('021105'!B40,Cenik!$C$3:$E$873,2,FALSE))</f>
        <v>0</v>
      </c>
      <c r="D40" s="12">
        <f>IF(B40="",0,VLOOKUP('021105'!B40,Cenik!$C$3:$E$873,3,FALSE))</f>
        <v>0</v>
      </c>
      <c r="E40" s="22"/>
      <c r="F40" s="20">
        <f t="shared" si="4"/>
        <v>0</v>
      </c>
      <c r="G40" s="104" t="str">
        <f t="shared" si="3"/>
        <v/>
      </c>
    </row>
    <row r="41" spans="1:7" x14ac:dyDescent="0.2">
      <c r="A41" s="15"/>
      <c r="B41" s="21"/>
      <c r="C41" s="12">
        <f>IF(B41="",0,VLOOKUP('021105'!B41,Cenik!$C$3:$E$873,2,FALSE))</f>
        <v>0</v>
      </c>
      <c r="D41" s="12">
        <f>IF(B41="",0,VLOOKUP('021105'!B41,Cenik!$C$3:$E$873,3,FALSE))</f>
        <v>0</v>
      </c>
      <c r="E41" s="22"/>
      <c r="F41" s="20">
        <f t="shared" si="4"/>
        <v>0</v>
      </c>
      <c r="G41" s="104" t="str">
        <f t="shared" si="3"/>
        <v/>
      </c>
    </row>
    <row r="42" spans="1:7" x14ac:dyDescent="0.2">
      <c r="A42" s="15"/>
      <c r="B42" s="21"/>
      <c r="C42" s="12">
        <f>IF(B42="",0,VLOOKUP('021105'!B42,Cenik!$C$3:$E$873,2,FALSE))</f>
        <v>0</v>
      </c>
      <c r="D42" s="12">
        <f>IF(B42="",0,VLOOKUP('021105'!B42,Cenik!$C$3:$E$873,3,FALSE))</f>
        <v>0</v>
      </c>
      <c r="E42" s="22"/>
      <c r="F42" s="20">
        <f t="shared" si="4"/>
        <v>0</v>
      </c>
      <c r="G42" s="104" t="str">
        <f t="shared" si="3"/>
        <v/>
      </c>
    </row>
    <row r="43" spans="1:7" x14ac:dyDescent="0.2">
      <c r="A43" s="15"/>
      <c r="B43" s="21"/>
      <c r="C43" s="12">
        <f>IF(B43="",0,VLOOKUP('021105'!B43,Cenik!$C$3:$E$873,2,FALSE))</f>
        <v>0</v>
      </c>
      <c r="D43" s="12">
        <f>IF(B43="",0,VLOOKUP('021105'!B43,Cenik!$C$3:$E$873,3,FALSE))</f>
        <v>0</v>
      </c>
      <c r="E43" s="22"/>
      <c r="F43" s="20">
        <f t="shared" si="4"/>
        <v>0</v>
      </c>
      <c r="G43" s="104" t="str">
        <f t="shared" si="3"/>
        <v/>
      </c>
    </row>
    <row r="44" spans="1:7" ht="13.5" thickBot="1" x14ac:dyDescent="0.25">
      <c r="A44" s="26"/>
      <c r="B44" s="27"/>
      <c r="C44" s="28">
        <f>IF(B44="",0,VLOOKUP('021105'!B44,Cenik!$C$3:$E$873,2,FALSE))</f>
        <v>0</v>
      </c>
      <c r="D44" s="28">
        <f>IF(B44="",0,VLOOKUP('021105'!B44,Cenik!$C$3:$E$873,3,FALSE))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IF(B5="",0,VLOOKUP('170317'!B5,Cenik!$C$3:$E$873,2,FALSE))</f>
        <v>0</v>
      </c>
      <c r="D5" s="12">
        <f>IF(B5="",0,VLOOKUP('170317'!B5,Cenik!$C$3:$E$873,3,FALSE))</f>
        <v>0</v>
      </c>
      <c r="E5" s="95"/>
      <c r="F5" s="14">
        <f t="shared" ref="F5:F14" si="0">D5*E5</f>
        <v>0</v>
      </c>
      <c r="G5" s="104" t="str">
        <f>IF(E5="","",IF(ISNUMBER(E5),IF(E5=ROUND(E5,6),"","Napaka - poraba mora biti zaokrožena na 6 decimalk!"),"Napaka!"))</f>
        <v/>
      </c>
    </row>
    <row r="6" spans="1:7" x14ac:dyDescent="0.2">
      <c r="A6" s="15"/>
      <c r="B6" s="94"/>
      <c r="C6" s="12">
        <f>IF(B6="",0,VLOOKUP('170317'!B6,Cenik!$C$3:$E$873,2,FALSE))</f>
        <v>0</v>
      </c>
      <c r="D6" s="12">
        <f>IF(B6="",0,VLOOKUP('170317'!B6,Cenik!$C$3:$E$873,3,FALSE))</f>
        <v>0</v>
      </c>
      <c r="E6" s="96"/>
      <c r="F6" s="14">
        <f t="shared" si="0"/>
        <v>0</v>
      </c>
      <c r="G6" s="104" t="str">
        <f t="shared" ref="G6:G14" si="1">IF(E6="","",IF(ISNUMBER(E6),IF(E6=ROUND(E6,6),"","Napaka - poraba mora biti zaokrožena na 6 decimalk!"),"Napaka!"))</f>
        <v/>
      </c>
    </row>
    <row r="7" spans="1:7" x14ac:dyDescent="0.2">
      <c r="A7" s="15"/>
      <c r="B7" s="94"/>
      <c r="C7" s="12">
        <f>IF(B7="",0,VLOOKUP('170317'!B7,Cenik!$C$3:$E$873,2,FALSE))</f>
        <v>0</v>
      </c>
      <c r="D7" s="12">
        <f>IF(B7="",0,VLOOKUP('170317'!B7,Cenik!$C$3:$E$873,3,FALSE))</f>
        <v>0</v>
      </c>
      <c r="E7" s="96"/>
      <c r="F7" s="14">
        <f t="shared" si="0"/>
        <v>0</v>
      </c>
      <c r="G7" s="104" t="str">
        <f t="shared" si="1"/>
        <v/>
      </c>
    </row>
    <row r="8" spans="1:7" x14ac:dyDescent="0.2">
      <c r="A8" s="15"/>
      <c r="B8" s="94"/>
      <c r="C8" s="12">
        <f>IF(B8="",0,VLOOKUP('170317'!B8,Cenik!$C$3:$E$873,2,FALSE))</f>
        <v>0</v>
      </c>
      <c r="D8" s="12">
        <f>IF(B8="",0,VLOOKUP('170317'!B8,Cenik!$C$3:$E$873,3,FALSE))</f>
        <v>0</v>
      </c>
      <c r="E8" s="96"/>
      <c r="F8" s="14">
        <f t="shared" si="0"/>
        <v>0</v>
      </c>
      <c r="G8" s="104" t="str">
        <f t="shared" si="1"/>
        <v/>
      </c>
    </row>
    <row r="9" spans="1:7" x14ac:dyDescent="0.2">
      <c r="A9" s="15"/>
      <c r="B9" s="94"/>
      <c r="C9" s="12">
        <f>IF(B9="",0,VLOOKUP('170317'!B9,Cenik!$C$3:$E$873,2,FALSE))</f>
        <v>0</v>
      </c>
      <c r="D9" s="12">
        <f>IF(B9="",0,VLOOKUP('170317'!B9,Cenik!$C$3:$E$873,3,FALSE))</f>
        <v>0</v>
      </c>
      <c r="E9" s="96"/>
      <c r="F9" s="14">
        <f t="shared" si="0"/>
        <v>0</v>
      </c>
      <c r="G9" s="104" t="str">
        <f t="shared" si="1"/>
        <v/>
      </c>
    </row>
    <row r="10" spans="1:7" x14ac:dyDescent="0.2">
      <c r="A10" s="15"/>
      <c r="B10" s="94"/>
      <c r="C10" s="12">
        <f>IF(B10="",0,VLOOKUP('170317'!B10,Cenik!$C$3:$E$873,2,FALSE))</f>
        <v>0</v>
      </c>
      <c r="D10" s="12">
        <f>IF(B10="",0,VLOOKUP('170317'!B10,Cenik!$C$3:$E$873,3,FALSE))</f>
        <v>0</v>
      </c>
      <c r="E10" s="96"/>
      <c r="F10" s="14">
        <f t="shared" si="0"/>
        <v>0</v>
      </c>
      <c r="G10" s="104" t="str">
        <f t="shared" si="1"/>
        <v/>
      </c>
    </row>
    <row r="11" spans="1:7" x14ac:dyDescent="0.2">
      <c r="A11" s="15"/>
      <c r="B11" s="94"/>
      <c r="C11" s="12">
        <f>IF(B11="",0,VLOOKUP('170317'!B11,Cenik!$C$3:$E$873,2,FALSE))</f>
        <v>0</v>
      </c>
      <c r="D11" s="12">
        <f>IF(B11="",0,VLOOKUP('170317'!B11,Cenik!$C$3:$E$873,3,FALSE))</f>
        <v>0</v>
      </c>
      <c r="E11" s="96"/>
      <c r="F11" s="14">
        <f t="shared" si="0"/>
        <v>0</v>
      </c>
      <c r="G11" s="104" t="str">
        <f t="shared" si="1"/>
        <v/>
      </c>
    </row>
    <row r="12" spans="1:7" x14ac:dyDescent="0.2">
      <c r="A12" s="15"/>
      <c r="B12" s="94"/>
      <c r="C12" s="12">
        <f>IF(B12="",0,VLOOKUP('170317'!B12,Cenik!$C$3:$E$873,2,FALSE))</f>
        <v>0</v>
      </c>
      <c r="D12" s="12">
        <f>IF(B12="",0,VLOOKUP('170317'!B12,Cenik!$C$3:$E$873,3,FALSE))</f>
        <v>0</v>
      </c>
      <c r="E12" s="96"/>
      <c r="F12" s="14">
        <f t="shared" si="0"/>
        <v>0</v>
      </c>
      <c r="G12" s="104" t="str">
        <f t="shared" si="1"/>
        <v/>
      </c>
    </row>
    <row r="13" spans="1:7" x14ac:dyDescent="0.2">
      <c r="A13" s="15"/>
      <c r="B13" s="94"/>
      <c r="C13" s="12">
        <f>IF(B13="",0,VLOOKUP('170317'!B13,Cenik!$C$3:$E$873,2,FALSE))</f>
        <v>0</v>
      </c>
      <c r="D13" s="12">
        <f>IF(B13="",0,VLOOKUP('170317'!B13,Cenik!$C$3:$E$873,3,FALSE))</f>
        <v>0</v>
      </c>
      <c r="E13" s="96"/>
      <c r="F13" s="14">
        <f t="shared" si="0"/>
        <v>0</v>
      </c>
      <c r="G13" s="104" t="str">
        <f t="shared" si="1"/>
        <v/>
      </c>
    </row>
    <row r="14" spans="1:7" ht="13.5" thickBot="1" x14ac:dyDescent="0.25">
      <c r="A14" s="15"/>
      <c r="B14" s="94"/>
      <c r="C14" s="12">
        <f>IF(B14="",0,VLOOKUP('170317'!B14,Cenik!$C$3:$E$873,2,FALSE))</f>
        <v>0</v>
      </c>
      <c r="D14" s="12">
        <f>IF(B14="",0,VLOOKUP('170317'!B14,Cenik!$C$3:$E$873,3,FALSE))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IF(B16="",0,VLOOKUP('170317'!B16,Cenik!$C$3:$E$873,2,FALSE))</f>
        <v>kos/dan</v>
      </c>
      <c r="D16" s="12">
        <f>IF(B16="",0,VLOOKUP('170317'!B16,Cenik!$C$3:$E$873,3,FALSE))</f>
        <v>0</v>
      </c>
      <c r="E16" s="101">
        <v>29</v>
      </c>
      <c r="F16" s="20">
        <f t="shared" ref="F16:F29" si="2">D16*E16</f>
        <v>0</v>
      </c>
      <c r="G16" s="104" t="str">
        <f>IF(E16="","",IF(ISNUMBER(E16),IF(E16=ROUND(E16,6),"","Napaka - poraba mora biti zaokrožena na 6 decimalk!"),"Napaka!"))</f>
        <v/>
      </c>
    </row>
    <row r="17" spans="1:9" x14ac:dyDescent="0.2">
      <c r="A17" s="15"/>
      <c r="B17" s="98" t="s">
        <v>1526</v>
      </c>
      <c r="C17" s="12" t="str">
        <f>IF(B17="",0,VLOOKUP('170317'!B17,Cenik!$C$3:$E$873,2,FALSE))</f>
        <v>kos/dan</v>
      </c>
      <c r="D17" s="12">
        <f>IF(B17="",0,VLOOKUP('170317'!B17,Cenik!$C$3:$E$873,3,FALSE))</f>
        <v>0</v>
      </c>
      <c r="E17" s="102">
        <v>21</v>
      </c>
      <c r="F17" s="20">
        <f t="shared" si="2"/>
        <v>0</v>
      </c>
      <c r="G17" s="104" t="str">
        <f t="shared" ref="G17:G44" si="3">IF(E17="","",IF(ISNUMBER(E17),IF(E17=ROUND(E17,6),"","Napaka - poraba mora biti zaokrožena na 6 decimalk!"),"Napaka!"))</f>
        <v/>
      </c>
    </row>
    <row r="18" spans="1:9" x14ac:dyDescent="0.2">
      <c r="A18" s="15"/>
      <c r="B18" s="99" t="s">
        <v>1591</v>
      </c>
      <c r="C18" s="12" t="str">
        <f>IF(B18="",0,VLOOKUP('170317'!B18,Cenik!$C$3:$E$873,2,FALSE))</f>
        <v>kos/dan</v>
      </c>
      <c r="D18" s="12">
        <f>IF(B18="",0,VLOOKUP('170317'!B18,Cenik!$C$3:$E$873,3,FALSE))</f>
        <v>0</v>
      </c>
      <c r="E18" s="102">
        <v>20</v>
      </c>
      <c r="F18" s="20">
        <f t="shared" si="2"/>
        <v>0</v>
      </c>
      <c r="G18" s="104" t="str">
        <f t="shared" si="3"/>
        <v/>
      </c>
    </row>
    <row r="19" spans="1:9" x14ac:dyDescent="0.2">
      <c r="A19" s="15"/>
      <c r="B19" s="100" t="s">
        <v>145</v>
      </c>
      <c r="C19" s="12" t="str">
        <f>IF(B19="",0,VLOOKUP('170317'!B19,Cenik!$C$3:$E$873,2,FALSE))</f>
        <v>kos/dan</v>
      </c>
      <c r="D19" s="12">
        <f>IF(B19="",0,VLOOKUP('170317'!B19,Cenik!$C$3:$E$873,3,FALSE))</f>
        <v>0</v>
      </c>
      <c r="E19" s="102">
        <v>80</v>
      </c>
      <c r="F19" s="20">
        <f t="shared" si="2"/>
        <v>0</v>
      </c>
      <c r="G19" s="104" t="str">
        <f t="shared" si="3"/>
        <v/>
      </c>
    </row>
    <row r="20" spans="1:9" x14ac:dyDescent="0.2">
      <c r="A20" s="15"/>
      <c r="B20" s="100"/>
      <c r="C20" s="12">
        <f>IF(B20="",0,VLOOKUP('170317'!B20,Cenik!$C$3:$E$873,2,FALSE))</f>
        <v>0</v>
      </c>
      <c r="D20" s="12">
        <f>IF(B20="",0,VLOOKUP('170317'!B20,Cenik!$C$3:$E$873,3,FALSE))</f>
        <v>0</v>
      </c>
      <c r="E20" s="102"/>
      <c r="F20" s="20">
        <f t="shared" si="2"/>
        <v>0</v>
      </c>
      <c r="G20" s="104" t="str">
        <f t="shared" si="3"/>
        <v/>
      </c>
    </row>
    <row r="21" spans="1:9" x14ac:dyDescent="0.2">
      <c r="A21" s="15"/>
      <c r="B21" s="100"/>
      <c r="C21" s="12">
        <f>IF(B21="",0,VLOOKUP('170317'!B21,Cenik!$C$3:$E$873,2,FALSE))</f>
        <v>0</v>
      </c>
      <c r="D21" s="12">
        <f>IF(B21="",0,VLOOKUP('170317'!B21,Cenik!$C$3:$E$873,3,FALSE))</f>
        <v>0</v>
      </c>
      <c r="E21" s="102"/>
      <c r="F21" s="20">
        <f t="shared" si="2"/>
        <v>0</v>
      </c>
      <c r="G21" s="104" t="str">
        <f t="shared" si="3"/>
        <v/>
      </c>
    </row>
    <row r="22" spans="1:9" x14ac:dyDescent="0.2">
      <c r="A22" s="15"/>
      <c r="B22" s="100"/>
      <c r="C22" s="12">
        <f>IF(B22="",0,VLOOKUP('170317'!B22,Cenik!$C$3:$E$873,2,FALSE))</f>
        <v>0</v>
      </c>
      <c r="D22" s="12">
        <f>IF(B22="",0,VLOOKUP('170317'!B22,Cenik!$C$3:$E$873,3,FALSE))</f>
        <v>0</v>
      </c>
      <c r="E22" s="102"/>
      <c r="F22" s="20">
        <f t="shared" si="2"/>
        <v>0</v>
      </c>
      <c r="G22" s="104" t="str">
        <f t="shared" si="3"/>
        <v/>
      </c>
    </row>
    <row r="23" spans="1:9" x14ac:dyDescent="0.2">
      <c r="A23" s="15"/>
      <c r="B23" s="100"/>
      <c r="C23" s="12">
        <f>IF(B23="",0,VLOOKUP('170317'!B23,Cenik!$C$3:$E$873,2,FALSE))</f>
        <v>0</v>
      </c>
      <c r="D23" s="12">
        <f>IF(B23="",0,VLOOKUP('170317'!B23,Cenik!$C$3:$E$873,3,FALSE))</f>
        <v>0</v>
      </c>
      <c r="E23" s="102"/>
      <c r="F23" s="20">
        <f t="shared" si="2"/>
        <v>0</v>
      </c>
      <c r="G23" s="104" t="str">
        <f t="shared" si="3"/>
        <v/>
      </c>
    </row>
    <row r="24" spans="1:9" x14ac:dyDescent="0.2">
      <c r="A24" s="15"/>
      <c r="B24" s="100"/>
      <c r="C24" s="12">
        <f>IF(B24="",0,VLOOKUP('170317'!B24,Cenik!$C$3:$E$873,2,FALSE))</f>
        <v>0</v>
      </c>
      <c r="D24" s="12">
        <f>IF(B24="",0,VLOOKUP('170317'!B24,Cenik!$C$3:$E$873,3,FALSE))</f>
        <v>0</v>
      </c>
      <c r="E24" s="102"/>
      <c r="F24" s="20">
        <f t="shared" si="2"/>
        <v>0</v>
      </c>
      <c r="G24" s="104" t="str">
        <f t="shared" si="3"/>
        <v/>
      </c>
    </row>
    <row r="25" spans="1:9" x14ac:dyDescent="0.2">
      <c r="A25" s="15"/>
      <c r="B25" s="100"/>
      <c r="C25" s="12">
        <f>IF(B25="",0,VLOOKUP('170317'!B25,Cenik!$C$3:$E$873,2,FALSE))</f>
        <v>0</v>
      </c>
      <c r="D25" s="12">
        <f>IF(B25="",0,VLOOKUP('170317'!B25,Cenik!$C$3:$E$873,3,FALSE))</f>
        <v>0</v>
      </c>
      <c r="E25" s="102"/>
      <c r="F25" s="20">
        <f t="shared" si="2"/>
        <v>0</v>
      </c>
      <c r="G25" s="104" t="str">
        <f t="shared" si="3"/>
        <v/>
      </c>
    </row>
    <row r="26" spans="1:9" x14ac:dyDescent="0.2">
      <c r="A26" s="15"/>
      <c r="B26" s="100"/>
      <c r="C26" s="12">
        <f>IF(B26="",0,VLOOKUP('170317'!B26,Cenik!$C$3:$E$873,2,FALSE))</f>
        <v>0</v>
      </c>
      <c r="D26" s="12">
        <f>IF(B26="",0,VLOOKUP('170317'!B26,Cenik!$C$3:$E$873,3,FALSE))</f>
        <v>0</v>
      </c>
      <c r="E26" s="102"/>
      <c r="F26" s="20">
        <f t="shared" si="2"/>
        <v>0</v>
      </c>
      <c r="G26" s="104" t="str">
        <f t="shared" si="3"/>
        <v/>
      </c>
    </row>
    <row r="27" spans="1:9" x14ac:dyDescent="0.2">
      <c r="A27" s="15"/>
      <c r="B27" s="100"/>
      <c r="C27" s="12">
        <f>IF(B27="",0,VLOOKUP('170317'!B27,Cenik!$C$3:$E$873,2,FALSE))</f>
        <v>0</v>
      </c>
      <c r="D27" s="12">
        <f>IF(B27="",0,VLOOKUP('170317'!B27,Cenik!$C$3:$E$873,3,FALSE))</f>
        <v>0</v>
      </c>
      <c r="E27" s="102"/>
      <c r="F27" s="20">
        <f t="shared" si="2"/>
        <v>0</v>
      </c>
      <c r="G27" s="104" t="str">
        <f t="shared" si="3"/>
        <v/>
      </c>
    </row>
    <row r="28" spans="1:9" x14ac:dyDescent="0.2">
      <c r="A28" s="15"/>
      <c r="B28" s="100"/>
      <c r="C28" s="12">
        <f>IF(B28="",0,VLOOKUP('170317'!B28,Cenik!$C$3:$E$873,2,FALSE))</f>
        <v>0</v>
      </c>
      <c r="D28" s="12">
        <f>IF(B28="",0,VLOOKUP('170317'!B28,Cenik!$C$3:$E$873,3,FALSE))</f>
        <v>0</v>
      </c>
      <c r="E28" s="102"/>
      <c r="F28" s="20">
        <f t="shared" si="2"/>
        <v>0</v>
      </c>
      <c r="G28" s="104" t="str">
        <f t="shared" si="3"/>
        <v/>
      </c>
    </row>
    <row r="29" spans="1:9" ht="13.5" thickBot="1" x14ac:dyDescent="0.25">
      <c r="A29" s="15"/>
      <c r="B29" s="100"/>
      <c r="C29" s="12">
        <f>IF(B29="",0,VLOOKUP('170317'!B29,Cenik!$C$3:$E$873,2,FALSE))</f>
        <v>0</v>
      </c>
      <c r="D29" s="12">
        <f>IF(B29="",0,VLOOKUP('170317'!B29,Cenik!$C$3:$E$873,3,FALSE))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IF(B31="",0,VLOOKUP('170317'!B31,Cenik!$C$3:$E$873,2,FALSE))</f>
        <v>0</v>
      </c>
      <c r="D31" s="24">
        <f>IF(B31="",0,VLOOKUP('170317'!B31,Cenik!$C$3:$E$873,3,FALSE))</f>
        <v>0</v>
      </c>
      <c r="E31" s="101"/>
      <c r="F31" s="25">
        <f t="shared" ref="F31:F44" si="4">D31*E31</f>
        <v>0</v>
      </c>
      <c r="G31" s="104" t="str">
        <f t="shared" si="3"/>
        <v/>
      </c>
      <c r="I31" s="2"/>
    </row>
    <row r="32" spans="1:9" x14ac:dyDescent="0.2">
      <c r="A32" s="15"/>
      <c r="B32" s="100"/>
      <c r="C32" s="12">
        <f>IF(B32="",0,VLOOKUP('170317'!B32,Cenik!$C$3:$E$873,2,FALSE))</f>
        <v>0</v>
      </c>
      <c r="D32" s="12">
        <f>IF(B32="",0,VLOOKUP('170317'!B32,Cenik!$C$3:$E$873,3,FALSE))</f>
        <v>0</v>
      </c>
      <c r="E32" s="102"/>
      <c r="F32" s="20">
        <f t="shared" si="4"/>
        <v>0</v>
      </c>
      <c r="G32" s="104" t="str">
        <f t="shared" si="3"/>
        <v/>
      </c>
      <c r="I32" s="2"/>
    </row>
    <row r="33" spans="1:7" x14ac:dyDescent="0.2">
      <c r="A33" s="15"/>
      <c r="B33" s="100"/>
      <c r="C33" s="12">
        <f>IF(B33="",0,VLOOKUP('170317'!B33,Cenik!$C$3:$E$873,2,FALSE))</f>
        <v>0</v>
      </c>
      <c r="D33" s="12">
        <f>IF(B33="",0,VLOOKUP('170317'!B33,Cenik!$C$3:$E$873,3,FALSE))</f>
        <v>0</v>
      </c>
      <c r="E33" s="102"/>
      <c r="F33" s="20">
        <f t="shared" si="4"/>
        <v>0</v>
      </c>
      <c r="G33" s="104" t="str">
        <f t="shared" si="3"/>
        <v/>
      </c>
    </row>
    <row r="34" spans="1:7" x14ac:dyDescent="0.2">
      <c r="A34" s="15"/>
      <c r="B34" s="100"/>
      <c r="C34" s="12">
        <f>IF(B34="",0,VLOOKUP('170317'!B34,Cenik!$C$3:$E$873,2,FALSE))</f>
        <v>0</v>
      </c>
      <c r="D34" s="12">
        <f>IF(B34="",0,VLOOKUP('170317'!B34,Cenik!$C$3:$E$873,3,FALSE))</f>
        <v>0</v>
      </c>
      <c r="E34" s="102"/>
      <c r="F34" s="20">
        <f t="shared" si="4"/>
        <v>0</v>
      </c>
      <c r="G34" s="104" t="str">
        <f t="shared" si="3"/>
        <v/>
      </c>
    </row>
    <row r="35" spans="1:7" x14ac:dyDescent="0.2">
      <c r="A35" s="15"/>
      <c r="B35" s="100"/>
      <c r="C35" s="12">
        <f>IF(B35="",0,VLOOKUP('170317'!B35,Cenik!$C$3:$E$873,2,FALSE))</f>
        <v>0</v>
      </c>
      <c r="D35" s="12">
        <f>IF(B35="",0,VLOOKUP('170317'!B35,Cenik!$C$3:$E$873,3,FALSE))</f>
        <v>0</v>
      </c>
      <c r="E35" s="102"/>
      <c r="F35" s="20">
        <f t="shared" si="4"/>
        <v>0</v>
      </c>
      <c r="G35" s="104" t="str">
        <f t="shared" si="3"/>
        <v/>
      </c>
    </row>
    <row r="36" spans="1:7" x14ac:dyDescent="0.2">
      <c r="A36" s="15"/>
      <c r="B36" s="100"/>
      <c r="C36" s="12">
        <f>IF(B36="",0,VLOOKUP('170317'!B36,Cenik!$C$3:$E$873,2,FALSE))</f>
        <v>0</v>
      </c>
      <c r="D36" s="12">
        <f>IF(B36="",0,VLOOKUP('170317'!B36,Cenik!$C$3:$E$873,3,FALSE))</f>
        <v>0</v>
      </c>
      <c r="E36" s="102"/>
      <c r="F36" s="20">
        <f t="shared" si="4"/>
        <v>0</v>
      </c>
      <c r="G36" s="104" t="str">
        <f t="shared" si="3"/>
        <v/>
      </c>
    </row>
    <row r="37" spans="1:7" x14ac:dyDescent="0.2">
      <c r="A37" s="15"/>
      <c r="B37" s="100"/>
      <c r="C37" s="12">
        <f>IF(B37="",0,VLOOKUP('170317'!B37,Cenik!$C$3:$E$873,2,FALSE))</f>
        <v>0</v>
      </c>
      <c r="D37" s="12">
        <f>IF(B37="",0,VLOOKUP('170317'!B37,Cenik!$C$3:$E$873,3,FALSE))</f>
        <v>0</v>
      </c>
      <c r="E37" s="102"/>
      <c r="F37" s="20">
        <f t="shared" si="4"/>
        <v>0</v>
      </c>
      <c r="G37" s="104" t="str">
        <f t="shared" si="3"/>
        <v/>
      </c>
    </row>
    <row r="38" spans="1:7" x14ac:dyDescent="0.2">
      <c r="A38" s="15"/>
      <c r="B38" s="100"/>
      <c r="C38" s="12">
        <f>IF(B38="",0,VLOOKUP('170317'!B38,Cenik!$C$3:$E$873,2,FALSE))</f>
        <v>0</v>
      </c>
      <c r="D38" s="12">
        <f>IF(B38="",0,VLOOKUP('170317'!B38,Cenik!$C$3:$E$873,3,FALSE))</f>
        <v>0</v>
      </c>
      <c r="E38" s="102"/>
      <c r="F38" s="20">
        <f t="shared" si="4"/>
        <v>0</v>
      </c>
      <c r="G38" s="104" t="str">
        <f t="shared" si="3"/>
        <v/>
      </c>
    </row>
    <row r="39" spans="1:7" x14ac:dyDescent="0.2">
      <c r="A39" s="15"/>
      <c r="B39" s="100"/>
      <c r="C39" s="12">
        <f>IF(B39="",0,VLOOKUP('170317'!B39,Cenik!$C$3:$E$873,2,FALSE))</f>
        <v>0</v>
      </c>
      <c r="D39" s="12">
        <f>IF(B39="",0,VLOOKUP('170317'!B39,Cenik!$C$3:$E$873,3,FALSE))</f>
        <v>0</v>
      </c>
      <c r="E39" s="102"/>
      <c r="F39" s="20">
        <f t="shared" si="4"/>
        <v>0</v>
      </c>
      <c r="G39" s="104" t="str">
        <f>IF(E39="","",IF(ISNUMBER(E39),IF(E39=ROUND(E39,6),"","Napaka - poraba mora biti zaokrožena na 6 decimalk!"),"Napaka!"))</f>
        <v/>
      </c>
    </row>
    <row r="40" spans="1:7" x14ac:dyDescent="0.2">
      <c r="A40" s="15"/>
      <c r="B40" s="100"/>
      <c r="C40" s="12">
        <f>IF(B40="",0,VLOOKUP('170317'!B40,Cenik!$C$3:$E$873,2,FALSE))</f>
        <v>0</v>
      </c>
      <c r="D40" s="12">
        <f>IF(B40="",0,VLOOKUP('170317'!B40,Cenik!$C$3:$E$873,3,FALSE))</f>
        <v>0</v>
      </c>
      <c r="E40" s="102"/>
      <c r="F40" s="20">
        <f t="shared" si="4"/>
        <v>0</v>
      </c>
      <c r="G40" s="104" t="str">
        <f t="shared" si="3"/>
        <v/>
      </c>
    </row>
    <row r="41" spans="1:7" x14ac:dyDescent="0.2">
      <c r="A41" s="15"/>
      <c r="B41" s="100"/>
      <c r="C41" s="12">
        <f>IF(B41="",0,VLOOKUP('170317'!B41,Cenik!$C$3:$E$873,2,FALSE))</f>
        <v>0</v>
      </c>
      <c r="D41" s="12">
        <f>IF(B41="",0,VLOOKUP('170317'!B41,Cenik!$C$3:$E$873,3,FALSE))</f>
        <v>0</v>
      </c>
      <c r="E41" s="102"/>
      <c r="F41" s="20">
        <f t="shared" si="4"/>
        <v>0</v>
      </c>
      <c r="G41" s="104" t="str">
        <f t="shared" si="3"/>
        <v/>
      </c>
    </row>
    <row r="42" spans="1:7" x14ac:dyDescent="0.2">
      <c r="A42" s="15"/>
      <c r="B42" s="100"/>
      <c r="C42" s="12">
        <f>IF(B42="",0,VLOOKUP('170317'!B42,Cenik!$C$3:$E$873,2,FALSE))</f>
        <v>0</v>
      </c>
      <c r="D42" s="12">
        <f>IF(B42="",0,VLOOKUP('170317'!B42,Cenik!$C$3:$E$873,3,FALSE))</f>
        <v>0</v>
      </c>
      <c r="E42" s="102"/>
      <c r="F42" s="20">
        <f t="shared" si="4"/>
        <v>0</v>
      </c>
      <c r="G42" s="104" t="str">
        <f t="shared" si="3"/>
        <v/>
      </c>
    </row>
    <row r="43" spans="1:7" x14ac:dyDescent="0.2">
      <c r="A43" s="15"/>
      <c r="B43" s="100"/>
      <c r="C43" s="12">
        <f>IF(B43="",0,VLOOKUP('170317'!B43,Cenik!$C$3:$E$873,2,FALSE))</f>
        <v>0</v>
      </c>
      <c r="D43" s="12">
        <f>IF(B43="",0,VLOOKUP('170317'!B43,Cenik!$C$3:$E$873,3,FALSE))</f>
        <v>0</v>
      </c>
      <c r="E43" s="102"/>
      <c r="F43" s="20">
        <f t="shared" si="4"/>
        <v>0</v>
      </c>
      <c r="G43" s="104" t="str">
        <f t="shared" si="3"/>
        <v/>
      </c>
    </row>
    <row r="44" spans="1:7" ht="13.5" thickBot="1" x14ac:dyDescent="0.25">
      <c r="A44" s="26"/>
      <c r="B44" s="103"/>
      <c r="C44" s="28">
        <f>IF(B44="",0,VLOOKUP('170317'!B44,Cenik!$C$3:$E$873,2,FALSE))</f>
        <v>0</v>
      </c>
      <c r="D44" s="28">
        <f>IF(B44="",0,VLOOKUP('170317'!B44,Cenik!$C$3:$E$873,3,FALSE))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IF(B5="",0,VLOOKUP('170318'!B5,Cenik!$C$3:$E$873,2,FALSE))</f>
        <v>0</v>
      </c>
      <c r="D5" s="12">
        <f>IF(B5="",0,VLOOKUP('170318'!B5,Cenik!$C$3:$E$873,3,FALSE))</f>
        <v>0</v>
      </c>
      <c r="E5" s="95"/>
      <c r="F5" s="14">
        <f t="shared" ref="F5:F14" si="0">D5*E5</f>
        <v>0</v>
      </c>
      <c r="G5" s="104" t="str">
        <f>IF(E5="","",IF(ISNUMBER(E5),IF(E5=ROUND(E5,6),"","Napaka - poraba mora biti zaokrožena na 6 decimalk!"),"Napaka!"))</f>
        <v/>
      </c>
    </row>
    <row r="6" spans="1:7" x14ac:dyDescent="0.2">
      <c r="A6" s="15"/>
      <c r="B6" s="94"/>
      <c r="C6" s="12">
        <f>IF(B6="",0,VLOOKUP('170318'!B6,Cenik!$C$3:$E$873,2,FALSE))</f>
        <v>0</v>
      </c>
      <c r="D6" s="12">
        <f>IF(B6="",0,VLOOKUP('170318'!B6,Cenik!$C$3:$E$873,3,FALSE))</f>
        <v>0</v>
      </c>
      <c r="E6" s="96"/>
      <c r="F6" s="14">
        <f t="shared" si="0"/>
        <v>0</v>
      </c>
      <c r="G6" s="104" t="str">
        <f t="shared" ref="G6:G14" si="1">IF(E6="","",IF(ISNUMBER(E6),IF(E6=ROUND(E6,6),"","Napaka - poraba mora biti zaokrožena na 6 decimalk!"),"Napaka!"))</f>
        <v/>
      </c>
    </row>
    <row r="7" spans="1:7" x14ac:dyDescent="0.2">
      <c r="A7" s="15"/>
      <c r="B7" s="94"/>
      <c r="C7" s="12">
        <f>IF(B7="",0,VLOOKUP('170318'!B7,Cenik!$C$3:$E$873,2,FALSE))</f>
        <v>0</v>
      </c>
      <c r="D7" s="12">
        <f>IF(B7="",0,VLOOKUP('170318'!B7,Cenik!$C$3:$E$873,3,FALSE))</f>
        <v>0</v>
      </c>
      <c r="E7" s="96"/>
      <c r="F7" s="14">
        <f t="shared" si="0"/>
        <v>0</v>
      </c>
      <c r="G7" s="104" t="str">
        <f t="shared" si="1"/>
        <v/>
      </c>
    </row>
    <row r="8" spans="1:7" x14ac:dyDescent="0.2">
      <c r="A8" s="15"/>
      <c r="B8" s="94"/>
      <c r="C8" s="12">
        <f>IF(B8="",0,VLOOKUP('170318'!B8,Cenik!$C$3:$E$873,2,FALSE))</f>
        <v>0</v>
      </c>
      <c r="D8" s="12">
        <f>IF(B8="",0,VLOOKUP('170318'!B8,Cenik!$C$3:$E$873,3,FALSE))</f>
        <v>0</v>
      </c>
      <c r="E8" s="96"/>
      <c r="F8" s="14">
        <f t="shared" si="0"/>
        <v>0</v>
      </c>
      <c r="G8" s="104" t="str">
        <f t="shared" si="1"/>
        <v/>
      </c>
    </row>
    <row r="9" spans="1:7" x14ac:dyDescent="0.2">
      <c r="A9" s="15"/>
      <c r="B9" s="94"/>
      <c r="C9" s="12">
        <f>IF(B9="",0,VLOOKUP('170318'!B9,Cenik!$C$3:$E$873,2,FALSE))</f>
        <v>0</v>
      </c>
      <c r="D9" s="12">
        <f>IF(B9="",0,VLOOKUP('170318'!B9,Cenik!$C$3:$E$873,3,FALSE))</f>
        <v>0</v>
      </c>
      <c r="E9" s="96"/>
      <c r="F9" s="14">
        <f t="shared" si="0"/>
        <v>0</v>
      </c>
      <c r="G9" s="104" t="str">
        <f t="shared" si="1"/>
        <v/>
      </c>
    </row>
    <row r="10" spans="1:7" x14ac:dyDescent="0.2">
      <c r="A10" s="15"/>
      <c r="B10" s="94"/>
      <c r="C10" s="12">
        <f>IF(B10="",0,VLOOKUP('170318'!B10,Cenik!$C$3:$E$873,2,FALSE))</f>
        <v>0</v>
      </c>
      <c r="D10" s="12">
        <f>IF(B10="",0,VLOOKUP('170318'!B10,Cenik!$C$3:$E$873,3,FALSE))</f>
        <v>0</v>
      </c>
      <c r="E10" s="96"/>
      <c r="F10" s="14">
        <f t="shared" si="0"/>
        <v>0</v>
      </c>
      <c r="G10" s="104" t="str">
        <f t="shared" si="1"/>
        <v/>
      </c>
    </row>
    <row r="11" spans="1:7" x14ac:dyDescent="0.2">
      <c r="A11" s="15"/>
      <c r="B11" s="94"/>
      <c r="C11" s="12">
        <f>IF(B11="",0,VLOOKUP('170318'!B11,Cenik!$C$3:$E$873,2,FALSE))</f>
        <v>0</v>
      </c>
      <c r="D11" s="12">
        <f>IF(B11="",0,VLOOKUP('170318'!B11,Cenik!$C$3:$E$873,3,FALSE))</f>
        <v>0</v>
      </c>
      <c r="E11" s="96"/>
      <c r="F11" s="14">
        <f t="shared" si="0"/>
        <v>0</v>
      </c>
      <c r="G11" s="104" t="str">
        <f t="shared" si="1"/>
        <v/>
      </c>
    </row>
    <row r="12" spans="1:7" x14ac:dyDescent="0.2">
      <c r="A12" s="15"/>
      <c r="B12" s="94"/>
      <c r="C12" s="12">
        <f>IF(B12="",0,VLOOKUP('170318'!B12,Cenik!$C$3:$E$873,2,FALSE))</f>
        <v>0</v>
      </c>
      <c r="D12" s="12">
        <f>IF(B12="",0,VLOOKUP('170318'!B12,Cenik!$C$3:$E$873,3,FALSE))</f>
        <v>0</v>
      </c>
      <c r="E12" s="96"/>
      <c r="F12" s="14">
        <f t="shared" si="0"/>
        <v>0</v>
      </c>
      <c r="G12" s="104" t="str">
        <f t="shared" si="1"/>
        <v/>
      </c>
    </row>
    <row r="13" spans="1:7" x14ac:dyDescent="0.2">
      <c r="A13" s="15"/>
      <c r="B13" s="94"/>
      <c r="C13" s="12">
        <f>IF(B13="",0,VLOOKUP('170318'!B13,Cenik!$C$3:$E$873,2,FALSE))</f>
        <v>0</v>
      </c>
      <c r="D13" s="12">
        <f>IF(B13="",0,VLOOKUP('170318'!B13,Cenik!$C$3:$E$873,3,FALSE))</f>
        <v>0</v>
      </c>
      <c r="E13" s="96"/>
      <c r="F13" s="14">
        <f t="shared" si="0"/>
        <v>0</v>
      </c>
      <c r="G13" s="104" t="str">
        <f t="shared" si="1"/>
        <v/>
      </c>
    </row>
    <row r="14" spans="1:7" ht="13.5" thickBot="1" x14ac:dyDescent="0.25">
      <c r="A14" s="15"/>
      <c r="B14" s="94"/>
      <c r="C14" s="12">
        <f>IF(B14="",0,VLOOKUP('170318'!B14,Cenik!$C$3:$E$873,2,FALSE))</f>
        <v>0</v>
      </c>
      <c r="D14" s="12">
        <f>IF(B14="",0,VLOOKUP('170318'!B14,Cenik!$C$3:$E$873,3,FALSE))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IF(B16="",0,VLOOKUP('170318'!B16,Cenik!$C$3:$E$873,2,FALSE))</f>
        <v>kos/dan</v>
      </c>
      <c r="D16" s="12">
        <f>IF(B16="",0,VLOOKUP('170318'!B16,Cenik!$C$3:$E$873,3,FALSE))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IF(B17="",0,VLOOKUP('170318'!B17,Cenik!$C$3:$E$873,2,FALSE))</f>
        <v>kos/dan</v>
      </c>
      <c r="D17" s="12">
        <f>IF(B17="",0,VLOOKUP('170318'!B17,Cenik!$C$3:$E$873,3,FALSE))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IF(B18="",0,VLOOKUP('170318'!B18,Cenik!$C$3:$E$873,2,FALSE))</f>
        <v>kos/dan</v>
      </c>
      <c r="D18" s="12">
        <f>IF(B18="",0,VLOOKUP('170318'!B18,Cenik!$C$3:$E$873,3,FALSE))</f>
        <v>0</v>
      </c>
      <c r="E18" s="102">
        <v>6</v>
      </c>
      <c r="F18" s="20">
        <f t="shared" si="2"/>
        <v>0</v>
      </c>
      <c r="G18" s="104" t="str">
        <f t="shared" si="3"/>
        <v/>
      </c>
    </row>
    <row r="19" spans="1:9" x14ac:dyDescent="0.2">
      <c r="A19" s="15"/>
      <c r="B19" s="100" t="s">
        <v>145</v>
      </c>
      <c r="C19" s="12" t="str">
        <f>IF(B19="",0,VLOOKUP('170318'!B19,Cenik!$C$3:$E$873,2,FALSE))</f>
        <v>kos/dan</v>
      </c>
      <c r="D19" s="12">
        <f>IF(B19="",0,VLOOKUP('170318'!B19,Cenik!$C$3:$E$873,3,FALSE))</f>
        <v>0</v>
      </c>
      <c r="E19" s="102">
        <v>16</v>
      </c>
      <c r="F19" s="20">
        <f t="shared" si="2"/>
        <v>0</v>
      </c>
      <c r="G19" s="104" t="str">
        <f t="shared" si="3"/>
        <v/>
      </c>
    </row>
    <row r="20" spans="1:9" x14ac:dyDescent="0.2">
      <c r="A20" s="15"/>
      <c r="B20" s="100"/>
      <c r="C20" s="12">
        <f>IF(B20="",0,VLOOKUP('170318'!B20,Cenik!$C$3:$E$873,2,FALSE))</f>
        <v>0</v>
      </c>
      <c r="D20" s="12">
        <f>IF(B20="",0,VLOOKUP('170318'!B20,Cenik!$C$3:$E$873,3,FALSE))</f>
        <v>0</v>
      </c>
      <c r="E20" s="102"/>
      <c r="F20" s="20">
        <f t="shared" si="2"/>
        <v>0</v>
      </c>
      <c r="G20" s="104" t="str">
        <f t="shared" si="3"/>
        <v/>
      </c>
    </row>
    <row r="21" spans="1:9" x14ac:dyDescent="0.2">
      <c r="A21" s="15"/>
      <c r="B21" s="100"/>
      <c r="C21" s="12">
        <f>IF(B21="",0,VLOOKUP('170318'!B21,Cenik!$C$3:$E$873,2,FALSE))</f>
        <v>0</v>
      </c>
      <c r="D21" s="12">
        <f>IF(B21="",0,VLOOKUP('170318'!B21,Cenik!$C$3:$E$873,3,FALSE))</f>
        <v>0</v>
      </c>
      <c r="E21" s="102"/>
      <c r="F21" s="20">
        <f t="shared" si="2"/>
        <v>0</v>
      </c>
      <c r="G21" s="104" t="str">
        <f t="shared" si="3"/>
        <v/>
      </c>
    </row>
    <row r="22" spans="1:9" x14ac:dyDescent="0.2">
      <c r="A22" s="15"/>
      <c r="B22" s="100"/>
      <c r="C22" s="12">
        <f>IF(B22="",0,VLOOKUP('170318'!B22,Cenik!$C$3:$E$873,2,FALSE))</f>
        <v>0</v>
      </c>
      <c r="D22" s="12">
        <f>IF(B22="",0,VLOOKUP('170318'!B22,Cenik!$C$3:$E$873,3,FALSE))</f>
        <v>0</v>
      </c>
      <c r="E22" s="102"/>
      <c r="F22" s="20">
        <f t="shared" si="2"/>
        <v>0</v>
      </c>
      <c r="G22" s="104" t="str">
        <f t="shared" si="3"/>
        <v/>
      </c>
    </row>
    <row r="23" spans="1:9" x14ac:dyDescent="0.2">
      <c r="A23" s="15"/>
      <c r="B23" s="100"/>
      <c r="C23" s="12">
        <f>IF(B23="",0,VLOOKUP('170318'!B23,Cenik!$C$3:$E$873,2,FALSE))</f>
        <v>0</v>
      </c>
      <c r="D23" s="12">
        <f>IF(B23="",0,VLOOKUP('170318'!B23,Cenik!$C$3:$E$873,3,FALSE))</f>
        <v>0</v>
      </c>
      <c r="E23" s="102"/>
      <c r="F23" s="20">
        <f t="shared" si="2"/>
        <v>0</v>
      </c>
      <c r="G23" s="104" t="str">
        <f t="shared" si="3"/>
        <v/>
      </c>
    </row>
    <row r="24" spans="1:9" x14ac:dyDescent="0.2">
      <c r="A24" s="15"/>
      <c r="B24" s="100"/>
      <c r="C24" s="12">
        <f>IF(B24="",0,VLOOKUP('170318'!B24,Cenik!$C$3:$E$873,2,FALSE))</f>
        <v>0</v>
      </c>
      <c r="D24" s="12">
        <f>IF(B24="",0,VLOOKUP('170318'!B24,Cenik!$C$3:$E$873,3,FALSE))</f>
        <v>0</v>
      </c>
      <c r="E24" s="102"/>
      <c r="F24" s="20">
        <f t="shared" si="2"/>
        <v>0</v>
      </c>
      <c r="G24" s="104" t="str">
        <f t="shared" si="3"/>
        <v/>
      </c>
    </row>
    <row r="25" spans="1:9" x14ac:dyDescent="0.2">
      <c r="A25" s="15"/>
      <c r="B25" s="100"/>
      <c r="C25" s="12">
        <f>IF(B25="",0,VLOOKUP('170318'!B25,Cenik!$C$3:$E$873,2,FALSE))</f>
        <v>0</v>
      </c>
      <c r="D25" s="12">
        <f>IF(B25="",0,VLOOKUP('170318'!B25,Cenik!$C$3:$E$873,3,FALSE))</f>
        <v>0</v>
      </c>
      <c r="E25" s="102"/>
      <c r="F25" s="20">
        <f t="shared" si="2"/>
        <v>0</v>
      </c>
      <c r="G25" s="104" t="str">
        <f t="shared" si="3"/>
        <v/>
      </c>
    </row>
    <row r="26" spans="1:9" x14ac:dyDescent="0.2">
      <c r="A26" s="15"/>
      <c r="B26" s="100"/>
      <c r="C26" s="12">
        <f>IF(B26="",0,VLOOKUP('170318'!B26,Cenik!$C$3:$E$873,2,FALSE))</f>
        <v>0</v>
      </c>
      <c r="D26" s="12">
        <f>IF(B26="",0,VLOOKUP('170318'!B26,Cenik!$C$3:$E$873,3,FALSE))</f>
        <v>0</v>
      </c>
      <c r="E26" s="102"/>
      <c r="F26" s="20">
        <f t="shared" si="2"/>
        <v>0</v>
      </c>
      <c r="G26" s="104" t="str">
        <f t="shared" si="3"/>
        <v/>
      </c>
    </row>
    <row r="27" spans="1:9" x14ac:dyDescent="0.2">
      <c r="A27" s="15"/>
      <c r="B27" s="100"/>
      <c r="C27" s="12">
        <f>IF(B27="",0,VLOOKUP('170318'!B27,Cenik!$C$3:$E$873,2,FALSE))</f>
        <v>0</v>
      </c>
      <c r="D27" s="12">
        <f>IF(B27="",0,VLOOKUP('170318'!B27,Cenik!$C$3:$E$873,3,FALSE))</f>
        <v>0</v>
      </c>
      <c r="E27" s="102"/>
      <c r="F27" s="20">
        <f t="shared" si="2"/>
        <v>0</v>
      </c>
      <c r="G27" s="104" t="str">
        <f t="shared" si="3"/>
        <v/>
      </c>
    </row>
    <row r="28" spans="1:9" x14ac:dyDescent="0.2">
      <c r="A28" s="15"/>
      <c r="B28" s="100"/>
      <c r="C28" s="12">
        <f>IF(B28="",0,VLOOKUP('170318'!B28,Cenik!$C$3:$E$873,2,FALSE))</f>
        <v>0</v>
      </c>
      <c r="D28" s="12">
        <f>IF(B28="",0,VLOOKUP('170318'!B28,Cenik!$C$3:$E$873,3,FALSE))</f>
        <v>0</v>
      </c>
      <c r="E28" s="102"/>
      <c r="F28" s="20">
        <f t="shared" si="2"/>
        <v>0</v>
      </c>
      <c r="G28" s="104" t="str">
        <f t="shared" si="3"/>
        <v/>
      </c>
    </row>
    <row r="29" spans="1:9" ht="13.5" thickBot="1" x14ac:dyDescent="0.25">
      <c r="A29" s="15"/>
      <c r="B29" s="100"/>
      <c r="C29" s="12">
        <f>IF(B29="",0,VLOOKUP('170318'!B29,Cenik!$C$3:$E$873,2,FALSE))</f>
        <v>0</v>
      </c>
      <c r="D29" s="12">
        <f>IF(B29="",0,VLOOKUP('170318'!B29,Cenik!$C$3:$E$873,3,FALSE))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IF(B31="",0,VLOOKUP('170318'!B31,Cenik!$C$3:$E$873,2,FALSE))</f>
        <v>0</v>
      </c>
      <c r="D31" s="24">
        <f>IF(B31="",0,VLOOKUP('170318'!B31,Cenik!$C$3:$E$873,3,FALSE))</f>
        <v>0</v>
      </c>
      <c r="E31" s="101"/>
      <c r="F31" s="25">
        <f t="shared" ref="F31:F44" si="4">D31*E31</f>
        <v>0</v>
      </c>
      <c r="G31" s="104" t="str">
        <f t="shared" si="3"/>
        <v/>
      </c>
      <c r="I31" s="2"/>
    </row>
    <row r="32" spans="1:9" x14ac:dyDescent="0.2">
      <c r="A32" s="15"/>
      <c r="B32" s="100"/>
      <c r="C32" s="12">
        <f>IF(B32="",0,VLOOKUP('170318'!B32,Cenik!$C$3:$E$873,2,FALSE))</f>
        <v>0</v>
      </c>
      <c r="D32" s="12">
        <f>IF(B32="",0,VLOOKUP('170318'!B32,Cenik!$C$3:$E$873,3,FALSE))</f>
        <v>0</v>
      </c>
      <c r="E32" s="102"/>
      <c r="F32" s="20">
        <f t="shared" si="4"/>
        <v>0</v>
      </c>
      <c r="G32" s="104" t="str">
        <f t="shared" si="3"/>
        <v/>
      </c>
      <c r="I32" s="2"/>
    </row>
    <row r="33" spans="1:7" x14ac:dyDescent="0.2">
      <c r="A33" s="15"/>
      <c r="B33" s="100"/>
      <c r="C33" s="12">
        <f>IF(B33="",0,VLOOKUP('170318'!B33,Cenik!$C$3:$E$873,2,FALSE))</f>
        <v>0</v>
      </c>
      <c r="D33" s="12">
        <f>IF(B33="",0,VLOOKUP('170318'!B33,Cenik!$C$3:$E$873,3,FALSE))</f>
        <v>0</v>
      </c>
      <c r="E33" s="102"/>
      <c r="F33" s="20">
        <f t="shared" si="4"/>
        <v>0</v>
      </c>
      <c r="G33" s="104" t="str">
        <f t="shared" si="3"/>
        <v/>
      </c>
    </row>
    <row r="34" spans="1:7" x14ac:dyDescent="0.2">
      <c r="A34" s="15"/>
      <c r="B34" s="100"/>
      <c r="C34" s="12">
        <f>IF(B34="",0,VLOOKUP('170318'!B34,Cenik!$C$3:$E$873,2,FALSE))</f>
        <v>0</v>
      </c>
      <c r="D34" s="12">
        <f>IF(B34="",0,VLOOKUP('170318'!B34,Cenik!$C$3:$E$873,3,FALSE))</f>
        <v>0</v>
      </c>
      <c r="E34" s="102"/>
      <c r="F34" s="20">
        <f t="shared" si="4"/>
        <v>0</v>
      </c>
      <c r="G34" s="104" t="str">
        <f t="shared" si="3"/>
        <v/>
      </c>
    </row>
    <row r="35" spans="1:7" x14ac:dyDescent="0.2">
      <c r="A35" s="15"/>
      <c r="B35" s="100"/>
      <c r="C35" s="12">
        <f>IF(B35="",0,VLOOKUP('170318'!B35,Cenik!$C$3:$E$873,2,FALSE))</f>
        <v>0</v>
      </c>
      <c r="D35" s="12">
        <f>IF(B35="",0,VLOOKUP('170318'!B35,Cenik!$C$3:$E$873,3,FALSE))</f>
        <v>0</v>
      </c>
      <c r="E35" s="102"/>
      <c r="F35" s="20">
        <f t="shared" si="4"/>
        <v>0</v>
      </c>
      <c r="G35" s="104" t="str">
        <f t="shared" si="3"/>
        <v/>
      </c>
    </row>
    <row r="36" spans="1:7" x14ac:dyDescent="0.2">
      <c r="A36" s="15"/>
      <c r="B36" s="100"/>
      <c r="C36" s="12">
        <f>IF(B36="",0,VLOOKUP('170318'!B36,Cenik!$C$3:$E$873,2,FALSE))</f>
        <v>0</v>
      </c>
      <c r="D36" s="12">
        <f>IF(B36="",0,VLOOKUP('170318'!B36,Cenik!$C$3:$E$873,3,FALSE))</f>
        <v>0</v>
      </c>
      <c r="E36" s="102"/>
      <c r="F36" s="20">
        <f t="shared" si="4"/>
        <v>0</v>
      </c>
      <c r="G36" s="104" t="str">
        <f t="shared" si="3"/>
        <v/>
      </c>
    </row>
    <row r="37" spans="1:7" x14ac:dyDescent="0.2">
      <c r="A37" s="15"/>
      <c r="B37" s="100"/>
      <c r="C37" s="12">
        <f>IF(B37="",0,VLOOKUP('170318'!B37,Cenik!$C$3:$E$873,2,FALSE))</f>
        <v>0</v>
      </c>
      <c r="D37" s="12">
        <f>IF(B37="",0,VLOOKUP('170318'!B37,Cenik!$C$3:$E$873,3,FALSE))</f>
        <v>0</v>
      </c>
      <c r="E37" s="102"/>
      <c r="F37" s="20">
        <f t="shared" si="4"/>
        <v>0</v>
      </c>
      <c r="G37" s="104" t="str">
        <f t="shared" si="3"/>
        <v/>
      </c>
    </row>
    <row r="38" spans="1:7" x14ac:dyDescent="0.2">
      <c r="A38" s="15"/>
      <c r="B38" s="100"/>
      <c r="C38" s="12">
        <f>IF(B38="",0,VLOOKUP('170318'!B38,Cenik!$C$3:$E$873,2,FALSE))</f>
        <v>0</v>
      </c>
      <c r="D38" s="12">
        <f>IF(B38="",0,VLOOKUP('170318'!B38,Cenik!$C$3:$E$873,3,FALSE))</f>
        <v>0</v>
      </c>
      <c r="E38" s="102"/>
      <c r="F38" s="20">
        <f t="shared" si="4"/>
        <v>0</v>
      </c>
      <c r="G38" s="104" t="str">
        <f t="shared" si="3"/>
        <v/>
      </c>
    </row>
    <row r="39" spans="1:7" x14ac:dyDescent="0.2">
      <c r="A39" s="15"/>
      <c r="B39" s="100"/>
      <c r="C39" s="12">
        <f>IF(B39="",0,VLOOKUP('170318'!B39,Cenik!$C$3:$E$873,2,FALSE))</f>
        <v>0</v>
      </c>
      <c r="D39" s="12">
        <f>IF(B39="",0,VLOOKUP('170318'!B39,Cenik!$C$3:$E$873,3,FALSE))</f>
        <v>0</v>
      </c>
      <c r="E39" s="102"/>
      <c r="F39" s="20">
        <f t="shared" si="4"/>
        <v>0</v>
      </c>
      <c r="G39" s="104" t="str">
        <f>IF(E39="","",IF(ISNUMBER(E39),IF(E39=ROUND(E39,6),"","Napaka - poraba mora biti zaokrožena na 6 decimalk!"),"Napaka!"))</f>
        <v/>
      </c>
    </row>
    <row r="40" spans="1:7" x14ac:dyDescent="0.2">
      <c r="A40" s="15"/>
      <c r="B40" s="100"/>
      <c r="C40" s="12">
        <f>IF(B40="",0,VLOOKUP('170318'!B40,Cenik!$C$3:$E$873,2,FALSE))</f>
        <v>0</v>
      </c>
      <c r="D40" s="12">
        <f>IF(B40="",0,VLOOKUP('170318'!B40,Cenik!$C$3:$E$873,3,FALSE))</f>
        <v>0</v>
      </c>
      <c r="E40" s="102"/>
      <c r="F40" s="20">
        <f t="shared" si="4"/>
        <v>0</v>
      </c>
      <c r="G40" s="104" t="str">
        <f t="shared" si="3"/>
        <v/>
      </c>
    </row>
    <row r="41" spans="1:7" x14ac:dyDescent="0.2">
      <c r="A41" s="15"/>
      <c r="B41" s="100"/>
      <c r="C41" s="12">
        <f>IF(B41="",0,VLOOKUP('170318'!B41,Cenik!$C$3:$E$873,2,FALSE))</f>
        <v>0</v>
      </c>
      <c r="D41" s="12">
        <f>IF(B41="",0,VLOOKUP('170318'!B41,Cenik!$C$3:$E$873,3,FALSE))</f>
        <v>0</v>
      </c>
      <c r="E41" s="102"/>
      <c r="F41" s="20">
        <f t="shared" si="4"/>
        <v>0</v>
      </c>
      <c r="G41" s="104" t="str">
        <f t="shared" si="3"/>
        <v/>
      </c>
    </row>
    <row r="42" spans="1:7" x14ac:dyDescent="0.2">
      <c r="A42" s="15"/>
      <c r="B42" s="100"/>
      <c r="C42" s="12">
        <f>IF(B42="",0,VLOOKUP('170318'!B42,Cenik!$C$3:$E$873,2,FALSE))</f>
        <v>0</v>
      </c>
      <c r="D42" s="12">
        <f>IF(B42="",0,VLOOKUP('170318'!B42,Cenik!$C$3:$E$873,3,FALSE))</f>
        <v>0</v>
      </c>
      <c r="E42" s="102"/>
      <c r="F42" s="20">
        <f t="shared" si="4"/>
        <v>0</v>
      </c>
      <c r="G42" s="104" t="str">
        <f t="shared" si="3"/>
        <v/>
      </c>
    </row>
    <row r="43" spans="1:7" x14ac:dyDescent="0.2">
      <c r="A43" s="15"/>
      <c r="B43" s="100"/>
      <c r="C43" s="12">
        <f>IF(B43="",0,VLOOKUP('170318'!B43,Cenik!$C$3:$E$873,2,FALSE))</f>
        <v>0</v>
      </c>
      <c r="D43" s="12">
        <f>IF(B43="",0,VLOOKUP('170318'!B43,Cenik!$C$3:$E$873,3,FALSE))</f>
        <v>0</v>
      </c>
      <c r="E43" s="102"/>
      <c r="F43" s="20">
        <f t="shared" si="4"/>
        <v>0</v>
      </c>
      <c r="G43" s="104" t="str">
        <f t="shared" si="3"/>
        <v/>
      </c>
    </row>
    <row r="44" spans="1:7" ht="13.5" thickBot="1" x14ac:dyDescent="0.25">
      <c r="A44" s="26"/>
      <c r="B44" s="103"/>
      <c r="C44" s="28">
        <f>IF(B44="",0,VLOOKUP('170318'!B44,Cenik!$C$3:$E$873,2,FALSE))</f>
        <v>0</v>
      </c>
      <c r="D44" s="28">
        <f>IF(B44="",0,VLOOKUP('170318'!B44,Cenik!$C$3:$E$873,3,FALSE))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IF(B5="",0,VLOOKUP('170319'!B5,Cenik!$C$3:$E$873,2,FALSE))</f>
        <v>0</v>
      </c>
      <c r="D5" s="12">
        <f>IF(B5="",0,VLOOKUP('170319'!B5,Cenik!$C$3:$E$873,3,FALSE))</f>
        <v>0</v>
      </c>
      <c r="E5" s="95"/>
      <c r="F5" s="14">
        <f t="shared" ref="F5:F14" si="0">D5*E5</f>
        <v>0</v>
      </c>
      <c r="G5" s="104" t="str">
        <f>IF(E5="","",IF(ISNUMBER(E5),IF(E5=ROUND(E5,6),"","Napaka - poraba mora biti zaokrožena na 6 decimalk!"),"Napaka!"))</f>
        <v/>
      </c>
    </row>
    <row r="6" spans="1:7" x14ac:dyDescent="0.2">
      <c r="A6" s="15"/>
      <c r="B6" s="94"/>
      <c r="C6" s="12">
        <f>IF(B6="",0,VLOOKUP('170319'!B6,Cenik!$C$3:$E$873,2,FALSE))</f>
        <v>0</v>
      </c>
      <c r="D6" s="12">
        <f>IF(B6="",0,VLOOKUP('170319'!B6,Cenik!$C$3:$E$873,3,FALSE))</f>
        <v>0</v>
      </c>
      <c r="E6" s="96"/>
      <c r="F6" s="14">
        <f t="shared" si="0"/>
        <v>0</v>
      </c>
      <c r="G6" s="104" t="str">
        <f t="shared" ref="G6:G14" si="1">IF(E6="","",IF(ISNUMBER(E6),IF(E6=ROUND(E6,6),"","Napaka - poraba mora biti zaokrožena na 6 decimalk!"),"Napaka!"))</f>
        <v/>
      </c>
    </row>
    <row r="7" spans="1:7" x14ac:dyDescent="0.2">
      <c r="A7" s="15"/>
      <c r="B7" s="94"/>
      <c r="C7" s="12">
        <f>IF(B7="",0,VLOOKUP('170319'!B7,Cenik!$C$3:$E$873,2,FALSE))</f>
        <v>0</v>
      </c>
      <c r="D7" s="12">
        <f>IF(B7="",0,VLOOKUP('170319'!B7,Cenik!$C$3:$E$873,3,FALSE))</f>
        <v>0</v>
      </c>
      <c r="E7" s="96"/>
      <c r="F7" s="14">
        <f t="shared" si="0"/>
        <v>0</v>
      </c>
      <c r="G7" s="104" t="str">
        <f t="shared" si="1"/>
        <v/>
      </c>
    </row>
    <row r="8" spans="1:7" x14ac:dyDescent="0.2">
      <c r="A8" s="15"/>
      <c r="B8" s="94"/>
      <c r="C8" s="12">
        <f>IF(B8="",0,VLOOKUP('170319'!B8,Cenik!$C$3:$E$873,2,FALSE))</f>
        <v>0</v>
      </c>
      <c r="D8" s="12">
        <f>IF(B8="",0,VLOOKUP('170319'!B8,Cenik!$C$3:$E$873,3,FALSE))</f>
        <v>0</v>
      </c>
      <c r="E8" s="96"/>
      <c r="F8" s="14">
        <f t="shared" si="0"/>
        <v>0</v>
      </c>
      <c r="G8" s="104" t="str">
        <f t="shared" si="1"/>
        <v/>
      </c>
    </row>
    <row r="9" spans="1:7" x14ac:dyDescent="0.2">
      <c r="A9" s="15"/>
      <c r="B9" s="94"/>
      <c r="C9" s="12">
        <f>IF(B9="",0,VLOOKUP('170319'!B9,Cenik!$C$3:$E$873,2,FALSE))</f>
        <v>0</v>
      </c>
      <c r="D9" s="12">
        <f>IF(B9="",0,VLOOKUP('170319'!B9,Cenik!$C$3:$E$873,3,FALSE))</f>
        <v>0</v>
      </c>
      <c r="E9" s="96"/>
      <c r="F9" s="14">
        <f t="shared" si="0"/>
        <v>0</v>
      </c>
      <c r="G9" s="104" t="str">
        <f t="shared" si="1"/>
        <v/>
      </c>
    </row>
    <row r="10" spans="1:7" x14ac:dyDescent="0.2">
      <c r="A10" s="15"/>
      <c r="B10" s="94"/>
      <c r="C10" s="12">
        <f>IF(B10="",0,VLOOKUP('170319'!B10,Cenik!$C$3:$E$873,2,FALSE))</f>
        <v>0</v>
      </c>
      <c r="D10" s="12">
        <f>IF(B10="",0,VLOOKUP('170319'!B10,Cenik!$C$3:$E$873,3,FALSE))</f>
        <v>0</v>
      </c>
      <c r="E10" s="96"/>
      <c r="F10" s="14">
        <f t="shared" si="0"/>
        <v>0</v>
      </c>
      <c r="G10" s="104" t="str">
        <f t="shared" si="1"/>
        <v/>
      </c>
    </row>
    <row r="11" spans="1:7" x14ac:dyDescent="0.2">
      <c r="A11" s="15"/>
      <c r="B11" s="94"/>
      <c r="C11" s="12">
        <f>IF(B11="",0,VLOOKUP('170319'!B11,Cenik!$C$3:$E$873,2,FALSE))</f>
        <v>0</v>
      </c>
      <c r="D11" s="12">
        <f>IF(B11="",0,VLOOKUP('170319'!B11,Cenik!$C$3:$E$873,3,FALSE))</f>
        <v>0</v>
      </c>
      <c r="E11" s="96"/>
      <c r="F11" s="14">
        <f t="shared" si="0"/>
        <v>0</v>
      </c>
      <c r="G11" s="104" t="str">
        <f t="shared" si="1"/>
        <v/>
      </c>
    </row>
    <row r="12" spans="1:7" x14ac:dyDescent="0.2">
      <c r="A12" s="15"/>
      <c r="B12" s="94"/>
      <c r="C12" s="12">
        <f>IF(B12="",0,VLOOKUP('170319'!B12,Cenik!$C$3:$E$873,2,FALSE))</f>
        <v>0</v>
      </c>
      <c r="D12" s="12">
        <f>IF(B12="",0,VLOOKUP('170319'!B12,Cenik!$C$3:$E$873,3,FALSE))</f>
        <v>0</v>
      </c>
      <c r="E12" s="96"/>
      <c r="F12" s="14">
        <f t="shared" si="0"/>
        <v>0</v>
      </c>
      <c r="G12" s="104" t="str">
        <f t="shared" si="1"/>
        <v/>
      </c>
    </row>
    <row r="13" spans="1:7" x14ac:dyDescent="0.2">
      <c r="A13" s="15"/>
      <c r="B13" s="94"/>
      <c r="C13" s="12">
        <f>IF(B13="",0,VLOOKUP('170319'!B13,Cenik!$C$3:$E$873,2,FALSE))</f>
        <v>0</v>
      </c>
      <c r="D13" s="12">
        <f>IF(B13="",0,VLOOKUP('170319'!B13,Cenik!$C$3:$E$873,3,FALSE))</f>
        <v>0</v>
      </c>
      <c r="E13" s="96"/>
      <c r="F13" s="14">
        <f t="shared" si="0"/>
        <v>0</v>
      </c>
      <c r="G13" s="104" t="str">
        <f t="shared" si="1"/>
        <v/>
      </c>
    </row>
    <row r="14" spans="1:7" ht="13.5" thickBot="1" x14ac:dyDescent="0.25">
      <c r="A14" s="15"/>
      <c r="B14" s="94"/>
      <c r="C14" s="12">
        <f>IF(B14="",0,VLOOKUP('170319'!B14,Cenik!$C$3:$E$873,2,FALSE))</f>
        <v>0</v>
      </c>
      <c r="D14" s="12">
        <f>IF(B14="",0,VLOOKUP('170319'!B14,Cenik!$C$3:$E$873,3,FALSE))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IF(B16="",0,VLOOKUP('170319'!B16,Cenik!$C$3:$E$873,2,FALSE))</f>
        <v>kos/dan</v>
      </c>
      <c r="D16" s="12">
        <f>IF(B16="",0,VLOOKUP('170319'!B16,Cenik!$C$3:$E$873,3,FALSE))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IF(B17="",0,VLOOKUP('170319'!B17,Cenik!$C$3:$E$873,2,FALSE))</f>
        <v>kos/dan</v>
      </c>
      <c r="D17" s="12">
        <f>IF(B17="",0,VLOOKUP('170319'!B17,Cenik!$C$3:$E$873,3,FALSE))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IF(B18="",0,VLOOKUP('170319'!B18,Cenik!$C$3:$E$873,2,FALSE))</f>
        <v>kos/dan</v>
      </c>
      <c r="D18" s="12">
        <f>IF(B18="",0,VLOOKUP('170319'!B18,Cenik!$C$3:$E$873,3,FALSE))</f>
        <v>0</v>
      </c>
      <c r="E18" s="102">
        <v>6</v>
      </c>
      <c r="F18" s="20">
        <f t="shared" si="2"/>
        <v>0</v>
      </c>
      <c r="G18" s="104" t="str">
        <f t="shared" si="3"/>
        <v/>
      </c>
    </row>
    <row r="19" spans="1:9" x14ac:dyDescent="0.2">
      <c r="A19" s="15"/>
      <c r="B19" s="100" t="s">
        <v>145</v>
      </c>
      <c r="C19" s="12" t="str">
        <f>IF(B19="",0,VLOOKUP('170319'!B19,Cenik!$C$3:$E$873,2,FALSE))</f>
        <v>kos/dan</v>
      </c>
      <c r="D19" s="12">
        <f>IF(B19="",0,VLOOKUP('170319'!B19,Cenik!$C$3:$E$873,3,FALSE))</f>
        <v>0</v>
      </c>
      <c r="E19" s="102">
        <v>16</v>
      </c>
      <c r="F19" s="20">
        <f t="shared" si="2"/>
        <v>0</v>
      </c>
      <c r="G19" s="104" t="str">
        <f t="shared" si="3"/>
        <v/>
      </c>
    </row>
    <row r="20" spans="1:9" x14ac:dyDescent="0.2">
      <c r="A20" s="15"/>
      <c r="B20" s="100"/>
      <c r="C20" s="12">
        <f>IF(B20="",0,VLOOKUP('170319'!B20,Cenik!$C$3:$E$873,2,FALSE))</f>
        <v>0</v>
      </c>
      <c r="D20" s="12">
        <f>IF(B20="",0,VLOOKUP('170319'!B20,Cenik!$C$3:$E$873,3,FALSE))</f>
        <v>0</v>
      </c>
      <c r="E20" s="102"/>
      <c r="F20" s="20">
        <f t="shared" si="2"/>
        <v>0</v>
      </c>
      <c r="G20" s="104" t="str">
        <f t="shared" si="3"/>
        <v/>
      </c>
    </row>
    <row r="21" spans="1:9" x14ac:dyDescent="0.2">
      <c r="A21" s="15"/>
      <c r="B21" s="100"/>
      <c r="C21" s="12">
        <f>IF(B21="",0,VLOOKUP('170319'!B21,Cenik!$C$3:$E$873,2,FALSE))</f>
        <v>0</v>
      </c>
      <c r="D21" s="12">
        <f>IF(B21="",0,VLOOKUP('170319'!B21,Cenik!$C$3:$E$873,3,FALSE))</f>
        <v>0</v>
      </c>
      <c r="E21" s="102"/>
      <c r="F21" s="20">
        <f t="shared" si="2"/>
        <v>0</v>
      </c>
      <c r="G21" s="104" t="str">
        <f t="shared" si="3"/>
        <v/>
      </c>
    </row>
    <row r="22" spans="1:9" x14ac:dyDescent="0.2">
      <c r="A22" s="15"/>
      <c r="B22" s="100"/>
      <c r="C22" s="12">
        <f>IF(B22="",0,VLOOKUP('170319'!B22,Cenik!$C$3:$E$873,2,FALSE))</f>
        <v>0</v>
      </c>
      <c r="D22" s="12">
        <f>IF(B22="",0,VLOOKUP('170319'!B22,Cenik!$C$3:$E$873,3,FALSE))</f>
        <v>0</v>
      </c>
      <c r="E22" s="102"/>
      <c r="F22" s="20">
        <f t="shared" si="2"/>
        <v>0</v>
      </c>
      <c r="G22" s="104" t="str">
        <f t="shared" si="3"/>
        <v/>
      </c>
    </row>
    <row r="23" spans="1:9" x14ac:dyDescent="0.2">
      <c r="A23" s="15"/>
      <c r="B23" s="100"/>
      <c r="C23" s="12">
        <f>IF(B23="",0,VLOOKUP('170319'!B23,Cenik!$C$3:$E$873,2,FALSE))</f>
        <v>0</v>
      </c>
      <c r="D23" s="12">
        <f>IF(B23="",0,VLOOKUP('170319'!B23,Cenik!$C$3:$E$873,3,FALSE))</f>
        <v>0</v>
      </c>
      <c r="E23" s="102"/>
      <c r="F23" s="20">
        <f t="shared" si="2"/>
        <v>0</v>
      </c>
      <c r="G23" s="104" t="str">
        <f t="shared" si="3"/>
        <v/>
      </c>
    </row>
    <row r="24" spans="1:9" x14ac:dyDescent="0.2">
      <c r="A24" s="15"/>
      <c r="B24" s="100"/>
      <c r="C24" s="12">
        <f>IF(B24="",0,VLOOKUP('170319'!B24,Cenik!$C$3:$E$873,2,FALSE))</f>
        <v>0</v>
      </c>
      <c r="D24" s="12">
        <f>IF(B24="",0,VLOOKUP('170319'!B24,Cenik!$C$3:$E$873,3,FALSE))</f>
        <v>0</v>
      </c>
      <c r="E24" s="102"/>
      <c r="F24" s="20">
        <f t="shared" si="2"/>
        <v>0</v>
      </c>
      <c r="G24" s="104" t="str">
        <f t="shared" si="3"/>
        <v/>
      </c>
    </row>
    <row r="25" spans="1:9" x14ac:dyDescent="0.2">
      <c r="A25" s="15"/>
      <c r="B25" s="100"/>
      <c r="C25" s="12">
        <f>IF(B25="",0,VLOOKUP('170319'!B25,Cenik!$C$3:$E$873,2,FALSE))</f>
        <v>0</v>
      </c>
      <c r="D25" s="12">
        <f>IF(B25="",0,VLOOKUP('170319'!B25,Cenik!$C$3:$E$873,3,FALSE))</f>
        <v>0</v>
      </c>
      <c r="E25" s="102"/>
      <c r="F25" s="20">
        <f t="shared" si="2"/>
        <v>0</v>
      </c>
      <c r="G25" s="104" t="str">
        <f t="shared" si="3"/>
        <v/>
      </c>
    </row>
    <row r="26" spans="1:9" x14ac:dyDescent="0.2">
      <c r="A26" s="15"/>
      <c r="B26" s="100"/>
      <c r="C26" s="12">
        <f>IF(B26="",0,VLOOKUP('170319'!B26,Cenik!$C$3:$E$873,2,FALSE))</f>
        <v>0</v>
      </c>
      <c r="D26" s="12">
        <f>IF(B26="",0,VLOOKUP('170319'!B26,Cenik!$C$3:$E$873,3,FALSE))</f>
        <v>0</v>
      </c>
      <c r="E26" s="102"/>
      <c r="F26" s="20">
        <f t="shared" si="2"/>
        <v>0</v>
      </c>
      <c r="G26" s="104" t="str">
        <f t="shared" si="3"/>
        <v/>
      </c>
    </row>
    <row r="27" spans="1:9" x14ac:dyDescent="0.2">
      <c r="A27" s="15"/>
      <c r="B27" s="100"/>
      <c r="C27" s="12">
        <f>IF(B27="",0,VLOOKUP('170319'!B27,Cenik!$C$3:$E$873,2,FALSE))</f>
        <v>0</v>
      </c>
      <c r="D27" s="12">
        <f>IF(B27="",0,VLOOKUP('170319'!B27,Cenik!$C$3:$E$873,3,FALSE))</f>
        <v>0</v>
      </c>
      <c r="E27" s="102"/>
      <c r="F27" s="20">
        <f t="shared" si="2"/>
        <v>0</v>
      </c>
      <c r="G27" s="104" t="str">
        <f t="shared" si="3"/>
        <v/>
      </c>
    </row>
    <row r="28" spans="1:9" x14ac:dyDescent="0.2">
      <c r="A28" s="15"/>
      <c r="B28" s="100"/>
      <c r="C28" s="12">
        <f>IF(B28="",0,VLOOKUP('170319'!B28,Cenik!$C$3:$E$873,2,FALSE))</f>
        <v>0</v>
      </c>
      <c r="D28" s="12">
        <f>IF(B28="",0,VLOOKUP('170319'!B28,Cenik!$C$3:$E$873,3,FALSE))</f>
        <v>0</v>
      </c>
      <c r="E28" s="102"/>
      <c r="F28" s="20">
        <f t="shared" si="2"/>
        <v>0</v>
      </c>
      <c r="G28" s="104" t="str">
        <f t="shared" si="3"/>
        <v/>
      </c>
    </row>
    <row r="29" spans="1:9" ht="13.5" thickBot="1" x14ac:dyDescent="0.25">
      <c r="A29" s="15"/>
      <c r="B29" s="100"/>
      <c r="C29" s="12">
        <f>IF(B29="",0,VLOOKUP('170319'!B29,Cenik!$C$3:$E$873,2,FALSE))</f>
        <v>0</v>
      </c>
      <c r="D29" s="12">
        <f>IF(B29="",0,VLOOKUP('170319'!B29,Cenik!$C$3:$E$873,3,FALSE))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IF(B31="",0,VLOOKUP('170319'!B31,Cenik!$C$3:$E$873,2,FALSE))</f>
        <v>0</v>
      </c>
      <c r="D31" s="24">
        <f>IF(B31="",0,VLOOKUP('170319'!B31,Cenik!$C$3:$E$873,3,FALSE))</f>
        <v>0</v>
      </c>
      <c r="E31" s="101"/>
      <c r="F31" s="25">
        <f t="shared" ref="F31:F44" si="4">D31*E31</f>
        <v>0</v>
      </c>
      <c r="G31" s="104" t="str">
        <f t="shared" si="3"/>
        <v/>
      </c>
      <c r="I31" s="2"/>
    </row>
    <row r="32" spans="1:9" x14ac:dyDescent="0.2">
      <c r="A32" s="15"/>
      <c r="B32" s="100"/>
      <c r="C32" s="12">
        <f>IF(B32="",0,VLOOKUP('170319'!B32,Cenik!$C$3:$E$873,2,FALSE))</f>
        <v>0</v>
      </c>
      <c r="D32" s="12">
        <f>IF(B32="",0,VLOOKUP('170319'!B32,Cenik!$C$3:$E$873,3,FALSE))</f>
        <v>0</v>
      </c>
      <c r="E32" s="102"/>
      <c r="F32" s="20">
        <f t="shared" si="4"/>
        <v>0</v>
      </c>
      <c r="G32" s="104" t="str">
        <f t="shared" si="3"/>
        <v/>
      </c>
      <c r="I32" s="2"/>
    </row>
    <row r="33" spans="1:7" x14ac:dyDescent="0.2">
      <c r="A33" s="15"/>
      <c r="B33" s="100"/>
      <c r="C33" s="12">
        <f>IF(B33="",0,VLOOKUP('170319'!B33,Cenik!$C$3:$E$873,2,FALSE))</f>
        <v>0</v>
      </c>
      <c r="D33" s="12">
        <f>IF(B33="",0,VLOOKUP('170319'!B33,Cenik!$C$3:$E$873,3,FALSE))</f>
        <v>0</v>
      </c>
      <c r="E33" s="102"/>
      <c r="F33" s="20">
        <f t="shared" si="4"/>
        <v>0</v>
      </c>
      <c r="G33" s="104" t="str">
        <f t="shared" si="3"/>
        <v/>
      </c>
    </row>
    <row r="34" spans="1:7" x14ac:dyDescent="0.2">
      <c r="A34" s="15"/>
      <c r="B34" s="100"/>
      <c r="C34" s="12">
        <f>IF(B34="",0,VLOOKUP('170319'!B34,Cenik!$C$3:$E$873,2,FALSE))</f>
        <v>0</v>
      </c>
      <c r="D34" s="12">
        <f>IF(B34="",0,VLOOKUP('170319'!B34,Cenik!$C$3:$E$873,3,FALSE))</f>
        <v>0</v>
      </c>
      <c r="E34" s="102"/>
      <c r="F34" s="20">
        <f t="shared" si="4"/>
        <v>0</v>
      </c>
      <c r="G34" s="104" t="str">
        <f t="shared" si="3"/>
        <v/>
      </c>
    </row>
    <row r="35" spans="1:7" x14ac:dyDescent="0.2">
      <c r="A35" s="15"/>
      <c r="B35" s="100"/>
      <c r="C35" s="12">
        <f>IF(B35="",0,VLOOKUP('170319'!B35,Cenik!$C$3:$E$873,2,FALSE))</f>
        <v>0</v>
      </c>
      <c r="D35" s="12">
        <f>IF(B35="",0,VLOOKUP('170319'!B35,Cenik!$C$3:$E$873,3,FALSE))</f>
        <v>0</v>
      </c>
      <c r="E35" s="102"/>
      <c r="F35" s="20">
        <f t="shared" si="4"/>
        <v>0</v>
      </c>
      <c r="G35" s="104" t="str">
        <f t="shared" si="3"/>
        <v/>
      </c>
    </row>
    <row r="36" spans="1:7" x14ac:dyDescent="0.2">
      <c r="A36" s="15"/>
      <c r="B36" s="100"/>
      <c r="C36" s="12">
        <f>IF(B36="",0,VLOOKUP('170319'!B36,Cenik!$C$3:$E$873,2,FALSE))</f>
        <v>0</v>
      </c>
      <c r="D36" s="12">
        <f>IF(B36="",0,VLOOKUP('170319'!B36,Cenik!$C$3:$E$873,3,FALSE))</f>
        <v>0</v>
      </c>
      <c r="E36" s="102"/>
      <c r="F36" s="20">
        <f t="shared" si="4"/>
        <v>0</v>
      </c>
      <c r="G36" s="104" t="str">
        <f t="shared" si="3"/>
        <v/>
      </c>
    </row>
    <row r="37" spans="1:7" x14ac:dyDescent="0.2">
      <c r="A37" s="15"/>
      <c r="B37" s="100"/>
      <c r="C37" s="12">
        <f>IF(B37="",0,VLOOKUP('170319'!B37,Cenik!$C$3:$E$873,2,FALSE))</f>
        <v>0</v>
      </c>
      <c r="D37" s="12">
        <f>IF(B37="",0,VLOOKUP('170319'!B37,Cenik!$C$3:$E$873,3,FALSE))</f>
        <v>0</v>
      </c>
      <c r="E37" s="102"/>
      <c r="F37" s="20">
        <f t="shared" si="4"/>
        <v>0</v>
      </c>
      <c r="G37" s="104" t="str">
        <f t="shared" si="3"/>
        <v/>
      </c>
    </row>
    <row r="38" spans="1:7" x14ac:dyDescent="0.2">
      <c r="A38" s="15"/>
      <c r="B38" s="100"/>
      <c r="C38" s="12">
        <f>IF(B38="",0,VLOOKUP('170319'!B38,Cenik!$C$3:$E$873,2,FALSE))</f>
        <v>0</v>
      </c>
      <c r="D38" s="12">
        <f>IF(B38="",0,VLOOKUP('170319'!B38,Cenik!$C$3:$E$873,3,FALSE))</f>
        <v>0</v>
      </c>
      <c r="E38" s="102"/>
      <c r="F38" s="20">
        <f t="shared" si="4"/>
        <v>0</v>
      </c>
      <c r="G38" s="104" t="str">
        <f t="shared" si="3"/>
        <v/>
      </c>
    </row>
    <row r="39" spans="1:7" x14ac:dyDescent="0.2">
      <c r="A39" s="15"/>
      <c r="B39" s="100"/>
      <c r="C39" s="12">
        <f>IF(B39="",0,VLOOKUP('170319'!B39,Cenik!$C$3:$E$873,2,FALSE))</f>
        <v>0</v>
      </c>
      <c r="D39" s="12">
        <f>IF(B39="",0,VLOOKUP('170319'!B39,Cenik!$C$3:$E$873,3,FALSE))</f>
        <v>0</v>
      </c>
      <c r="E39" s="102"/>
      <c r="F39" s="20">
        <f t="shared" si="4"/>
        <v>0</v>
      </c>
      <c r="G39" s="104" t="str">
        <f>IF(E39="","",IF(ISNUMBER(E39),IF(E39=ROUND(E39,6),"","Napaka - poraba mora biti zaokrožena na 6 decimalk!"),"Napaka!"))</f>
        <v/>
      </c>
    </row>
    <row r="40" spans="1:7" x14ac:dyDescent="0.2">
      <c r="A40" s="15"/>
      <c r="B40" s="100"/>
      <c r="C40" s="12">
        <f>IF(B40="",0,VLOOKUP('170319'!B40,Cenik!$C$3:$E$873,2,FALSE))</f>
        <v>0</v>
      </c>
      <c r="D40" s="12">
        <f>IF(B40="",0,VLOOKUP('170319'!B40,Cenik!$C$3:$E$873,3,FALSE))</f>
        <v>0</v>
      </c>
      <c r="E40" s="102"/>
      <c r="F40" s="20">
        <f t="shared" si="4"/>
        <v>0</v>
      </c>
      <c r="G40" s="104" t="str">
        <f t="shared" si="3"/>
        <v/>
      </c>
    </row>
    <row r="41" spans="1:7" x14ac:dyDescent="0.2">
      <c r="A41" s="15"/>
      <c r="B41" s="100"/>
      <c r="C41" s="12">
        <f>IF(B41="",0,VLOOKUP('170319'!B41,Cenik!$C$3:$E$873,2,FALSE))</f>
        <v>0</v>
      </c>
      <c r="D41" s="12">
        <f>IF(B41="",0,VLOOKUP('170319'!B41,Cenik!$C$3:$E$873,3,FALSE))</f>
        <v>0</v>
      </c>
      <c r="E41" s="102"/>
      <c r="F41" s="20">
        <f t="shared" si="4"/>
        <v>0</v>
      </c>
      <c r="G41" s="104" t="str">
        <f t="shared" si="3"/>
        <v/>
      </c>
    </row>
    <row r="42" spans="1:7" x14ac:dyDescent="0.2">
      <c r="A42" s="15"/>
      <c r="B42" s="100"/>
      <c r="C42" s="12">
        <f>IF(B42="",0,VLOOKUP('170319'!B42,Cenik!$C$3:$E$873,2,FALSE))</f>
        <v>0</v>
      </c>
      <c r="D42" s="12">
        <f>IF(B42="",0,VLOOKUP('170319'!B42,Cenik!$C$3:$E$873,3,FALSE))</f>
        <v>0</v>
      </c>
      <c r="E42" s="102"/>
      <c r="F42" s="20">
        <f t="shared" si="4"/>
        <v>0</v>
      </c>
      <c r="G42" s="104" t="str">
        <f t="shared" si="3"/>
        <v/>
      </c>
    </row>
    <row r="43" spans="1:7" x14ac:dyDescent="0.2">
      <c r="A43" s="15"/>
      <c r="B43" s="100"/>
      <c r="C43" s="12">
        <f>IF(B43="",0,VLOOKUP('170319'!B43,Cenik!$C$3:$E$873,2,FALSE))</f>
        <v>0</v>
      </c>
      <c r="D43" s="12">
        <f>IF(B43="",0,VLOOKUP('170319'!B43,Cenik!$C$3:$E$873,3,FALSE))</f>
        <v>0</v>
      </c>
      <c r="E43" s="102"/>
      <c r="F43" s="20">
        <f t="shared" si="4"/>
        <v>0</v>
      </c>
      <c r="G43" s="104" t="str">
        <f t="shared" si="3"/>
        <v/>
      </c>
    </row>
    <row r="44" spans="1:7" ht="13.5" thickBot="1" x14ac:dyDescent="0.25">
      <c r="A44" s="26"/>
      <c r="B44" s="103"/>
      <c r="C44" s="28">
        <f>IF(B44="",0,VLOOKUP('170319'!B44,Cenik!$C$3:$E$873,2,FALSE))</f>
        <v>0</v>
      </c>
      <c r="D44" s="28">
        <f>IF(B44="",0,VLOOKUP('170319'!B44,Cenik!$C$3:$E$873,3,FALSE))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IF(B5="",0,VLOOKUP('170320'!B5,Cenik!$C$3:$E$873,2,FALSE))</f>
        <v>0</v>
      </c>
      <c r="D5" s="12">
        <f>IF(B5="",0,VLOOKUP('170320'!B5,Cenik!$C$3:$E$873,3,FALSE))</f>
        <v>0</v>
      </c>
      <c r="E5" s="95"/>
      <c r="F5" s="14">
        <f t="shared" ref="F5:F14" si="0">D5*E5</f>
        <v>0</v>
      </c>
      <c r="G5" s="104" t="str">
        <f>IF(E5="","",IF(ISNUMBER(E5),IF(E5=ROUND(E5,6),"","Napaka - poraba mora biti zaokrožena na 6 decimalk!"),"Napaka!"))</f>
        <v/>
      </c>
    </row>
    <row r="6" spans="1:7" x14ac:dyDescent="0.2">
      <c r="A6" s="15"/>
      <c r="B6" s="94"/>
      <c r="C6" s="12">
        <f>IF(B6="",0,VLOOKUP('170320'!B6,Cenik!$C$3:$E$873,2,FALSE))</f>
        <v>0</v>
      </c>
      <c r="D6" s="12">
        <f>IF(B6="",0,VLOOKUP('170320'!B6,Cenik!$C$3:$E$873,3,FALSE))</f>
        <v>0</v>
      </c>
      <c r="E6" s="96"/>
      <c r="F6" s="14">
        <f t="shared" si="0"/>
        <v>0</v>
      </c>
      <c r="G6" s="104" t="str">
        <f t="shared" ref="G6:G14" si="1">IF(E6="","",IF(ISNUMBER(E6),IF(E6=ROUND(E6,6),"","Napaka - poraba mora biti zaokrožena na 6 decimalk!"),"Napaka!"))</f>
        <v/>
      </c>
    </row>
    <row r="7" spans="1:7" x14ac:dyDescent="0.2">
      <c r="A7" s="15"/>
      <c r="B7" s="94"/>
      <c r="C7" s="12">
        <f>IF(B7="",0,VLOOKUP('170320'!B7,Cenik!$C$3:$E$873,2,FALSE))</f>
        <v>0</v>
      </c>
      <c r="D7" s="12">
        <f>IF(B7="",0,VLOOKUP('170320'!B7,Cenik!$C$3:$E$873,3,FALSE))</f>
        <v>0</v>
      </c>
      <c r="E7" s="96"/>
      <c r="F7" s="14">
        <f t="shared" si="0"/>
        <v>0</v>
      </c>
      <c r="G7" s="104" t="str">
        <f t="shared" si="1"/>
        <v/>
      </c>
    </row>
    <row r="8" spans="1:7" x14ac:dyDescent="0.2">
      <c r="A8" s="15"/>
      <c r="B8" s="94"/>
      <c r="C8" s="12">
        <f>IF(B8="",0,VLOOKUP('170320'!B8,Cenik!$C$3:$E$873,2,FALSE))</f>
        <v>0</v>
      </c>
      <c r="D8" s="12">
        <f>IF(B8="",0,VLOOKUP('170320'!B8,Cenik!$C$3:$E$873,3,FALSE))</f>
        <v>0</v>
      </c>
      <c r="E8" s="96"/>
      <c r="F8" s="14">
        <f t="shared" si="0"/>
        <v>0</v>
      </c>
      <c r="G8" s="104" t="str">
        <f t="shared" si="1"/>
        <v/>
      </c>
    </row>
    <row r="9" spans="1:7" x14ac:dyDescent="0.2">
      <c r="A9" s="15"/>
      <c r="B9" s="94"/>
      <c r="C9" s="12">
        <f>IF(B9="",0,VLOOKUP('170320'!B9,Cenik!$C$3:$E$873,2,FALSE))</f>
        <v>0</v>
      </c>
      <c r="D9" s="12">
        <f>IF(B9="",0,VLOOKUP('170320'!B9,Cenik!$C$3:$E$873,3,FALSE))</f>
        <v>0</v>
      </c>
      <c r="E9" s="96"/>
      <c r="F9" s="14">
        <f t="shared" si="0"/>
        <v>0</v>
      </c>
      <c r="G9" s="104" t="str">
        <f t="shared" si="1"/>
        <v/>
      </c>
    </row>
    <row r="10" spans="1:7" x14ac:dyDescent="0.2">
      <c r="A10" s="15"/>
      <c r="B10" s="94"/>
      <c r="C10" s="12">
        <f>IF(B10="",0,VLOOKUP('170320'!B10,Cenik!$C$3:$E$873,2,FALSE))</f>
        <v>0</v>
      </c>
      <c r="D10" s="12">
        <f>IF(B10="",0,VLOOKUP('170320'!B10,Cenik!$C$3:$E$873,3,FALSE))</f>
        <v>0</v>
      </c>
      <c r="E10" s="96"/>
      <c r="F10" s="14">
        <f t="shared" si="0"/>
        <v>0</v>
      </c>
      <c r="G10" s="104" t="str">
        <f t="shared" si="1"/>
        <v/>
      </c>
    </row>
    <row r="11" spans="1:7" x14ac:dyDescent="0.2">
      <c r="A11" s="15"/>
      <c r="B11" s="94"/>
      <c r="C11" s="12">
        <f>IF(B11="",0,VLOOKUP('170320'!B11,Cenik!$C$3:$E$873,2,FALSE))</f>
        <v>0</v>
      </c>
      <c r="D11" s="12">
        <f>IF(B11="",0,VLOOKUP('170320'!B11,Cenik!$C$3:$E$873,3,FALSE))</f>
        <v>0</v>
      </c>
      <c r="E11" s="96"/>
      <c r="F11" s="14">
        <f t="shared" si="0"/>
        <v>0</v>
      </c>
      <c r="G11" s="104" t="str">
        <f t="shared" si="1"/>
        <v/>
      </c>
    </row>
    <row r="12" spans="1:7" x14ac:dyDescent="0.2">
      <c r="A12" s="15"/>
      <c r="B12" s="94"/>
      <c r="C12" s="12">
        <f>IF(B12="",0,VLOOKUP('170320'!B12,Cenik!$C$3:$E$873,2,FALSE))</f>
        <v>0</v>
      </c>
      <c r="D12" s="12">
        <f>IF(B12="",0,VLOOKUP('170320'!B12,Cenik!$C$3:$E$873,3,FALSE))</f>
        <v>0</v>
      </c>
      <c r="E12" s="96"/>
      <c r="F12" s="14">
        <f t="shared" si="0"/>
        <v>0</v>
      </c>
      <c r="G12" s="104" t="str">
        <f t="shared" si="1"/>
        <v/>
      </c>
    </row>
    <row r="13" spans="1:7" x14ac:dyDescent="0.2">
      <c r="A13" s="15"/>
      <c r="B13" s="94"/>
      <c r="C13" s="12">
        <f>IF(B13="",0,VLOOKUP('170320'!B13,Cenik!$C$3:$E$873,2,FALSE))</f>
        <v>0</v>
      </c>
      <c r="D13" s="12">
        <f>IF(B13="",0,VLOOKUP('170320'!B13,Cenik!$C$3:$E$873,3,FALSE))</f>
        <v>0</v>
      </c>
      <c r="E13" s="96"/>
      <c r="F13" s="14">
        <f t="shared" si="0"/>
        <v>0</v>
      </c>
      <c r="G13" s="104" t="str">
        <f t="shared" si="1"/>
        <v/>
      </c>
    </row>
    <row r="14" spans="1:7" ht="13.5" thickBot="1" x14ac:dyDescent="0.25">
      <c r="A14" s="15"/>
      <c r="B14" s="94"/>
      <c r="C14" s="12">
        <f>IF(B14="",0,VLOOKUP('170320'!B14,Cenik!$C$3:$E$873,2,FALSE))</f>
        <v>0</v>
      </c>
      <c r="D14" s="12">
        <f>IF(B14="",0,VLOOKUP('170320'!B14,Cenik!$C$3:$E$873,3,FALSE))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IF(B16="",0,VLOOKUP('170320'!B16,Cenik!$C$3:$E$873,2,FALSE))</f>
        <v>kos/dan</v>
      </c>
      <c r="D16" s="12">
        <f>IF(B16="",0,VLOOKUP('170320'!B16,Cenik!$C$3:$E$873,3,FALSE))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IF(B17="",0,VLOOKUP('170320'!B17,Cenik!$C$3:$E$873,2,FALSE))</f>
        <v>kos/dan</v>
      </c>
      <c r="D17" s="12">
        <f>IF(B17="",0,VLOOKUP('170320'!B17,Cenik!$C$3:$E$873,3,FALSE))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IF(B18="",0,VLOOKUP('170320'!B18,Cenik!$C$3:$E$873,2,FALSE))</f>
        <v>kos/dan</v>
      </c>
      <c r="D18" s="12">
        <f>IF(B18="",0,VLOOKUP('170320'!B18,Cenik!$C$3:$E$873,3,FALSE))</f>
        <v>0</v>
      </c>
      <c r="E18" s="102">
        <v>4</v>
      </c>
      <c r="F18" s="20">
        <f t="shared" si="2"/>
        <v>0</v>
      </c>
      <c r="G18" s="104" t="str">
        <f t="shared" si="3"/>
        <v/>
      </c>
    </row>
    <row r="19" spans="1:9" x14ac:dyDescent="0.2">
      <c r="A19" s="15"/>
      <c r="B19" s="100" t="s">
        <v>145</v>
      </c>
      <c r="C19" s="12" t="str">
        <f>IF(B19="",0,VLOOKUP('170320'!B19,Cenik!$C$3:$E$873,2,FALSE))</f>
        <v>kos/dan</v>
      </c>
      <c r="D19" s="12">
        <f>IF(B19="",0,VLOOKUP('170320'!B19,Cenik!$C$3:$E$873,3,FALSE))</f>
        <v>0</v>
      </c>
      <c r="E19" s="102">
        <v>11</v>
      </c>
      <c r="F19" s="20">
        <f t="shared" si="2"/>
        <v>0</v>
      </c>
      <c r="G19" s="104" t="str">
        <f t="shared" si="3"/>
        <v/>
      </c>
    </row>
    <row r="20" spans="1:9" x14ac:dyDescent="0.2">
      <c r="A20" s="15"/>
      <c r="B20" s="100"/>
      <c r="C20" s="12">
        <f>IF(B20="",0,VLOOKUP('170320'!B20,Cenik!$C$3:$E$873,2,FALSE))</f>
        <v>0</v>
      </c>
      <c r="D20" s="12">
        <f>IF(B20="",0,VLOOKUP('170320'!B20,Cenik!$C$3:$E$873,3,FALSE))</f>
        <v>0</v>
      </c>
      <c r="E20" s="102"/>
      <c r="F20" s="20">
        <f t="shared" si="2"/>
        <v>0</v>
      </c>
      <c r="G20" s="104" t="str">
        <f t="shared" si="3"/>
        <v/>
      </c>
    </row>
    <row r="21" spans="1:9" x14ac:dyDescent="0.2">
      <c r="A21" s="15"/>
      <c r="B21" s="100"/>
      <c r="C21" s="12">
        <f>IF(B21="",0,VLOOKUP('170320'!B21,Cenik!$C$3:$E$873,2,FALSE))</f>
        <v>0</v>
      </c>
      <c r="D21" s="12">
        <f>IF(B21="",0,VLOOKUP('170320'!B21,Cenik!$C$3:$E$873,3,FALSE))</f>
        <v>0</v>
      </c>
      <c r="E21" s="102"/>
      <c r="F21" s="20">
        <f t="shared" si="2"/>
        <v>0</v>
      </c>
      <c r="G21" s="104" t="str">
        <f t="shared" si="3"/>
        <v/>
      </c>
    </row>
    <row r="22" spans="1:9" x14ac:dyDescent="0.2">
      <c r="A22" s="15"/>
      <c r="B22" s="100"/>
      <c r="C22" s="12">
        <f>IF(B22="",0,VLOOKUP('170320'!B22,Cenik!$C$3:$E$873,2,FALSE))</f>
        <v>0</v>
      </c>
      <c r="D22" s="12">
        <f>IF(B22="",0,VLOOKUP('170320'!B22,Cenik!$C$3:$E$873,3,FALSE))</f>
        <v>0</v>
      </c>
      <c r="E22" s="102"/>
      <c r="F22" s="20">
        <f t="shared" si="2"/>
        <v>0</v>
      </c>
      <c r="G22" s="104" t="str">
        <f t="shared" si="3"/>
        <v/>
      </c>
    </row>
    <row r="23" spans="1:9" x14ac:dyDescent="0.2">
      <c r="A23" s="15"/>
      <c r="B23" s="100"/>
      <c r="C23" s="12">
        <f>IF(B23="",0,VLOOKUP('170320'!B23,Cenik!$C$3:$E$873,2,FALSE))</f>
        <v>0</v>
      </c>
      <c r="D23" s="12">
        <f>IF(B23="",0,VLOOKUP('170320'!B23,Cenik!$C$3:$E$873,3,FALSE))</f>
        <v>0</v>
      </c>
      <c r="E23" s="102"/>
      <c r="F23" s="20">
        <f t="shared" si="2"/>
        <v>0</v>
      </c>
      <c r="G23" s="104" t="str">
        <f t="shared" si="3"/>
        <v/>
      </c>
    </row>
    <row r="24" spans="1:9" x14ac:dyDescent="0.2">
      <c r="A24" s="15"/>
      <c r="B24" s="100"/>
      <c r="C24" s="12">
        <f>IF(B24="",0,VLOOKUP('170320'!B24,Cenik!$C$3:$E$873,2,FALSE))</f>
        <v>0</v>
      </c>
      <c r="D24" s="12">
        <f>IF(B24="",0,VLOOKUP('170320'!B24,Cenik!$C$3:$E$873,3,FALSE))</f>
        <v>0</v>
      </c>
      <c r="E24" s="102"/>
      <c r="F24" s="20">
        <f t="shared" si="2"/>
        <v>0</v>
      </c>
      <c r="G24" s="104" t="str">
        <f t="shared" si="3"/>
        <v/>
      </c>
    </row>
    <row r="25" spans="1:9" x14ac:dyDescent="0.2">
      <c r="A25" s="15"/>
      <c r="B25" s="100"/>
      <c r="C25" s="12">
        <f>IF(B25="",0,VLOOKUP('170320'!B25,Cenik!$C$3:$E$873,2,FALSE))</f>
        <v>0</v>
      </c>
      <c r="D25" s="12">
        <f>IF(B25="",0,VLOOKUP('170320'!B25,Cenik!$C$3:$E$873,3,FALSE))</f>
        <v>0</v>
      </c>
      <c r="E25" s="102"/>
      <c r="F25" s="20">
        <f t="shared" si="2"/>
        <v>0</v>
      </c>
      <c r="G25" s="104" t="str">
        <f t="shared" si="3"/>
        <v/>
      </c>
    </row>
    <row r="26" spans="1:9" x14ac:dyDescent="0.2">
      <c r="A26" s="15"/>
      <c r="B26" s="100"/>
      <c r="C26" s="12">
        <f>IF(B26="",0,VLOOKUP('170320'!B26,Cenik!$C$3:$E$873,2,FALSE))</f>
        <v>0</v>
      </c>
      <c r="D26" s="12">
        <f>IF(B26="",0,VLOOKUP('170320'!B26,Cenik!$C$3:$E$873,3,FALSE))</f>
        <v>0</v>
      </c>
      <c r="E26" s="102"/>
      <c r="F26" s="20">
        <f t="shared" si="2"/>
        <v>0</v>
      </c>
      <c r="G26" s="104" t="str">
        <f t="shared" si="3"/>
        <v/>
      </c>
    </row>
    <row r="27" spans="1:9" x14ac:dyDescent="0.2">
      <c r="A27" s="15"/>
      <c r="B27" s="100"/>
      <c r="C27" s="12">
        <f>IF(B27="",0,VLOOKUP('170320'!B27,Cenik!$C$3:$E$873,2,FALSE))</f>
        <v>0</v>
      </c>
      <c r="D27" s="12">
        <f>IF(B27="",0,VLOOKUP('170320'!B27,Cenik!$C$3:$E$873,3,FALSE))</f>
        <v>0</v>
      </c>
      <c r="E27" s="102"/>
      <c r="F27" s="20">
        <f t="shared" si="2"/>
        <v>0</v>
      </c>
      <c r="G27" s="104" t="str">
        <f t="shared" si="3"/>
        <v/>
      </c>
    </row>
    <row r="28" spans="1:9" x14ac:dyDescent="0.2">
      <c r="A28" s="15"/>
      <c r="B28" s="100"/>
      <c r="C28" s="12">
        <f>IF(B28="",0,VLOOKUP('170320'!B28,Cenik!$C$3:$E$873,2,FALSE))</f>
        <v>0</v>
      </c>
      <c r="D28" s="12">
        <f>IF(B28="",0,VLOOKUP('170320'!B28,Cenik!$C$3:$E$873,3,FALSE))</f>
        <v>0</v>
      </c>
      <c r="E28" s="102"/>
      <c r="F28" s="20">
        <f t="shared" si="2"/>
        <v>0</v>
      </c>
      <c r="G28" s="104" t="str">
        <f t="shared" si="3"/>
        <v/>
      </c>
    </row>
    <row r="29" spans="1:9" ht="13.5" thickBot="1" x14ac:dyDescent="0.25">
      <c r="A29" s="15"/>
      <c r="B29" s="100"/>
      <c r="C29" s="12">
        <f>IF(B29="",0,VLOOKUP('170320'!B29,Cenik!$C$3:$E$873,2,FALSE))</f>
        <v>0</v>
      </c>
      <c r="D29" s="12">
        <f>IF(B29="",0,VLOOKUP('170320'!B29,Cenik!$C$3:$E$873,3,FALSE))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IF(B31="",0,VLOOKUP('170320'!B31,Cenik!$C$3:$E$873,2,FALSE))</f>
        <v>0</v>
      </c>
      <c r="D31" s="24">
        <f>IF(B31="",0,VLOOKUP('170320'!B31,Cenik!$C$3:$E$873,3,FALSE))</f>
        <v>0</v>
      </c>
      <c r="E31" s="101"/>
      <c r="F31" s="25">
        <f t="shared" ref="F31:F44" si="4">D31*E31</f>
        <v>0</v>
      </c>
      <c r="G31" s="104" t="str">
        <f t="shared" si="3"/>
        <v/>
      </c>
      <c r="I31" s="2"/>
    </row>
    <row r="32" spans="1:9" x14ac:dyDescent="0.2">
      <c r="A32" s="15"/>
      <c r="B32" s="100"/>
      <c r="C32" s="12">
        <f>IF(B32="",0,VLOOKUP('170320'!B32,Cenik!$C$3:$E$873,2,FALSE))</f>
        <v>0</v>
      </c>
      <c r="D32" s="12">
        <f>IF(B32="",0,VLOOKUP('170320'!B32,Cenik!$C$3:$E$873,3,FALSE))</f>
        <v>0</v>
      </c>
      <c r="E32" s="102"/>
      <c r="F32" s="20">
        <f t="shared" si="4"/>
        <v>0</v>
      </c>
      <c r="G32" s="104" t="str">
        <f t="shared" si="3"/>
        <v/>
      </c>
      <c r="I32" s="2"/>
    </row>
    <row r="33" spans="1:7" x14ac:dyDescent="0.2">
      <c r="A33" s="15"/>
      <c r="B33" s="100"/>
      <c r="C33" s="12">
        <f>IF(B33="",0,VLOOKUP('170320'!B33,Cenik!$C$3:$E$873,2,FALSE))</f>
        <v>0</v>
      </c>
      <c r="D33" s="12">
        <f>IF(B33="",0,VLOOKUP('170320'!B33,Cenik!$C$3:$E$873,3,FALSE))</f>
        <v>0</v>
      </c>
      <c r="E33" s="102"/>
      <c r="F33" s="20">
        <f t="shared" si="4"/>
        <v>0</v>
      </c>
      <c r="G33" s="104" t="str">
        <f t="shared" si="3"/>
        <v/>
      </c>
    </row>
    <row r="34" spans="1:7" x14ac:dyDescent="0.2">
      <c r="A34" s="15"/>
      <c r="B34" s="100"/>
      <c r="C34" s="12">
        <f>IF(B34="",0,VLOOKUP('170320'!B34,Cenik!$C$3:$E$873,2,FALSE))</f>
        <v>0</v>
      </c>
      <c r="D34" s="12">
        <f>IF(B34="",0,VLOOKUP('170320'!B34,Cenik!$C$3:$E$873,3,FALSE))</f>
        <v>0</v>
      </c>
      <c r="E34" s="102"/>
      <c r="F34" s="20">
        <f t="shared" si="4"/>
        <v>0</v>
      </c>
      <c r="G34" s="104" t="str">
        <f t="shared" si="3"/>
        <v/>
      </c>
    </row>
    <row r="35" spans="1:7" x14ac:dyDescent="0.2">
      <c r="A35" s="15"/>
      <c r="B35" s="100"/>
      <c r="C35" s="12">
        <f>IF(B35="",0,VLOOKUP('170320'!B35,Cenik!$C$3:$E$873,2,FALSE))</f>
        <v>0</v>
      </c>
      <c r="D35" s="12">
        <f>IF(B35="",0,VLOOKUP('170320'!B35,Cenik!$C$3:$E$873,3,FALSE))</f>
        <v>0</v>
      </c>
      <c r="E35" s="102"/>
      <c r="F35" s="20">
        <f t="shared" si="4"/>
        <v>0</v>
      </c>
      <c r="G35" s="104" t="str">
        <f t="shared" si="3"/>
        <v/>
      </c>
    </row>
    <row r="36" spans="1:7" x14ac:dyDescent="0.2">
      <c r="A36" s="15"/>
      <c r="B36" s="100"/>
      <c r="C36" s="12">
        <f>IF(B36="",0,VLOOKUP('170320'!B36,Cenik!$C$3:$E$873,2,FALSE))</f>
        <v>0</v>
      </c>
      <c r="D36" s="12">
        <f>IF(B36="",0,VLOOKUP('170320'!B36,Cenik!$C$3:$E$873,3,FALSE))</f>
        <v>0</v>
      </c>
      <c r="E36" s="102"/>
      <c r="F36" s="20">
        <f t="shared" si="4"/>
        <v>0</v>
      </c>
      <c r="G36" s="104" t="str">
        <f t="shared" si="3"/>
        <v/>
      </c>
    </row>
    <row r="37" spans="1:7" x14ac:dyDescent="0.2">
      <c r="A37" s="15"/>
      <c r="B37" s="100"/>
      <c r="C37" s="12">
        <f>IF(B37="",0,VLOOKUP('170320'!B37,Cenik!$C$3:$E$873,2,FALSE))</f>
        <v>0</v>
      </c>
      <c r="D37" s="12">
        <f>IF(B37="",0,VLOOKUP('170320'!B37,Cenik!$C$3:$E$873,3,FALSE))</f>
        <v>0</v>
      </c>
      <c r="E37" s="102"/>
      <c r="F37" s="20">
        <f t="shared" si="4"/>
        <v>0</v>
      </c>
      <c r="G37" s="104" t="str">
        <f t="shared" si="3"/>
        <v/>
      </c>
    </row>
    <row r="38" spans="1:7" x14ac:dyDescent="0.2">
      <c r="A38" s="15"/>
      <c r="B38" s="100"/>
      <c r="C38" s="12">
        <f>IF(B38="",0,VLOOKUP('170320'!B38,Cenik!$C$3:$E$873,2,FALSE))</f>
        <v>0</v>
      </c>
      <c r="D38" s="12">
        <f>IF(B38="",0,VLOOKUP('170320'!B38,Cenik!$C$3:$E$873,3,FALSE))</f>
        <v>0</v>
      </c>
      <c r="E38" s="102"/>
      <c r="F38" s="20">
        <f t="shared" si="4"/>
        <v>0</v>
      </c>
      <c r="G38" s="104" t="str">
        <f t="shared" si="3"/>
        <v/>
      </c>
    </row>
    <row r="39" spans="1:7" x14ac:dyDescent="0.2">
      <c r="A39" s="15"/>
      <c r="B39" s="100"/>
      <c r="C39" s="12">
        <f>IF(B39="",0,VLOOKUP('170320'!B39,Cenik!$C$3:$E$873,2,FALSE))</f>
        <v>0</v>
      </c>
      <c r="D39" s="12">
        <f>IF(B39="",0,VLOOKUP('170320'!B39,Cenik!$C$3:$E$873,3,FALSE))</f>
        <v>0</v>
      </c>
      <c r="E39" s="102"/>
      <c r="F39" s="20">
        <f t="shared" si="4"/>
        <v>0</v>
      </c>
      <c r="G39" s="104" t="str">
        <f>IF(E39="","",IF(ISNUMBER(E39),IF(E39=ROUND(E39,6),"","Napaka - poraba mora biti zaokrožena na 6 decimalk!"),"Napaka!"))</f>
        <v/>
      </c>
    </row>
    <row r="40" spans="1:7" x14ac:dyDescent="0.2">
      <c r="A40" s="15"/>
      <c r="B40" s="100"/>
      <c r="C40" s="12">
        <f>IF(B40="",0,VLOOKUP('170320'!B40,Cenik!$C$3:$E$873,2,FALSE))</f>
        <v>0</v>
      </c>
      <c r="D40" s="12">
        <f>IF(B40="",0,VLOOKUP('170320'!B40,Cenik!$C$3:$E$873,3,FALSE))</f>
        <v>0</v>
      </c>
      <c r="E40" s="102"/>
      <c r="F40" s="20">
        <f t="shared" si="4"/>
        <v>0</v>
      </c>
      <c r="G40" s="104" t="str">
        <f t="shared" si="3"/>
        <v/>
      </c>
    </row>
    <row r="41" spans="1:7" x14ac:dyDescent="0.2">
      <c r="A41" s="15"/>
      <c r="B41" s="100"/>
      <c r="C41" s="12">
        <f>IF(B41="",0,VLOOKUP('170320'!B41,Cenik!$C$3:$E$873,2,FALSE))</f>
        <v>0</v>
      </c>
      <c r="D41" s="12">
        <f>IF(B41="",0,VLOOKUP('170320'!B41,Cenik!$C$3:$E$873,3,FALSE))</f>
        <v>0</v>
      </c>
      <c r="E41" s="102"/>
      <c r="F41" s="20">
        <f t="shared" si="4"/>
        <v>0</v>
      </c>
      <c r="G41" s="104" t="str">
        <f t="shared" si="3"/>
        <v/>
      </c>
    </row>
    <row r="42" spans="1:7" x14ac:dyDescent="0.2">
      <c r="A42" s="15"/>
      <c r="B42" s="100"/>
      <c r="C42" s="12">
        <f>IF(B42="",0,VLOOKUP('170320'!B42,Cenik!$C$3:$E$873,2,FALSE))</f>
        <v>0</v>
      </c>
      <c r="D42" s="12">
        <f>IF(B42="",0,VLOOKUP('170320'!B42,Cenik!$C$3:$E$873,3,FALSE))</f>
        <v>0</v>
      </c>
      <c r="E42" s="102"/>
      <c r="F42" s="20">
        <f t="shared" si="4"/>
        <v>0</v>
      </c>
      <c r="G42" s="104" t="str">
        <f t="shared" si="3"/>
        <v/>
      </c>
    </row>
    <row r="43" spans="1:7" x14ac:dyDescent="0.2">
      <c r="A43" s="15"/>
      <c r="B43" s="100"/>
      <c r="C43" s="12">
        <f>IF(B43="",0,VLOOKUP('170320'!B43,Cenik!$C$3:$E$873,2,FALSE))</f>
        <v>0</v>
      </c>
      <c r="D43" s="12">
        <f>IF(B43="",0,VLOOKUP('170320'!B43,Cenik!$C$3:$E$873,3,FALSE))</f>
        <v>0</v>
      </c>
      <c r="E43" s="102"/>
      <c r="F43" s="20">
        <f t="shared" si="4"/>
        <v>0</v>
      </c>
      <c r="G43" s="104" t="str">
        <f t="shared" si="3"/>
        <v/>
      </c>
    </row>
    <row r="44" spans="1:7" ht="13.5" thickBot="1" x14ac:dyDescent="0.25">
      <c r="A44" s="26"/>
      <c r="B44" s="103"/>
      <c r="C44" s="28">
        <f>IF(B44="",0,VLOOKUP('170320'!B44,Cenik!$C$3:$E$873,2,FALSE))</f>
        <v>0</v>
      </c>
      <c r="D44" s="28">
        <f>IF(B44="",0,VLOOKUP('170320'!B44,Cenik!$C$3:$E$873,3,FALSE))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IF(B5="",0,VLOOKUP('170321'!B5,Cenik!$C$3:$E$873,2,FALSE))</f>
        <v>0</v>
      </c>
      <c r="D5" s="12">
        <f>IF(B5="",0,VLOOKUP('170321'!B5,Cenik!$C$3:$E$873,3,FALSE))</f>
        <v>0</v>
      </c>
      <c r="E5" s="95"/>
      <c r="F5" s="14">
        <f t="shared" ref="F5:F14" si="0">D5*E5</f>
        <v>0</v>
      </c>
      <c r="G5" s="104" t="str">
        <f>IF(E5="","",IF(ISNUMBER(E5),IF(E5=ROUND(E5,6),"","Napaka - poraba mora biti zaokrožena na 6 decimalk!"),"Napaka!"))</f>
        <v/>
      </c>
    </row>
    <row r="6" spans="1:7" x14ac:dyDescent="0.2">
      <c r="A6" s="15"/>
      <c r="B6" s="94"/>
      <c r="C6" s="12">
        <f>IF(B6="",0,VLOOKUP('170321'!B6,Cenik!$C$3:$E$873,2,FALSE))</f>
        <v>0</v>
      </c>
      <c r="D6" s="12">
        <f>IF(B6="",0,VLOOKUP('170321'!B6,Cenik!$C$3:$E$873,3,FALSE))</f>
        <v>0</v>
      </c>
      <c r="E6" s="96"/>
      <c r="F6" s="14">
        <f t="shared" si="0"/>
        <v>0</v>
      </c>
      <c r="G6" s="104" t="str">
        <f t="shared" ref="G6:G14" si="1">IF(E6="","",IF(ISNUMBER(E6),IF(E6=ROUND(E6,6),"","Napaka - poraba mora biti zaokrožena na 6 decimalk!"),"Napaka!"))</f>
        <v/>
      </c>
    </row>
    <row r="7" spans="1:7" x14ac:dyDescent="0.2">
      <c r="A7" s="15"/>
      <c r="B7" s="94"/>
      <c r="C7" s="12">
        <f>IF(B7="",0,VLOOKUP('170321'!B7,Cenik!$C$3:$E$873,2,FALSE))</f>
        <v>0</v>
      </c>
      <c r="D7" s="12">
        <f>IF(B7="",0,VLOOKUP('170321'!B7,Cenik!$C$3:$E$873,3,FALSE))</f>
        <v>0</v>
      </c>
      <c r="E7" s="96"/>
      <c r="F7" s="14">
        <f t="shared" si="0"/>
        <v>0</v>
      </c>
      <c r="G7" s="104" t="str">
        <f t="shared" si="1"/>
        <v/>
      </c>
    </row>
    <row r="8" spans="1:7" x14ac:dyDescent="0.2">
      <c r="A8" s="15"/>
      <c r="B8" s="94"/>
      <c r="C8" s="12">
        <f>IF(B8="",0,VLOOKUP('170321'!B8,Cenik!$C$3:$E$873,2,FALSE))</f>
        <v>0</v>
      </c>
      <c r="D8" s="12">
        <f>IF(B8="",0,VLOOKUP('170321'!B8,Cenik!$C$3:$E$873,3,FALSE))</f>
        <v>0</v>
      </c>
      <c r="E8" s="96"/>
      <c r="F8" s="14">
        <f t="shared" si="0"/>
        <v>0</v>
      </c>
      <c r="G8" s="104" t="str">
        <f t="shared" si="1"/>
        <v/>
      </c>
    </row>
    <row r="9" spans="1:7" x14ac:dyDescent="0.2">
      <c r="A9" s="15"/>
      <c r="B9" s="94"/>
      <c r="C9" s="12">
        <f>IF(B9="",0,VLOOKUP('170321'!B9,Cenik!$C$3:$E$873,2,FALSE))</f>
        <v>0</v>
      </c>
      <c r="D9" s="12">
        <f>IF(B9="",0,VLOOKUP('170321'!B9,Cenik!$C$3:$E$873,3,FALSE))</f>
        <v>0</v>
      </c>
      <c r="E9" s="96"/>
      <c r="F9" s="14">
        <f t="shared" si="0"/>
        <v>0</v>
      </c>
      <c r="G9" s="104" t="str">
        <f t="shared" si="1"/>
        <v/>
      </c>
    </row>
    <row r="10" spans="1:7" x14ac:dyDescent="0.2">
      <c r="A10" s="15"/>
      <c r="B10" s="94"/>
      <c r="C10" s="12">
        <f>IF(B10="",0,VLOOKUP('170321'!B10,Cenik!$C$3:$E$873,2,FALSE))</f>
        <v>0</v>
      </c>
      <c r="D10" s="12">
        <f>IF(B10="",0,VLOOKUP('170321'!B10,Cenik!$C$3:$E$873,3,FALSE))</f>
        <v>0</v>
      </c>
      <c r="E10" s="96"/>
      <c r="F10" s="14">
        <f t="shared" si="0"/>
        <v>0</v>
      </c>
      <c r="G10" s="104" t="str">
        <f t="shared" si="1"/>
        <v/>
      </c>
    </row>
    <row r="11" spans="1:7" x14ac:dyDescent="0.2">
      <c r="A11" s="15"/>
      <c r="B11" s="94"/>
      <c r="C11" s="12">
        <f>IF(B11="",0,VLOOKUP('170321'!B11,Cenik!$C$3:$E$873,2,FALSE))</f>
        <v>0</v>
      </c>
      <c r="D11" s="12">
        <f>IF(B11="",0,VLOOKUP('170321'!B11,Cenik!$C$3:$E$873,3,FALSE))</f>
        <v>0</v>
      </c>
      <c r="E11" s="96"/>
      <c r="F11" s="14">
        <f t="shared" si="0"/>
        <v>0</v>
      </c>
      <c r="G11" s="104" t="str">
        <f t="shared" si="1"/>
        <v/>
      </c>
    </row>
    <row r="12" spans="1:7" x14ac:dyDescent="0.2">
      <c r="A12" s="15"/>
      <c r="B12" s="94"/>
      <c r="C12" s="12">
        <f>IF(B12="",0,VLOOKUP('170321'!B12,Cenik!$C$3:$E$873,2,FALSE))</f>
        <v>0</v>
      </c>
      <c r="D12" s="12">
        <f>IF(B12="",0,VLOOKUP('170321'!B12,Cenik!$C$3:$E$873,3,FALSE))</f>
        <v>0</v>
      </c>
      <c r="E12" s="96"/>
      <c r="F12" s="14">
        <f t="shared" si="0"/>
        <v>0</v>
      </c>
      <c r="G12" s="104" t="str">
        <f t="shared" si="1"/>
        <v/>
      </c>
    </row>
    <row r="13" spans="1:7" x14ac:dyDescent="0.2">
      <c r="A13" s="15"/>
      <c r="B13" s="94"/>
      <c r="C13" s="12">
        <f>IF(B13="",0,VLOOKUP('170321'!B13,Cenik!$C$3:$E$873,2,FALSE))</f>
        <v>0</v>
      </c>
      <c r="D13" s="12">
        <f>IF(B13="",0,VLOOKUP('170321'!B13,Cenik!$C$3:$E$873,3,FALSE))</f>
        <v>0</v>
      </c>
      <c r="E13" s="96"/>
      <c r="F13" s="14">
        <f t="shared" si="0"/>
        <v>0</v>
      </c>
      <c r="G13" s="104" t="str">
        <f t="shared" si="1"/>
        <v/>
      </c>
    </row>
    <row r="14" spans="1:7" ht="13.5" thickBot="1" x14ac:dyDescent="0.25">
      <c r="A14" s="15"/>
      <c r="B14" s="94"/>
      <c r="C14" s="12">
        <f>IF(B14="",0,VLOOKUP('170321'!B14,Cenik!$C$3:$E$873,2,FALSE))</f>
        <v>0</v>
      </c>
      <c r="D14" s="12">
        <f>IF(B14="",0,VLOOKUP('170321'!B14,Cenik!$C$3:$E$873,3,FALSE))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IF(B16="",0,VLOOKUP('170321'!B16,Cenik!$C$3:$E$873,2,FALSE))</f>
        <v>0</v>
      </c>
      <c r="D16" s="12">
        <f>IF(B16="",0,VLOOKUP('170321'!B16,Cenik!$C$3:$E$873,3,FALSE))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IF(B17="",0,VLOOKUP('170321'!B17,Cenik!$C$3:$E$873,2,FALSE))</f>
        <v>0</v>
      </c>
      <c r="D17" s="12">
        <f>IF(B17="",0,VLOOKUP('170321'!B17,Cenik!$C$3:$E$873,3,FALSE))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IF(B18="",0,VLOOKUP('170321'!B18,Cenik!$C$3:$E$873,2,FALSE))</f>
        <v>0</v>
      </c>
      <c r="D18" s="12">
        <f>IF(B18="",0,VLOOKUP('170321'!B18,Cenik!$C$3:$E$873,3,FALSE))</f>
        <v>0</v>
      </c>
      <c r="E18" s="102"/>
      <c r="F18" s="20">
        <f t="shared" si="2"/>
        <v>0</v>
      </c>
      <c r="G18" s="104" t="str">
        <f t="shared" si="3"/>
        <v/>
      </c>
    </row>
    <row r="19" spans="1:9" x14ac:dyDescent="0.2">
      <c r="A19" s="15"/>
      <c r="B19" s="100"/>
      <c r="C19" s="12">
        <f>IF(B19="",0,VLOOKUP('170321'!B19,Cenik!$C$3:$E$873,2,FALSE))</f>
        <v>0</v>
      </c>
      <c r="D19" s="12">
        <f>IF(B19="",0,VLOOKUP('170321'!B19,Cenik!$C$3:$E$873,3,FALSE))</f>
        <v>0</v>
      </c>
      <c r="E19" s="102"/>
      <c r="F19" s="20">
        <f t="shared" si="2"/>
        <v>0</v>
      </c>
      <c r="G19" s="104" t="str">
        <f t="shared" si="3"/>
        <v/>
      </c>
    </row>
    <row r="20" spans="1:9" x14ac:dyDescent="0.2">
      <c r="A20" s="15"/>
      <c r="B20" s="100"/>
      <c r="C20" s="12">
        <f>IF(B20="",0,VLOOKUP('170321'!B20,Cenik!$C$3:$E$873,2,FALSE))</f>
        <v>0</v>
      </c>
      <c r="D20" s="12">
        <f>IF(B20="",0,VLOOKUP('170321'!B20,Cenik!$C$3:$E$873,3,FALSE))</f>
        <v>0</v>
      </c>
      <c r="E20" s="102"/>
      <c r="F20" s="20">
        <f t="shared" si="2"/>
        <v>0</v>
      </c>
      <c r="G20" s="104" t="str">
        <f t="shared" si="3"/>
        <v/>
      </c>
    </row>
    <row r="21" spans="1:9" x14ac:dyDescent="0.2">
      <c r="A21" s="15"/>
      <c r="B21" s="100"/>
      <c r="C21" s="12">
        <f>IF(B21="",0,VLOOKUP('170321'!B21,Cenik!$C$3:$E$873,2,FALSE))</f>
        <v>0</v>
      </c>
      <c r="D21" s="12">
        <f>IF(B21="",0,VLOOKUP('170321'!B21,Cenik!$C$3:$E$873,3,FALSE))</f>
        <v>0</v>
      </c>
      <c r="E21" s="102"/>
      <c r="F21" s="20">
        <f t="shared" si="2"/>
        <v>0</v>
      </c>
      <c r="G21" s="104" t="str">
        <f t="shared" si="3"/>
        <v/>
      </c>
    </row>
    <row r="22" spans="1:9" x14ac:dyDescent="0.2">
      <c r="A22" s="15"/>
      <c r="B22" s="100"/>
      <c r="C22" s="12">
        <f>IF(B22="",0,VLOOKUP('170321'!B22,Cenik!$C$3:$E$873,2,FALSE))</f>
        <v>0</v>
      </c>
      <c r="D22" s="12">
        <f>IF(B22="",0,VLOOKUP('170321'!B22,Cenik!$C$3:$E$873,3,FALSE))</f>
        <v>0</v>
      </c>
      <c r="E22" s="102"/>
      <c r="F22" s="20">
        <f t="shared" si="2"/>
        <v>0</v>
      </c>
      <c r="G22" s="104" t="str">
        <f t="shared" si="3"/>
        <v/>
      </c>
    </row>
    <row r="23" spans="1:9" x14ac:dyDescent="0.2">
      <c r="A23" s="15"/>
      <c r="B23" s="100"/>
      <c r="C23" s="12">
        <f>IF(B23="",0,VLOOKUP('170321'!B23,Cenik!$C$3:$E$873,2,FALSE))</f>
        <v>0</v>
      </c>
      <c r="D23" s="12">
        <f>IF(B23="",0,VLOOKUP('170321'!B23,Cenik!$C$3:$E$873,3,FALSE))</f>
        <v>0</v>
      </c>
      <c r="E23" s="102"/>
      <c r="F23" s="20">
        <f t="shared" si="2"/>
        <v>0</v>
      </c>
      <c r="G23" s="104" t="str">
        <f t="shared" si="3"/>
        <v/>
      </c>
    </row>
    <row r="24" spans="1:9" x14ac:dyDescent="0.2">
      <c r="A24" s="15"/>
      <c r="B24" s="100"/>
      <c r="C24" s="12">
        <f>IF(B24="",0,VLOOKUP('170321'!B24,Cenik!$C$3:$E$873,2,FALSE))</f>
        <v>0</v>
      </c>
      <c r="D24" s="12">
        <f>IF(B24="",0,VLOOKUP('170321'!B24,Cenik!$C$3:$E$873,3,FALSE))</f>
        <v>0</v>
      </c>
      <c r="E24" s="102"/>
      <c r="F24" s="20">
        <f t="shared" si="2"/>
        <v>0</v>
      </c>
      <c r="G24" s="104" t="str">
        <f t="shared" si="3"/>
        <v/>
      </c>
    </row>
    <row r="25" spans="1:9" x14ac:dyDescent="0.2">
      <c r="A25" s="15"/>
      <c r="B25" s="100"/>
      <c r="C25" s="12">
        <f>IF(B25="",0,VLOOKUP('170321'!B25,Cenik!$C$3:$E$873,2,FALSE))</f>
        <v>0</v>
      </c>
      <c r="D25" s="12">
        <f>IF(B25="",0,VLOOKUP('170321'!B25,Cenik!$C$3:$E$873,3,FALSE))</f>
        <v>0</v>
      </c>
      <c r="E25" s="102"/>
      <c r="F25" s="20">
        <f t="shared" si="2"/>
        <v>0</v>
      </c>
      <c r="G25" s="104" t="str">
        <f t="shared" si="3"/>
        <v/>
      </c>
    </row>
    <row r="26" spans="1:9" x14ac:dyDescent="0.2">
      <c r="A26" s="15"/>
      <c r="B26" s="100"/>
      <c r="C26" s="12">
        <f>IF(B26="",0,VLOOKUP('170321'!B26,Cenik!$C$3:$E$873,2,FALSE))</f>
        <v>0</v>
      </c>
      <c r="D26" s="12">
        <f>IF(B26="",0,VLOOKUP('170321'!B26,Cenik!$C$3:$E$873,3,FALSE))</f>
        <v>0</v>
      </c>
      <c r="E26" s="102"/>
      <c r="F26" s="20">
        <f t="shared" si="2"/>
        <v>0</v>
      </c>
      <c r="G26" s="104" t="str">
        <f t="shared" si="3"/>
        <v/>
      </c>
    </row>
    <row r="27" spans="1:9" x14ac:dyDescent="0.2">
      <c r="A27" s="15"/>
      <c r="B27" s="100"/>
      <c r="C27" s="12">
        <f>IF(B27="",0,VLOOKUP('170321'!B27,Cenik!$C$3:$E$873,2,FALSE))</f>
        <v>0</v>
      </c>
      <c r="D27" s="12">
        <f>IF(B27="",0,VLOOKUP('170321'!B27,Cenik!$C$3:$E$873,3,FALSE))</f>
        <v>0</v>
      </c>
      <c r="E27" s="102"/>
      <c r="F27" s="20">
        <f t="shared" si="2"/>
        <v>0</v>
      </c>
      <c r="G27" s="104" t="str">
        <f t="shared" si="3"/>
        <v/>
      </c>
    </row>
    <row r="28" spans="1:9" x14ac:dyDescent="0.2">
      <c r="A28" s="15"/>
      <c r="B28" s="100"/>
      <c r="C28" s="12">
        <f>IF(B28="",0,VLOOKUP('170321'!B28,Cenik!$C$3:$E$873,2,FALSE))</f>
        <v>0</v>
      </c>
      <c r="D28" s="12">
        <f>IF(B28="",0,VLOOKUP('170321'!B28,Cenik!$C$3:$E$873,3,FALSE))</f>
        <v>0</v>
      </c>
      <c r="E28" s="102"/>
      <c r="F28" s="20">
        <f t="shared" si="2"/>
        <v>0</v>
      </c>
      <c r="G28" s="104" t="str">
        <f t="shared" si="3"/>
        <v/>
      </c>
    </row>
    <row r="29" spans="1:9" ht="13.5" thickBot="1" x14ac:dyDescent="0.25">
      <c r="A29" s="15"/>
      <c r="B29" s="100"/>
      <c r="C29" s="12">
        <f>IF(B29="",0,VLOOKUP('170321'!B29,Cenik!$C$3:$E$873,2,FALSE))</f>
        <v>0</v>
      </c>
      <c r="D29" s="12">
        <f>IF(B29="",0,VLOOKUP('170321'!B29,Cenik!$C$3:$E$873,3,FALSE))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IF(B31="",0,VLOOKUP('170321'!B31,Cenik!$C$3:$E$873,2,FALSE))</f>
        <v>0</v>
      </c>
      <c r="D31" s="24">
        <f>IF(B31="",0,VLOOKUP('170321'!B31,Cenik!$C$3:$E$873,3,FALSE))</f>
        <v>0</v>
      </c>
      <c r="E31" s="101"/>
      <c r="F31" s="25">
        <f t="shared" ref="F31:F44" si="4">D31*E31</f>
        <v>0</v>
      </c>
      <c r="G31" s="104" t="str">
        <f t="shared" si="3"/>
        <v/>
      </c>
      <c r="I31" s="2"/>
    </row>
    <row r="32" spans="1:9" x14ac:dyDescent="0.2">
      <c r="A32" s="15"/>
      <c r="B32" s="100"/>
      <c r="C32" s="12">
        <f>IF(B32="",0,VLOOKUP('170321'!B32,Cenik!$C$3:$E$873,2,FALSE))</f>
        <v>0</v>
      </c>
      <c r="D32" s="12">
        <f>IF(B32="",0,VLOOKUP('170321'!B32,Cenik!$C$3:$E$873,3,FALSE))</f>
        <v>0</v>
      </c>
      <c r="E32" s="102"/>
      <c r="F32" s="20">
        <f t="shared" si="4"/>
        <v>0</v>
      </c>
      <c r="G32" s="104" t="str">
        <f t="shared" si="3"/>
        <v/>
      </c>
      <c r="I32" s="2"/>
    </row>
    <row r="33" spans="1:7" x14ac:dyDescent="0.2">
      <c r="A33" s="15"/>
      <c r="B33" s="100"/>
      <c r="C33" s="12">
        <f>IF(B33="",0,VLOOKUP('170321'!B33,Cenik!$C$3:$E$873,2,FALSE))</f>
        <v>0</v>
      </c>
      <c r="D33" s="12">
        <f>IF(B33="",0,VLOOKUP('170321'!B33,Cenik!$C$3:$E$873,3,FALSE))</f>
        <v>0</v>
      </c>
      <c r="E33" s="102"/>
      <c r="F33" s="20">
        <f t="shared" si="4"/>
        <v>0</v>
      </c>
      <c r="G33" s="104" t="str">
        <f t="shared" si="3"/>
        <v/>
      </c>
    </row>
    <row r="34" spans="1:7" x14ac:dyDescent="0.2">
      <c r="A34" s="15"/>
      <c r="B34" s="100"/>
      <c r="C34" s="12">
        <f>IF(B34="",0,VLOOKUP('170321'!B34,Cenik!$C$3:$E$873,2,FALSE))</f>
        <v>0</v>
      </c>
      <c r="D34" s="12">
        <f>IF(B34="",0,VLOOKUP('170321'!B34,Cenik!$C$3:$E$873,3,FALSE))</f>
        <v>0</v>
      </c>
      <c r="E34" s="102"/>
      <c r="F34" s="20">
        <f t="shared" si="4"/>
        <v>0</v>
      </c>
      <c r="G34" s="104" t="str">
        <f t="shared" si="3"/>
        <v/>
      </c>
    </row>
    <row r="35" spans="1:7" x14ac:dyDescent="0.2">
      <c r="A35" s="15"/>
      <c r="B35" s="100"/>
      <c r="C35" s="12">
        <f>IF(B35="",0,VLOOKUP('170321'!B35,Cenik!$C$3:$E$873,2,FALSE))</f>
        <v>0</v>
      </c>
      <c r="D35" s="12">
        <f>IF(B35="",0,VLOOKUP('170321'!B35,Cenik!$C$3:$E$873,3,FALSE))</f>
        <v>0</v>
      </c>
      <c r="E35" s="102"/>
      <c r="F35" s="20">
        <f t="shared" si="4"/>
        <v>0</v>
      </c>
      <c r="G35" s="104" t="str">
        <f t="shared" si="3"/>
        <v/>
      </c>
    </row>
    <row r="36" spans="1:7" x14ac:dyDescent="0.2">
      <c r="A36" s="15"/>
      <c r="B36" s="100"/>
      <c r="C36" s="12">
        <f>IF(B36="",0,VLOOKUP('170321'!B36,Cenik!$C$3:$E$873,2,FALSE))</f>
        <v>0</v>
      </c>
      <c r="D36" s="12">
        <f>IF(B36="",0,VLOOKUP('170321'!B36,Cenik!$C$3:$E$873,3,FALSE))</f>
        <v>0</v>
      </c>
      <c r="E36" s="102"/>
      <c r="F36" s="20">
        <f t="shared" si="4"/>
        <v>0</v>
      </c>
      <c r="G36" s="104" t="str">
        <f t="shared" si="3"/>
        <v/>
      </c>
    </row>
    <row r="37" spans="1:7" x14ac:dyDescent="0.2">
      <c r="A37" s="15"/>
      <c r="B37" s="100"/>
      <c r="C37" s="12">
        <f>IF(B37="",0,VLOOKUP('170321'!B37,Cenik!$C$3:$E$873,2,FALSE))</f>
        <v>0</v>
      </c>
      <c r="D37" s="12">
        <f>IF(B37="",0,VLOOKUP('170321'!B37,Cenik!$C$3:$E$873,3,FALSE))</f>
        <v>0</v>
      </c>
      <c r="E37" s="102"/>
      <c r="F37" s="20">
        <f t="shared" si="4"/>
        <v>0</v>
      </c>
      <c r="G37" s="104" t="str">
        <f t="shared" si="3"/>
        <v/>
      </c>
    </row>
    <row r="38" spans="1:7" x14ac:dyDescent="0.2">
      <c r="A38" s="15"/>
      <c r="B38" s="100"/>
      <c r="C38" s="12">
        <f>IF(B38="",0,VLOOKUP('170321'!B38,Cenik!$C$3:$E$873,2,FALSE))</f>
        <v>0</v>
      </c>
      <c r="D38" s="12">
        <f>IF(B38="",0,VLOOKUP('170321'!B38,Cenik!$C$3:$E$873,3,FALSE))</f>
        <v>0</v>
      </c>
      <c r="E38" s="102"/>
      <c r="F38" s="20">
        <f t="shared" si="4"/>
        <v>0</v>
      </c>
      <c r="G38" s="104" t="str">
        <f t="shared" si="3"/>
        <v/>
      </c>
    </row>
    <row r="39" spans="1:7" x14ac:dyDescent="0.2">
      <c r="A39" s="15"/>
      <c r="B39" s="100"/>
      <c r="C39" s="12">
        <f>IF(B39="",0,VLOOKUP('170321'!B39,Cenik!$C$3:$E$873,2,FALSE))</f>
        <v>0</v>
      </c>
      <c r="D39" s="12">
        <f>IF(B39="",0,VLOOKUP('170321'!B39,Cenik!$C$3:$E$873,3,FALSE))</f>
        <v>0</v>
      </c>
      <c r="E39" s="102"/>
      <c r="F39" s="20">
        <f t="shared" si="4"/>
        <v>0</v>
      </c>
      <c r="G39" s="104" t="str">
        <f>IF(E39="","",IF(ISNUMBER(E39),IF(E39=ROUND(E39,6),"","Napaka - poraba mora biti zaokrožena na 6 decimalk!"),"Napaka!"))</f>
        <v/>
      </c>
    </row>
    <row r="40" spans="1:7" x14ac:dyDescent="0.2">
      <c r="A40" s="15"/>
      <c r="B40" s="100"/>
      <c r="C40" s="12">
        <f>IF(B40="",0,VLOOKUP('170321'!B40,Cenik!$C$3:$E$873,2,FALSE))</f>
        <v>0</v>
      </c>
      <c r="D40" s="12">
        <f>IF(B40="",0,VLOOKUP('170321'!B40,Cenik!$C$3:$E$873,3,FALSE))</f>
        <v>0</v>
      </c>
      <c r="E40" s="102"/>
      <c r="F40" s="20">
        <f t="shared" si="4"/>
        <v>0</v>
      </c>
      <c r="G40" s="104" t="str">
        <f t="shared" si="3"/>
        <v/>
      </c>
    </row>
    <row r="41" spans="1:7" x14ac:dyDescent="0.2">
      <c r="A41" s="15"/>
      <c r="B41" s="100"/>
      <c r="C41" s="12">
        <f>IF(B41="",0,VLOOKUP('170321'!B41,Cenik!$C$3:$E$873,2,FALSE))</f>
        <v>0</v>
      </c>
      <c r="D41" s="12">
        <f>IF(B41="",0,VLOOKUP('170321'!B41,Cenik!$C$3:$E$873,3,FALSE))</f>
        <v>0</v>
      </c>
      <c r="E41" s="102"/>
      <c r="F41" s="20">
        <f t="shared" si="4"/>
        <v>0</v>
      </c>
      <c r="G41" s="104" t="str">
        <f t="shared" si="3"/>
        <v/>
      </c>
    </row>
    <row r="42" spans="1:7" x14ac:dyDescent="0.2">
      <c r="A42" s="15"/>
      <c r="B42" s="100"/>
      <c r="C42" s="12">
        <f>IF(B42="",0,VLOOKUP('170321'!B42,Cenik!$C$3:$E$873,2,FALSE))</f>
        <v>0</v>
      </c>
      <c r="D42" s="12">
        <f>IF(B42="",0,VLOOKUP('170321'!B42,Cenik!$C$3:$E$873,3,FALSE))</f>
        <v>0</v>
      </c>
      <c r="E42" s="102"/>
      <c r="F42" s="20">
        <f t="shared" si="4"/>
        <v>0</v>
      </c>
      <c r="G42" s="104" t="str">
        <f t="shared" si="3"/>
        <v/>
      </c>
    </row>
    <row r="43" spans="1:7" x14ac:dyDescent="0.2">
      <c r="A43" s="15"/>
      <c r="B43" s="100"/>
      <c r="C43" s="12">
        <f>IF(B43="",0,VLOOKUP('170321'!B43,Cenik!$C$3:$E$873,2,FALSE))</f>
        <v>0</v>
      </c>
      <c r="D43" s="12">
        <f>IF(B43="",0,VLOOKUP('170321'!B43,Cenik!$C$3:$E$873,3,FALSE))</f>
        <v>0</v>
      </c>
      <c r="E43" s="102"/>
      <c r="F43" s="20">
        <f t="shared" si="4"/>
        <v>0</v>
      </c>
      <c r="G43" s="104" t="str">
        <f t="shared" si="3"/>
        <v/>
      </c>
    </row>
    <row r="44" spans="1:7" ht="13.5" thickBot="1" x14ac:dyDescent="0.25">
      <c r="A44" s="26"/>
      <c r="B44" s="103"/>
      <c r="C44" s="28">
        <f>IF(B44="",0,VLOOKUP('170321'!B44,Cenik!$C$3:$E$873,2,FALSE))</f>
        <v>0</v>
      </c>
      <c r="D44" s="28">
        <f>IF(B44="",0,VLOOKUP('170321'!B44,Cenik!$C$3:$E$873,3,FALSE))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IF(B5="",0,VLOOKUP('170401'!B5,Cenik!$C$3:$E$873,2,FALSE))</f>
        <v>0</v>
      </c>
      <c r="D5" s="12">
        <f>IF(B5="",0,VLOOKUP('170401'!B5,Cenik!$C$3:$E$873,3,FALSE))</f>
        <v>0</v>
      </c>
      <c r="E5" s="95"/>
      <c r="F5" s="14">
        <f t="shared" ref="F5:F14" si="0">D5*E5</f>
        <v>0</v>
      </c>
      <c r="G5" s="104" t="str">
        <f>IF(E5="","",IF(ISNUMBER(E5),IF(E5=ROUND(E5,6),"","Napaka - poraba mora biti zaokrožena na 6 decimalk!"),"Napaka!"))</f>
        <v/>
      </c>
    </row>
    <row r="6" spans="1:7" x14ac:dyDescent="0.2">
      <c r="A6" s="15"/>
      <c r="B6" s="94"/>
      <c r="C6" s="12">
        <f>IF(B6="",0,VLOOKUP('170401'!B6,Cenik!$C$3:$E$873,2,FALSE))</f>
        <v>0</v>
      </c>
      <c r="D6" s="12">
        <f>IF(B6="",0,VLOOKUP('170401'!B6,Cenik!$C$3:$E$873,3,FALSE))</f>
        <v>0</v>
      </c>
      <c r="E6" s="96"/>
      <c r="F6" s="14">
        <f t="shared" si="0"/>
        <v>0</v>
      </c>
      <c r="G6" s="104" t="str">
        <f t="shared" ref="G6:G14" si="1">IF(E6="","",IF(ISNUMBER(E6),IF(E6=ROUND(E6,6),"","Napaka - poraba mora biti zaokrožena na 6 decimalk!"),"Napaka!"))</f>
        <v/>
      </c>
    </row>
    <row r="7" spans="1:7" x14ac:dyDescent="0.2">
      <c r="A7" s="15"/>
      <c r="B7" s="94"/>
      <c r="C7" s="12">
        <f>IF(B7="",0,VLOOKUP('170401'!B7,Cenik!$C$3:$E$873,2,FALSE))</f>
        <v>0</v>
      </c>
      <c r="D7" s="12">
        <f>IF(B7="",0,VLOOKUP('170401'!B7,Cenik!$C$3:$E$873,3,FALSE))</f>
        <v>0</v>
      </c>
      <c r="E7" s="96"/>
      <c r="F7" s="14">
        <f t="shared" si="0"/>
        <v>0</v>
      </c>
      <c r="G7" s="104" t="str">
        <f t="shared" si="1"/>
        <v/>
      </c>
    </row>
    <row r="8" spans="1:7" x14ac:dyDescent="0.2">
      <c r="A8" s="15"/>
      <c r="B8" s="94"/>
      <c r="C8" s="12">
        <f>IF(B8="",0,VLOOKUP('170401'!B8,Cenik!$C$3:$E$873,2,FALSE))</f>
        <v>0</v>
      </c>
      <c r="D8" s="12">
        <f>IF(B8="",0,VLOOKUP('170401'!B8,Cenik!$C$3:$E$873,3,FALSE))</f>
        <v>0</v>
      </c>
      <c r="E8" s="96"/>
      <c r="F8" s="14">
        <f t="shared" si="0"/>
        <v>0</v>
      </c>
      <c r="G8" s="104" t="str">
        <f t="shared" si="1"/>
        <v/>
      </c>
    </row>
    <row r="9" spans="1:7" x14ac:dyDescent="0.2">
      <c r="A9" s="15"/>
      <c r="B9" s="94"/>
      <c r="C9" s="12">
        <f>IF(B9="",0,VLOOKUP('170401'!B9,Cenik!$C$3:$E$873,2,FALSE))</f>
        <v>0</v>
      </c>
      <c r="D9" s="12">
        <f>IF(B9="",0,VLOOKUP('170401'!B9,Cenik!$C$3:$E$873,3,FALSE))</f>
        <v>0</v>
      </c>
      <c r="E9" s="96"/>
      <c r="F9" s="14">
        <f t="shared" si="0"/>
        <v>0</v>
      </c>
      <c r="G9" s="104" t="str">
        <f t="shared" si="1"/>
        <v/>
      </c>
    </row>
    <row r="10" spans="1:7" x14ac:dyDescent="0.2">
      <c r="A10" s="15"/>
      <c r="B10" s="94"/>
      <c r="C10" s="12">
        <f>IF(B10="",0,VLOOKUP('170401'!B10,Cenik!$C$3:$E$873,2,FALSE))</f>
        <v>0</v>
      </c>
      <c r="D10" s="12">
        <f>IF(B10="",0,VLOOKUP('170401'!B10,Cenik!$C$3:$E$873,3,FALSE))</f>
        <v>0</v>
      </c>
      <c r="E10" s="96"/>
      <c r="F10" s="14">
        <f t="shared" si="0"/>
        <v>0</v>
      </c>
      <c r="G10" s="104" t="str">
        <f t="shared" si="1"/>
        <v/>
      </c>
    </row>
    <row r="11" spans="1:7" x14ac:dyDescent="0.2">
      <c r="A11" s="15"/>
      <c r="B11" s="94"/>
      <c r="C11" s="12">
        <f>IF(B11="",0,VLOOKUP('170401'!B11,Cenik!$C$3:$E$873,2,FALSE))</f>
        <v>0</v>
      </c>
      <c r="D11" s="12">
        <f>IF(B11="",0,VLOOKUP('170401'!B11,Cenik!$C$3:$E$873,3,FALSE))</f>
        <v>0</v>
      </c>
      <c r="E11" s="96"/>
      <c r="F11" s="14">
        <f t="shared" si="0"/>
        <v>0</v>
      </c>
      <c r="G11" s="104" t="str">
        <f t="shared" si="1"/>
        <v/>
      </c>
    </row>
    <row r="12" spans="1:7" x14ac:dyDescent="0.2">
      <c r="A12" s="15"/>
      <c r="B12" s="94"/>
      <c r="C12" s="12">
        <f>IF(B12="",0,VLOOKUP('170401'!B12,Cenik!$C$3:$E$873,2,FALSE))</f>
        <v>0</v>
      </c>
      <c r="D12" s="12">
        <f>IF(B12="",0,VLOOKUP('170401'!B12,Cenik!$C$3:$E$873,3,FALSE))</f>
        <v>0</v>
      </c>
      <c r="E12" s="96"/>
      <c r="F12" s="14">
        <f t="shared" si="0"/>
        <v>0</v>
      </c>
      <c r="G12" s="104" t="str">
        <f t="shared" si="1"/>
        <v/>
      </c>
    </row>
    <row r="13" spans="1:7" x14ac:dyDescent="0.2">
      <c r="A13" s="15"/>
      <c r="B13" s="94"/>
      <c r="C13" s="12">
        <f>IF(B13="",0,VLOOKUP('170401'!B13,Cenik!$C$3:$E$873,2,FALSE))</f>
        <v>0</v>
      </c>
      <c r="D13" s="12">
        <f>IF(B13="",0,VLOOKUP('170401'!B13,Cenik!$C$3:$E$873,3,FALSE))</f>
        <v>0</v>
      </c>
      <c r="E13" s="96"/>
      <c r="F13" s="14">
        <f t="shared" si="0"/>
        <v>0</v>
      </c>
      <c r="G13" s="104" t="str">
        <f t="shared" si="1"/>
        <v/>
      </c>
    </row>
    <row r="14" spans="1:7" ht="13.5" thickBot="1" x14ac:dyDescent="0.25">
      <c r="A14" s="15"/>
      <c r="B14" s="94"/>
      <c r="C14" s="12">
        <f>IF(B14="",0,VLOOKUP('170401'!B14,Cenik!$C$3:$E$873,2,FALSE))</f>
        <v>0</v>
      </c>
      <c r="D14" s="12">
        <f>IF(B14="",0,VLOOKUP('170401'!B14,Cenik!$C$3:$E$873,3,FALSE))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IF(B16="",0,VLOOKUP('170401'!B16,Cenik!$C$3:$E$873,2,FALSE))</f>
        <v>kos/dan</v>
      </c>
      <c r="D16" s="12">
        <f>IF(B16="",0,VLOOKUP('170401'!B16,Cenik!$C$3:$E$873,3,FALSE))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IF(B17="",0,VLOOKUP('170401'!B17,Cenik!$C$3:$E$873,2,FALSE))</f>
        <v>kos/dan</v>
      </c>
      <c r="D17" s="12">
        <f>IF(B17="",0,VLOOKUP('170401'!B17,Cenik!$C$3:$E$873,3,FALSE))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IF(B18="",0,VLOOKUP('170401'!B18,Cenik!$C$3:$E$873,2,FALSE))</f>
        <v>kos/dan</v>
      </c>
      <c r="D18" s="12">
        <f>IF(B18="",0,VLOOKUP('170401'!B18,Cenik!$C$3:$E$873,3,FALSE))</f>
        <v>0</v>
      </c>
      <c r="E18" s="102">
        <v>4</v>
      </c>
      <c r="F18" s="20">
        <f t="shared" si="2"/>
        <v>0</v>
      </c>
      <c r="G18" s="104" t="str">
        <f t="shared" si="3"/>
        <v/>
      </c>
    </row>
    <row r="19" spans="1:9" x14ac:dyDescent="0.2">
      <c r="A19" s="15"/>
      <c r="B19" s="100" t="s">
        <v>145</v>
      </c>
      <c r="C19" s="12" t="str">
        <f>IF(B19="",0,VLOOKUP('170401'!B19,Cenik!$C$3:$E$873,2,FALSE))</f>
        <v>kos/dan</v>
      </c>
      <c r="D19" s="12">
        <f>IF(B19="",0,VLOOKUP('170401'!B19,Cenik!$C$3:$E$873,3,FALSE))</f>
        <v>0</v>
      </c>
      <c r="E19" s="102">
        <v>16</v>
      </c>
      <c r="F19" s="20">
        <f t="shared" si="2"/>
        <v>0</v>
      </c>
      <c r="G19" s="104" t="str">
        <f t="shared" si="3"/>
        <v/>
      </c>
    </row>
    <row r="20" spans="1:9" x14ac:dyDescent="0.2">
      <c r="A20" s="15"/>
      <c r="B20" s="100"/>
      <c r="C20" s="12">
        <f>IF(B20="",0,VLOOKUP('170401'!B20,Cenik!$C$3:$E$873,2,FALSE))</f>
        <v>0</v>
      </c>
      <c r="D20" s="12">
        <f>IF(B20="",0,VLOOKUP('170401'!B20,Cenik!$C$3:$E$873,3,FALSE))</f>
        <v>0</v>
      </c>
      <c r="E20" s="102"/>
      <c r="F20" s="20">
        <f t="shared" si="2"/>
        <v>0</v>
      </c>
      <c r="G20" s="104" t="str">
        <f t="shared" si="3"/>
        <v/>
      </c>
    </row>
    <row r="21" spans="1:9" x14ac:dyDescent="0.2">
      <c r="A21" s="15"/>
      <c r="B21" s="100"/>
      <c r="C21" s="12">
        <f>IF(B21="",0,VLOOKUP('170401'!B21,Cenik!$C$3:$E$873,2,FALSE))</f>
        <v>0</v>
      </c>
      <c r="D21" s="12">
        <f>IF(B21="",0,VLOOKUP('170401'!B21,Cenik!$C$3:$E$873,3,FALSE))</f>
        <v>0</v>
      </c>
      <c r="E21" s="102"/>
      <c r="F21" s="20">
        <f t="shared" si="2"/>
        <v>0</v>
      </c>
      <c r="G21" s="104" t="str">
        <f t="shared" si="3"/>
        <v/>
      </c>
    </row>
    <row r="22" spans="1:9" x14ac:dyDescent="0.2">
      <c r="A22" s="15"/>
      <c r="B22" s="100"/>
      <c r="C22" s="12">
        <f>IF(B22="",0,VLOOKUP('170401'!B22,Cenik!$C$3:$E$873,2,FALSE))</f>
        <v>0</v>
      </c>
      <c r="D22" s="12">
        <f>IF(B22="",0,VLOOKUP('170401'!B22,Cenik!$C$3:$E$873,3,FALSE))</f>
        <v>0</v>
      </c>
      <c r="E22" s="102"/>
      <c r="F22" s="20">
        <f t="shared" si="2"/>
        <v>0</v>
      </c>
      <c r="G22" s="104" t="str">
        <f t="shared" si="3"/>
        <v/>
      </c>
    </row>
    <row r="23" spans="1:9" x14ac:dyDescent="0.2">
      <c r="A23" s="15"/>
      <c r="B23" s="100"/>
      <c r="C23" s="12">
        <f>IF(B23="",0,VLOOKUP('170401'!B23,Cenik!$C$3:$E$873,2,FALSE))</f>
        <v>0</v>
      </c>
      <c r="D23" s="12">
        <f>IF(B23="",0,VLOOKUP('170401'!B23,Cenik!$C$3:$E$873,3,FALSE))</f>
        <v>0</v>
      </c>
      <c r="E23" s="102"/>
      <c r="F23" s="20">
        <f t="shared" si="2"/>
        <v>0</v>
      </c>
      <c r="G23" s="104" t="str">
        <f t="shared" si="3"/>
        <v/>
      </c>
    </row>
    <row r="24" spans="1:9" x14ac:dyDescent="0.2">
      <c r="A24" s="15"/>
      <c r="B24" s="100"/>
      <c r="C24" s="12">
        <f>IF(B24="",0,VLOOKUP('170401'!B24,Cenik!$C$3:$E$873,2,FALSE))</f>
        <v>0</v>
      </c>
      <c r="D24" s="12">
        <f>IF(B24="",0,VLOOKUP('170401'!B24,Cenik!$C$3:$E$873,3,FALSE))</f>
        <v>0</v>
      </c>
      <c r="E24" s="102"/>
      <c r="F24" s="20">
        <f t="shared" si="2"/>
        <v>0</v>
      </c>
      <c r="G24" s="104" t="str">
        <f t="shared" si="3"/>
        <v/>
      </c>
    </row>
    <row r="25" spans="1:9" x14ac:dyDescent="0.2">
      <c r="A25" s="15"/>
      <c r="B25" s="100"/>
      <c r="C25" s="12">
        <f>IF(B25="",0,VLOOKUP('170401'!B25,Cenik!$C$3:$E$873,2,FALSE))</f>
        <v>0</v>
      </c>
      <c r="D25" s="12">
        <f>IF(B25="",0,VLOOKUP('170401'!B25,Cenik!$C$3:$E$873,3,FALSE))</f>
        <v>0</v>
      </c>
      <c r="E25" s="102"/>
      <c r="F25" s="20">
        <f t="shared" si="2"/>
        <v>0</v>
      </c>
      <c r="G25" s="104" t="str">
        <f t="shared" si="3"/>
        <v/>
      </c>
    </row>
    <row r="26" spans="1:9" x14ac:dyDescent="0.2">
      <c r="A26" s="15"/>
      <c r="B26" s="100"/>
      <c r="C26" s="12">
        <f>IF(B26="",0,VLOOKUP('170401'!B26,Cenik!$C$3:$E$873,2,FALSE))</f>
        <v>0</v>
      </c>
      <c r="D26" s="12">
        <f>IF(B26="",0,VLOOKUP('170401'!B26,Cenik!$C$3:$E$873,3,FALSE))</f>
        <v>0</v>
      </c>
      <c r="E26" s="102"/>
      <c r="F26" s="20">
        <f t="shared" si="2"/>
        <v>0</v>
      </c>
      <c r="G26" s="104" t="str">
        <f t="shared" si="3"/>
        <v/>
      </c>
    </row>
    <row r="27" spans="1:9" x14ac:dyDescent="0.2">
      <c r="A27" s="15"/>
      <c r="B27" s="100"/>
      <c r="C27" s="12">
        <f>IF(B27="",0,VLOOKUP('170401'!B27,Cenik!$C$3:$E$873,2,FALSE))</f>
        <v>0</v>
      </c>
      <c r="D27" s="12">
        <f>IF(B27="",0,VLOOKUP('170401'!B27,Cenik!$C$3:$E$873,3,FALSE))</f>
        <v>0</v>
      </c>
      <c r="E27" s="102"/>
      <c r="F27" s="20">
        <f t="shared" si="2"/>
        <v>0</v>
      </c>
      <c r="G27" s="104" t="str">
        <f t="shared" si="3"/>
        <v/>
      </c>
    </row>
    <row r="28" spans="1:9" x14ac:dyDescent="0.2">
      <c r="A28" s="15"/>
      <c r="B28" s="100"/>
      <c r="C28" s="12">
        <f>IF(B28="",0,VLOOKUP('170401'!B28,Cenik!$C$3:$E$873,2,FALSE))</f>
        <v>0</v>
      </c>
      <c r="D28" s="12">
        <f>IF(B28="",0,VLOOKUP('170401'!B28,Cenik!$C$3:$E$873,3,FALSE))</f>
        <v>0</v>
      </c>
      <c r="E28" s="102"/>
      <c r="F28" s="20">
        <f t="shared" si="2"/>
        <v>0</v>
      </c>
      <c r="G28" s="104" t="str">
        <f t="shared" si="3"/>
        <v/>
      </c>
    </row>
    <row r="29" spans="1:9" ht="13.5" thickBot="1" x14ac:dyDescent="0.25">
      <c r="A29" s="15"/>
      <c r="B29" s="100"/>
      <c r="C29" s="12">
        <f>IF(B29="",0,VLOOKUP('170401'!B29,Cenik!$C$3:$E$873,2,FALSE))</f>
        <v>0</v>
      </c>
      <c r="D29" s="12">
        <f>IF(B29="",0,VLOOKUP('170401'!B29,Cenik!$C$3:$E$873,3,FALSE))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IF(B31="",0,VLOOKUP('170401'!B31,Cenik!$C$3:$E$873,2,FALSE))</f>
        <v>0</v>
      </c>
      <c r="D31" s="24">
        <f>IF(B31="",0,VLOOKUP('170401'!B31,Cenik!$C$3:$E$873,3,FALSE))</f>
        <v>0</v>
      </c>
      <c r="E31" s="101"/>
      <c r="F31" s="25">
        <f t="shared" ref="F31:F44" si="4">D31*E31</f>
        <v>0</v>
      </c>
      <c r="G31" s="104" t="str">
        <f t="shared" si="3"/>
        <v/>
      </c>
      <c r="I31" s="2"/>
    </row>
    <row r="32" spans="1:9" x14ac:dyDescent="0.2">
      <c r="A32" s="15"/>
      <c r="B32" s="100"/>
      <c r="C32" s="12">
        <f>IF(B32="",0,VLOOKUP('170401'!B32,Cenik!$C$3:$E$873,2,FALSE))</f>
        <v>0</v>
      </c>
      <c r="D32" s="12">
        <f>IF(B32="",0,VLOOKUP('170401'!B32,Cenik!$C$3:$E$873,3,FALSE))</f>
        <v>0</v>
      </c>
      <c r="E32" s="102"/>
      <c r="F32" s="20">
        <f t="shared" si="4"/>
        <v>0</v>
      </c>
      <c r="G32" s="104" t="str">
        <f t="shared" si="3"/>
        <v/>
      </c>
      <c r="I32" s="2"/>
    </row>
    <row r="33" spans="1:7" x14ac:dyDescent="0.2">
      <c r="A33" s="15"/>
      <c r="B33" s="100"/>
      <c r="C33" s="12">
        <f>IF(B33="",0,VLOOKUP('170401'!B33,Cenik!$C$3:$E$873,2,FALSE))</f>
        <v>0</v>
      </c>
      <c r="D33" s="12">
        <f>IF(B33="",0,VLOOKUP('170401'!B33,Cenik!$C$3:$E$873,3,FALSE))</f>
        <v>0</v>
      </c>
      <c r="E33" s="102"/>
      <c r="F33" s="20">
        <f t="shared" si="4"/>
        <v>0</v>
      </c>
      <c r="G33" s="104" t="str">
        <f t="shared" si="3"/>
        <v/>
      </c>
    </row>
    <row r="34" spans="1:7" x14ac:dyDescent="0.2">
      <c r="A34" s="15"/>
      <c r="B34" s="100"/>
      <c r="C34" s="12">
        <f>IF(B34="",0,VLOOKUP('170401'!B34,Cenik!$C$3:$E$873,2,FALSE))</f>
        <v>0</v>
      </c>
      <c r="D34" s="12">
        <f>IF(B34="",0,VLOOKUP('170401'!B34,Cenik!$C$3:$E$873,3,FALSE))</f>
        <v>0</v>
      </c>
      <c r="E34" s="102"/>
      <c r="F34" s="20">
        <f t="shared" si="4"/>
        <v>0</v>
      </c>
      <c r="G34" s="104" t="str">
        <f t="shared" si="3"/>
        <v/>
      </c>
    </row>
    <row r="35" spans="1:7" x14ac:dyDescent="0.2">
      <c r="A35" s="15"/>
      <c r="B35" s="100"/>
      <c r="C35" s="12">
        <f>IF(B35="",0,VLOOKUP('170401'!B35,Cenik!$C$3:$E$873,2,FALSE))</f>
        <v>0</v>
      </c>
      <c r="D35" s="12">
        <f>IF(B35="",0,VLOOKUP('170401'!B35,Cenik!$C$3:$E$873,3,FALSE))</f>
        <v>0</v>
      </c>
      <c r="E35" s="102"/>
      <c r="F35" s="20">
        <f t="shared" si="4"/>
        <v>0</v>
      </c>
      <c r="G35" s="104" t="str">
        <f t="shared" si="3"/>
        <v/>
      </c>
    </row>
    <row r="36" spans="1:7" x14ac:dyDescent="0.2">
      <c r="A36" s="15"/>
      <c r="B36" s="100"/>
      <c r="C36" s="12">
        <f>IF(B36="",0,VLOOKUP('170401'!B36,Cenik!$C$3:$E$873,2,FALSE))</f>
        <v>0</v>
      </c>
      <c r="D36" s="12">
        <f>IF(B36="",0,VLOOKUP('170401'!B36,Cenik!$C$3:$E$873,3,FALSE))</f>
        <v>0</v>
      </c>
      <c r="E36" s="102"/>
      <c r="F36" s="20">
        <f t="shared" si="4"/>
        <v>0</v>
      </c>
      <c r="G36" s="104" t="str">
        <f t="shared" si="3"/>
        <v/>
      </c>
    </row>
    <row r="37" spans="1:7" x14ac:dyDescent="0.2">
      <c r="A37" s="15"/>
      <c r="B37" s="100"/>
      <c r="C37" s="12">
        <f>IF(B37="",0,VLOOKUP('170401'!B37,Cenik!$C$3:$E$873,2,FALSE))</f>
        <v>0</v>
      </c>
      <c r="D37" s="12">
        <f>IF(B37="",0,VLOOKUP('170401'!B37,Cenik!$C$3:$E$873,3,FALSE))</f>
        <v>0</v>
      </c>
      <c r="E37" s="102"/>
      <c r="F37" s="20">
        <f t="shared" si="4"/>
        <v>0</v>
      </c>
      <c r="G37" s="104" t="str">
        <f t="shared" si="3"/>
        <v/>
      </c>
    </row>
    <row r="38" spans="1:7" x14ac:dyDescent="0.2">
      <c r="A38" s="15"/>
      <c r="B38" s="100"/>
      <c r="C38" s="12">
        <f>IF(B38="",0,VLOOKUP('170401'!B38,Cenik!$C$3:$E$873,2,FALSE))</f>
        <v>0</v>
      </c>
      <c r="D38" s="12">
        <f>IF(B38="",0,VLOOKUP('170401'!B38,Cenik!$C$3:$E$873,3,FALSE))</f>
        <v>0</v>
      </c>
      <c r="E38" s="102"/>
      <c r="F38" s="20">
        <f t="shared" si="4"/>
        <v>0</v>
      </c>
      <c r="G38" s="104" t="str">
        <f t="shared" si="3"/>
        <v/>
      </c>
    </row>
    <row r="39" spans="1:7" x14ac:dyDescent="0.2">
      <c r="A39" s="15"/>
      <c r="B39" s="100"/>
      <c r="C39" s="12">
        <f>IF(B39="",0,VLOOKUP('170401'!B39,Cenik!$C$3:$E$873,2,FALSE))</f>
        <v>0</v>
      </c>
      <c r="D39" s="12">
        <f>IF(B39="",0,VLOOKUP('170401'!B39,Cenik!$C$3:$E$873,3,FALSE))</f>
        <v>0</v>
      </c>
      <c r="E39" s="102"/>
      <c r="F39" s="20">
        <f t="shared" si="4"/>
        <v>0</v>
      </c>
      <c r="G39" s="104" t="str">
        <f>IF(E39="","",IF(ISNUMBER(E39),IF(E39=ROUND(E39,6),"","Napaka - poraba mora biti zaokrožena na 6 decimalk!"),"Napaka!"))</f>
        <v/>
      </c>
    </row>
    <row r="40" spans="1:7" x14ac:dyDescent="0.2">
      <c r="A40" s="15"/>
      <c r="B40" s="100"/>
      <c r="C40" s="12">
        <f>IF(B40="",0,VLOOKUP('170401'!B40,Cenik!$C$3:$E$873,2,FALSE))</f>
        <v>0</v>
      </c>
      <c r="D40" s="12">
        <f>IF(B40="",0,VLOOKUP('170401'!B40,Cenik!$C$3:$E$873,3,FALSE))</f>
        <v>0</v>
      </c>
      <c r="E40" s="102"/>
      <c r="F40" s="20">
        <f t="shared" si="4"/>
        <v>0</v>
      </c>
      <c r="G40" s="104" t="str">
        <f t="shared" si="3"/>
        <v/>
      </c>
    </row>
    <row r="41" spans="1:7" x14ac:dyDescent="0.2">
      <c r="A41" s="15"/>
      <c r="B41" s="100"/>
      <c r="C41" s="12">
        <f>IF(B41="",0,VLOOKUP('170401'!B41,Cenik!$C$3:$E$873,2,FALSE))</f>
        <v>0</v>
      </c>
      <c r="D41" s="12">
        <f>IF(B41="",0,VLOOKUP('170401'!B41,Cenik!$C$3:$E$873,3,FALSE))</f>
        <v>0</v>
      </c>
      <c r="E41" s="102"/>
      <c r="F41" s="20">
        <f t="shared" si="4"/>
        <v>0</v>
      </c>
      <c r="G41" s="104" t="str">
        <f t="shared" si="3"/>
        <v/>
      </c>
    </row>
    <row r="42" spans="1:7" x14ac:dyDescent="0.2">
      <c r="A42" s="15"/>
      <c r="B42" s="100"/>
      <c r="C42" s="12">
        <f>IF(B42="",0,VLOOKUP('170401'!B42,Cenik!$C$3:$E$873,2,FALSE))</f>
        <v>0</v>
      </c>
      <c r="D42" s="12">
        <f>IF(B42="",0,VLOOKUP('170401'!B42,Cenik!$C$3:$E$873,3,FALSE))</f>
        <v>0</v>
      </c>
      <c r="E42" s="102"/>
      <c r="F42" s="20">
        <f t="shared" si="4"/>
        <v>0</v>
      </c>
      <c r="G42" s="104" t="str">
        <f t="shared" si="3"/>
        <v/>
      </c>
    </row>
    <row r="43" spans="1:7" x14ac:dyDescent="0.2">
      <c r="A43" s="15"/>
      <c r="B43" s="100"/>
      <c r="C43" s="12">
        <f>IF(B43="",0,VLOOKUP('170401'!B43,Cenik!$C$3:$E$873,2,FALSE))</f>
        <v>0</v>
      </c>
      <c r="D43" s="12">
        <f>IF(B43="",0,VLOOKUP('170401'!B43,Cenik!$C$3:$E$873,3,FALSE))</f>
        <v>0</v>
      </c>
      <c r="E43" s="102"/>
      <c r="F43" s="20">
        <f t="shared" si="4"/>
        <v>0</v>
      </c>
      <c r="G43" s="104" t="str">
        <f t="shared" si="3"/>
        <v/>
      </c>
    </row>
    <row r="44" spans="1:7" ht="13.5" thickBot="1" x14ac:dyDescent="0.25">
      <c r="A44" s="26"/>
      <c r="B44" s="103"/>
      <c r="C44" s="28">
        <f>IF(B44="",0,VLOOKUP('170401'!B44,Cenik!$C$3:$E$873,2,FALSE))</f>
        <v>0</v>
      </c>
      <c r="D44" s="28">
        <f>IF(B44="",0,VLOOKUP('170401'!B44,Cenik!$C$3:$E$873,3,FALSE))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IF(B5="",0,VLOOKUP('170402'!B5,Cenik!$C$3:$E$873,2,FALSE))</f>
        <v>0</v>
      </c>
      <c r="D5" s="12">
        <f>IF(B5="",0,VLOOKUP('170402'!B5,Cenik!$C$3:$E$873,3,FALSE))</f>
        <v>0</v>
      </c>
      <c r="E5" s="95"/>
      <c r="F5" s="14">
        <f t="shared" ref="F5:F14" si="0">D5*E5</f>
        <v>0</v>
      </c>
      <c r="G5" s="104" t="str">
        <f>IF(E5="","",IF(ISNUMBER(E5),IF(E5=ROUND(E5,6),"","Napaka - poraba mora biti zaokrožena na 6 decimalk!"),"Napaka!"))</f>
        <v/>
      </c>
    </row>
    <row r="6" spans="1:7" x14ac:dyDescent="0.2">
      <c r="A6" s="15"/>
      <c r="B6" s="94"/>
      <c r="C6" s="12">
        <f>IF(B6="",0,VLOOKUP('170402'!B6,Cenik!$C$3:$E$873,2,FALSE))</f>
        <v>0</v>
      </c>
      <c r="D6" s="12">
        <f>IF(B6="",0,VLOOKUP('170402'!B6,Cenik!$C$3:$E$873,3,FALSE))</f>
        <v>0</v>
      </c>
      <c r="E6" s="96"/>
      <c r="F6" s="14">
        <f t="shared" si="0"/>
        <v>0</v>
      </c>
      <c r="G6" s="104" t="str">
        <f t="shared" ref="G6:G14" si="1">IF(E6="","",IF(ISNUMBER(E6),IF(E6=ROUND(E6,6),"","Napaka - poraba mora biti zaokrožena na 6 decimalk!"),"Napaka!"))</f>
        <v/>
      </c>
    </row>
    <row r="7" spans="1:7" x14ac:dyDescent="0.2">
      <c r="A7" s="15"/>
      <c r="B7" s="94"/>
      <c r="C7" s="12">
        <f>IF(B7="",0,VLOOKUP('170402'!B7,Cenik!$C$3:$E$873,2,FALSE))</f>
        <v>0</v>
      </c>
      <c r="D7" s="12">
        <f>IF(B7="",0,VLOOKUP('170402'!B7,Cenik!$C$3:$E$873,3,FALSE))</f>
        <v>0</v>
      </c>
      <c r="E7" s="96"/>
      <c r="F7" s="14">
        <f t="shared" si="0"/>
        <v>0</v>
      </c>
      <c r="G7" s="104" t="str">
        <f t="shared" si="1"/>
        <v/>
      </c>
    </row>
    <row r="8" spans="1:7" x14ac:dyDescent="0.2">
      <c r="A8" s="15"/>
      <c r="B8" s="94"/>
      <c r="C8" s="12">
        <f>IF(B8="",0,VLOOKUP('170402'!B8,Cenik!$C$3:$E$873,2,FALSE))</f>
        <v>0</v>
      </c>
      <c r="D8" s="12">
        <f>IF(B8="",0,VLOOKUP('170402'!B8,Cenik!$C$3:$E$873,3,FALSE))</f>
        <v>0</v>
      </c>
      <c r="E8" s="96"/>
      <c r="F8" s="14">
        <f t="shared" si="0"/>
        <v>0</v>
      </c>
      <c r="G8" s="104" t="str">
        <f t="shared" si="1"/>
        <v/>
      </c>
    </row>
    <row r="9" spans="1:7" x14ac:dyDescent="0.2">
      <c r="A9" s="15"/>
      <c r="B9" s="94"/>
      <c r="C9" s="12">
        <f>IF(B9="",0,VLOOKUP('170402'!B9,Cenik!$C$3:$E$873,2,FALSE))</f>
        <v>0</v>
      </c>
      <c r="D9" s="12">
        <f>IF(B9="",0,VLOOKUP('170402'!B9,Cenik!$C$3:$E$873,3,FALSE))</f>
        <v>0</v>
      </c>
      <c r="E9" s="96"/>
      <c r="F9" s="14">
        <f t="shared" si="0"/>
        <v>0</v>
      </c>
      <c r="G9" s="104" t="str">
        <f t="shared" si="1"/>
        <v/>
      </c>
    </row>
    <row r="10" spans="1:7" x14ac:dyDescent="0.2">
      <c r="A10" s="15"/>
      <c r="B10" s="94"/>
      <c r="C10" s="12">
        <f>IF(B10="",0,VLOOKUP('170402'!B10,Cenik!$C$3:$E$873,2,FALSE))</f>
        <v>0</v>
      </c>
      <c r="D10" s="12">
        <f>IF(B10="",0,VLOOKUP('170402'!B10,Cenik!$C$3:$E$873,3,FALSE))</f>
        <v>0</v>
      </c>
      <c r="E10" s="96"/>
      <c r="F10" s="14">
        <f t="shared" si="0"/>
        <v>0</v>
      </c>
      <c r="G10" s="104" t="str">
        <f t="shared" si="1"/>
        <v/>
      </c>
    </row>
    <row r="11" spans="1:7" x14ac:dyDescent="0.2">
      <c r="A11" s="15"/>
      <c r="B11" s="94"/>
      <c r="C11" s="12">
        <f>IF(B11="",0,VLOOKUP('170402'!B11,Cenik!$C$3:$E$873,2,FALSE))</f>
        <v>0</v>
      </c>
      <c r="D11" s="12">
        <f>IF(B11="",0,VLOOKUP('170402'!B11,Cenik!$C$3:$E$873,3,FALSE))</f>
        <v>0</v>
      </c>
      <c r="E11" s="96"/>
      <c r="F11" s="14">
        <f t="shared" si="0"/>
        <v>0</v>
      </c>
      <c r="G11" s="104" t="str">
        <f t="shared" si="1"/>
        <v/>
      </c>
    </row>
    <row r="12" spans="1:7" x14ac:dyDescent="0.2">
      <c r="A12" s="15"/>
      <c r="B12" s="94"/>
      <c r="C12" s="12">
        <f>IF(B12="",0,VLOOKUP('170402'!B12,Cenik!$C$3:$E$873,2,FALSE))</f>
        <v>0</v>
      </c>
      <c r="D12" s="12">
        <f>IF(B12="",0,VLOOKUP('170402'!B12,Cenik!$C$3:$E$873,3,FALSE))</f>
        <v>0</v>
      </c>
      <c r="E12" s="96"/>
      <c r="F12" s="14">
        <f t="shared" si="0"/>
        <v>0</v>
      </c>
      <c r="G12" s="104" t="str">
        <f t="shared" si="1"/>
        <v/>
      </c>
    </row>
    <row r="13" spans="1:7" x14ac:dyDescent="0.2">
      <c r="A13" s="15"/>
      <c r="B13" s="94"/>
      <c r="C13" s="12">
        <f>IF(B13="",0,VLOOKUP('170402'!B13,Cenik!$C$3:$E$873,2,FALSE))</f>
        <v>0</v>
      </c>
      <c r="D13" s="12">
        <f>IF(B13="",0,VLOOKUP('170402'!B13,Cenik!$C$3:$E$873,3,FALSE))</f>
        <v>0</v>
      </c>
      <c r="E13" s="96"/>
      <c r="F13" s="14">
        <f t="shared" si="0"/>
        <v>0</v>
      </c>
      <c r="G13" s="104" t="str">
        <f t="shared" si="1"/>
        <v/>
      </c>
    </row>
    <row r="14" spans="1:7" ht="13.5" thickBot="1" x14ac:dyDescent="0.25">
      <c r="A14" s="15"/>
      <c r="B14" s="94"/>
      <c r="C14" s="12">
        <f>IF(B14="",0,VLOOKUP('170402'!B14,Cenik!$C$3:$E$873,2,FALSE))</f>
        <v>0</v>
      </c>
      <c r="D14" s="12">
        <f>IF(B14="",0,VLOOKUP('170402'!B14,Cenik!$C$3:$E$873,3,FALSE))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IF(B16="",0,VLOOKUP('170402'!B16,Cenik!$C$3:$E$873,2,FALSE))</f>
        <v>kos/dan</v>
      </c>
      <c r="D16" s="12">
        <f>IF(B16="",0,VLOOKUP('170402'!B16,Cenik!$C$3:$E$873,3,FALSE))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IF(B17="",0,VLOOKUP('170402'!B17,Cenik!$C$3:$E$873,2,FALSE))</f>
        <v>kos/dan</v>
      </c>
      <c r="D17" s="12">
        <f>IF(B17="",0,VLOOKUP('170402'!B17,Cenik!$C$3:$E$873,3,FALSE))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IF(B18="",0,VLOOKUP('170402'!B18,Cenik!$C$3:$E$873,2,FALSE))</f>
        <v>kos/dan</v>
      </c>
      <c r="D18" s="12">
        <f>IF(B18="",0,VLOOKUP('170402'!B18,Cenik!$C$3:$E$873,3,FALSE))</f>
        <v>0</v>
      </c>
      <c r="E18" s="102">
        <v>2</v>
      </c>
      <c r="F18" s="20">
        <f t="shared" si="2"/>
        <v>0</v>
      </c>
      <c r="G18" s="104" t="str">
        <f t="shared" si="3"/>
        <v/>
      </c>
    </row>
    <row r="19" spans="1:9" x14ac:dyDescent="0.2">
      <c r="A19" s="15"/>
      <c r="B19" s="100" t="s">
        <v>146</v>
      </c>
      <c r="C19" s="12" t="str">
        <f>IF(B19="",0,VLOOKUP('170402'!B19,Cenik!$C$3:$E$873,2,FALSE))</f>
        <v>kos/dan</v>
      </c>
      <c r="D19" s="12">
        <f>IF(B19="",0,VLOOKUP('170402'!B19,Cenik!$C$3:$E$873,3,FALSE))</f>
        <v>0</v>
      </c>
      <c r="E19" s="102">
        <v>15</v>
      </c>
      <c r="F19" s="20">
        <f t="shared" si="2"/>
        <v>0</v>
      </c>
      <c r="G19" s="104" t="str">
        <f t="shared" si="3"/>
        <v/>
      </c>
    </row>
    <row r="20" spans="1:9" x14ac:dyDescent="0.2">
      <c r="A20" s="15"/>
      <c r="B20" s="100"/>
      <c r="C20" s="12">
        <f>IF(B20="",0,VLOOKUP('170402'!B20,Cenik!$C$3:$E$873,2,FALSE))</f>
        <v>0</v>
      </c>
      <c r="D20" s="12">
        <f>IF(B20="",0,VLOOKUP('170402'!B20,Cenik!$C$3:$E$873,3,FALSE))</f>
        <v>0</v>
      </c>
      <c r="E20" s="102"/>
      <c r="F20" s="20">
        <f t="shared" si="2"/>
        <v>0</v>
      </c>
      <c r="G20" s="104" t="str">
        <f t="shared" si="3"/>
        <v/>
      </c>
    </row>
    <row r="21" spans="1:9" x14ac:dyDescent="0.2">
      <c r="A21" s="15"/>
      <c r="B21" s="100"/>
      <c r="C21" s="12">
        <f>IF(B21="",0,VLOOKUP('170402'!B21,Cenik!$C$3:$E$873,2,FALSE))</f>
        <v>0</v>
      </c>
      <c r="D21" s="12">
        <f>IF(B21="",0,VLOOKUP('170402'!B21,Cenik!$C$3:$E$873,3,FALSE))</f>
        <v>0</v>
      </c>
      <c r="E21" s="102"/>
      <c r="F21" s="20">
        <f t="shared" si="2"/>
        <v>0</v>
      </c>
      <c r="G21" s="104" t="str">
        <f t="shared" si="3"/>
        <v/>
      </c>
    </row>
    <row r="22" spans="1:9" x14ac:dyDescent="0.2">
      <c r="A22" s="15"/>
      <c r="B22" s="100"/>
      <c r="C22" s="12">
        <f>IF(B22="",0,VLOOKUP('170402'!B22,Cenik!$C$3:$E$873,2,FALSE))</f>
        <v>0</v>
      </c>
      <c r="D22" s="12">
        <f>IF(B22="",0,VLOOKUP('170402'!B22,Cenik!$C$3:$E$873,3,FALSE))</f>
        <v>0</v>
      </c>
      <c r="E22" s="102"/>
      <c r="F22" s="20">
        <f t="shared" si="2"/>
        <v>0</v>
      </c>
      <c r="G22" s="104" t="str">
        <f t="shared" si="3"/>
        <v/>
      </c>
    </row>
    <row r="23" spans="1:9" x14ac:dyDescent="0.2">
      <c r="A23" s="15"/>
      <c r="B23" s="100"/>
      <c r="C23" s="12">
        <f>IF(B23="",0,VLOOKUP('170402'!B23,Cenik!$C$3:$E$873,2,FALSE))</f>
        <v>0</v>
      </c>
      <c r="D23" s="12">
        <f>IF(B23="",0,VLOOKUP('170402'!B23,Cenik!$C$3:$E$873,3,FALSE))</f>
        <v>0</v>
      </c>
      <c r="E23" s="102"/>
      <c r="F23" s="20">
        <f t="shared" si="2"/>
        <v>0</v>
      </c>
      <c r="G23" s="104" t="str">
        <f t="shared" si="3"/>
        <v/>
      </c>
    </row>
    <row r="24" spans="1:9" x14ac:dyDescent="0.2">
      <c r="A24" s="15"/>
      <c r="B24" s="100"/>
      <c r="C24" s="12">
        <f>IF(B24="",0,VLOOKUP('170402'!B24,Cenik!$C$3:$E$873,2,FALSE))</f>
        <v>0</v>
      </c>
      <c r="D24" s="12">
        <f>IF(B24="",0,VLOOKUP('170402'!B24,Cenik!$C$3:$E$873,3,FALSE))</f>
        <v>0</v>
      </c>
      <c r="E24" s="102"/>
      <c r="F24" s="20">
        <f t="shared" si="2"/>
        <v>0</v>
      </c>
      <c r="G24" s="104" t="str">
        <f t="shared" si="3"/>
        <v/>
      </c>
    </row>
    <row r="25" spans="1:9" x14ac:dyDescent="0.2">
      <c r="A25" s="15"/>
      <c r="B25" s="100"/>
      <c r="C25" s="12">
        <f>IF(B25="",0,VLOOKUP('170402'!B25,Cenik!$C$3:$E$873,2,FALSE))</f>
        <v>0</v>
      </c>
      <c r="D25" s="12">
        <f>IF(B25="",0,VLOOKUP('170402'!B25,Cenik!$C$3:$E$873,3,FALSE))</f>
        <v>0</v>
      </c>
      <c r="E25" s="102"/>
      <c r="F25" s="20">
        <f t="shared" si="2"/>
        <v>0</v>
      </c>
      <c r="G25" s="104" t="str">
        <f t="shared" si="3"/>
        <v/>
      </c>
    </row>
    <row r="26" spans="1:9" x14ac:dyDescent="0.2">
      <c r="A26" s="15"/>
      <c r="B26" s="100"/>
      <c r="C26" s="12">
        <f>IF(B26="",0,VLOOKUP('170402'!B26,Cenik!$C$3:$E$873,2,FALSE))</f>
        <v>0</v>
      </c>
      <c r="D26" s="12">
        <f>IF(B26="",0,VLOOKUP('170402'!B26,Cenik!$C$3:$E$873,3,FALSE))</f>
        <v>0</v>
      </c>
      <c r="E26" s="102"/>
      <c r="F26" s="20">
        <f t="shared" si="2"/>
        <v>0</v>
      </c>
      <c r="G26" s="104" t="str">
        <f t="shared" si="3"/>
        <v/>
      </c>
    </row>
    <row r="27" spans="1:9" x14ac:dyDescent="0.2">
      <c r="A27" s="15"/>
      <c r="B27" s="100"/>
      <c r="C27" s="12">
        <f>IF(B27="",0,VLOOKUP('170402'!B27,Cenik!$C$3:$E$873,2,FALSE))</f>
        <v>0</v>
      </c>
      <c r="D27" s="12">
        <f>IF(B27="",0,VLOOKUP('170402'!B27,Cenik!$C$3:$E$873,3,FALSE))</f>
        <v>0</v>
      </c>
      <c r="E27" s="102"/>
      <c r="F27" s="20">
        <f t="shared" si="2"/>
        <v>0</v>
      </c>
      <c r="G27" s="104" t="str">
        <f t="shared" si="3"/>
        <v/>
      </c>
    </row>
    <row r="28" spans="1:9" x14ac:dyDescent="0.2">
      <c r="A28" s="15"/>
      <c r="B28" s="100"/>
      <c r="C28" s="12">
        <f>IF(B28="",0,VLOOKUP('170402'!B28,Cenik!$C$3:$E$873,2,FALSE))</f>
        <v>0</v>
      </c>
      <c r="D28" s="12">
        <f>IF(B28="",0,VLOOKUP('170402'!B28,Cenik!$C$3:$E$873,3,FALSE))</f>
        <v>0</v>
      </c>
      <c r="E28" s="102"/>
      <c r="F28" s="20">
        <f t="shared" si="2"/>
        <v>0</v>
      </c>
      <c r="G28" s="104" t="str">
        <f t="shared" si="3"/>
        <v/>
      </c>
    </row>
    <row r="29" spans="1:9" ht="13.5" thickBot="1" x14ac:dyDescent="0.25">
      <c r="A29" s="15"/>
      <c r="B29" s="100"/>
      <c r="C29" s="12">
        <f>IF(B29="",0,VLOOKUP('170402'!B29,Cenik!$C$3:$E$873,2,FALSE))</f>
        <v>0</v>
      </c>
      <c r="D29" s="12">
        <f>IF(B29="",0,VLOOKUP('170402'!B29,Cenik!$C$3:$E$873,3,FALSE))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IF(B31="",0,VLOOKUP('170402'!B31,Cenik!$C$3:$E$873,2,FALSE))</f>
        <v>0</v>
      </c>
      <c r="D31" s="24">
        <f>IF(B31="",0,VLOOKUP('170402'!B31,Cenik!$C$3:$E$873,3,FALSE))</f>
        <v>0</v>
      </c>
      <c r="E31" s="101"/>
      <c r="F31" s="25">
        <f t="shared" ref="F31:F44" si="4">D31*E31</f>
        <v>0</v>
      </c>
      <c r="G31" s="104" t="str">
        <f t="shared" si="3"/>
        <v/>
      </c>
      <c r="I31" s="2"/>
    </row>
    <row r="32" spans="1:9" x14ac:dyDescent="0.2">
      <c r="A32" s="15"/>
      <c r="B32" s="100"/>
      <c r="C32" s="12">
        <f>IF(B32="",0,VLOOKUP('170402'!B32,Cenik!$C$3:$E$873,2,FALSE))</f>
        <v>0</v>
      </c>
      <c r="D32" s="12">
        <f>IF(B32="",0,VLOOKUP('170402'!B32,Cenik!$C$3:$E$873,3,FALSE))</f>
        <v>0</v>
      </c>
      <c r="E32" s="102"/>
      <c r="F32" s="20">
        <f t="shared" si="4"/>
        <v>0</v>
      </c>
      <c r="G32" s="104" t="str">
        <f t="shared" si="3"/>
        <v/>
      </c>
      <c r="I32" s="2"/>
    </row>
    <row r="33" spans="1:7" x14ac:dyDescent="0.2">
      <c r="A33" s="15"/>
      <c r="B33" s="100"/>
      <c r="C33" s="12">
        <f>IF(B33="",0,VLOOKUP('170402'!B33,Cenik!$C$3:$E$873,2,FALSE))</f>
        <v>0</v>
      </c>
      <c r="D33" s="12">
        <f>IF(B33="",0,VLOOKUP('170402'!B33,Cenik!$C$3:$E$873,3,FALSE))</f>
        <v>0</v>
      </c>
      <c r="E33" s="102"/>
      <c r="F33" s="20">
        <f t="shared" si="4"/>
        <v>0</v>
      </c>
      <c r="G33" s="104" t="str">
        <f t="shared" si="3"/>
        <v/>
      </c>
    </row>
    <row r="34" spans="1:7" x14ac:dyDescent="0.2">
      <c r="A34" s="15"/>
      <c r="B34" s="100"/>
      <c r="C34" s="12">
        <f>IF(B34="",0,VLOOKUP('170402'!B34,Cenik!$C$3:$E$873,2,FALSE))</f>
        <v>0</v>
      </c>
      <c r="D34" s="12">
        <f>IF(B34="",0,VLOOKUP('170402'!B34,Cenik!$C$3:$E$873,3,FALSE))</f>
        <v>0</v>
      </c>
      <c r="E34" s="102"/>
      <c r="F34" s="20">
        <f t="shared" si="4"/>
        <v>0</v>
      </c>
      <c r="G34" s="104" t="str">
        <f t="shared" si="3"/>
        <v/>
      </c>
    </row>
    <row r="35" spans="1:7" x14ac:dyDescent="0.2">
      <c r="A35" s="15"/>
      <c r="B35" s="100"/>
      <c r="C35" s="12">
        <f>IF(B35="",0,VLOOKUP('170402'!B35,Cenik!$C$3:$E$873,2,FALSE))</f>
        <v>0</v>
      </c>
      <c r="D35" s="12">
        <f>IF(B35="",0,VLOOKUP('170402'!B35,Cenik!$C$3:$E$873,3,FALSE))</f>
        <v>0</v>
      </c>
      <c r="E35" s="102"/>
      <c r="F35" s="20">
        <f t="shared" si="4"/>
        <v>0</v>
      </c>
      <c r="G35" s="104" t="str">
        <f t="shared" si="3"/>
        <v/>
      </c>
    </row>
    <row r="36" spans="1:7" x14ac:dyDescent="0.2">
      <c r="A36" s="15"/>
      <c r="B36" s="100"/>
      <c r="C36" s="12">
        <f>IF(B36="",0,VLOOKUP('170402'!B36,Cenik!$C$3:$E$873,2,FALSE))</f>
        <v>0</v>
      </c>
      <c r="D36" s="12">
        <f>IF(B36="",0,VLOOKUP('170402'!B36,Cenik!$C$3:$E$873,3,FALSE))</f>
        <v>0</v>
      </c>
      <c r="E36" s="102"/>
      <c r="F36" s="20">
        <f t="shared" si="4"/>
        <v>0</v>
      </c>
      <c r="G36" s="104" t="str">
        <f t="shared" si="3"/>
        <v/>
      </c>
    </row>
    <row r="37" spans="1:7" x14ac:dyDescent="0.2">
      <c r="A37" s="15"/>
      <c r="B37" s="100"/>
      <c r="C37" s="12">
        <f>IF(B37="",0,VLOOKUP('170402'!B37,Cenik!$C$3:$E$873,2,FALSE))</f>
        <v>0</v>
      </c>
      <c r="D37" s="12">
        <f>IF(B37="",0,VLOOKUP('170402'!B37,Cenik!$C$3:$E$873,3,FALSE))</f>
        <v>0</v>
      </c>
      <c r="E37" s="102"/>
      <c r="F37" s="20">
        <f t="shared" si="4"/>
        <v>0</v>
      </c>
      <c r="G37" s="104" t="str">
        <f t="shared" si="3"/>
        <v/>
      </c>
    </row>
    <row r="38" spans="1:7" x14ac:dyDescent="0.2">
      <c r="A38" s="15"/>
      <c r="B38" s="100"/>
      <c r="C38" s="12">
        <f>IF(B38="",0,VLOOKUP('170402'!B38,Cenik!$C$3:$E$873,2,FALSE))</f>
        <v>0</v>
      </c>
      <c r="D38" s="12">
        <f>IF(B38="",0,VLOOKUP('170402'!B38,Cenik!$C$3:$E$873,3,FALSE))</f>
        <v>0</v>
      </c>
      <c r="E38" s="102"/>
      <c r="F38" s="20">
        <f t="shared" si="4"/>
        <v>0</v>
      </c>
      <c r="G38" s="104" t="str">
        <f t="shared" si="3"/>
        <v/>
      </c>
    </row>
    <row r="39" spans="1:7" x14ac:dyDescent="0.2">
      <c r="A39" s="15"/>
      <c r="B39" s="100"/>
      <c r="C39" s="12">
        <f>IF(B39="",0,VLOOKUP('170402'!B39,Cenik!$C$3:$E$873,2,FALSE))</f>
        <v>0</v>
      </c>
      <c r="D39" s="12">
        <f>IF(B39="",0,VLOOKUP('170402'!B39,Cenik!$C$3:$E$873,3,FALSE))</f>
        <v>0</v>
      </c>
      <c r="E39" s="102"/>
      <c r="F39" s="20">
        <f t="shared" si="4"/>
        <v>0</v>
      </c>
      <c r="G39" s="104" t="str">
        <f>IF(E39="","",IF(ISNUMBER(E39),IF(E39=ROUND(E39,6),"","Napaka - poraba mora biti zaokrožena na 6 decimalk!"),"Napaka!"))</f>
        <v/>
      </c>
    </row>
    <row r="40" spans="1:7" x14ac:dyDescent="0.2">
      <c r="A40" s="15"/>
      <c r="B40" s="100"/>
      <c r="C40" s="12">
        <f>IF(B40="",0,VLOOKUP('170402'!B40,Cenik!$C$3:$E$873,2,FALSE))</f>
        <v>0</v>
      </c>
      <c r="D40" s="12">
        <f>IF(B40="",0,VLOOKUP('170402'!B40,Cenik!$C$3:$E$873,3,FALSE))</f>
        <v>0</v>
      </c>
      <c r="E40" s="102"/>
      <c r="F40" s="20">
        <f t="shared" si="4"/>
        <v>0</v>
      </c>
      <c r="G40" s="104" t="str">
        <f t="shared" si="3"/>
        <v/>
      </c>
    </row>
    <row r="41" spans="1:7" x14ac:dyDescent="0.2">
      <c r="A41" s="15"/>
      <c r="B41" s="100"/>
      <c r="C41" s="12">
        <f>IF(B41="",0,VLOOKUP('170402'!B41,Cenik!$C$3:$E$873,2,FALSE))</f>
        <v>0</v>
      </c>
      <c r="D41" s="12">
        <f>IF(B41="",0,VLOOKUP('170402'!B41,Cenik!$C$3:$E$873,3,FALSE))</f>
        <v>0</v>
      </c>
      <c r="E41" s="102"/>
      <c r="F41" s="20">
        <f t="shared" si="4"/>
        <v>0</v>
      </c>
      <c r="G41" s="104" t="str">
        <f t="shared" si="3"/>
        <v/>
      </c>
    </row>
    <row r="42" spans="1:7" x14ac:dyDescent="0.2">
      <c r="A42" s="15"/>
      <c r="B42" s="100"/>
      <c r="C42" s="12">
        <f>IF(B42="",0,VLOOKUP('170402'!B42,Cenik!$C$3:$E$873,2,FALSE))</f>
        <v>0</v>
      </c>
      <c r="D42" s="12">
        <f>IF(B42="",0,VLOOKUP('170402'!B42,Cenik!$C$3:$E$873,3,FALSE))</f>
        <v>0</v>
      </c>
      <c r="E42" s="102"/>
      <c r="F42" s="20">
        <f t="shared" si="4"/>
        <v>0</v>
      </c>
      <c r="G42" s="104" t="str">
        <f t="shared" si="3"/>
        <v/>
      </c>
    </row>
    <row r="43" spans="1:7" x14ac:dyDescent="0.2">
      <c r="A43" s="15"/>
      <c r="B43" s="100"/>
      <c r="C43" s="12">
        <f>IF(B43="",0,VLOOKUP('170402'!B43,Cenik!$C$3:$E$873,2,FALSE))</f>
        <v>0</v>
      </c>
      <c r="D43" s="12">
        <f>IF(B43="",0,VLOOKUP('170402'!B43,Cenik!$C$3:$E$873,3,FALSE))</f>
        <v>0</v>
      </c>
      <c r="E43" s="102"/>
      <c r="F43" s="20">
        <f t="shared" si="4"/>
        <v>0</v>
      </c>
      <c r="G43" s="104" t="str">
        <f t="shared" si="3"/>
        <v/>
      </c>
    </row>
    <row r="44" spans="1:7" ht="13.5" thickBot="1" x14ac:dyDescent="0.25">
      <c r="A44" s="26"/>
      <c r="B44" s="103"/>
      <c r="C44" s="28">
        <f>IF(B44="",0,VLOOKUP('170402'!B44,Cenik!$C$3:$E$873,2,FALSE))</f>
        <v>0</v>
      </c>
      <c r="D44" s="28">
        <f>IF(B44="",0,VLOOKUP('170402'!B44,Cenik!$C$3:$E$873,3,FALSE))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IF(B5="",0,VLOOKUP('170501'!B5,Cenik!$C$3:$E$873,2,FALSE))</f>
        <v>0</v>
      </c>
      <c r="D5" s="12">
        <f>IF(B5="",0,VLOOKUP('170501'!B5,Cenik!$C$3:$E$873,3,FALSE))</f>
        <v>0</v>
      </c>
      <c r="E5" s="95"/>
      <c r="F5" s="14">
        <f t="shared" ref="F5:F14" si="0">D5*E5</f>
        <v>0</v>
      </c>
      <c r="G5" s="104" t="str">
        <f>IF(E5="","",IF(ISNUMBER(E5),IF(E5=ROUND(E5,6),"","Napaka - poraba mora biti zaokrožena na 6 decimalk!"),"Napaka!"))</f>
        <v/>
      </c>
    </row>
    <row r="6" spans="1:7" x14ac:dyDescent="0.2">
      <c r="A6" s="15"/>
      <c r="B6" s="94"/>
      <c r="C6" s="12">
        <f>IF(B6="",0,VLOOKUP('170501'!B6,Cenik!$C$3:$E$873,2,FALSE))</f>
        <v>0</v>
      </c>
      <c r="D6" s="12">
        <f>IF(B6="",0,VLOOKUP('170501'!B6,Cenik!$C$3:$E$873,3,FALSE))</f>
        <v>0</v>
      </c>
      <c r="E6" s="96"/>
      <c r="F6" s="14">
        <f t="shared" si="0"/>
        <v>0</v>
      </c>
      <c r="G6" s="104" t="str">
        <f t="shared" ref="G6:G14" si="1">IF(E6="","",IF(ISNUMBER(E6),IF(E6=ROUND(E6,6),"","Napaka - poraba mora biti zaokrožena na 6 decimalk!"),"Napaka!"))</f>
        <v/>
      </c>
    </row>
    <row r="7" spans="1:7" x14ac:dyDescent="0.2">
      <c r="A7" s="15"/>
      <c r="B7" s="94"/>
      <c r="C7" s="12">
        <f>IF(B7="",0,VLOOKUP('170501'!B7,Cenik!$C$3:$E$873,2,FALSE))</f>
        <v>0</v>
      </c>
      <c r="D7" s="12">
        <f>IF(B7="",0,VLOOKUP('170501'!B7,Cenik!$C$3:$E$873,3,FALSE))</f>
        <v>0</v>
      </c>
      <c r="E7" s="96"/>
      <c r="F7" s="14">
        <f t="shared" si="0"/>
        <v>0</v>
      </c>
      <c r="G7" s="104" t="str">
        <f t="shared" si="1"/>
        <v/>
      </c>
    </row>
    <row r="8" spans="1:7" x14ac:dyDescent="0.2">
      <c r="A8" s="15"/>
      <c r="B8" s="94"/>
      <c r="C8" s="12">
        <f>IF(B8="",0,VLOOKUP('170501'!B8,Cenik!$C$3:$E$873,2,FALSE))</f>
        <v>0</v>
      </c>
      <c r="D8" s="12">
        <f>IF(B8="",0,VLOOKUP('170501'!B8,Cenik!$C$3:$E$873,3,FALSE))</f>
        <v>0</v>
      </c>
      <c r="E8" s="96"/>
      <c r="F8" s="14">
        <f t="shared" si="0"/>
        <v>0</v>
      </c>
      <c r="G8" s="104" t="str">
        <f t="shared" si="1"/>
        <v/>
      </c>
    </row>
    <row r="9" spans="1:7" x14ac:dyDescent="0.2">
      <c r="A9" s="15"/>
      <c r="B9" s="94"/>
      <c r="C9" s="12">
        <f>IF(B9="",0,VLOOKUP('170501'!B9,Cenik!$C$3:$E$873,2,FALSE))</f>
        <v>0</v>
      </c>
      <c r="D9" s="12">
        <f>IF(B9="",0,VLOOKUP('170501'!B9,Cenik!$C$3:$E$873,3,FALSE))</f>
        <v>0</v>
      </c>
      <c r="E9" s="96"/>
      <c r="F9" s="14">
        <f t="shared" si="0"/>
        <v>0</v>
      </c>
      <c r="G9" s="104" t="str">
        <f t="shared" si="1"/>
        <v/>
      </c>
    </row>
    <row r="10" spans="1:7" x14ac:dyDescent="0.2">
      <c r="A10" s="15"/>
      <c r="B10" s="94"/>
      <c r="C10" s="12">
        <f>IF(B10="",0,VLOOKUP('170501'!B10,Cenik!$C$3:$E$873,2,FALSE))</f>
        <v>0</v>
      </c>
      <c r="D10" s="12">
        <f>IF(B10="",0,VLOOKUP('170501'!B10,Cenik!$C$3:$E$873,3,FALSE))</f>
        <v>0</v>
      </c>
      <c r="E10" s="96"/>
      <c r="F10" s="14">
        <f t="shared" si="0"/>
        <v>0</v>
      </c>
      <c r="G10" s="104" t="str">
        <f t="shared" si="1"/>
        <v/>
      </c>
    </row>
    <row r="11" spans="1:7" x14ac:dyDescent="0.2">
      <c r="A11" s="15"/>
      <c r="B11" s="94"/>
      <c r="C11" s="12">
        <f>IF(B11="",0,VLOOKUP('170501'!B11,Cenik!$C$3:$E$873,2,FALSE))</f>
        <v>0</v>
      </c>
      <c r="D11" s="12">
        <f>IF(B11="",0,VLOOKUP('170501'!B11,Cenik!$C$3:$E$873,3,FALSE))</f>
        <v>0</v>
      </c>
      <c r="E11" s="96"/>
      <c r="F11" s="14">
        <f t="shared" si="0"/>
        <v>0</v>
      </c>
      <c r="G11" s="104" t="str">
        <f t="shared" si="1"/>
        <v/>
      </c>
    </row>
    <row r="12" spans="1:7" x14ac:dyDescent="0.2">
      <c r="A12" s="15"/>
      <c r="B12" s="94"/>
      <c r="C12" s="12">
        <f>IF(B12="",0,VLOOKUP('170501'!B12,Cenik!$C$3:$E$873,2,FALSE))</f>
        <v>0</v>
      </c>
      <c r="D12" s="12">
        <f>IF(B12="",0,VLOOKUP('170501'!B12,Cenik!$C$3:$E$873,3,FALSE))</f>
        <v>0</v>
      </c>
      <c r="E12" s="96"/>
      <c r="F12" s="14">
        <f t="shared" si="0"/>
        <v>0</v>
      </c>
      <c r="G12" s="104" t="str">
        <f t="shared" si="1"/>
        <v/>
      </c>
    </row>
    <row r="13" spans="1:7" x14ac:dyDescent="0.2">
      <c r="A13" s="15"/>
      <c r="B13" s="94"/>
      <c r="C13" s="12">
        <f>IF(B13="",0,VLOOKUP('170501'!B13,Cenik!$C$3:$E$873,2,FALSE))</f>
        <v>0</v>
      </c>
      <c r="D13" s="12">
        <f>IF(B13="",0,VLOOKUP('170501'!B13,Cenik!$C$3:$E$873,3,FALSE))</f>
        <v>0</v>
      </c>
      <c r="E13" s="96"/>
      <c r="F13" s="14">
        <f t="shared" si="0"/>
        <v>0</v>
      </c>
      <c r="G13" s="104" t="str">
        <f t="shared" si="1"/>
        <v/>
      </c>
    </row>
    <row r="14" spans="1:7" ht="13.5" thickBot="1" x14ac:dyDescent="0.25">
      <c r="A14" s="15"/>
      <c r="B14" s="94"/>
      <c r="C14" s="12">
        <f>IF(B14="",0,VLOOKUP('170501'!B14,Cenik!$C$3:$E$873,2,FALSE))</f>
        <v>0</v>
      </c>
      <c r="D14" s="12">
        <f>IF(B14="",0,VLOOKUP('170501'!B14,Cenik!$C$3:$E$873,3,FALSE))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IF(B16="",0,VLOOKUP('170501'!B16,Cenik!$C$3:$E$873,2,FALSE))</f>
        <v>kos/dan</v>
      </c>
      <c r="D16" s="12">
        <f>IF(B16="",0,VLOOKUP('170501'!B16,Cenik!$C$3:$E$873,3,FALSE))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IF(B17="",0,VLOOKUP('170501'!B17,Cenik!$C$3:$E$873,2,FALSE))</f>
        <v>kos/dan</v>
      </c>
      <c r="D17" s="12">
        <f>IF(B17="",0,VLOOKUP('170501'!B17,Cenik!$C$3:$E$873,3,FALSE))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IF(B18="",0,VLOOKUP('170501'!B18,Cenik!$C$3:$E$873,2,FALSE))</f>
        <v>kos/dan</v>
      </c>
      <c r="D18" s="12">
        <f>IF(B18="",0,VLOOKUP('170501'!B18,Cenik!$C$3:$E$873,3,FALSE))</f>
        <v>0</v>
      </c>
      <c r="E18" s="102">
        <v>6</v>
      </c>
      <c r="F18" s="20">
        <f t="shared" si="2"/>
        <v>0</v>
      </c>
      <c r="G18" s="104" t="str">
        <f t="shared" si="3"/>
        <v/>
      </c>
    </row>
    <row r="19" spans="1:9" x14ac:dyDescent="0.2">
      <c r="A19" s="15"/>
      <c r="B19" s="100" t="s">
        <v>145</v>
      </c>
      <c r="C19" s="12" t="str">
        <f>IF(B19="",0,VLOOKUP('170501'!B19,Cenik!$C$3:$E$873,2,FALSE))</f>
        <v>kos/dan</v>
      </c>
      <c r="D19" s="12">
        <f>IF(B19="",0,VLOOKUP('170501'!B19,Cenik!$C$3:$E$873,3,FALSE))</f>
        <v>0</v>
      </c>
      <c r="E19" s="102">
        <v>8</v>
      </c>
      <c r="F19" s="20">
        <f t="shared" si="2"/>
        <v>0</v>
      </c>
      <c r="G19" s="104" t="str">
        <f t="shared" si="3"/>
        <v/>
      </c>
    </row>
    <row r="20" spans="1:9" x14ac:dyDescent="0.2">
      <c r="A20" s="15"/>
      <c r="B20" s="100" t="s">
        <v>146</v>
      </c>
      <c r="C20" s="12" t="str">
        <f>IF(B20="",0,VLOOKUP('170501'!B20,Cenik!$C$3:$E$873,2,FALSE))</f>
        <v>kos/dan</v>
      </c>
      <c r="D20" s="12">
        <f>IF(B20="",0,VLOOKUP('170501'!B20,Cenik!$C$3:$E$873,3,FALSE))</f>
        <v>0</v>
      </c>
      <c r="E20" s="102">
        <v>8</v>
      </c>
      <c r="F20" s="20">
        <f t="shared" si="2"/>
        <v>0</v>
      </c>
      <c r="G20" s="104" t="str">
        <f t="shared" si="3"/>
        <v/>
      </c>
    </row>
    <row r="21" spans="1:9" x14ac:dyDescent="0.2">
      <c r="A21" s="15"/>
      <c r="B21" s="100"/>
      <c r="C21" s="12">
        <f>IF(B21="",0,VLOOKUP('170501'!B21,Cenik!$C$3:$E$873,2,FALSE))</f>
        <v>0</v>
      </c>
      <c r="D21" s="12">
        <f>IF(B21="",0,VLOOKUP('170501'!B21,Cenik!$C$3:$E$873,3,FALSE))</f>
        <v>0</v>
      </c>
      <c r="E21" s="102"/>
      <c r="F21" s="20">
        <f t="shared" si="2"/>
        <v>0</v>
      </c>
      <c r="G21" s="104" t="str">
        <f t="shared" si="3"/>
        <v/>
      </c>
    </row>
    <row r="22" spans="1:9" x14ac:dyDescent="0.2">
      <c r="A22" s="15"/>
      <c r="B22" s="100"/>
      <c r="C22" s="12">
        <f>IF(B22="",0,VLOOKUP('170501'!B22,Cenik!$C$3:$E$873,2,FALSE))</f>
        <v>0</v>
      </c>
      <c r="D22" s="12">
        <f>IF(B22="",0,VLOOKUP('170501'!B22,Cenik!$C$3:$E$873,3,FALSE))</f>
        <v>0</v>
      </c>
      <c r="E22" s="102"/>
      <c r="F22" s="20">
        <f t="shared" si="2"/>
        <v>0</v>
      </c>
      <c r="G22" s="104" t="str">
        <f t="shared" si="3"/>
        <v/>
      </c>
    </row>
    <row r="23" spans="1:9" x14ac:dyDescent="0.2">
      <c r="A23" s="15"/>
      <c r="B23" s="100"/>
      <c r="C23" s="12">
        <f>IF(B23="",0,VLOOKUP('170501'!B23,Cenik!$C$3:$E$873,2,FALSE))</f>
        <v>0</v>
      </c>
      <c r="D23" s="12">
        <f>IF(B23="",0,VLOOKUP('170501'!B23,Cenik!$C$3:$E$873,3,FALSE))</f>
        <v>0</v>
      </c>
      <c r="E23" s="102"/>
      <c r="F23" s="20">
        <f t="shared" si="2"/>
        <v>0</v>
      </c>
      <c r="G23" s="104" t="str">
        <f t="shared" si="3"/>
        <v/>
      </c>
    </row>
    <row r="24" spans="1:9" x14ac:dyDescent="0.2">
      <c r="A24" s="15"/>
      <c r="B24" s="100"/>
      <c r="C24" s="12">
        <f>IF(B24="",0,VLOOKUP('170501'!B24,Cenik!$C$3:$E$873,2,FALSE))</f>
        <v>0</v>
      </c>
      <c r="D24" s="12">
        <f>IF(B24="",0,VLOOKUP('170501'!B24,Cenik!$C$3:$E$873,3,FALSE))</f>
        <v>0</v>
      </c>
      <c r="E24" s="102"/>
      <c r="F24" s="20">
        <f t="shared" si="2"/>
        <v>0</v>
      </c>
      <c r="G24" s="104" t="str">
        <f t="shared" si="3"/>
        <v/>
      </c>
    </row>
    <row r="25" spans="1:9" x14ac:dyDescent="0.2">
      <c r="A25" s="15"/>
      <c r="B25" s="100"/>
      <c r="C25" s="12">
        <f>IF(B25="",0,VLOOKUP('170501'!B25,Cenik!$C$3:$E$873,2,FALSE))</f>
        <v>0</v>
      </c>
      <c r="D25" s="12">
        <f>IF(B25="",0,VLOOKUP('170501'!B25,Cenik!$C$3:$E$873,3,FALSE))</f>
        <v>0</v>
      </c>
      <c r="E25" s="102"/>
      <c r="F25" s="20">
        <f t="shared" si="2"/>
        <v>0</v>
      </c>
      <c r="G25" s="104" t="str">
        <f t="shared" si="3"/>
        <v/>
      </c>
    </row>
    <row r="26" spans="1:9" x14ac:dyDescent="0.2">
      <c r="A26" s="15"/>
      <c r="B26" s="100"/>
      <c r="C26" s="12">
        <f>IF(B26="",0,VLOOKUP('170501'!B26,Cenik!$C$3:$E$873,2,FALSE))</f>
        <v>0</v>
      </c>
      <c r="D26" s="12">
        <f>IF(B26="",0,VLOOKUP('170501'!B26,Cenik!$C$3:$E$873,3,FALSE))</f>
        <v>0</v>
      </c>
      <c r="E26" s="102"/>
      <c r="F26" s="20">
        <f t="shared" si="2"/>
        <v>0</v>
      </c>
      <c r="G26" s="104" t="str">
        <f t="shared" si="3"/>
        <v/>
      </c>
    </row>
    <row r="27" spans="1:9" x14ac:dyDescent="0.2">
      <c r="A27" s="15"/>
      <c r="B27" s="100"/>
      <c r="C27" s="12">
        <f>IF(B27="",0,VLOOKUP('170501'!B27,Cenik!$C$3:$E$873,2,FALSE))</f>
        <v>0</v>
      </c>
      <c r="D27" s="12">
        <f>IF(B27="",0,VLOOKUP('170501'!B27,Cenik!$C$3:$E$873,3,FALSE))</f>
        <v>0</v>
      </c>
      <c r="E27" s="102"/>
      <c r="F27" s="20">
        <f t="shared" si="2"/>
        <v>0</v>
      </c>
      <c r="G27" s="104" t="str">
        <f t="shared" si="3"/>
        <v/>
      </c>
    </row>
    <row r="28" spans="1:9" x14ac:dyDescent="0.2">
      <c r="A28" s="15"/>
      <c r="B28" s="100"/>
      <c r="C28" s="12">
        <f>IF(B28="",0,VLOOKUP('170501'!B28,Cenik!$C$3:$E$873,2,FALSE))</f>
        <v>0</v>
      </c>
      <c r="D28" s="12">
        <f>IF(B28="",0,VLOOKUP('170501'!B28,Cenik!$C$3:$E$873,3,FALSE))</f>
        <v>0</v>
      </c>
      <c r="E28" s="102"/>
      <c r="F28" s="20">
        <f t="shared" si="2"/>
        <v>0</v>
      </c>
      <c r="G28" s="104" t="str">
        <f t="shared" si="3"/>
        <v/>
      </c>
    </row>
    <row r="29" spans="1:9" ht="13.5" thickBot="1" x14ac:dyDescent="0.25">
      <c r="A29" s="15"/>
      <c r="B29" s="100"/>
      <c r="C29" s="12">
        <f>IF(B29="",0,VLOOKUP('170501'!B29,Cenik!$C$3:$E$873,2,FALSE))</f>
        <v>0</v>
      </c>
      <c r="D29" s="12">
        <f>IF(B29="",0,VLOOKUP('170501'!B29,Cenik!$C$3:$E$873,3,FALSE))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IF(B31="",0,VLOOKUP('170501'!B31,Cenik!$C$3:$E$873,2,FALSE))</f>
        <v>0</v>
      </c>
      <c r="D31" s="24">
        <f>IF(B31="",0,VLOOKUP('170501'!B31,Cenik!$C$3:$E$873,3,FALSE))</f>
        <v>0</v>
      </c>
      <c r="E31" s="101"/>
      <c r="F31" s="25">
        <f t="shared" ref="F31:F44" si="4">D31*E31</f>
        <v>0</v>
      </c>
      <c r="G31" s="104" t="str">
        <f t="shared" si="3"/>
        <v/>
      </c>
      <c r="I31" s="2"/>
    </row>
    <row r="32" spans="1:9" x14ac:dyDescent="0.2">
      <c r="A32" s="15"/>
      <c r="B32" s="100"/>
      <c r="C32" s="12">
        <f>IF(B32="",0,VLOOKUP('170501'!B32,Cenik!$C$3:$E$873,2,FALSE))</f>
        <v>0</v>
      </c>
      <c r="D32" s="12">
        <f>IF(B32="",0,VLOOKUP('170501'!B32,Cenik!$C$3:$E$873,3,FALSE))</f>
        <v>0</v>
      </c>
      <c r="E32" s="102"/>
      <c r="F32" s="20">
        <f t="shared" si="4"/>
        <v>0</v>
      </c>
      <c r="G32" s="104" t="str">
        <f t="shared" si="3"/>
        <v/>
      </c>
      <c r="I32" s="2"/>
    </row>
    <row r="33" spans="1:7" x14ac:dyDescent="0.2">
      <c r="A33" s="15"/>
      <c r="B33" s="100"/>
      <c r="C33" s="12">
        <f>IF(B33="",0,VLOOKUP('170501'!B33,Cenik!$C$3:$E$873,2,FALSE))</f>
        <v>0</v>
      </c>
      <c r="D33" s="12">
        <f>IF(B33="",0,VLOOKUP('170501'!B33,Cenik!$C$3:$E$873,3,FALSE))</f>
        <v>0</v>
      </c>
      <c r="E33" s="102"/>
      <c r="F33" s="20">
        <f t="shared" si="4"/>
        <v>0</v>
      </c>
      <c r="G33" s="104" t="str">
        <f t="shared" si="3"/>
        <v/>
      </c>
    </row>
    <row r="34" spans="1:7" x14ac:dyDescent="0.2">
      <c r="A34" s="15"/>
      <c r="B34" s="100"/>
      <c r="C34" s="12">
        <f>IF(B34="",0,VLOOKUP('170501'!B34,Cenik!$C$3:$E$873,2,FALSE))</f>
        <v>0</v>
      </c>
      <c r="D34" s="12">
        <f>IF(B34="",0,VLOOKUP('170501'!B34,Cenik!$C$3:$E$873,3,FALSE))</f>
        <v>0</v>
      </c>
      <c r="E34" s="102"/>
      <c r="F34" s="20">
        <f t="shared" si="4"/>
        <v>0</v>
      </c>
      <c r="G34" s="104" t="str">
        <f t="shared" si="3"/>
        <v/>
      </c>
    </row>
    <row r="35" spans="1:7" x14ac:dyDescent="0.2">
      <c r="A35" s="15"/>
      <c r="B35" s="100"/>
      <c r="C35" s="12">
        <f>IF(B35="",0,VLOOKUP('170501'!B35,Cenik!$C$3:$E$873,2,FALSE))</f>
        <v>0</v>
      </c>
      <c r="D35" s="12">
        <f>IF(B35="",0,VLOOKUP('170501'!B35,Cenik!$C$3:$E$873,3,FALSE))</f>
        <v>0</v>
      </c>
      <c r="E35" s="102"/>
      <c r="F35" s="20">
        <f t="shared" si="4"/>
        <v>0</v>
      </c>
      <c r="G35" s="104" t="str">
        <f t="shared" si="3"/>
        <v/>
      </c>
    </row>
    <row r="36" spans="1:7" x14ac:dyDescent="0.2">
      <c r="A36" s="15"/>
      <c r="B36" s="100"/>
      <c r="C36" s="12">
        <f>IF(B36="",0,VLOOKUP('170501'!B36,Cenik!$C$3:$E$873,2,FALSE))</f>
        <v>0</v>
      </c>
      <c r="D36" s="12">
        <f>IF(B36="",0,VLOOKUP('170501'!B36,Cenik!$C$3:$E$873,3,FALSE))</f>
        <v>0</v>
      </c>
      <c r="E36" s="102"/>
      <c r="F36" s="20">
        <f t="shared" si="4"/>
        <v>0</v>
      </c>
      <c r="G36" s="104" t="str">
        <f t="shared" si="3"/>
        <v/>
      </c>
    </row>
    <row r="37" spans="1:7" x14ac:dyDescent="0.2">
      <c r="A37" s="15"/>
      <c r="B37" s="100"/>
      <c r="C37" s="12">
        <f>IF(B37="",0,VLOOKUP('170501'!B37,Cenik!$C$3:$E$873,2,FALSE))</f>
        <v>0</v>
      </c>
      <c r="D37" s="12">
        <f>IF(B37="",0,VLOOKUP('170501'!B37,Cenik!$C$3:$E$873,3,FALSE))</f>
        <v>0</v>
      </c>
      <c r="E37" s="102"/>
      <c r="F37" s="20">
        <f t="shared" si="4"/>
        <v>0</v>
      </c>
      <c r="G37" s="104" t="str">
        <f t="shared" si="3"/>
        <v/>
      </c>
    </row>
    <row r="38" spans="1:7" x14ac:dyDescent="0.2">
      <c r="A38" s="15"/>
      <c r="B38" s="100"/>
      <c r="C38" s="12">
        <f>IF(B38="",0,VLOOKUP('170501'!B38,Cenik!$C$3:$E$873,2,FALSE))</f>
        <v>0</v>
      </c>
      <c r="D38" s="12">
        <f>IF(B38="",0,VLOOKUP('170501'!B38,Cenik!$C$3:$E$873,3,FALSE))</f>
        <v>0</v>
      </c>
      <c r="E38" s="102"/>
      <c r="F38" s="20">
        <f t="shared" si="4"/>
        <v>0</v>
      </c>
      <c r="G38" s="104" t="str">
        <f t="shared" si="3"/>
        <v/>
      </c>
    </row>
    <row r="39" spans="1:7" x14ac:dyDescent="0.2">
      <c r="A39" s="15"/>
      <c r="B39" s="100"/>
      <c r="C39" s="12">
        <f>IF(B39="",0,VLOOKUP('170501'!B39,Cenik!$C$3:$E$873,2,FALSE))</f>
        <v>0</v>
      </c>
      <c r="D39" s="12">
        <f>IF(B39="",0,VLOOKUP('170501'!B39,Cenik!$C$3:$E$873,3,FALSE))</f>
        <v>0</v>
      </c>
      <c r="E39" s="102"/>
      <c r="F39" s="20">
        <f t="shared" si="4"/>
        <v>0</v>
      </c>
      <c r="G39" s="104" t="str">
        <f>IF(E39="","",IF(ISNUMBER(E39),IF(E39=ROUND(E39,6),"","Napaka - poraba mora biti zaokrožena na 6 decimalk!"),"Napaka!"))</f>
        <v/>
      </c>
    </row>
    <row r="40" spans="1:7" x14ac:dyDescent="0.2">
      <c r="A40" s="15"/>
      <c r="B40" s="100"/>
      <c r="C40" s="12">
        <f>IF(B40="",0,VLOOKUP('170501'!B40,Cenik!$C$3:$E$873,2,FALSE))</f>
        <v>0</v>
      </c>
      <c r="D40" s="12">
        <f>IF(B40="",0,VLOOKUP('170501'!B40,Cenik!$C$3:$E$873,3,FALSE))</f>
        <v>0</v>
      </c>
      <c r="E40" s="102"/>
      <c r="F40" s="20">
        <f t="shared" si="4"/>
        <v>0</v>
      </c>
      <c r="G40" s="104" t="str">
        <f t="shared" si="3"/>
        <v/>
      </c>
    </row>
    <row r="41" spans="1:7" x14ac:dyDescent="0.2">
      <c r="A41" s="15"/>
      <c r="B41" s="100"/>
      <c r="C41" s="12">
        <f>IF(B41="",0,VLOOKUP('170501'!B41,Cenik!$C$3:$E$873,2,FALSE))</f>
        <v>0</v>
      </c>
      <c r="D41" s="12">
        <f>IF(B41="",0,VLOOKUP('170501'!B41,Cenik!$C$3:$E$873,3,FALSE))</f>
        <v>0</v>
      </c>
      <c r="E41" s="102"/>
      <c r="F41" s="20">
        <f t="shared" si="4"/>
        <v>0</v>
      </c>
      <c r="G41" s="104" t="str">
        <f t="shared" si="3"/>
        <v/>
      </c>
    </row>
    <row r="42" spans="1:7" x14ac:dyDescent="0.2">
      <c r="A42" s="15"/>
      <c r="B42" s="100"/>
      <c r="C42" s="12">
        <f>IF(B42="",0,VLOOKUP('170501'!B42,Cenik!$C$3:$E$873,2,FALSE))</f>
        <v>0</v>
      </c>
      <c r="D42" s="12">
        <f>IF(B42="",0,VLOOKUP('170501'!B42,Cenik!$C$3:$E$873,3,FALSE))</f>
        <v>0</v>
      </c>
      <c r="E42" s="102"/>
      <c r="F42" s="20">
        <f t="shared" si="4"/>
        <v>0</v>
      </c>
      <c r="G42" s="104" t="str">
        <f t="shared" si="3"/>
        <v/>
      </c>
    </row>
    <row r="43" spans="1:7" x14ac:dyDescent="0.2">
      <c r="A43" s="15"/>
      <c r="B43" s="100"/>
      <c r="C43" s="12">
        <f>IF(B43="",0,VLOOKUP('170501'!B43,Cenik!$C$3:$E$873,2,FALSE))</f>
        <v>0</v>
      </c>
      <c r="D43" s="12">
        <f>IF(B43="",0,VLOOKUP('170501'!B43,Cenik!$C$3:$E$873,3,FALSE))</f>
        <v>0</v>
      </c>
      <c r="E43" s="102"/>
      <c r="F43" s="20">
        <f t="shared" si="4"/>
        <v>0</v>
      </c>
      <c r="G43" s="104" t="str">
        <f t="shared" si="3"/>
        <v/>
      </c>
    </row>
    <row r="44" spans="1:7" ht="13.5" thickBot="1" x14ac:dyDescent="0.25">
      <c r="A44" s="26"/>
      <c r="B44" s="103"/>
      <c r="C44" s="28">
        <f>IF(B44="",0,VLOOKUP('170501'!B44,Cenik!$C$3:$E$873,2,FALSE))</f>
        <v>0</v>
      </c>
      <c r="D44" s="28">
        <f>IF(B44="",0,VLOOKUP('170501'!B44,Cenik!$C$3:$E$873,3,FALSE))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IF(B5="",0,VLOOKUP('170601'!B5,Cenik!$C$3:$E$873,2,FALSE))</f>
        <v>0</v>
      </c>
      <c r="D5" s="12">
        <f>IF(B5="",0,VLOOKUP('170601'!B5,Cenik!$C$3:$E$873,3,FALSE))</f>
        <v>0</v>
      </c>
      <c r="E5" s="95"/>
      <c r="F5" s="14">
        <f t="shared" ref="F5:F14" si="0">D5*E5</f>
        <v>0</v>
      </c>
      <c r="G5" s="104" t="str">
        <f>IF(E5="","",IF(ISNUMBER(E5),IF(E5=ROUND(E5,6),"","Napaka - poraba mora biti zaokrožena na 6 decimalk!"),"Napaka!"))</f>
        <v/>
      </c>
    </row>
    <row r="6" spans="1:7" x14ac:dyDescent="0.2">
      <c r="A6" s="15"/>
      <c r="B6" s="94"/>
      <c r="C6" s="12">
        <f>IF(B6="",0,VLOOKUP('170601'!B6,Cenik!$C$3:$E$873,2,FALSE))</f>
        <v>0</v>
      </c>
      <c r="D6" s="12">
        <f>IF(B6="",0,VLOOKUP('170601'!B6,Cenik!$C$3:$E$873,3,FALSE))</f>
        <v>0</v>
      </c>
      <c r="E6" s="96"/>
      <c r="F6" s="14">
        <f t="shared" si="0"/>
        <v>0</v>
      </c>
      <c r="G6" s="104" t="str">
        <f t="shared" ref="G6:G14" si="1">IF(E6="","",IF(ISNUMBER(E6),IF(E6=ROUND(E6,6),"","Napaka - poraba mora biti zaokrožena na 6 decimalk!"),"Napaka!"))</f>
        <v/>
      </c>
    </row>
    <row r="7" spans="1:7" x14ac:dyDescent="0.2">
      <c r="A7" s="15"/>
      <c r="B7" s="94"/>
      <c r="C7" s="12">
        <f>IF(B7="",0,VLOOKUP('170601'!B7,Cenik!$C$3:$E$873,2,FALSE))</f>
        <v>0</v>
      </c>
      <c r="D7" s="12">
        <f>IF(B7="",0,VLOOKUP('170601'!B7,Cenik!$C$3:$E$873,3,FALSE))</f>
        <v>0</v>
      </c>
      <c r="E7" s="96"/>
      <c r="F7" s="14">
        <f t="shared" si="0"/>
        <v>0</v>
      </c>
      <c r="G7" s="104" t="str">
        <f t="shared" si="1"/>
        <v/>
      </c>
    </row>
    <row r="8" spans="1:7" x14ac:dyDescent="0.2">
      <c r="A8" s="15"/>
      <c r="B8" s="94"/>
      <c r="C8" s="12">
        <f>IF(B8="",0,VLOOKUP('170601'!B8,Cenik!$C$3:$E$873,2,FALSE))</f>
        <v>0</v>
      </c>
      <c r="D8" s="12">
        <f>IF(B8="",0,VLOOKUP('170601'!B8,Cenik!$C$3:$E$873,3,FALSE))</f>
        <v>0</v>
      </c>
      <c r="E8" s="96"/>
      <c r="F8" s="14">
        <f t="shared" si="0"/>
        <v>0</v>
      </c>
      <c r="G8" s="104" t="str">
        <f t="shared" si="1"/>
        <v/>
      </c>
    </row>
    <row r="9" spans="1:7" x14ac:dyDescent="0.2">
      <c r="A9" s="15"/>
      <c r="B9" s="94"/>
      <c r="C9" s="12">
        <f>IF(B9="",0,VLOOKUP('170601'!B9,Cenik!$C$3:$E$873,2,FALSE))</f>
        <v>0</v>
      </c>
      <c r="D9" s="12">
        <f>IF(B9="",0,VLOOKUP('170601'!B9,Cenik!$C$3:$E$873,3,FALSE))</f>
        <v>0</v>
      </c>
      <c r="E9" s="96"/>
      <c r="F9" s="14">
        <f t="shared" si="0"/>
        <v>0</v>
      </c>
      <c r="G9" s="104" t="str">
        <f t="shared" si="1"/>
        <v/>
      </c>
    </row>
    <row r="10" spans="1:7" x14ac:dyDescent="0.2">
      <c r="A10" s="15"/>
      <c r="B10" s="94"/>
      <c r="C10" s="12">
        <f>IF(B10="",0,VLOOKUP('170601'!B10,Cenik!$C$3:$E$873,2,FALSE))</f>
        <v>0</v>
      </c>
      <c r="D10" s="12">
        <f>IF(B10="",0,VLOOKUP('170601'!B10,Cenik!$C$3:$E$873,3,FALSE))</f>
        <v>0</v>
      </c>
      <c r="E10" s="96"/>
      <c r="F10" s="14">
        <f t="shared" si="0"/>
        <v>0</v>
      </c>
      <c r="G10" s="104" t="str">
        <f t="shared" si="1"/>
        <v/>
      </c>
    </row>
    <row r="11" spans="1:7" x14ac:dyDescent="0.2">
      <c r="A11" s="15"/>
      <c r="B11" s="94"/>
      <c r="C11" s="12">
        <f>IF(B11="",0,VLOOKUP('170601'!B11,Cenik!$C$3:$E$873,2,FALSE))</f>
        <v>0</v>
      </c>
      <c r="D11" s="12">
        <f>IF(B11="",0,VLOOKUP('170601'!B11,Cenik!$C$3:$E$873,3,FALSE))</f>
        <v>0</v>
      </c>
      <c r="E11" s="96"/>
      <c r="F11" s="14">
        <f t="shared" si="0"/>
        <v>0</v>
      </c>
      <c r="G11" s="104" t="str">
        <f t="shared" si="1"/>
        <v/>
      </c>
    </row>
    <row r="12" spans="1:7" x14ac:dyDescent="0.2">
      <c r="A12" s="15"/>
      <c r="B12" s="94"/>
      <c r="C12" s="12">
        <f>IF(B12="",0,VLOOKUP('170601'!B12,Cenik!$C$3:$E$873,2,FALSE))</f>
        <v>0</v>
      </c>
      <c r="D12" s="12">
        <f>IF(B12="",0,VLOOKUP('170601'!B12,Cenik!$C$3:$E$873,3,FALSE))</f>
        <v>0</v>
      </c>
      <c r="E12" s="96"/>
      <c r="F12" s="14">
        <f t="shared" si="0"/>
        <v>0</v>
      </c>
      <c r="G12" s="104" t="str">
        <f t="shared" si="1"/>
        <v/>
      </c>
    </row>
    <row r="13" spans="1:7" x14ac:dyDescent="0.2">
      <c r="A13" s="15"/>
      <c r="B13" s="94"/>
      <c r="C13" s="12">
        <f>IF(B13="",0,VLOOKUP('170601'!B13,Cenik!$C$3:$E$873,2,FALSE))</f>
        <v>0</v>
      </c>
      <c r="D13" s="12">
        <f>IF(B13="",0,VLOOKUP('170601'!B13,Cenik!$C$3:$E$873,3,FALSE))</f>
        <v>0</v>
      </c>
      <c r="E13" s="96"/>
      <c r="F13" s="14">
        <f t="shared" si="0"/>
        <v>0</v>
      </c>
      <c r="G13" s="104" t="str">
        <f t="shared" si="1"/>
        <v/>
      </c>
    </row>
    <row r="14" spans="1:7" ht="13.5" thickBot="1" x14ac:dyDescent="0.25">
      <c r="A14" s="15"/>
      <c r="B14" s="94"/>
      <c r="C14" s="12">
        <f>IF(B14="",0,VLOOKUP('170601'!B14,Cenik!$C$3:$E$873,2,FALSE))</f>
        <v>0</v>
      </c>
      <c r="D14" s="12">
        <f>IF(B14="",0,VLOOKUP('170601'!B14,Cenik!$C$3:$E$873,3,FALSE))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IF(B16="",0,VLOOKUP('170601'!B16,Cenik!$C$3:$E$873,2,FALSE))</f>
        <v>kos/dan</v>
      </c>
      <c r="D16" s="12">
        <f>IF(B16="",0,VLOOKUP('170601'!B16,Cenik!$C$3:$E$873,3,FALSE))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IF(B17="",0,VLOOKUP('170601'!B17,Cenik!$C$3:$E$873,2,FALSE))</f>
        <v>kos/dan</v>
      </c>
      <c r="D17" s="12">
        <f>IF(B17="",0,VLOOKUP('170601'!B17,Cenik!$C$3:$E$873,3,FALSE))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IF(B18="",0,VLOOKUP('170601'!B18,Cenik!$C$3:$E$873,2,FALSE))</f>
        <v>kos/dan</v>
      </c>
      <c r="D18" s="12">
        <f>IF(B18="",0,VLOOKUP('170601'!B18,Cenik!$C$3:$E$873,3,FALSE))</f>
        <v>0</v>
      </c>
      <c r="E18" s="102">
        <v>2</v>
      </c>
      <c r="F18" s="20">
        <f t="shared" si="2"/>
        <v>0</v>
      </c>
      <c r="G18" s="104" t="str">
        <f t="shared" si="3"/>
        <v/>
      </c>
    </row>
    <row r="19" spans="1:9" x14ac:dyDescent="0.2">
      <c r="A19" s="15"/>
      <c r="B19" s="100" t="s">
        <v>146</v>
      </c>
      <c r="C19" s="12" t="str">
        <f>IF(B19="",0,VLOOKUP('170601'!B19,Cenik!$C$3:$E$873,2,FALSE))</f>
        <v>kos/dan</v>
      </c>
      <c r="D19" s="12">
        <f>IF(B19="",0,VLOOKUP('170601'!B19,Cenik!$C$3:$E$873,3,FALSE))</f>
        <v>0</v>
      </c>
      <c r="E19" s="102">
        <v>2</v>
      </c>
      <c r="F19" s="20">
        <f t="shared" si="2"/>
        <v>0</v>
      </c>
      <c r="G19" s="104" t="str">
        <f t="shared" si="3"/>
        <v/>
      </c>
    </row>
    <row r="20" spans="1:9" x14ac:dyDescent="0.2">
      <c r="A20" s="15"/>
      <c r="B20" s="100"/>
      <c r="C20" s="12">
        <f>IF(B20="",0,VLOOKUP('170601'!B20,Cenik!$C$3:$E$873,2,FALSE))</f>
        <v>0</v>
      </c>
      <c r="D20" s="12">
        <f>IF(B20="",0,VLOOKUP('170601'!B20,Cenik!$C$3:$E$873,3,FALSE))</f>
        <v>0</v>
      </c>
      <c r="E20" s="102"/>
      <c r="F20" s="20">
        <f t="shared" si="2"/>
        <v>0</v>
      </c>
      <c r="G20" s="104" t="str">
        <f t="shared" si="3"/>
        <v/>
      </c>
    </row>
    <row r="21" spans="1:9" x14ac:dyDescent="0.2">
      <c r="A21" s="15"/>
      <c r="B21" s="100"/>
      <c r="C21" s="12">
        <f>IF(B21="",0,VLOOKUP('170601'!B21,Cenik!$C$3:$E$873,2,FALSE))</f>
        <v>0</v>
      </c>
      <c r="D21" s="12">
        <f>IF(B21="",0,VLOOKUP('170601'!B21,Cenik!$C$3:$E$873,3,FALSE))</f>
        <v>0</v>
      </c>
      <c r="E21" s="102"/>
      <c r="F21" s="20">
        <f t="shared" si="2"/>
        <v>0</v>
      </c>
      <c r="G21" s="104" t="str">
        <f t="shared" si="3"/>
        <v/>
      </c>
    </row>
    <row r="22" spans="1:9" x14ac:dyDescent="0.2">
      <c r="A22" s="15"/>
      <c r="B22" s="100"/>
      <c r="C22" s="12">
        <f>IF(B22="",0,VLOOKUP('170601'!B22,Cenik!$C$3:$E$873,2,FALSE))</f>
        <v>0</v>
      </c>
      <c r="D22" s="12">
        <f>IF(B22="",0,VLOOKUP('170601'!B22,Cenik!$C$3:$E$873,3,FALSE))</f>
        <v>0</v>
      </c>
      <c r="E22" s="102"/>
      <c r="F22" s="20">
        <f t="shared" si="2"/>
        <v>0</v>
      </c>
      <c r="G22" s="104" t="str">
        <f t="shared" si="3"/>
        <v/>
      </c>
    </row>
    <row r="23" spans="1:9" x14ac:dyDescent="0.2">
      <c r="A23" s="15"/>
      <c r="B23" s="100"/>
      <c r="C23" s="12">
        <f>IF(B23="",0,VLOOKUP('170601'!B23,Cenik!$C$3:$E$873,2,FALSE))</f>
        <v>0</v>
      </c>
      <c r="D23" s="12">
        <f>IF(B23="",0,VLOOKUP('170601'!B23,Cenik!$C$3:$E$873,3,FALSE))</f>
        <v>0</v>
      </c>
      <c r="E23" s="102"/>
      <c r="F23" s="20">
        <f t="shared" si="2"/>
        <v>0</v>
      </c>
      <c r="G23" s="104" t="str">
        <f t="shared" si="3"/>
        <v/>
      </c>
    </row>
    <row r="24" spans="1:9" x14ac:dyDescent="0.2">
      <c r="A24" s="15"/>
      <c r="B24" s="100"/>
      <c r="C24" s="12">
        <f>IF(B24="",0,VLOOKUP('170601'!B24,Cenik!$C$3:$E$873,2,FALSE))</f>
        <v>0</v>
      </c>
      <c r="D24" s="12">
        <f>IF(B24="",0,VLOOKUP('170601'!B24,Cenik!$C$3:$E$873,3,FALSE))</f>
        <v>0</v>
      </c>
      <c r="E24" s="102"/>
      <c r="F24" s="20">
        <f t="shared" si="2"/>
        <v>0</v>
      </c>
      <c r="G24" s="104" t="str">
        <f t="shared" si="3"/>
        <v/>
      </c>
    </row>
    <row r="25" spans="1:9" x14ac:dyDescent="0.2">
      <c r="A25" s="15"/>
      <c r="B25" s="100"/>
      <c r="C25" s="12">
        <f>IF(B25="",0,VLOOKUP('170601'!B25,Cenik!$C$3:$E$873,2,FALSE))</f>
        <v>0</v>
      </c>
      <c r="D25" s="12">
        <f>IF(B25="",0,VLOOKUP('170601'!B25,Cenik!$C$3:$E$873,3,FALSE))</f>
        <v>0</v>
      </c>
      <c r="E25" s="102"/>
      <c r="F25" s="20">
        <f t="shared" si="2"/>
        <v>0</v>
      </c>
      <c r="G25" s="104" t="str">
        <f t="shared" si="3"/>
        <v/>
      </c>
    </row>
    <row r="26" spans="1:9" x14ac:dyDescent="0.2">
      <c r="A26" s="15"/>
      <c r="B26" s="100"/>
      <c r="C26" s="12">
        <f>IF(B26="",0,VLOOKUP('170601'!B26,Cenik!$C$3:$E$873,2,FALSE))</f>
        <v>0</v>
      </c>
      <c r="D26" s="12">
        <f>IF(B26="",0,VLOOKUP('170601'!B26,Cenik!$C$3:$E$873,3,FALSE))</f>
        <v>0</v>
      </c>
      <c r="E26" s="102"/>
      <c r="F26" s="20">
        <f t="shared" si="2"/>
        <v>0</v>
      </c>
      <c r="G26" s="104" t="str">
        <f t="shared" si="3"/>
        <v/>
      </c>
    </row>
    <row r="27" spans="1:9" x14ac:dyDescent="0.2">
      <c r="A27" s="15"/>
      <c r="B27" s="100"/>
      <c r="C27" s="12">
        <f>IF(B27="",0,VLOOKUP('170601'!B27,Cenik!$C$3:$E$873,2,FALSE))</f>
        <v>0</v>
      </c>
      <c r="D27" s="12">
        <f>IF(B27="",0,VLOOKUP('170601'!B27,Cenik!$C$3:$E$873,3,FALSE))</f>
        <v>0</v>
      </c>
      <c r="E27" s="102"/>
      <c r="F27" s="20">
        <f t="shared" si="2"/>
        <v>0</v>
      </c>
      <c r="G27" s="104" t="str">
        <f t="shared" si="3"/>
        <v/>
      </c>
    </row>
    <row r="28" spans="1:9" x14ac:dyDescent="0.2">
      <c r="A28" s="15"/>
      <c r="B28" s="100"/>
      <c r="C28" s="12">
        <f>IF(B28="",0,VLOOKUP('170601'!B28,Cenik!$C$3:$E$873,2,FALSE))</f>
        <v>0</v>
      </c>
      <c r="D28" s="12">
        <f>IF(B28="",0,VLOOKUP('170601'!B28,Cenik!$C$3:$E$873,3,FALSE))</f>
        <v>0</v>
      </c>
      <c r="E28" s="102"/>
      <c r="F28" s="20">
        <f t="shared" si="2"/>
        <v>0</v>
      </c>
      <c r="G28" s="104" t="str">
        <f t="shared" si="3"/>
        <v/>
      </c>
    </row>
    <row r="29" spans="1:9" ht="13.5" thickBot="1" x14ac:dyDescent="0.25">
      <c r="A29" s="15"/>
      <c r="B29" s="100"/>
      <c r="C29" s="12">
        <f>IF(B29="",0,VLOOKUP('170601'!B29,Cenik!$C$3:$E$873,2,FALSE))</f>
        <v>0</v>
      </c>
      <c r="D29" s="12">
        <f>IF(B29="",0,VLOOKUP('170601'!B29,Cenik!$C$3:$E$873,3,FALSE))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IF(B31="",0,VLOOKUP('170601'!B31,Cenik!$C$3:$E$873,2,FALSE))</f>
        <v>0</v>
      </c>
      <c r="D31" s="24">
        <f>IF(B31="",0,VLOOKUP('170601'!B31,Cenik!$C$3:$E$873,3,FALSE))</f>
        <v>0</v>
      </c>
      <c r="E31" s="101"/>
      <c r="F31" s="25">
        <f t="shared" ref="F31:F44" si="4">D31*E31</f>
        <v>0</v>
      </c>
      <c r="G31" s="104" t="str">
        <f t="shared" si="3"/>
        <v/>
      </c>
      <c r="I31" s="2"/>
    </row>
    <row r="32" spans="1:9" x14ac:dyDescent="0.2">
      <c r="A32" s="15"/>
      <c r="B32" s="100"/>
      <c r="C32" s="12">
        <f>IF(B32="",0,VLOOKUP('170601'!B32,Cenik!$C$3:$E$873,2,FALSE))</f>
        <v>0</v>
      </c>
      <c r="D32" s="12">
        <f>IF(B32="",0,VLOOKUP('170601'!B32,Cenik!$C$3:$E$873,3,FALSE))</f>
        <v>0</v>
      </c>
      <c r="E32" s="102"/>
      <c r="F32" s="20">
        <f t="shared" si="4"/>
        <v>0</v>
      </c>
      <c r="G32" s="104" t="str">
        <f t="shared" si="3"/>
        <v/>
      </c>
      <c r="I32" s="2"/>
    </row>
    <row r="33" spans="1:7" x14ac:dyDescent="0.2">
      <c r="A33" s="15"/>
      <c r="B33" s="100"/>
      <c r="C33" s="12">
        <f>IF(B33="",0,VLOOKUP('170601'!B33,Cenik!$C$3:$E$873,2,FALSE))</f>
        <v>0</v>
      </c>
      <c r="D33" s="12">
        <f>IF(B33="",0,VLOOKUP('170601'!B33,Cenik!$C$3:$E$873,3,FALSE))</f>
        <v>0</v>
      </c>
      <c r="E33" s="102"/>
      <c r="F33" s="20">
        <f t="shared" si="4"/>
        <v>0</v>
      </c>
      <c r="G33" s="104" t="str">
        <f t="shared" si="3"/>
        <v/>
      </c>
    </row>
    <row r="34" spans="1:7" x14ac:dyDescent="0.2">
      <c r="A34" s="15"/>
      <c r="B34" s="100"/>
      <c r="C34" s="12">
        <f>IF(B34="",0,VLOOKUP('170601'!B34,Cenik!$C$3:$E$873,2,FALSE))</f>
        <v>0</v>
      </c>
      <c r="D34" s="12">
        <f>IF(B34="",0,VLOOKUP('170601'!B34,Cenik!$C$3:$E$873,3,FALSE))</f>
        <v>0</v>
      </c>
      <c r="E34" s="102"/>
      <c r="F34" s="20">
        <f t="shared" si="4"/>
        <v>0</v>
      </c>
      <c r="G34" s="104" t="str">
        <f t="shared" si="3"/>
        <v/>
      </c>
    </row>
    <row r="35" spans="1:7" x14ac:dyDescent="0.2">
      <c r="A35" s="15"/>
      <c r="B35" s="100"/>
      <c r="C35" s="12">
        <f>IF(B35="",0,VLOOKUP('170601'!B35,Cenik!$C$3:$E$873,2,FALSE))</f>
        <v>0</v>
      </c>
      <c r="D35" s="12">
        <f>IF(B35="",0,VLOOKUP('170601'!B35,Cenik!$C$3:$E$873,3,FALSE))</f>
        <v>0</v>
      </c>
      <c r="E35" s="102"/>
      <c r="F35" s="20">
        <f t="shared" si="4"/>
        <v>0</v>
      </c>
      <c r="G35" s="104" t="str">
        <f t="shared" si="3"/>
        <v/>
      </c>
    </row>
    <row r="36" spans="1:7" x14ac:dyDescent="0.2">
      <c r="A36" s="15"/>
      <c r="B36" s="100"/>
      <c r="C36" s="12">
        <f>IF(B36="",0,VLOOKUP('170601'!B36,Cenik!$C$3:$E$873,2,FALSE))</f>
        <v>0</v>
      </c>
      <c r="D36" s="12">
        <f>IF(B36="",0,VLOOKUP('170601'!B36,Cenik!$C$3:$E$873,3,FALSE))</f>
        <v>0</v>
      </c>
      <c r="E36" s="102"/>
      <c r="F36" s="20">
        <f t="shared" si="4"/>
        <v>0</v>
      </c>
      <c r="G36" s="104" t="str">
        <f t="shared" si="3"/>
        <v/>
      </c>
    </row>
    <row r="37" spans="1:7" x14ac:dyDescent="0.2">
      <c r="A37" s="15"/>
      <c r="B37" s="100"/>
      <c r="C37" s="12">
        <f>IF(B37="",0,VLOOKUP('170601'!B37,Cenik!$C$3:$E$873,2,FALSE))</f>
        <v>0</v>
      </c>
      <c r="D37" s="12">
        <f>IF(B37="",0,VLOOKUP('170601'!B37,Cenik!$C$3:$E$873,3,FALSE))</f>
        <v>0</v>
      </c>
      <c r="E37" s="102"/>
      <c r="F37" s="20">
        <f t="shared" si="4"/>
        <v>0</v>
      </c>
      <c r="G37" s="104" t="str">
        <f t="shared" si="3"/>
        <v/>
      </c>
    </row>
    <row r="38" spans="1:7" x14ac:dyDescent="0.2">
      <c r="A38" s="15"/>
      <c r="B38" s="100"/>
      <c r="C38" s="12">
        <f>IF(B38="",0,VLOOKUP('170601'!B38,Cenik!$C$3:$E$873,2,FALSE))</f>
        <v>0</v>
      </c>
      <c r="D38" s="12">
        <f>IF(B38="",0,VLOOKUP('170601'!B38,Cenik!$C$3:$E$873,3,FALSE))</f>
        <v>0</v>
      </c>
      <c r="E38" s="102"/>
      <c r="F38" s="20">
        <f t="shared" si="4"/>
        <v>0</v>
      </c>
      <c r="G38" s="104" t="str">
        <f t="shared" si="3"/>
        <v/>
      </c>
    </row>
    <row r="39" spans="1:7" x14ac:dyDescent="0.2">
      <c r="A39" s="15"/>
      <c r="B39" s="100"/>
      <c r="C39" s="12">
        <f>IF(B39="",0,VLOOKUP('170601'!B39,Cenik!$C$3:$E$873,2,FALSE))</f>
        <v>0</v>
      </c>
      <c r="D39" s="12">
        <f>IF(B39="",0,VLOOKUP('170601'!B39,Cenik!$C$3:$E$873,3,FALSE))</f>
        <v>0</v>
      </c>
      <c r="E39" s="102"/>
      <c r="F39" s="20">
        <f t="shared" si="4"/>
        <v>0</v>
      </c>
      <c r="G39" s="104" t="str">
        <f>IF(E39="","",IF(ISNUMBER(E39),IF(E39=ROUND(E39,6),"","Napaka - poraba mora biti zaokrožena na 6 decimalk!"),"Napaka!"))</f>
        <v/>
      </c>
    </row>
    <row r="40" spans="1:7" x14ac:dyDescent="0.2">
      <c r="A40" s="15"/>
      <c r="B40" s="100"/>
      <c r="C40" s="12">
        <f>IF(B40="",0,VLOOKUP('170601'!B40,Cenik!$C$3:$E$873,2,FALSE))</f>
        <v>0</v>
      </c>
      <c r="D40" s="12">
        <f>IF(B40="",0,VLOOKUP('170601'!B40,Cenik!$C$3:$E$873,3,FALSE))</f>
        <v>0</v>
      </c>
      <c r="E40" s="102"/>
      <c r="F40" s="20">
        <f t="shared" si="4"/>
        <v>0</v>
      </c>
      <c r="G40" s="104" t="str">
        <f t="shared" si="3"/>
        <v/>
      </c>
    </row>
    <row r="41" spans="1:7" x14ac:dyDescent="0.2">
      <c r="A41" s="15"/>
      <c r="B41" s="100"/>
      <c r="C41" s="12">
        <f>IF(B41="",0,VLOOKUP('170601'!B41,Cenik!$C$3:$E$873,2,FALSE))</f>
        <v>0</v>
      </c>
      <c r="D41" s="12">
        <f>IF(B41="",0,VLOOKUP('170601'!B41,Cenik!$C$3:$E$873,3,FALSE))</f>
        <v>0</v>
      </c>
      <c r="E41" s="102"/>
      <c r="F41" s="20">
        <f t="shared" si="4"/>
        <v>0</v>
      </c>
      <c r="G41" s="104" t="str">
        <f t="shared" si="3"/>
        <v/>
      </c>
    </row>
    <row r="42" spans="1:7" x14ac:dyDescent="0.2">
      <c r="A42" s="15"/>
      <c r="B42" s="100"/>
      <c r="C42" s="12">
        <f>IF(B42="",0,VLOOKUP('170601'!B42,Cenik!$C$3:$E$873,2,FALSE))</f>
        <v>0</v>
      </c>
      <c r="D42" s="12">
        <f>IF(B42="",0,VLOOKUP('170601'!B42,Cenik!$C$3:$E$873,3,FALSE))</f>
        <v>0</v>
      </c>
      <c r="E42" s="102"/>
      <c r="F42" s="20">
        <f t="shared" si="4"/>
        <v>0</v>
      </c>
      <c r="G42" s="104" t="str">
        <f t="shared" si="3"/>
        <v/>
      </c>
    </row>
    <row r="43" spans="1:7" x14ac:dyDescent="0.2">
      <c r="A43" s="15"/>
      <c r="B43" s="100"/>
      <c r="C43" s="12">
        <f>IF(B43="",0,VLOOKUP('170601'!B43,Cenik!$C$3:$E$873,2,FALSE))</f>
        <v>0</v>
      </c>
      <c r="D43" s="12">
        <f>IF(B43="",0,VLOOKUP('170601'!B43,Cenik!$C$3:$E$873,3,FALSE))</f>
        <v>0</v>
      </c>
      <c r="E43" s="102"/>
      <c r="F43" s="20">
        <f t="shared" si="4"/>
        <v>0</v>
      </c>
      <c r="G43" s="104" t="str">
        <f t="shared" si="3"/>
        <v/>
      </c>
    </row>
    <row r="44" spans="1:7" ht="13.5" thickBot="1" x14ac:dyDescent="0.25">
      <c r="A44" s="26"/>
      <c r="B44" s="103"/>
      <c r="C44" s="28">
        <f>IF(B44="",0,VLOOKUP('170601'!B44,Cenik!$C$3:$E$873,2,FALSE))</f>
        <v>0</v>
      </c>
      <c r="D44" s="28">
        <f>IF(B44="",0,VLOOKUP('170601'!B44,Cenik!$C$3:$E$873,3,FALSE))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IF(B5="",0,VLOOKUP('170602'!B5,Cenik!$C$3:$E$873,2,FALSE))</f>
        <v>0</v>
      </c>
      <c r="D5" s="12">
        <f>IF(B5="",0,VLOOKUP('170602'!B5,Cenik!$C$3:$E$873,3,FALSE))</f>
        <v>0</v>
      </c>
      <c r="E5" s="95"/>
      <c r="F5" s="14">
        <f t="shared" ref="F5:F14" si="0">D5*E5</f>
        <v>0</v>
      </c>
      <c r="G5" s="104" t="str">
        <f>IF(E5="","",IF(ISNUMBER(E5),IF(E5=ROUND(E5,6),"","Napaka - poraba mora biti zaokrožena na 6 decimalk!"),"Napaka!"))</f>
        <v/>
      </c>
    </row>
    <row r="6" spans="1:7" x14ac:dyDescent="0.2">
      <c r="A6" s="15"/>
      <c r="B6" s="94"/>
      <c r="C6" s="12">
        <f>IF(B6="",0,VLOOKUP('170602'!B6,Cenik!$C$3:$E$873,2,FALSE))</f>
        <v>0</v>
      </c>
      <c r="D6" s="12">
        <f>IF(B6="",0,VLOOKUP('170602'!B6,Cenik!$C$3:$E$873,3,FALSE))</f>
        <v>0</v>
      </c>
      <c r="E6" s="96"/>
      <c r="F6" s="14">
        <f t="shared" si="0"/>
        <v>0</v>
      </c>
      <c r="G6" s="104" t="str">
        <f t="shared" ref="G6:G14" si="1">IF(E6="","",IF(ISNUMBER(E6),IF(E6=ROUND(E6,6),"","Napaka - poraba mora biti zaokrožena na 6 decimalk!"),"Napaka!"))</f>
        <v/>
      </c>
    </row>
    <row r="7" spans="1:7" x14ac:dyDescent="0.2">
      <c r="A7" s="15"/>
      <c r="B7" s="94"/>
      <c r="C7" s="12">
        <f>IF(B7="",0,VLOOKUP('170602'!B7,Cenik!$C$3:$E$873,2,FALSE))</f>
        <v>0</v>
      </c>
      <c r="D7" s="12">
        <f>IF(B7="",0,VLOOKUP('170602'!B7,Cenik!$C$3:$E$873,3,FALSE))</f>
        <v>0</v>
      </c>
      <c r="E7" s="96"/>
      <c r="F7" s="14">
        <f t="shared" si="0"/>
        <v>0</v>
      </c>
      <c r="G7" s="104" t="str">
        <f t="shared" si="1"/>
        <v/>
      </c>
    </row>
    <row r="8" spans="1:7" x14ac:dyDescent="0.2">
      <c r="A8" s="15"/>
      <c r="B8" s="94"/>
      <c r="C8" s="12">
        <f>IF(B8="",0,VLOOKUP('170602'!B8,Cenik!$C$3:$E$873,2,FALSE))</f>
        <v>0</v>
      </c>
      <c r="D8" s="12">
        <f>IF(B8="",0,VLOOKUP('170602'!B8,Cenik!$C$3:$E$873,3,FALSE))</f>
        <v>0</v>
      </c>
      <c r="E8" s="96"/>
      <c r="F8" s="14">
        <f t="shared" si="0"/>
        <v>0</v>
      </c>
      <c r="G8" s="104" t="str">
        <f t="shared" si="1"/>
        <v/>
      </c>
    </row>
    <row r="9" spans="1:7" x14ac:dyDescent="0.2">
      <c r="A9" s="15"/>
      <c r="B9" s="94"/>
      <c r="C9" s="12">
        <f>IF(B9="",0,VLOOKUP('170602'!B9,Cenik!$C$3:$E$873,2,FALSE))</f>
        <v>0</v>
      </c>
      <c r="D9" s="12">
        <f>IF(B9="",0,VLOOKUP('170602'!B9,Cenik!$C$3:$E$873,3,FALSE))</f>
        <v>0</v>
      </c>
      <c r="E9" s="96"/>
      <c r="F9" s="14">
        <f t="shared" si="0"/>
        <v>0</v>
      </c>
      <c r="G9" s="104" t="str">
        <f t="shared" si="1"/>
        <v/>
      </c>
    </row>
    <row r="10" spans="1:7" x14ac:dyDescent="0.2">
      <c r="A10" s="15"/>
      <c r="B10" s="94"/>
      <c r="C10" s="12">
        <f>IF(B10="",0,VLOOKUP('170602'!B10,Cenik!$C$3:$E$873,2,FALSE))</f>
        <v>0</v>
      </c>
      <c r="D10" s="12">
        <f>IF(B10="",0,VLOOKUP('170602'!B10,Cenik!$C$3:$E$873,3,FALSE))</f>
        <v>0</v>
      </c>
      <c r="E10" s="96"/>
      <c r="F10" s="14">
        <f t="shared" si="0"/>
        <v>0</v>
      </c>
      <c r="G10" s="104" t="str">
        <f t="shared" si="1"/>
        <v/>
      </c>
    </row>
    <row r="11" spans="1:7" x14ac:dyDescent="0.2">
      <c r="A11" s="15"/>
      <c r="B11" s="94"/>
      <c r="C11" s="12">
        <f>IF(B11="",0,VLOOKUP('170602'!B11,Cenik!$C$3:$E$873,2,FALSE))</f>
        <v>0</v>
      </c>
      <c r="D11" s="12">
        <f>IF(B11="",0,VLOOKUP('170602'!B11,Cenik!$C$3:$E$873,3,FALSE))</f>
        <v>0</v>
      </c>
      <c r="E11" s="96"/>
      <c r="F11" s="14">
        <f t="shared" si="0"/>
        <v>0</v>
      </c>
      <c r="G11" s="104" t="str">
        <f t="shared" si="1"/>
        <v/>
      </c>
    </row>
    <row r="12" spans="1:7" x14ac:dyDescent="0.2">
      <c r="A12" s="15"/>
      <c r="B12" s="94"/>
      <c r="C12" s="12">
        <f>IF(B12="",0,VLOOKUP('170602'!B12,Cenik!$C$3:$E$873,2,FALSE))</f>
        <v>0</v>
      </c>
      <c r="D12" s="12">
        <f>IF(B12="",0,VLOOKUP('170602'!B12,Cenik!$C$3:$E$873,3,FALSE))</f>
        <v>0</v>
      </c>
      <c r="E12" s="96"/>
      <c r="F12" s="14">
        <f t="shared" si="0"/>
        <v>0</v>
      </c>
      <c r="G12" s="104" t="str">
        <f t="shared" si="1"/>
        <v/>
      </c>
    </row>
    <row r="13" spans="1:7" x14ac:dyDescent="0.2">
      <c r="A13" s="15"/>
      <c r="B13" s="94"/>
      <c r="C13" s="12">
        <f>IF(B13="",0,VLOOKUP('170602'!B13,Cenik!$C$3:$E$873,2,FALSE))</f>
        <v>0</v>
      </c>
      <c r="D13" s="12">
        <f>IF(B13="",0,VLOOKUP('170602'!B13,Cenik!$C$3:$E$873,3,FALSE))</f>
        <v>0</v>
      </c>
      <c r="E13" s="96"/>
      <c r="F13" s="14">
        <f t="shared" si="0"/>
        <v>0</v>
      </c>
      <c r="G13" s="104" t="str">
        <f t="shared" si="1"/>
        <v/>
      </c>
    </row>
    <row r="14" spans="1:7" ht="13.5" thickBot="1" x14ac:dyDescent="0.25">
      <c r="A14" s="15"/>
      <c r="B14" s="94"/>
      <c r="C14" s="12">
        <f>IF(B14="",0,VLOOKUP('170602'!B14,Cenik!$C$3:$E$873,2,FALSE))</f>
        <v>0</v>
      </c>
      <c r="D14" s="12">
        <f>IF(B14="",0,VLOOKUP('170602'!B14,Cenik!$C$3:$E$873,3,FALSE))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IF(B16="",0,VLOOKUP('170602'!B16,Cenik!$C$3:$E$873,2,FALSE))</f>
        <v>kos/dan</v>
      </c>
      <c r="D16" s="12">
        <f>IF(B16="",0,VLOOKUP('170602'!B16,Cenik!$C$3:$E$873,3,FALSE))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IF(B17="",0,VLOOKUP('170602'!B17,Cenik!$C$3:$E$873,2,FALSE))</f>
        <v>kos/dan</v>
      </c>
      <c r="D17" s="12">
        <f>IF(B17="",0,VLOOKUP('170602'!B17,Cenik!$C$3:$E$873,3,FALSE))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IF(B18="",0,VLOOKUP('170602'!B18,Cenik!$C$3:$E$873,2,FALSE))</f>
        <v>kos/dan</v>
      </c>
      <c r="D18" s="12">
        <f>IF(B18="",0,VLOOKUP('170602'!B18,Cenik!$C$3:$E$873,3,FALSE))</f>
        <v>0</v>
      </c>
      <c r="E18" s="102">
        <v>2</v>
      </c>
      <c r="F18" s="20">
        <f t="shared" si="2"/>
        <v>0</v>
      </c>
      <c r="G18" s="104" t="str">
        <f t="shared" si="3"/>
        <v/>
      </c>
    </row>
    <row r="19" spans="1:9" x14ac:dyDescent="0.2">
      <c r="A19" s="15"/>
      <c r="B19" s="100" t="s">
        <v>146</v>
      </c>
      <c r="C19" s="12" t="str">
        <f>IF(B19="",0,VLOOKUP('170602'!B19,Cenik!$C$3:$E$873,2,FALSE))</f>
        <v>kos/dan</v>
      </c>
      <c r="D19" s="12">
        <f>IF(B19="",0,VLOOKUP('170602'!B19,Cenik!$C$3:$E$873,3,FALSE))</f>
        <v>0</v>
      </c>
      <c r="E19" s="102">
        <v>2</v>
      </c>
      <c r="F19" s="20">
        <f t="shared" si="2"/>
        <v>0</v>
      </c>
      <c r="G19" s="104" t="str">
        <f t="shared" si="3"/>
        <v/>
      </c>
    </row>
    <row r="20" spans="1:9" x14ac:dyDescent="0.2">
      <c r="A20" s="15"/>
      <c r="B20" s="100"/>
      <c r="C20" s="12">
        <f>IF(B20="",0,VLOOKUP('170602'!B20,Cenik!$C$3:$E$873,2,FALSE))</f>
        <v>0</v>
      </c>
      <c r="D20" s="12">
        <f>IF(B20="",0,VLOOKUP('170602'!B20,Cenik!$C$3:$E$873,3,FALSE))</f>
        <v>0</v>
      </c>
      <c r="E20" s="102"/>
      <c r="F20" s="20">
        <f t="shared" si="2"/>
        <v>0</v>
      </c>
      <c r="G20" s="104" t="str">
        <f t="shared" si="3"/>
        <v/>
      </c>
    </row>
    <row r="21" spans="1:9" x14ac:dyDescent="0.2">
      <c r="A21" s="15"/>
      <c r="B21" s="100"/>
      <c r="C21" s="12">
        <f>IF(B21="",0,VLOOKUP('170602'!B21,Cenik!$C$3:$E$873,2,FALSE))</f>
        <v>0</v>
      </c>
      <c r="D21" s="12">
        <f>IF(B21="",0,VLOOKUP('170602'!B21,Cenik!$C$3:$E$873,3,FALSE))</f>
        <v>0</v>
      </c>
      <c r="E21" s="102"/>
      <c r="F21" s="20">
        <f t="shared" si="2"/>
        <v>0</v>
      </c>
      <c r="G21" s="104" t="str">
        <f t="shared" si="3"/>
        <v/>
      </c>
    </row>
    <row r="22" spans="1:9" x14ac:dyDescent="0.2">
      <c r="A22" s="15"/>
      <c r="B22" s="100"/>
      <c r="C22" s="12">
        <f>IF(B22="",0,VLOOKUP('170602'!B22,Cenik!$C$3:$E$873,2,FALSE))</f>
        <v>0</v>
      </c>
      <c r="D22" s="12">
        <f>IF(B22="",0,VLOOKUP('170602'!B22,Cenik!$C$3:$E$873,3,FALSE))</f>
        <v>0</v>
      </c>
      <c r="E22" s="102"/>
      <c r="F22" s="20">
        <f t="shared" si="2"/>
        <v>0</v>
      </c>
      <c r="G22" s="104" t="str">
        <f t="shared" si="3"/>
        <v/>
      </c>
    </row>
    <row r="23" spans="1:9" x14ac:dyDescent="0.2">
      <c r="A23" s="15"/>
      <c r="B23" s="100"/>
      <c r="C23" s="12">
        <f>IF(B23="",0,VLOOKUP('170602'!B23,Cenik!$C$3:$E$873,2,FALSE))</f>
        <v>0</v>
      </c>
      <c r="D23" s="12">
        <f>IF(B23="",0,VLOOKUP('170602'!B23,Cenik!$C$3:$E$873,3,FALSE))</f>
        <v>0</v>
      </c>
      <c r="E23" s="102"/>
      <c r="F23" s="20">
        <f t="shared" si="2"/>
        <v>0</v>
      </c>
      <c r="G23" s="104" t="str">
        <f t="shared" si="3"/>
        <v/>
      </c>
    </row>
    <row r="24" spans="1:9" x14ac:dyDescent="0.2">
      <c r="A24" s="15"/>
      <c r="B24" s="100"/>
      <c r="C24" s="12">
        <f>IF(B24="",0,VLOOKUP('170602'!B24,Cenik!$C$3:$E$873,2,FALSE))</f>
        <v>0</v>
      </c>
      <c r="D24" s="12">
        <f>IF(B24="",0,VLOOKUP('170602'!B24,Cenik!$C$3:$E$873,3,FALSE))</f>
        <v>0</v>
      </c>
      <c r="E24" s="102"/>
      <c r="F24" s="20">
        <f t="shared" si="2"/>
        <v>0</v>
      </c>
      <c r="G24" s="104" t="str">
        <f t="shared" si="3"/>
        <v/>
      </c>
    </row>
    <row r="25" spans="1:9" x14ac:dyDescent="0.2">
      <c r="A25" s="15"/>
      <c r="B25" s="100"/>
      <c r="C25" s="12">
        <f>IF(B25="",0,VLOOKUP('170602'!B25,Cenik!$C$3:$E$873,2,FALSE))</f>
        <v>0</v>
      </c>
      <c r="D25" s="12">
        <f>IF(B25="",0,VLOOKUP('170602'!B25,Cenik!$C$3:$E$873,3,FALSE))</f>
        <v>0</v>
      </c>
      <c r="E25" s="102"/>
      <c r="F25" s="20">
        <f t="shared" si="2"/>
        <v>0</v>
      </c>
      <c r="G25" s="104" t="str">
        <f t="shared" si="3"/>
        <v/>
      </c>
    </row>
    <row r="26" spans="1:9" x14ac:dyDescent="0.2">
      <c r="A26" s="15"/>
      <c r="B26" s="100"/>
      <c r="C26" s="12">
        <f>IF(B26="",0,VLOOKUP('170602'!B26,Cenik!$C$3:$E$873,2,FALSE))</f>
        <v>0</v>
      </c>
      <c r="D26" s="12">
        <f>IF(B26="",0,VLOOKUP('170602'!B26,Cenik!$C$3:$E$873,3,FALSE))</f>
        <v>0</v>
      </c>
      <c r="E26" s="102"/>
      <c r="F26" s="20">
        <f t="shared" si="2"/>
        <v>0</v>
      </c>
      <c r="G26" s="104" t="str">
        <f t="shared" si="3"/>
        <v/>
      </c>
    </row>
    <row r="27" spans="1:9" x14ac:dyDescent="0.2">
      <c r="A27" s="15"/>
      <c r="B27" s="100"/>
      <c r="C27" s="12">
        <f>IF(B27="",0,VLOOKUP('170602'!B27,Cenik!$C$3:$E$873,2,FALSE))</f>
        <v>0</v>
      </c>
      <c r="D27" s="12">
        <f>IF(B27="",0,VLOOKUP('170602'!B27,Cenik!$C$3:$E$873,3,FALSE))</f>
        <v>0</v>
      </c>
      <c r="E27" s="102"/>
      <c r="F27" s="20">
        <f t="shared" si="2"/>
        <v>0</v>
      </c>
      <c r="G27" s="104" t="str">
        <f t="shared" si="3"/>
        <v/>
      </c>
    </row>
    <row r="28" spans="1:9" x14ac:dyDescent="0.2">
      <c r="A28" s="15"/>
      <c r="B28" s="100"/>
      <c r="C28" s="12">
        <f>IF(B28="",0,VLOOKUP('170602'!B28,Cenik!$C$3:$E$873,2,FALSE))</f>
        <v>0</v>
      </c>
      <c r="D28" s="12">
        <f>IF(B28="",0,VLOOKUP('170602'!B28,Cenik!$C$3:$E$873,3,FALSE))</f>
        <v>0</v>
      </c>
      <c r="E28" s="102"/>
      <c r="F28" s="20">
        <f t="shared" si="2"/>
        <v>0</v>
      </c>
      <c r="G28" s="104" t="str">
        <f t="shared" si="3"/>
        <v/>
      </c>
    </row>
    <row r="29" spans="1:9" ht="13.5" thickBot="1" x14ac:dyDescent="0.25">
      <c r="A29" s="15"/>
      <c r="B29" s="100"/>
      <c r="C29" s="12">
        <f>IF(B29="",0,VLOOKUP('170602'!B29,Cenik!$C$3:$E$873,2,FALSE))</f>
        <v>0</v>
      </c>
      <c r="D29" s="12">
        <f>IF(B29="",0,VLOOKUP('170602'!B29,Cenik!$C$3:$E$873,3,FALSE))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IF(B31="",0,VLOOKUP('170602'!B31,Cenik!$C$3:$E$873,2,FALSE))</f>
        <v>0</v>
      </c>
      <c r="D31" s="24">
        <f>IF(B31="",0,VLOOKUP('170602'!B31,Cenik!$C$3:$E$873,3,FALSE))</f>
        <v>0</v>
      </c>
      <c r="E31" s="101"/>
      <c r="F31" s="25">
        <f t="shared" ref="F31:F44" si="4">D31*E31</f>
        <v>0</v>
      </c>
      <c r="G31" s="104" t="str">
        <f t="shared" si="3"/>
        <v/>
      </c>
      <c r="I31" s="2"/>
    </row>
    <row r="32" spans="1:9" x14ac:dyDescent="0.2">
      <c r="A32" s="15"/>
      <c r="B32" s="100"/>
      <c r="C32" s="12">
        <f>IF(B32="",0,VLOOKUP('170602'!B32,Cenik!$C$3:$E$873,2,FALSE))</f>
        <v>0</v>
      </c>
      <c r="D32" s="12">
        <f>IF(B32="",0,VLOOKUP('170602'!B32,Cenik!$C$3:$E$873,3,FALSE))</f>
        <v>0</v>
      </c>
      <c r="E32" s="102"/>
      <c r="F32" s="20">
        <f t="shared" si="4"/>
        <v>0</v>
      </c>
      <c r="G32" s="104" t="str">
        <f t="shared" si="3"/>
        <v/>
      </c>
      <c r="I32" s="2"/>
    </row>
    <row r="33" spans="1:7" x14ac:dyDescent="0.2">
      <c r="A33" s="15"/>
      <c r="B33" s="100"/>
      <c r="C33" s="12">
        <f>IF(B33="",0,VLOOKUP('170602'!B33,Cenik!$C$3:$E$873,2,FALSE))</f>
        <v>0</v>
      </c>
      <c r="D33" s="12">
        <f>IF(B33="",0,VLOOKUP('170602'!B33,Cenik!$C$3:$E$873,3,FALSE))</f>
        <v>0</v>
      </c>
      <c r="E33" s="102"/>
      <c r="F33" s="20">
        <f t="shared" si="4"/>
        <v>0</v>
      </c>
      <c r="G33" s="104" t="str">
        <f t="shared" si="3"/>
        <v/>
      </c>
    </row>
    <row r="34" spans="1:7" x14ac:dyDescent="0.2">
      <c r="A34" s="15"/>
      <c r="B34" s="100"/>
      <c r="C34" s="12">
        <f>IF(B34="",0,VLOOKUP('170602'!B34,Cenik!$C$3:$E$873,2,FALSE))</f>
        <v>0</v>
      </c>
      <c r="D34" s="12">
        <f>IF(B34="",0,VLOOKUP('170602'!B34,Cenik!$C$3:$E$873,3,FALSE))</f>
        <v>0</v>
      </c>
      <c r="E34" s="102"/>
      <c r="F34" s="20">
        <f t="shared" si="4"/>
        <v>0</v>
      </c>
      <c r="G34" s="104" t="str">
        <f t="shared" si="3"/>
        <v/>
      </c>
    </row>
    <row r="35" spans="1:7" x14ac:dyDescent="0.2">
      <c r="A35" s="15"/>
      <c r="B35" s="100"/>
      <c r="C35" s="12">
        <f>IF(B35="",0,VLOOKUP('170602'!B35,Cenik!$C$3:$E$873,2,FALSE))</f>
        <v>0</v>
      </c>
      <c r="D35" s="12">
        <f>IF(B35="",0,VLOOKUP('170602'!B35,Cenik!$C$3:$E$873,3,FALSE))</f>
        <v>0</v>
      </c>
      <c r="E35" s="102"/>
      <c r="F35" s="20">
        <f t="shared" si="4"/>
        <v>0</v>
      </c>
      <c r="G35" s="104" t="str">
        <f t="shared" si="3"/>
        <v/>
      </c>
    </row>
    <row r="36" spans="1:7" x14ac:dyDescent="0.2">
      <c r="A36" s="15"/>
      <c r="B36" s="100"/>
      <c r="C36" s="12">
        <f>IF(B36="",0,VLOOKUP('170602'!B36,Cenik!$C$3:$E$873,2,FALSE))</f>
        <v>0</v>
      </c>
      <c r="D36" s="12">
        <f>IF(B36="",0,VLOOKUP('170602'!B36,Cenik!$C$3:$E$873,3,FALSE))</f>
        <v>0</v>
      </c>
      <c r="E36" s="102"/>
      <c r="F36" s="20">
        <f t="shared" si="4"/>
        <v>0</v>
      </c>
      <c r="G36" s="104" t="str">
        <f t="shared" si="3"/>
        <v/>
      </c>
    </row>
    <row r="37" spans="1:7" x14ac:dyDescent="0.2">
      <c r="A37" s="15"/>
      <c r="B37" s="100"/>
      <c r="C37" s="12">
        <f>IF(B37="",0,VLOOKUP('170602'!B37,Cenik!$C$3:$E$873,2,FALSE))</f>
        <v>0</v>
      </c>
      <c r="D37" s="12">
        <f>IF(B37="",0,VLOOKUP('170602'!B37,Cenik!$C$3:$E$873,3,FALSE))</f>
        <v>0</v>
      </c>
      <c r="E37" s="102"/>
      <c r="F37" s="20">
        <f t="shared" si="4"/>
        <v>0</v>
      </c>
      <c r="G37" s="104" t="str">
        <f t="shared" si="3"/>
        <v/>
      </c>
    </row>
    <row r="38" spans="1:7" x14ac:dyDescent="0.2">
      <c r="A38" s="15"/>
      <c r="B38" s="100"/>
      <c r="C38" s="12">
        <f>IF(B38="",0,VLOOKUP('170602'!B38,Cenik!$C$3:$E$873,2,FALSE))</f>
        <v>0</v>
      </c>
      <c r="D38" s="12">
        <f>IF(B38="",0,VLOOKUP('170602'!B38,Cenik!$C$3:$E$873,3,FALSE))</f>
        <v>0</v>
      </c>
      <c r="E38" s="102"/>
      <c r="F38" s="20">
        <f t="shared" si="4"/>
        <v>0</v>
      </c>
      <c r="G38" s="104" t="str">
        <f t="shared" si="3"/>
        <v/>
      </c>
    </row>
    <row r="39" spans="1:7" x14ac:dyDescent="0.2">
      <c r="A39" s="15"/>
      <c r="B39" s="100"/>
      <c r="C39" s="12">
        <f>IF(B39="",0,VLOOKUP('170602'!B39,Cenik!$C$3:$E$873,2,FALSE))</f>
        <v>0</v>
      </c>
      <c r="D39" s="12">
        <f>IF(B39="",0,VLOOKUP('170602'!B39,Cenik!$C$3:$E$873,3,FALSE))</f>
        <v>0</v>
      </c>
      <c r="E39" s="102"/>
      <c r="F39" s="20">
        <f t="shared" si="4"/>
        <v>0</v>
      </c>
      <c r="G39" s="104" t="str">
        <f>IF(E39="","",IF(ISNUMBER(E39),IF(E39=ROUND(E39,6),"","Napaka - poraba mora biti zaokrožena na 6 decimalk!"),"Napaka!"))</f>
        <v/>
      </c>
    </row>
    <row r="40" spans="1:7" x14ac:dyDescent="0.2">
      <c r="A40" s="15"/>
      <c r="B40" s="100"/>
      <c r="C40" s="12">
        <f>IF(B40="",0,VLOOKUP('170602'!B40,Cenik!$C$3:$E$873,2,FALSE))</f>
        <v>0</v>
      </c>
      <c r="D40" s="12">
        <f>IF(B40="",0,VLOOKUP('170602'!B40,Cenik!$C$3:$E$873,3,FALSE))</f>
        <v>0</v>
      </c>
      <c r="E40" s="102"/>
      <c r="F40" s="20">
        <f t="shared" si="4"/>
        <v>0</v>
      </c>
      <c r="G40" s="104" t="str">
        <f t="shared" si="3"/>
        <v/>
      </c>
    </row>
    <row r="41" spans="1:7" x14ac:dyDescent="0.2">
      <c r="A41" s="15"/>
      <c r="B41" s="100"/>
      <c r="C41" s="12">
        <f>IF(B41="",0,VLOOKUP('170602'!B41,Cenik!$C$3:$E$873,2,FALSE))</f>
        <v>0</v>
      </c>
      <c r="D41" s="12">
        <f>IF(B41="",0,VLOOKUP('170602'!B41,Cenik!$C$3:$E$873,3,FALSE))</f>
        <v>0</v>
      </c>
      <c r="E41" s="102"/>
      <c r="F41" s="20">
        <f t="shared" si="4"/>
        <v>0</v>
      </c>
      <c r="G41" s="104" t="str">
        <f t="shared" si="3"/>
        <v/>
      </c>
    </row>
    <row r="42" spans="1:7" x14ac:dyDescent="0.2">
      <c r="A42" s="15"/>
      <c r="B42" s="100"/>
      <c r="C42" s="12">
        <f>IF(B42="",0,VLOOKUP('170602'!B42,Cenik!$C$3:$E$873,2,FALSE))</f>
        <v>0</v>
      </c>
      <c r="D42" s="12">
        <f>IF(B42="",0,VLOOKUP('170602'!B42,Cenik!$C$3:$E$873,3,FALSE))</f>
        <v>0</v>
      </c>
      <c r="E42" s="102"/>
      <c r="F42" s="20">
        <f t="shared" si="4"/>
        <v>0</v>
      </c>
      <c r="G42" s="104" t="str">
        <f t="shared" si="3"/>
        <v/>
      </c>
    </row>
    <row r="43" spans="1:7" x14ac:dyDescent="0.2">
      <c r="A43" s="15"/>
      <c r="B43" s="100"/>
      <c r="C43" s="12">
        <f>IF(B43="",0,VLOOKUP('170602'!B43,Cenik!$C$3:$E$873,2,FALSE))</f>
        <v>0</v>
      </c>
      <c r="D43" s="12">
        <f>IF(B43="",0,VLOOKUP('170602'!B43,Cenik!$C$3:$E$873,3,FALSE))</f>
        <v>0</v>
      </c>
      <c r="E43" s="102"/>
      <c r="F43" s="20">
        <f t="shared" si="4"/>
        <v>0</v>
      </c>
      <c r="G43" s="104" t="str">
        <f t="shared" si="3"/>
        <v/>
      </c>
    </row>
    <row r="44" spans="1:7" ht="13.5" thickBot="1" x14ac:dyDescent="0.25">
      <c r="A44" s="26"/>
      <c r="B44" s="103"/>
      <c r="C44" s="28">
        <f>IF(B44="",0,VLOOKUP('170602'!B44,Cenik!$C$3:$E$873,2,FALSE))</f>
        <v>0</v>
      </c>
      <c r="D44" s="28">
        <f>IF(B44="",0,VLOOKUP('170602'!B44,Cenik!$C$3:$E$873,3,FALSE))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IF(B5="",0,VLOOKUP('021106'!B5,Cenik!$C$3:$E$873,2,FALSE))</f>
        <v>0</v>
      </c>
      <c r="D5" s="12">
        <f>IF(B5="",0,VLOOKUP('021106'!B5,Cenik!$C$3:$E$873,3,FALSE))</f>
        <v>0</v>
      </c>
      <c r="E5" s="13"/>
      <c r="F5" s="14">
        <f t="shared" ref="F5:F14" si="0">D5*E5</f>
        <v>0</v>
      </c>
      <c r="G5" s="104" t="str">
        <f>IF(E5="","",IF(ISNUMBER(E5),IF(E5=ROUND(E5,6),"","Napaka - poraba mora biti zaokrožena na 6 decimalk!"),"Napaka!"))</f>
        <v/>
      </c>
    </row>
    <row r="6" spans="1:7" x14ac:dyDescent="0.2">
      <c r="A6" s="15"/>
      <c r="B6" s="16"/>
      <c r="C6" s="12">
        <f>IF(B6="",0,VLOOKUP('021106'!B6,Cenik!$C$3:$E$873,2,FALSE))</f>
        <v>0</v>
      </c>
      <c r="D6" s="12">
        <f>IF(B6="",0,VLOOKUP('021106'!B6,Cenik!$C$3:$E$873,3,FALSE))</f>
        <v>0</v>
      </c>
      <c r="E6" s="17"/>
      <c r="F6" s="14">
        <f t="shared" si="0"/>
        <v>0</v>
      </c>
      <c r="G6" s="104" t="str">
        <f t="shared" ref="G6:G14" si="1">IF(E6="","",IF(ISNUMBER(E6),IF(E6=ROUND(E6,6),"","Napaka - poraba mora biti zaokrožena na 6 decimalk!"),"Napaka!"))</f>
        <v/>
      </c>
    </row>
    <row r="7" spans="1:7" x14ac:dyDescent="0.2">
      <c r="A7" s="15"/>
      <c r="B7" s="16"/>
      <c r="C7" s="12">
        <f>IF(B7="",0,VLOOKUP('021106'!B7,Cenik!$C$3:$E$873,2,FALSE))</f>
        <v>0</v>
      </c>
      <c r="D7" s="12">
        <f>IF(B7="",0,VLOOKUP('021106'!B7,Cenik!$C$3:$E$873,3,FALSE))</f>
        <v>0</v>
      </c>
      <c r="E7" s="17"/>
      <c r="F7" s="14">
        <f t="shared" si="0"/>
        <v>0</v>
      </c>
      <c r="G7" s="104" t="str">
        <f t="shared" si="1"/>
        <v/>
      </c>
    </row>
    <row r="8" spans="1:7" x14ac:dyDescent="0.2">
      <c r="A8" s="15"/>
      <c r="B8" s="16"/>
      <c r="C8" s="12">
        <f>IF(B8="",0,VLOOKUP('021106'!B8,Cenik!$C$3:$E$873,2,FALSE))</f>
        <v>0</v>
      </c>
      <c r="D8" s="12">
        <f>IF(B8="",0,VLOOKUP('021106'!B8,Cenik!$C$3:$E$873,3,FALSE))</f>
        <v>0</v>
      </c>
      <c r="E8" s="17"/>
      <c r="F8" s="14">
        <f t="shared" si="0"/>
        <v>0</v>
      </c>
      <c r="G8" s="104" t="str">
        <f t="shared" si="1"/>
        <v/>
      </c>
    </row>
    <row r="9" spans="1:7" x14ac:dyDescent="0.2">
      <c r="A9" s="15"/>
      <c r="B9" s="16"/>
      <c r="C9" s="12">
        <f>IF(B9="",0,VLOOKUP('021106'!B9,Cenik!$C$3:$E$873,2,FALSE))</f>
        <v>0</v>
      </c>
      <c r="D9" s="12">
        <f>IF(B9="",0,VLOOKUP('021106'!B9,Cenik!$C$3:$E$873,3,FALSE))</f>
        <v>0</v>
      </c>
      <c r="E9" s="17"/>
      <c r="F9" s="14">
        <f t="shared" si="0"/>
        <v>0</v>
      </c>
      <c r="G9" s="104" t="str">
        <f t="shared" si="1"/>
        <v/>
      </c>
    </row>
    <row r="10" spans="1:7" x14ac:dyDescent="0.2">
      <c r="A10" s="15"/>
      <c r="B10" s="16"/>
      <c r="C10" s="12">
        <f>IF(B10="",0,VLOOKUP('021106'!B10,Cenik!$C$3:$E$873,2,FALSE))</f>
        <v>0</v>
      </c>
      <c r="D10" s="12">
        <f>IF(B10="",0,VLOOKUP('021106'!B10,Cenik!$C$3:$E$873,3,FALSE))</f>
        <v>0</v>
      </c>
      <c r="E10" s="17"/>
      <c r="F10" s="14">
        <f t="shared" si="0"/>
        <v>0</v>
      </c>
      <c r="G10" s="104" t="str">
        <f t="shared" si="1"/>
        <v/>
      </c>
    </row>
    <row r="11" spans="1:7" x14ac:dyDescent="0.2">
      <c r="A11" s="15"/>
      <c r="B11" s="16"/>
      <c r="C11" s="12">
        <f>IF(B11="",0,VLOOKUP('021106'!B11,Cenik!$C$3:$E$873,2,FALSE))</f>
        <v>0</v>
      </c>
      <c r="D11" s="12">
        <f>IF(B11="",0,VLOOKUP('021106'!B11,Cenik!$C$3:$E$873,3,FALSE))</f>
        <v>0</v>
      </c>
      <c r="E11" s="17"/>
      <c r="F11" s="14">
        <f t="shared" si="0"/>
        <v>0</v>
      </c>
      <c r="G11" s="104" t="str">
        <f t="shared" si="1"/>
        <v/>
      </c>
    </row>
    <row r="12" spans="1:7" x14ac:dyDescent="0.2">
      <c r="A12" s="15"/>
      <c r="B12" s="16"/>
      <c r="C12" s="12">
        <f>IF(B12="",0,VLOOKUP('021106'!B12,Cenik!$C$3:$E$873,2,FALSE))</f>
        <v>0</v>
      </c>
      <c r="D12" s="12">
        <f>IF(B12="",0,VLOOKUP('021106'!B12,Cenik!$C$3:$E$873,3,FALSE))</f>
        <v>0</v>
      </c>
      <c r="E12" s="17"/>
      <c r="F12" s="14">
        <f t="shared" si="0"/>
        <v>0</v>
      </c>
      <c r="G12" s="104" t="str">
        <f t="shared" si="1"/>
        <v/>
      </c>
    </row>
    <row r="13" spans="1:7" x14ac:dyDescent="0.2">
      <c r="A13" s="15"/>
      <c r="B13" s="16"/>
      <c r="C13" s="12">
        <f>IF(B13="",0,VLOOKUP('021106'!B13,Cenik!$C$3:$E$873,2,FALSE))</f>
        <v>0</v>
      </c>
      <c r="D13" s="12">
        <f>IF(B13="",0,VLOOKUP('021106'!B13,Cenik!$C$3:$E$873,3,FALSE))</f>
        <v>0</v>
      </c>
      <c r="E13" s="17"/>
      <c r="F13" s="14">
        <f t="shared" si="0"/>
        <v>0</v>
      </c>
      <c r="G13" s="104" t="str">
        <f t="shared" si="1"/>
        <v/>
      </c>
    </row>
    <row r="14" spans="1:7" ht="13.5" thickBot="1" x14ac:dyDescent="0.25">
      <c r="A14" s="15"/>
      <c r="B14" s="16"/>
      <c r="C14" s="12">
        <f>IF(B14="",0,VLOOKUP('021106'!B14,Cenik!$C$3:$E$873,2,FALSE))</f>
        <v>0</v>
      </c>
      <c r="D14" s="12">
        <f>IF(B14="",0,VLOOKUP('021106'!B14,Cenik!$C$3:$E$873,3,FALSE))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IF(B16="",0,VLOOKUP('021106'!B16,Cenik!$C$3:$E$873,2,FALSE))</f>
        <v>0</v>
      </c>
      <c r="D16" s="12">
        <f>IF(B16="",0,VLOOKUP('021106'!B16,Cenik!$C$3:$E$873,3,FALSE))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IF(B17="",0,VLOOKUP('021106'!B17,Cenik!$C$3:$E$873,2,FALSE))</f>
        <v>0</v>
      </c>
      <c r="D17" s="12">
        <f>IF(B17="",0,VLOOKUP('021106'!B17,Cenik!$C$3:$E$873,3,FALSE))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IF(B18="",0,VLOOKUP('021106'!B18,Cenik!$C$3:$E$873,2,FALSE))</f>
        <v>0</v>
      </c>
      <c r="D18" s="12">
        <f>IF(B18="",0,VLOOKUP('021106'!B18,Cenik!$C$3:$E$873,3,FALSE))</f>
        <v>0</v>
      </c>
      <c r="E18" s="22"/>
      <c r="F18" s="20">
        <f t="shared" si="2"/>
        <v>0</v>
      </c>
      <c r="G18" s="104" t="str">
        <f t="shared" si="3"/>
        <v/>
      </c>
    </row>
    <row r="19" spans="1:9" x14ac:dyDescent="0.2">
      <c r="A19" s="15"/>
      <c r="B19" s="21"/>
      <c r="C19" s="12">
        <f>IF(B19="",0,VLOOKUP('021106'!B19,Cenik!$C$3:$E$873,2,FALSE))</f>
        <v>0</v>
      </c>
      <c r="D19" s="12">
        <f>IF(B19="",0,VLOOKUP('021106'!B19,Cenik!$C$3:$E$873,3,FALSE))</f>
        <v>0</v>
      </c>
      <c r="E19" s="22"/>
      <c r="F19" s="20">
        <f t="shared" si="2"/>
        <v>0</v>
      </c>
      <c r="G19" s="104" t="str">
        <f t="shared" si="3"/>
        <v/>
      </c>
    </row>
    <row r="20" spans="1:9" x14ac:dyDescent="0.2">
      <c r="A20" s="15"/>
      <c r="B20" s="21"/>
      <c r="C20" s="12">
        <f>IF(B20="",0,VLOOKUP('021106'!B20,Cenik!$C$3:$E$873,2,FALSE))</f>
        <v>0</v>
      </c>
      <c r="D20" s="12">
        <f>IF(B20="",0,VLOOKUP('021106'!B20,Cenik!$C$3:$E$873,3,FALSE))</f>
        <v>0</v>
      </c>
      <c r="E20" s="22"/>
      <c r="F20" s="20">
        <f t="shared" si="2"/>
        <v>0</v>
      </c>
      <c r="G20" s="104" t="str">
        <f t="shared" si="3"/>
        <v/>
      </c>
    </row>
    <row r="21" spans="1:9" x14ac:dyDescent="0.2">
      <c r="A21" s="15"/>
      <c r="B21" s="21"/>
      <c r="C21" s="12">
        <f>IF(B21="",0,VLOOKUP('021106'!B21,Cenik!$C$3:$E$873,2,FALSE))</f>
        <v>0</v>
      </c>
      <c r="D21" s="12">
        <f>IF(B21="",0,VLOOKUP('021106'!B21,Cenik!$C$3:$E$873,3,FALSE))</f>
        <v>0</v>
      </c>
      <c r="E21" s="22"/>
      <c r="F21" s="20">
        <f t="shared" si="2"/>
        <v>0</v>
      </c>
      <c r="G21" s="104" t="str">
        <f t="shared" si="3"/>
        <v/>
      </c>
    </row>
    <row r="22" spans="1:9" x14ac:dyDescent="0.2">
      <c r="A22" s="15"/>
      <c r="B22" s="21"/>
      <c r="C22" s="12">
        <f>IF(B22="",0,VLOOKUP('021106'!B22,Cenik!$C$3:$E$873,2,FALSE))</f>
        <v>0</v>
      </c>
      <c r="D22" s="12">
        <f>IF(B22="",0,VLOOKUP('021106'!B22,Cenik!$C$3:$E$873,3,FALSE))</f>
        <v>0</v>
      </c>
      <c r="E22" s="22"/>
      <c r="F22" s="20">
        <f t="shared" si="2"/>
        <v>0</v>
      </c>
      <c r="G22" s="104" t="str">
        <f t="shared" si="3"/>
        <v/>
      </c>
    </row>
    <row r="23" spans="1:9" x14ac:dyDescent="0.2">
      <c r="A23" s="15"/>
      <c r="B23" s="21"/>
      <c r="C23" s="12">
        <f>IF(B23="",0,VLOOKUP('021106'!B23,Cenik!$C$3:$E$873,2,FALSE))</f>
        <v>0</v>
      </c>
      <c r="D23" s="12">
        <f>IF(B23="",0,VLOOKUP('021106'!B23,Cenik!$C$3:$E$873,3,FALSE))</f>
        <v>0</v>
      </c>
      <c r="E23" s="22"/>
      <c r="F23" s="20">
        <f t="shared" si="2"/>
        <v>0</v>
      </c>
      <c r="G23" s="104" t="str">
        <f t="shared" si="3"/>
        <v/>
      </c>
    </row>
    <row r="24" spans="1:9" x14ac:dyDescent="0.2">
      <c r="A24" s="15"/>
      <c r="B24" s="21"/>
      <c r="C24" s="12">
        <f>IF(B24="",0,VLOOKUP('021106'!B24,Cenik!$C$3:$E$873,2,FALSE))</f>
        <v>0</v>
      </c>
      <c r="D24" s="12">
        <f>IF(B24="",0,VLOOKUP('021106'!B24,Cenik!$C$3:$E$873,3,FALSE))</f>
        <v>0</v>
      </c>
      <c r="E24" s="22"/>
      <c r="F24" s="20">
        <f t="shared" si="2"/>
        <v>0</v>
      </c>
      <c r="G24" s="104" t="str">
        <f t="shared" si="3"/>
        <v/>
      </c>
    </row>
    <row r="25" spans="1:9" x14ac:dyDescent="0.2">
      <c r="A25" s="15"/>
      <c r="B25" s="21"/>
      <c r="C25" s="12">
        <f>IF(B25="",0,VLOOKUP('021106'!B25,Cenik!$C$3:$E$873,2,FALSE))</f>
        <v>0</v>
      </c>
      <c r="D25" s="12">
        <f>IF(B25="",0,VLOOKUP('021106'!B25,Cenik!$C$3:$E$873,3,FALSE))</f>
        <v>0</v>
      </c>
      <c r="E25" s="22"/>
      <c r="F25" s="20">
        <f t="shared" si="2"/>
        <v>0</v>
      </c>
      <c r="G25" s="104" t="str">
        <f t="shared" si="3"/>
        <v/>
      </c>
    </row>
    <row r="26" spans="1:9" x14ac:dyDescent="0.2">
      <c r="A26" s="15"/>
      <c r="B26" s="21"/>
      <c r="C26" s="12">
        <f>IF(B26="",0,VLOOKUP('021106'!B26,Cenik!$C$3:$E$873,2,FALSE))</f>
        <v>0</v>
      </c>
      <c r="D26" s="12">
        <f>IF(B26="",0,VLOOKUP('021106'!B26,Cenik!$C$3:$E$873,3,FALSE))</f>
        <v>0</v>
      </c>
      <c r="E26" s="22"/>
      <c r="F26" s="20">
        <f t="shared" si="2"/>
        <v>0</v>
      </c>
      <c r="G26" s="104" t="str">
        <f t="shared" si="3"/>
        <v/>
      </c>
    </row>
    <row r="27" spans="1:9" x14ac:dyDescent="0.2">
      <c r="A27" s="15"/>
      <c r="B27" s="21"/>
      <c r="C27" s="12">
        <f>IF(B27="",0,VLOOKUP('021106'!B27,Cenik!$C$3:$E$873,2,FALSE))</f>
        <v>0</v>
      </c>
      <c r="D27" s="12">
        <f>IF(B27="",0,VLOOKUP('021106'!B27,Cenik!$C$3:$E$873,3,FALSE))</f>
        <v>0</v>
      </c>
      <c r="E27" s="22"/>
      <c r="F27" s="20">
        <f t="shared" si="2"/>
        <v>0</v>
      </c>
      <c r="G27" s="104" t="str">
        <f t="shared" si="3"/>
        <v/>
      </c>
    </row>
    <row r="28" spans="1:9" x14ac:dyDescent="0.2">
      <c r="A28" s="15"/>
      <c r="B28" s="21"/>
      <c r="C28" s="12">
        <f>IF(B28="",0,VLOOKUP('021106'!B28,Cenik!$C$3:$E$873,2,FALSE))</f>
        <v>0</v>
      </c>
      <c r="D28" s="12">
        <f>IF(B28="",0,VLOOKUP('021106'!B28,Cenik!$C$3:$E$873,3,FALSE))</f>
        <v>0</v>
      </c>
      <c r="E28" s="22"/>
      <c r="F28" s="20">
        <f t="shared" si="2"/>
        <v>0</v>
      </c>
      <c r="G28" s="104" t="str">
        <f t="shared" si="3"/>
        <v/>
      </c>
    </row>
    <row r="29" spans="1:9" ht="13.5" thickBot="1" x14ac:dyDescent="0.25">
      <c r="A29" s="15"/>
      <c r="B29" s="21"/>
      <c r="C29" s="12">
        <f>IF(B29="",0,VLOOKUP('021106'!B29,Cenik!$C$3:$E$873,2,FALSE))</f>
        <v>0</v>
      </c>
      <c r="D29" s="12">
        <f>IF(B29="",0,VLOOKUP('021106'!B29,Cenik!$C$3:$E$873,3,FALSE))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IF(B31="",0,VLOOKUP('021106'!B31,Cenik!$C$3:$E$873,2,FALSE))</f>
        <v>0</v>
      </c>
      <c r="D31" s="24">
        <f>IF(B31="",0,VLOOKUP('021106'!B31,Cenik!$C$3:$E$873,3,FALSE))</f>
        <v>0</v>
      </c>
      <c r="E31" s="19"/>
      <c r="F31" s="25">
        <f t="shared" ref="F31:F44" si="4">D31*E31</f>
        <v>0</v>
      </c>
      <c r="G31" s="104" t="str">
        <f t="shared" si="3"/>
        <v/>
      </c>
      <c r="I31" s="2"/>
    </row>
    <row r="32" spans="1:9" x14ac:dyDescent="0.2">
      <c r="A32" s="15"/>
      <c r="B32" s="21"/>
      <c r="C32" s="12">
        <f>IF(B32="",0,VLOOKUP('021106'!B32,Cenik!$C$3:$E$873,2,FALSE))</f>
        <v>0</v>
      </c>
      <c r="D32" s="12">
        <f>IF(B32="",0,VLOOKUP('021106'!B32,Cenik!$C$3:$E$873,3,FALSE))</f>
        <v>0</v>
      </c>
      <c r="E32" s="22"/>
      <c r="F32" s="20">
        <f t="shared" si="4"/>
        <v>0</v>
      </c>
      <c r="G32" s="104" t="str">
        <f t="shared" si="3"/>
        <v/>
      </c>
      <c r="I32" s="2"/>
    </row>
    <row r="33" spans="1:7" x14ac:dyDescent="0.2">
      <c r="A33" s="15"/>
      <c r="B33" s="21"/>
      <c r="C33" s="12">
        <f>IF(B33="",0,VLOOKUP('021106'!B33,Cenik!$C$3:$E$873,2,FALSE))</f>
        <v>0</v>
      </c>
      <c r="D33" s="12">
        <f>IF(B33="",0,VLOOKUP('021106'!B33,Cenik!$C$3:$E$873,3,FALSE))</f>
        <v>0</v>
      </c>
      <c r="E33" s="22"/>
      <c r="F33" s="20">
        <f t="shared" si="4"/>
        <v>0</v>
      </c>
      <c r="G33" s="104" t="str">
        <f t="shared" si="3"/>
        <v/>
      </c>
    </row>
    <row r="34" spans="1:7" x14ac:dyDescent="0.2">
      <c r="A34" s="15"/>
      <c r="B34" s="21"/>
      <c r="C34" s="12">
        <f>IF(B34="",0,VLOOKUP('021106'!B34,Cenik!$C$3:$E$873,2,FALSE))</f>
        <v>0</v>
      </c>
      <c r="D34" s="12">
        <f>IF(B34="",0,VLOOKUP('021106'!B34,Cenik!$C$3:$E$873,3,FALSE))</f>
        <v>0</v>
      </c>
      <c r="E34" s="22"/>
      <c r="F34" s="20">
        <f t="shared" si="4"/>
        <v>0</v>
      </c>
      <c r="G34" s="104" t="str">
        <f t="shared" si="3"/>
        <v/>
      </c>
    </row>
    <row r="35" spans="1:7" x14ac:dyDescent="0.2">
      <c r="A35" s="15"/>
      <c r="B35" s="21"/>
      <c r="C35" s="12">
        <f>IF(B35="",0,VLOOKUP('021106'!B35,Cenik!$C$3:$E$873,2,FALSE))</f>
        <v>0</v>
      </c>
      <c r="D35" s="12">
        <f>IF(B35="",0,VLOOKUP('021106'!B35,Cenik!$C$3:$E$873,3,FALSE))</f>
        <v>0</v>
      </c>
      <c r="E35" s="22"/>
      <c r="F35" s="20">
        <f t="shared" si="4"/>
        <v>0</v>
      </c>
      <c r="G35" s="104" t="str">
        <f t="shared" si="3"/>
        <v/>
      </c>
    </row>
    <row r="36" spans="1:7" x14ac:dyDescent="0.2">
      <c r="A36" s="15"/>
      <c r="B36" s="21"/>
      <c r="C36" s="12">
        <f>IF(B36="",0,VLOOKUP('021106'!B36,Cenik!$C$3:$E$873,2,FALSE))</f>
        <v>0</v>
      </c>
      <c r="D36" s="12">
        <f>IF(B36="",0,VLOOKUP('021106'!B36,Cenik!$C$3:$E$873,3,FALSE))</f>
        <v>0</v>
      </c>
      <c r="E36" s="22"/>
      <c r="F36" s="20">
        <f t="shared" si="4"/>
        <v>0</v>
      </c>
      <c r="G36" s="104" t="str">
        <f t="shared" si="3"/>
        <v/>
      </c>
    </row>
    <row r="37" spans="1:7" x14ac:dyDescent="0.2">
      <c r="A37" s="15"/>
      <c r="B37" s="21"/>
      <c r="C37" s="12">
        <f>IF(B37="",0,VLOOKUP('021106'!B37,Cenik!$C$3:$E$873,2,FALSE))</f>
        <v>0</v>
      </c>
      <c r="D37" s="12">
        <f>IF(B37="",0,VLOOKUP('021106'!B37,Cenik!$C$3:$E$873,3,FALSE))</f>
        <v>0</v>
      </c>
      <c r="E37" s="22"/>
      <c r="F37" s="20">
        <f t="shared" si="4"/>
        <v>0</v>
      </c>
      <c r="G37" s="104" t="str">
        <f t="shared" si="3"/>
        <v/>
      </c>
    </row>
    <row r="38" spans="1:7" x14ac:dyDescent="0.2">
      <c r="A38" s="15"/>
      <c r="B38" s="21"/>
      <c r="C38" s="12">
        <f>IF(B38="",0,VLOOKUP('021106'!B38,Cenik!$C$3:$E$873,2,FALSE))</f>
        <v>0</v>
      </c>
      <c r="D38" s="12">
        <f>IF(B38="",0,VLOOKUP('021106'!B38,Cenik!$C$3:$E$873,3,FALSE))</f>
        <v>0</v>
      </c>
      <c r="E38" s="22"/>
      <c r="F38" s="20">
        <f t="shared" si="4"/>
        <v>0</v>
      </c>
      <c r="G38" s="104" t="str">
        <f t="shared" si="3"/>
        <v/>
      </c>
    </row>
    <row r="39" spans="1:7" x14ac:dyDescent="0.2">
      <c r="A39" s="15"/>
      <c r="B39" s="21"/>
      <c r="C39" s="12">
        <f>IF(B39="",0,VLOOKUP('021106'!B39,Cenik!$C$3:$E$873,2,FALSE))</f>
        <v>0</v>
      </c>
      <c r="D39" s="12">
        <f>IF(B39="",0,VLOOKUP('021106'!B39,Cenik!$C$3:$E$873,3,FALSE))</f>
        <v>0</v>
      </c>
      <c r="E39" s="22"/>
      <c r="F39" s="20">
        <f t="shared" si="4"/>
        <v>0</v>
      </c>
      <c r="G39" s="104" t="str">
        <f>IF(E39="","",IF(ISNUMBER(E39),IF(E39=ROUND(E39,6),"","Napaka - poraba mora biti zaokrožena na 6 decimalk!"),"Napaka!"))</f>
        <v/>
      </c>
    </row>
    <row r="40" spans="1:7" x14ac:dyDescent="0.2">
      <c r="A40" s="15"/>
      <c r="B40" s="21"/>
      <c r="C40" s="12">
        <f>IF(B40="",0,VLOOKUP('021106'!B40,Cenik!$C$3:$E$873,2,FALSE))</f>
        <v>0</v>
      </c>
      <c r="D40" s="12">
        <f>IF(B40="",0,VLOOKUP('021106'!B40,Cenik!$C$3:$E$873,3,FALSE))</f>
        <v>0</v>
      </c>
      <c r="E40" s="22"/>
      <c r="F40" s="20">
        <f t="shared" si="4"/>
        <v>0</v>
      </c>
      <c r="G40" s="104" t="str">
        <f t="shared" si="3"/>
        <v/>
      </c>
    </row>
    <row r="41" spans="1:7" x14ac:dyDescent="0.2">
      <c r="A41" s="15"/>
      <c r="B41" s="21"/>
      <c r="C41" s="12">
        <f>IF(B41="",0,VLOOKUP('021106'!B41,Cenik!$C$3:$E$873,2,FALSE))</f>
        <v>0</v>
      </c>
      <c r="D41" s="12">
        <f>IF(B41="",0,VLOOKUP('021106'!B41,Cenik!$C$3:$E$873,3,FALSE))</f>
        <v>0</v>
      </c>
      <c r="E41" s="22"/>
      <c r="F41" s="20">
        <f t="shared" si="4"/>
        <v>0</v>
      </c>
      <c r="G41" s="104" t="str">
        <f t="shared" si="3"/>
        <v/>
      </c>
    </row>
    <row r="42" spans="1:7" x14ac:dyDescent="0.2">
      <c r="A42" s="15"/>
      <c r="B42" s="21"/>
      <c r="C42" s="12">
        <f>IF(B42="",0,VLOOKUP('021106'!B42,Cenik!$C$3:$E$873,2,FALSE))</f>
        <v>0</v>
      </c>
      <c r="D42" s="12">
        <f>IF(B42="",0,VLOOKUP('021106'!B42,Cenik!$C$3:$E$873,3,FALSE))</f>
        <v>0</v>
      </c>
      <c r="E42" s="22"/>
      <c r="F42" s="20">
        <f t="shared" si="4"/>
        <v>0</v>
      </c>
      <c r="G42" s="104" t="str">
        <f t="shared" si="3"/>
        <v/>
      </c>
    </row>
    <row r="43" spans="1:7" x14ac:dyDescent="0.2">
      <c r="A43" s="15"/>
      <c r="B43" s="21"/>
      <c r="C43" s="12">
        <f>IF(B43="",0,VLOOKUP('021106'!B43,Cenik!$C$3:$E$873,2,FALSE))</f>
        <v>0</v>
      </c>
      <c r="D43" s="12">
        <f>IF(B43="",0,VLOOKUP('021106'!B43,Cenik!$C$3:$E$873,3,FALSE))</f>
        <v>0</v>
      </c>
      <c r="E43" s="22"/>
      <c r="F43" s="20">
        <f t="shared" si="4"/>
        <v>0</v>
      </c>
      <c r="G43" s="104" t="str">
        <f t="shared" si="3"/>
        <v/>
      </c>
    </row>
    <row r="44" spans="1:7" ht="13.5" thickBot="1" x14ac:dyDescent="0.25">
      <c r="A44" s="26"/>
      <c r="B44" s="27"/>
      <c r="C44" s="28">
        <f>IF(B44="",0,VLOOKUP('021106'!B44,Cenik!$C$3:$E$873,2,FALSE))</f>
        <v>0</v>
      </c>
      <c r="D44" s="28">
        <f>IF(B44="",0,VLOOKUP('021106'!B44,Cenik!$C$3:$E$873,3,FALSE))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IF(B5="",0,VLOOKUP('170603'!B5,Cenik!$C$3:$E$873,2,FALSE))</f>
        <v>0</v>
      </c>
      <c r="D5" s="12">
        <f>IF(B5="",0,VLOOKUP('170603'!B5,Cenik!$C$3:$E$873,3,FALSE))</f>
        <v>0</v>
      </c>
      <c r="E5" s="95"/>
      <c r="F5" s="14">
        <f t="shared" ref="F5:F14" si="0">D5*E5</f>
        <v>0</v>
      </c>
      <c r="G5" s="104" t="str">
        <f>IF(E5="","",IF(ISNUMBER(E5),IF(E5=ROUND(E5,6),"","Napaka - poraba mora biti zaokrožena na 6 decimalk!"),"Napaka!"))</f>
        <v/>
      </c>
    </row>
    <row r="6" spans="1:7" x14ac:dyDescent="0.2">
      <c r="A6" s="15"/>
      <c r="B6" s="94"/>
      <c r="C6" s="12">
        <f>IF(B6="",0,VLOOKUP('170603'!B6,Cenik!$C$3:$E$873,2,FALSE))</f>
        <v>0</v>
      </c>
      <c r="D6" s="12">
        <f>IF(B6="",0,VLOOKUP('170603'!B6,Cenik!$C$3:$E$873,3,FALSE))</f>
        <v>0</v>
      </c>
      <c r="E6" s="96"/>
      <c r="F6" s="14">
        <f t="shared" si="0"/>
        <v>0</v>
      </c>
      <c r="G6" s="104" t="str">
        <f t="shared" ref="G6:G14" si="1">IF(E6="","",IF(ISNUMBER(E6),IF(E6=ROUND(E6,6),"","Napaka - poraba mora biti zaokrožena na 6 decimalk!"),"Napaka!"))</f>
        <v/>
      </c>
    </row>
    <row r="7" spans="1:7" x14ac:dyDescent="0.2">
      <c r="A7" s="15"/>
      <c r="B7" s="94"/>
      <c r="C7" s="12">
        <f>IF(B7="",0,VLOOKUP('170603'!B7,Cenik!$C$3:$E$873,2,FALSE))</f>
        <v>0</v>
      </c>
      <c r="D7" s="12">
        <f>IF(B7="",0,VLOOKUP('170603'!B7,Cenik!$C$3:$E$873,3,FALSE))</f>
        <v>0</v>
      </c>
      <c r="E7" s="96"/>
      <c r="F7" s="14">
        <f t="shared" si="0"/>
        <v>0</v>
      </c>
      <c r="G7" s="104" t="str">
        <f t="shared" si="1"/>
        <v/>
      </c>
    </row>
    <row r="8" spans="1:7" x14ac:dyDescent="0.2">
      <c r="A8" s="15"/>
      <c r="B8" s="94"/>
      <c r="C8" s="12">
        <f>IF(B8="",0,VLOOKUP('170603'!B8,Cenik!$C$3:$E$873,2,FALSE))</f>
        <v>0</v>
      </c>
      <c r="D8" s="12">
        <f>IF(B8="",0,VLOOKUP('170603'!B8,Cenik!$C$3:$E$873,3,FALSE))</f>
        <v>0</v>
      </c>
      <c r="E8" s="96"/>
      <c r="F8" s="14">
        <f t="shared" si="0"/>
        <v>0</v>
      </c>
      <c r="G8" s="104" t="str">
        <f t="shared" si="1"/>
        <v/>
      </c>
    </row>
    <row r="9" spans="1:7" x14ac:dyDescent="0.2">
      <c r="A9" s="15"/>
      <c r="B9" s="94"/>
      <c r="C9" s="12">
        <f>IF(B9="",0,VLOOKUP('170603'!B9,Cenik!$C$3:$E$873,2,FALSE))</f>
        <v>0</v>
      </c>
      <c r="D9" s="12">
        <f>IF(B9="",0,VLOOKUP('170603'!B9,Cenik!$C$3:$E$873,3,FALSE))</f>
        <v>0</v>
      </c>
      <c r="E9" s="96"/>
      <c r="F9" s="14">
        <f t="shared" si="0"/>
        <v>0</v>
      </c>
      <c r="G9" s="104" t="str">
        <f t="shared" si="1"/>
        <v/>
      </c>
    </row>
    <row r="10" spans="1:7" x14ac:dyDescent="0.2">
      <c r="A10" s="15"/>
      <c r="B10" s="94"/>
      <c r="C10" s="12">
        <f>IF(B10="",0,VLOOKUP('170603'!B10,Cenik!$C$3:$E$873,2,FALSE))</f>
        <v>0</v>
      </c>
      <c r="D10" s="12">
        <f>IF(B10="",0,VLOOKUP('170603'!B10,Cenik!$C$3:$E$873,3,FALSE))</f>
        <v>0</v>
      </c>
      <c r="E10" s="96"/>
      <c r="F10" s="14">
        <f t="shared" si="0"/>
        <v>0</v>
      </c>
      <c r="G10" s="104" t="str">
        <f t="shared" si="1"/>
        <v/>
      </c>
    </row>
    <row r="11" spans="1:7" x14ac:dyDescent="0.2">
      <c r="A11" s="15"/>
      <c r="B11" s="94"/>
      <c r="C11" s="12">
        <f>IF(B11="",0,VLOOKUP('170603'!B11,Cenik!$C$3:$E$873,2,FALSE))</f>
        <v>0</v>
      </c>
      <c r="D11" s="12">
        <f>IF(B11="",0,VLOOKUP('170603'!B11,Cenik!$C$3:$E$873,3,FALSE))</f>
        <v>0</v>
      </c>
      <c r="E11" s="96"/>
      <c r="F11" s="14">
        <f t="shared" si="0"/>
        <v>0</v>
      </c>
      <c r="G11" s="104" t="str">
        <f t="shared" si="1"/>
        <v/>
      </c>
    </row>
    <row r="12" spans="1:7" x14ac:dyDescent="0.2">
      <c r="A12" s="15"/>
      <c r="B12" s="94"/>
      <c r="C12" s="12">
        <f>IF(B12="",0,VLOOKUP('170603'!B12,Cenik!$C$3:$E$873,2,FALSE))</f>
        <v>0</v>
      </c>
      <c r="D12" s="12">
        <f>IF(B12="",0,VLOOKUP('170603'!B12,Cenik!$C$3:$E$873,3,FALSE))</f>
        <v>0</v>
      </c>
      <c r="E12" s="96"/>
      <c r="F12" s="14">
        <f t="shared" si="0"/>
        <v>0</v>
      </c>
      <c r="G12" s="104" t="str">
        <f t="shared" si="1"/>
        <v/>
      </c>
    </row>
    <row r="13" spans="1:7" x14ac:dyDescent="0.2">
      <c r="A13" s="15"/>
      <c r="B13" s="94"/>
      <c r="C13" s="12">
        <f>IF(B13="",0,VLOOKUP('170603'!B13,Cenik!$C$3:$E$873,2,FALSE))</f>
        <v>0</v>
      </c>
      <c r="D13" s="12">
        <f>IF(B13="",0,VLOOKUP('170603'!B13,Cenik!$C$3:$E$873,3,FALSE))</f>
        <v>0</v>
      </c>
      <c r="E13" s="96"/>
      <c r="F13" s="14">
        <f t="shared" si="0"/>
        <v>0</v>
      </c>
      <c r="G13" s="104" t="str">
        <f t="shared" si="1"/>
        <v/>
      </c>
    </row>
    <row r="14" spans="1:7" ht="13.5" thickBot="1" x14ac:dyDescent="0.25">
      <c r="A14" s="15"/>
      <c r="B14" s="94"/>
      <c r="C14" s="12">
        <f>IF(B14="",0,VLOOKUP('170603'!B14,Cenik!$C$3:$E$873,2,FALSE))</f>
        <v>0</v>
      </c>
      <c r="D14" s="12">
        <f>IF(B14="",0,VLOOKUP('170603'!B14,Cenik!$C$3:$E$873,3,FALSE))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IF(B16="",0,VLOOKUP('170603'!B16,Cenik!$C$3:$E$873,2,FALSE))</f>
        <v>kos/dan</v>
      </c>
      <c r="D16" s="12">
        <f>IF(B16="",0,VLOOKUP('170603'!B16,Cenik!$C$3:$E$873,3,FALSE))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IF(B17="",0,VLOOKUP('170603'!B17,Cenik!$C$3:$E$873,2,FALSE))</f>
        <v>kos/dan</v>
      </c>
      <c r="D17" s="12">
        <f>IF(B17="",0,VLOOKUP('170603'!B17,Cenik!$C$3:$E$873,3,FALSE))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IF(B18="",0,VLOOKUP('170603'!B18,Cenik!$C$3:$E$873,2,FALSE))</f>
        <v>kos/dan</v>
      </c>
      <c r="D18" s="12">
        <f>IF(B18="",0,VLOOKUP('170603'!B18,Cenik!$C$3:$E$873,3,FALSE))</f>
        <v>0</v>
      </c>
      <c r="E18" s="102">
        <v>2</v>
      </c>
      <c r="F18" s="20">
        <f t="shared" si="2"/>
        <v>0</v>
      </c>
      <c r="G18" s="104" t="str">
        <f t="shared" si="3"/>
        <v/>
      </c>
    </row>
    <row r="19" spans="1:9" x14ac:dyDescent="0.2">
      <c r="A19" s="15"/>
      <c r="B19" s="100" t="s">
        <v>146</v>
      </c>
      <c r="C19" s="12" t="str">
        <f>IF(B19="",0,VLOOKUP('170603'!B19,Cenik!$C$3:$E$873,2,FALSE))</f>
        <v>kos/dan</v>
      </c>
      <c r="D19" s="12">
        <f>IF(B19="",0,VLOOKUP('170603'!B19,Cenik!$C$3:$E$873,3,FALSE))</f>
        <v>0</v>
      </c>
      <c r="E19" s="102">
        <v>14</v>
      </c>
      <c r="F19" s="20">
        <f t="shared" si="2"/>
        <v>0</v>
      </c>
      <c r="G19" s="104" t="str">
        <f t="shared" si="3"/>
        <v/>
      </c>
    </row>
    <row r="20" spans="1:9" x14ac:dyDescent="0.2">
      <c r="A20" s="15"/>
      <c r="B20" s="100"/>
      <c r="C20" s="12">
        <f>IF(B20="",0,VLOOKUP('170603'!B20,Cenik!$C$3:$E$873,2,FALSE))</f>
        <v>0</v>
      </c>
      <c r="D20" s="12">
        <f>IF(B20="",0,VLOOKUP('170603'!B20,Cenik!$C$3:$E$873,3,FALSE))</f>
        <v>0</v>
      </c>
      <c r="E20" s="102"/>
      <c r="F20" s="20">
        <f t="shared" si="2"/>
        <v>0</v>
      </c>
      <c r="G20" s="104" t="str">
        <f t="shared" si="3"/>
        <v/>
      </c>
    </row>
    <row r="21" spans="1:9" x14ac:dyDescent="0.2">
      <c r="A21" s="15"/>
      <c r="B21" s="100"/>
      <c r="C21" s="12">
        <f>IF(B21="",0,VLOOKUP('170603'!B21,Cenik!$C$3:$E$873,2,FALSE))</f>
        <v>0</v>
      </c>
      <c r="D21" s="12">
        <f>IF(B21="",0,VLOOKUP('170603'!B21,Cenik!$C$3:$E$873,3,FALSE))</f>
        <v>0</v>
      </c>
      <c r="E21" s="102"/>
      <c r="F21" s="20">
        <f t="shared" si="2"/>
        <v>0</v>
      </c>
      <c r="G21" s="104" t="str">
        <f t="shared" si="3"/>
        <v/>
      </c>
    </row>
    <row r="22" spans="1:9" x14ac:dyDescent="0.2">
      <c r="A22" s="15"/>
      <c r="B22" s="100"/>
      <c r="C22" s="12">
        <f>IF(B22="",0,VLOOKUP('170603'!B22,Cenik!$C$3:$E$873,2,FALSE))</f>
        <v>0</v>
      </c>
      <c r="D22" s="12">
        <f>IF(B22="",0,VLOOKUP('170603'!B22,Cenik!$C$3:$E$873,3,FALSE))</f>
        <v>0</v>
      </c>
      <c r="E22" s="102"/>
      <c r="F22" s="20">
        <f t="shared" si="2"/>
        <v>0</v>
      </c>
      <c r="G22" s="104" t="str">
        <f t="shared" si="3"/>
        <v/>
      </c>
    </row>
    <row r="23" spans="1:9" x14ac:dyDescent="0.2">
      <c r="A23" s="15"/>
      <c r="B23" s="100"/>
      <c r="C23" s="12">
        <f>IF(B23="",0,VLOOKUP('170603'!B23,Cenik!$C$3:$E$873,2,FALSE))</f>
        <v>0</v>
      </c>
      <c r="D23" s="12">
        <f>IF(B23="",0,VLOOKUP('170603'!B23,Cenik!$C$3:$E$873,3,FALSE))</f>
        <v>0</v>
      </c>
      <c r="E23" s="102"/>
      <c r="F23" s="20">
        <f t="shared" si="2"/>
        <v>0</v>
      </c>
      <c r="G23" s="104" t="str">
        <f t="shared" si="3"/>
        <v/>
      </c>
    </row>
    <row r="24" spans="1:9" x14ac:dyDescent="0.2">
      <c r="A24" s="15"/>
      <c r="B24" s="100"/>
      <c r="C24" s="12">
        <f>IF(B24="",0,VLOOKUP('170603'!B24,Cenik!$C$3:$E$873,2,FALSE))</f>
        <v>0</v>
      </c>
      <c r="D24" s="12">
        <f>IF(B24="",0,VLOOKUP('170603'!B24,Cenik!$C$3:$E$873,3,FALSE))</f>
        <v>0</v>
      </c>
      <c r="E24" s="102"/>
      <c r="F24" s="20">
        <f t="shared" si="2"/>
        <v>0</v>
      </c>
      <c r="G24" s="104" t="str">
        <f t="shared" si="3"/>
        <v/>
      </c>
    </row>
    <row r="25" spans="1:9" x14ac:dyDescent="0.2">
      <c r="A25" s="15"/>
      <c r="B25" s="100"/>
      <c r="C25" s="12">
        <f>IF(B25="",0,VLOOKUP('170603'!B25,Cenik!$C$3:$E$873,2,FALSE))</f>
        <v>0</v>
      </c>
      <c r="D25" s="12">
        <f>IF(B25="",0,VLOOKUP('170603'!B25,Cenik!$C$3:$E$873,3,FALSE))</f>
        <v>0</v>
      </c>
      <c r="E25" s="102"/>
      <c r="F25" s="20">
        <f t="shared" si="2"/>
        <v>0</v>
      </c>
      <c r="G25" s="104" t="str">
        <f t="shared" si="3"/>
        <v/>
      </c>
    </row>
    <row r="26" spans="1:9" x14ac:dyDescent="0.2">
      <c r="A26" s="15"/>
      <c r="B26" s="100"/>
      <c r="C26" s="12">
        <f>IF(B26="",0,VLOOKUP('170603'!B26,Cenik!$C$3:$E$873,2,FALSE))</f>
        <v>0</v>
      </c>
      <c r="D26" s="12">
        <f>IF(B26="",0,VLOOKUP('170603'!B26,Cenik!$C$3:$E$873,3,FALSE))</f>
        <v>0</v>
      </c>
      <c r="E26" s="102"/>
      <c r="F26" s="20">
        <f t="shared" si="2"/>
        <v>0</v>
      </c>
      <c r="G26" s="104" t="str">
        <f t="shared" si="3"/>
        <v/>
      </c>
    </row>
    <row r="27" spans="1:9" x14ac:dyDescent="0.2">
      <c r="A27" s="15"/>
      <c r="B27" s="100"/>
      <c r="C27" s="12">
        <f>IF(B27="",0,VLOOKUP('170603'!B27,Cenik!$C$3:$E$873,2,FALSE))</f>
        <v>0</v>
      </c>
      <c r="D27" s="12">
        <f>IF(B27="",0,VLOOKUP('170603'!B27,Cenik!$C$3:$E$873,3,FALSE))</f>
        <v>0</v>
      </c>
      <c r="E27" s="102"/>
      <c r="F27" s="20">
        <f t="shared" si="2"/>
        <v>0</v>
      </c>
      <c r="G27" s="104" t="str">
        <f t="shared" si="3"/>
        <v/>
      </c>
    </row>
    <row r="28" spans="1:9" x14ac:dyDescent="0.2">
      <c r="A28" s="15"/>
      <c r="B28" s="100"/>
      <c r="C28" s="12">
        <f>IF(B28="",0,VLOOKUP('170603'!B28,Cenik!$C$3:$E$873,2,FALSE))</f>
        <v>0</v>
      </c>
      <c r="D28" s="12">
        <f>IF(B28="",0,VLOOKUP('170603'!B28,Cenik!$C$3:$E$873,3,FALSE))</f>
        <v>0</v>
      </c>
      <c r="E28" s="102"/>
      <c r="F28" s="20">
        <f t="shared" si="2"/>
        <v>0</v>
      </c>
      <c r="G28" s="104" t="str">
        <f t="shared" si="3"/>
        <v/>
      </c>
    </row>
    <row r="29" spans="1:9" ht="13.5" thickBot="1" x14ac:dyDescent="0.25">
      <c r="A29" s="15"/>
      <c r="B29" s="100"/>
      <c r="C29" s="12">
        <f>IF(B29="",0,VLOOKUP('170603'!B29,Cenik!$C$3:$E$873,2,FALSE))</f>
        <v>0</v>
      </c>
      <c r="D29" s="12">
        <f>IF(B29="",0,VLOOKUP('170603'!B29,Cenik!$C$3:$E$873,3,FALSE))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IF(B31="",0,VLOOKUP('170603'!B31,Cenik!$C$3:$E$873,2,FALSE))</f>
        <v>0</v>
      </c>
      <c r="D31" s="24">
        <f>IF(B31="",0,VLOOKUP('170603'!B31,Cenik!$C$3:$E$873,3,FALSE))</f>
        <v>0</v>
      </c>
      <c r="E31" s="101"/>
      <c r="F31" s="25">
        <f t="shared" ref="F31:F44" si="4">D31*E31</f>
        <v>0</v>
      </c>
      <c r="G31" s="104" t="str">
        <f t="shared" si="3"/>
        <v/>
      </c>
      <c r="I31" s="2"/>
    </row>
    <row r="32" spans="1:9" x14ac:dyDescent="0.2">
      <c r="A32" s="15"/>
      <c r="B32" s="100"/>
      <c r="C32" s="12">
        <f>IF(B32="",0,VLOOKUP('170603'!B32,Cenik!$C$3:$E$873,2,FALSE))</f>
        <v>0</v>
      </c>
      <c r="D32" s="12">
        <f>IF(B32="",0,VLOOKUP('170603'!B32,Cenik!$C$3:$E$873,3,FALSE))</f>
        <v>0</v>
      </c>
      <c r="E32" s="102"/>
      <c r="F32" s="20">
        <f t="shared" si="4"/>
        <v>0</v>
      </c>
      <c r="G32" s="104" t="str">
        <f t="shared" si="3"/>
        <v/>
      </c>
      <c r="I32" s="2"/>
    </row>
    <row r="33" spans="1:7" x14ac:dyDescent="0.2">
      <c r="A33" s="15"/>
      <c r="B33" s="100"/>
      <c r="C33" s="12">
        <f>IF(B33="",0,VLOOKUP('170603'!B33,Cenik!$C$3:$E$873,2,FALSE))</f>
        <v>0</v>
      </c>
      <c r="D33" s="12">
        <f>IF(B33="",0,VLOOKUP('170603'!B33,Cenik!$C$3:$E$873,3,FALSE))</f>
        <v>0</v>
      </c>
      <c r="E33" s="102"/>
      <c r="F33" s="20">
        <f t="shared" si="4"/>
        <v>0</v>
      </c>
      <c r="G33" s="104" t="str">
        <f t="shared" si="3"/>
        <v/>
      </c>
    </row>
    <row r="34" spans="1:7" x14ac:dyDescent="0.2">
      <c r="A34" s="15"/>
      <c r="B34" s="100"/>
      <c r="C34" s="12">
        <f>IF(B34="",0,VLOOKUP('170603'!B34,Cenik!$C$3:$E$873,2,FALSE))</f>
        <v>0</v>
      </c>
      <c r="D34" s="12">
        <f>IF(B34="",0,VLOOKUP('170603'!B34,Cenik!$C$3:$E$873,3,FALSE))</f>
        <v>0</v>
      </c>
      <c r="E34" s="102"/>
      <c r="F34" s="20">
        <f t="shared" si="4"/>
        <v>0</v>
      </c>
      <c r="G34" s="104" t="str">
        <f t="shared" si="3"/>
        <v/>
      </c>
    </row>
    <row r="35" spans="1:7" x14ac:dyDescent="0.2">
      <c r="A35" s="15"/>
      <c r="B35" s="100"/>
      <c r="C35" s="12">
        <f>IF(B35="",0,VLOOKUP('170603'!B35,Cenik!$C$3:$E$873,2,FALSE))</f>
        <v>0</v>
      </c>
      <c r="D35" s="12">
        <f>IF(B35="",0,VLOOKUP('170603'!B35,Cenik!$C$3:$E$873,3,FALSE))</f>
        <v>0</v>
      </c>
      <c r="E35" s="102"/>
      <c r="F35" s="20">
        <f t="shared" si="4"/>
        <v>0</v>
      </c>
      <c r="G35" s="104" t="str">
        <f t="shared" si="3"/>
        <v/>
      </c>
    </row>
    <row r="36" spans="1:7" x14ac:dyDescent="0.2">
      <c r="A36" s="15"/>
      <c r="B36" s="100"/>
      <c r="C36" s="12">
        <f>IF(B36="",0,VLOOKUP('170603'!B36,Cenik!$C$3:$E$873,2,FALSE))</f>
        <v>0</v>
      </c>
      <c r="D36" s="12">
        <f>IF(B36="",0,VLOOKUP('170603'!B36,Cenik!$C$3:$E$873,3,FALSE))</f>
        <v>0</v>
      </c>
      <c r="E36" s="102"/>
      <c r="F36" s="20">
        <f t="shared" si="4"/>
        <v>0</v>
      </c>
      <c r="G36" s="104" t="str">
        <f t="shared" si="3"/>
        <v/>
      </c>
    </row>
    <row r="37" spans="1:7" x14ac:dyDescent="0.2">
      <c r="A37" s="15"/>
      <c r="B37" s="100"/>
      <c r="C37" s="12">
        <f>IF(B37="",0,VLOOKUP('170603'!B37,Cenik!$C$3:$E$873,2,FALSE))</f>
        <v>0</v>
      </c>
      <c r="D37" s="12">
        <f>IF(B37="",0,VLOOKUP('170603'!B37,Cenik!$C$3:$E$873,3,FALSE))</f>
        <v>0</v>
      </c>
      <c r="E37" s="102"/>
      <c r="F37" s="20">
        <f t="shared" si="4"/>
        <v>0</v>
      </c>
      <c r="G37" s="104" t="str">
        <f t="shared" si="3"/>
        <v/>
      </c>
    </row>
    <row r="38" spans="1:7" x14ac:dyDescent="0.2">
      <c r="A38" s="15"/>
      <c r="B38" s="100"/>
      <c r="C38" s="12">
        <f>IF(B38="",0,VLOOKUP('170603'!B38,Cenik!$C$3:$E$873,2,FALSE))</f>
        <v>0</v>
      </c>
      <c r="D38" s="12">
        <f>IF(B38="",0,VLOOKUP('170603'!B38,Cenik!$C$3:$E$873,3,FALSE))</f>
        <v>0</v>
      </c>
      <c r="E38" s="102"/>
      <c r="F38" s="20">
        <f t="shared" si="4"/>
        <v>0</v>
      </c>
      <c r="G38" s="104" t="str">
        <f t="shared" si="3"/>
        <v/>
      </c>
    </row>
    <row r="39" spans="1:7" x14ac:dyDescent="0.2">
      <c r="A39" s="15"/>
      <c r="B39" s="100"/>
      <c r="C39" s="12">
        <f>IF(B39="",0,VLOOKUP('170603'!B39,Cenik!$C$3:$E$873,2,FALSE))</f>
        <v>0</v>
      </c>
      <c r="D39" s="12">
        <f>IF(B39="",0,VLOOKUP('170603'!B39,Cenik!$C$3:$E$873,3,FALSE))</f>
        <v>0</v>
      </c>
      <c r="E39" s="102"/>
      <c r="F39" s="20">
        <f t="shared" si="4"/>
        <v>0</v>
      </c>
      <c r="G39" s="104" t="str">
        <f>IF(E39="","",IF(ISNUMBER(E39),IF(E39=ROUND(E39,6),"","Napaka - poraba mora biti zaokrožena na 6 decimalk!"),"Napaka!"))</f>
        <v/>
      </c>
    </row>
    <row r="40" spans="1:7" x14ac:dyDescent="0.2">
      <c r="A40" s="15"/>
      <c r="B40" s="100"/>
      <c r="C40" s="12">
        <f>IF(B40="",0,VLOOKUP('170603'!B40,Cenik!$C$3:$E$873,2,FALSE))</f>
        <v>0</v>
      </c>
      <c r="D40" s="12">
        <f>IF(B40="",0,VLOOKUP('170603'!B40,Cenik!$C$3:$E$873,3,FALSE))</f>
        <v>0</v>
      </c>
      <c r="E40" s="102"/>
      <c r="F40" s="20">
        <f t="shared" si="4"/>
        <v>0</v>
      </c>
      <c r="G40" s="104" t="str">
        <f t="shared" si="3"/>
        <v/>
      </c>
    </row>
    <row r="41" spans="1:7" x14ac:dyDescent="0.2">
      <c r="A41" s="15"/>
      <c r="B41" s="100"/>
      <c r="C41" s="12">
        <f>IF(B41="",0,VLOOKUP('170603'!B41,Cenik!$C$3:$E$873,2,FALSE))</f>
        <v>0</v>
      </c>
      <c r="D41" s="12">
        <f>IF(B41="",0,VLOOKUP('170603'!B41,Cenik!$C$3:$E$873,3,FALSE))</f>
        <v>0</v>
      </c>
      <c r="E41" s="102"/>
      <c r="F41" s="20">
        <f t="shared" si="4"/>
        <v>0</v>
      </c>
      <c r="G41" s="104" t="str">
        <f t="shared" si="3"/>
        <v/>
      </c>
    </row>
    <row r="42" spans="1:7" x14ac:dyDescent="0.2">
      <c r="A42" s="15"/>
      <c r="B42" s="100"/>
      <c r="C42" s="12">
        <f>IF(B42="",0,VLOOKUP('170603'!B42,Cenik!$C$3:$E$873,2,FALSE))</f>
        <v>0</v>
      </c>
      <c r="D42" s="12">
        <f>IF(B42="",0,VLOOKUP('170603'!B42,Cenik!$C$3:$E$873,3,FALSE))</f>
        <v>0</v>
      </c>
      <c r="E42" s="102"/>
      <c r="F42" s="20">
        <f t="shared" si="4"/>
        <v>0</v>
      </c>
      <c r="G42" s="104" t="str">
        <f t="shared" si="3"/>
        <v/>
      </c>
    </row>
    <row r="43" spans="1:7" x14ac:dyDescent="0.2">
      <c r="A43" s="15"/>
      <c r="B43" s="100"/>
      <c r="C43" s="12">
        <f>IF(B43="",0,VLOOKUP('170603'!B43,Cenik!$C$3:$E$873,2,FALSE))</f>
        <v>0</v>
      </c>
      <c r="D43" s="12">
        <f>IF(B43="",0,VLOOKUP('170603'!B43,Cenik!$C$3:$E$873,3,FALSE))</f>
        <v>0</v>
      </c>
      <c r="E43" s="102"/>
      <c r="F43" s="20">
        <f t="shared" si="4"/>
        <v>0</v>
      </c>
      <c r="G43" s="104" t="str">
        <f t="shared" si="3"/>
        <v/>
      </c>
    </row>
    <row r="44" spans="1:7" ht="13.5" thickBot="1" x14ac:dyDescent="0.25">
      <c r="A44" s="26"/>
      <c r="B44" s="103"/>
      <c r="C44" s="28">
        <f>IF(B44="",0,VLOOKUP('170603'!B44,Cenik!$C$3:$E$873,2,FALSE))</f>
        <v>0</v>
      </c>
      <c r="D44" s="28">
        <f>IF(B44="",0,VLOOKUP('170603'!B44,Cenik!$C$3:$E$873,3,FALSE))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IF(B5="",0,VLOOKUP('170604'!B5,Cenik!$C$3:$E$873,2,FALSE))</f>
        <v>0</v>
      </c>
      <c r="D5" s="12">
        <f>IF(B5="",0,VLOOKUP('170604'!B5,Cenik!$C$3:$E$873,3,FALSE))</f>
        <v>0</v>
      </c>
      <c r="E5" s="95"/>
      <c r="F5" s="14">
        <f t="shared" ref="F5:F14" si="0">D5*E5</f>
        <v>0</v>
      </c>
      <c r="G5" s="104" t="str">
        <f>IF(E5="","",IF(ISNUMBER(E5),IF(E5=ROUND(E5,6),"","Napaka - poraba mora biti zaokrožena na 6 decimalk!"),"Napaka!"))</f>
        <v/>
      </c>
    </row>
    <row r="6" spans="1:7" x14ac:dyDescent="0.2">
      <c r="A6" s="15"/>
      <c r="B6" s="94"/>
      <c r="C6" s="12">
        <f>IF(B6="",0,VLOOKUP('170604'!B6,Cenik!$C$3:$E$873,2,FALSE))</f>
        <v>0</v>
      </c>
      <c r="D6" s="12">
        <f>IF(B6="",0,VLOOKUP('170604'!B6,Cenik!$C$3:$E$873,3,FALSE))</f>
        <v>0</v>
      </c>
      <c r="E6" s="96"/>
      <c r="F6" s="14">
        <f t="shared" si="0"/>
        <v>0</v>
      </c>
      <c r="G6" s="104" t="str">
        <f t="shared" ref="G6:G14" si="1">IF(E6="","",IF(ISNUMBER(E6),IF(E6=ROUND(E6,6),"","Napaka - poraba mora biti zaokrožena na 6 decimalk!"),"Napaka!"))</f>
        <v/>
      </c>
    </row>
    <row r="7" spans="1:7" x14ac:dyDescent="0.2">
      <c r="A7" s="15"/>
      <c r="B7" s="94"/>
      <c r="C7" s="12">
        <f>IF(B7="",0,VLOOKUP('170604'!B7,Cenik!$C$3:$E$873,2,FALSE))</f>
        <v>0</v>
      </c>
      <c r="D7" s="12">
        <f>IF(B7="",0,VLOOKUP('170604'!B7,Cenik!$C$3:$E$873,3,FALSE))</f>
        <v>0</v>
      </c>
      <c r="E7" s="96"/>
      <c r="F7" s="14">
        <f t="shared" si="0"/>
        <v>0</v>
      </c>
      <c r="G7" s="104" t="str">
        <f t="shared" si="1"/>
        <v/>
      </c>
    </row>
    <row r="8" spans="1:7" x14ac:dyDescent="0.2">
      <c r="A8" s="15"/>
      <c r="B8" s="94"/>
      <c r="C8" s="12">
        <f>IF(B8="",0,VLOOKUP('170604'!B8,Cenik!$C$3:$E$873,2,FALSE))</f>
        <v>0</v>
      </c>
      <c r="D8" s="12">
        <f>IF(B8="",0,VLOOKUP('170604'!B8,Cenik!$C$3:$E$873,3,FALSE))</f>
        <v>0</v>
      </c>
      <c r="E8" s="96"/>
      <c r="F8" s="14">
        <f t="shared" si="0"/>
        <v>0</v>
      </c>
      <c r="G8" s="104" t="str">
        <f t="shared" si="1"/>
        <v/>
      </c>
    </row>
    <row r="9" spans="1:7" x14ac:dyDescent="0.2">
      <c r="A9" s="15"/>
      <c r="B9" s="94"/>
      <c r="C9" s="12">
        <f>IF(B9="",0,VLOOKUP('170604'!B9,Cenik!$C$3:$E$873,2,FALSE))</f>
        <v>0</v>
      </c>
      <c r="D9" s="12">
        <f>IF(B9="",0,VLOOKUP('170604'!B9,Cenik!$C$3:$E$873,3,FALSE))</f>
        <v>0</v>
      </c>
      <c r="E9" s="96"/>
      <c r="F9" s="14">
        <f t="shared" si="0"/>
        <v>0</v>
      </c>
      <c r="G9" s="104" t="str">
        <f t="shared" si="1"/>
        <v/>
      </c>
    </row>
    <row r="10" spans="1:7" x14ac:dyDescent="0.2">
      <c r="A10" s="15"/>
      <c r="B10" s="94"/>
      <c r="C10" s="12">
        <f>IF(B10="",0,VLOOKUP('170604'!B10,Cenik!$C$3:$E$873,2,FALSE))</f>
        <v>0</v>
      </c>
      <c r="D10" s="12">
        <f>IF(B10="",0,VLOOKUP('170604'!B10,Cenik!$C$3:$E$873,3,FALSE))</f>
        <v>0</v>
      </c>
      <c r="E10" s="96"/>
      <c r="F10" s="14">
        <f t="shared" si="0"/>
        <v>0</v>
      </c>
      <c r="G10" s="104" t="str">
        <f t="shared" si="1"/>
        <v/>
      </c>
    </row>
    <row r="11" spans="1:7" x14ac:dyDescent="0.2">
      <c r="A11" s="15"/>
      <c r="B11" s="94"/>
      <c r="C11" s="12">
        <f>IF(B11="",0,VLOOKUP('170604'!B11,Cenik!$C$3:$E$873,2,FALSE))</f>
        <v>0</v>
      </c>
      <c r="D11" s="12">
        <f>IF(B11="",0,VLOOKUP('170604'!B11,Cenik!$C$3:$E$873,3,FALSE))</f>
        <v>0</v>
      </c>
      <c r="E11" s="96"/>
      <c r="F11" s="14">
        <f t="shared" si="0"/>
        <v>0</v>
      </c>
      <c r="G11" s="104" t="str">
        <f t="shared" si="1"/>
        <v/>
      </c>
    </row>
    <row r="12" spans="1:7" x14ac:dyDescent="0.2">
      <c r="A12" s="15"/>
      <c r="B12" s="94"/>
      <c r="C12" s="12">
        <f>IF(B12="",0,VLOOKUP('170604'!B12,Cenik!$C$3:$E$873,2,FALSE))</f>
        <v>0</v>
      </c>
      <c r="D12" s="12">
        <f>IF(B12="",0,VLOOKUP('170604'!B12,Cenik!$C$3:$E$873,3,FALSE))</f>
        <v>0</v>
      </c>
      <c r="E12" s="96"/>
      <c r="F12" s="14">
        <f t="shared" si="0"/>
        <v>0</v>
      </c>
      <c r="G12" s="104" t="str">
        <f t="shared" si="1"/>
        <v/>
      </c>
    </row>
    <row r="13" spans="1:7" x14ac:dyDescent="0.2">
      <c r="A13" s="15"/>
      <c r="B13" s="94"/>
      <c r="C13" s="12">
        <f>IF(B13="",0,VLOOKUP('170604'!B13,Cenik!$C$3:$E$873,2,FALSE))</f>
        <v>0</v>
      </c>
      <c r="D13" s="12">
        <f>IF(B13="",0,VLOOKUP('170604'!B13,Cenik!$C$3:$E$873,3,FALSE))</f>
        <v>0</v>
      </c>
      <c r="E13" s="96"/>
      <c r="F13" s="14">
        <f t="shared" si="0"/>
        <v>0</v>
      </c>
      <c r="G13" s="104" t="str">
        <f t="shared" si="1"/>
        <v/>
      </c>
    </row>
    <row r="14" spans="1:7" ht="13.5" thickBot="1" x14ac:dyDescent="0.25">
      <c r="A14" s="15"/>
      <c r="B14" s="94"/>
      <c r="C14" s="12">
        <f>IF(B14="",0,VLOOKUP('170604'!B14,Cenik!$C$3:$E$873,2,FALSE))</f>
        <v>0</v>
      </c>
      <c r="D14" s="12">
        <f>IF(B14="",0,VLOOKUP('170604'!B14,Cenik!$C$3:$E$873,3,FALSE))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IF(B16="",0,VLOOKUP('170604'!B16,Cenik!$C$3:$E$873,2,FALSE))</f>
        <v>kos/dan</v>
      </c>
      <c r="D16" s="12">
        <f>IF(B16="",0,VLOOKUP('170604'!B16,Cenik!$C$3:$E$873,3,FALSE))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IF(B17="",0,VLOOKUP('170604'!B17,Cenik!$C$3:$E$873,2,FALSE))</f>
        <v>kos/dan</v>
      </c>
      <c r="D17" s="12">
        <f>IF(B17="",0,VLOOKUP('170604'!B17,Cenik!$C$3:$E$873,3,FALSE))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IF(B18="",0,VLOOKUP('170604'!B18,Cenik!$C$3:$E$873,2,FALSE))</f>
        <v>kos/dan</v>
      </c>
      <c r="D18" s="12">
        <f>IF(B18="",0,VLOOKUP('170604'!B18,Cenik!$C$3:$E$873,3,FALSE))</f>
        <v>0</v>
      </c>
      <c r="E18" s="102">
        <v>2</v>
      </c>
      <c r="F18" s="20">
        <f t="shared" si="2"/>
        <v>0</v>
      </c>
      <c r="G18" s="104" t="str">
        <f t="shared" si="3"/>
        <v/>
      </c>
    </row>
    <row r="19" spans="1:9" x14ac:dyDescent="0.2">
      <c r="A19" s="15"/>
      <c r="B19" s="100" t="s">
        <v>146</v>
      </c>
      <c r="C19" s="12" t="str">
        <f>IF(B19="",0,VLOOKUP('170604'!B19,Cenik!$C$3:$E$873,2,FALSE))</f>
        <v>kos/dan</v>
      </c>
      <c r="D19" s="12">
        <f>IF(B19="",0,VLOOKUP('170604'!B19,Cenik!$C$3:$E$873,3,FALSE))</f>
        <v>0</v>
      </c>
      <c r="E19" s="102">
        <v>14</v>
      </c>
      <c r="F19" s="20">
        <f t="shared" si="2"/>
        <v>0</v>
      </c>
      <c r="G19" s="104" t="str">
        <f t="shared" si="3"/>
        <v/>
      </c>
    </row>
    <row r="20" spans="1:9" x14ac:dyDescent="0.2">
      <c r="A20" s="15"/>
      <c r="B20" s="100"/>
      <c r="C20" s="12">
        <f>IF(B20="",0,VLOOKUP('170604'!B20,Cenik!$C$3:$E$873,2,FALSE))</f>
        <v>0</v>
      </c>
      <c r="D20" s="12">
        <f>IF(B20="",0,VLOOKUP('170604'!B20,Cenik!$C$3:$E$873,3,FALSE))</f>
        <v>0</v>
      </c>
      <c r="E20" s="102"/>
      <c r="F20" s="20">
        <f t="shared" si="2"/>
        <v>0</v>
      </c>
      <c r="G20" s="104" t="str">
        <f t="shared" si="3"/>
        <v/>
      </c>
    </row>
    <row r="21" spans="1:9" x14ac:dyDescent="0.2">
      <c r="A21" s="15"/>
      <c r="B21" s="100"/>
      <c r="C21" s="12">
        <f>IF(B21="",0,VLOOKUP('170604'!B21,Cenik!$C$3:$E$873,2,FALSE))</f>
        <v>0</v>
      </c>
      <c r="D21" s="12">
        <f>IF(B21="",0,VLOOKUP('170604'!B21,Cenik!$C$3:$E$873,3,FALSE))</f>
        <v>0</v>
      </c>
      <c r="E21" s="102"/>
      <c r="F21" s="20">
        <f t="shared" si="2"/>
        <v>0</v>
      </c>
      <c r="G21" s="104" t="str">
        <f t="shared" si="3"/>
        <v/>
      </c>
    </row>
    <row r="22" spans="1:9" x14ac:dyDescent="0.2">
      <c r="A22" s="15"/>
      <c r="B22" s="100"/>
      <c r="C22" s="12">
        <f>IF(B22="",0,VLOOKUP('170604'!B22,Cenik!$C$3:$E$873,2,FALSE))</f>
        <v>0</v>
      </c>
      <c r="D22" s="12">
        <f>IF(B22="",0,VLOOKUP('170604'!B22,Cenik!$C$3:$E$873,3,FALSE))</f>
        <v>0</v>
      </c>
      <c r="E22" s="102"/>
      <c r="F22" s="20">
        <f t="shared" si="2"/>
        <v>0</v>
      </c>
      <c r="G22" s="104" t="str">
        <f t="shared" si="3"/>
        <v/>
      </c>
    </row>
    <row r="23" spans="1:9" x14ac:dyDescent="0.2">
      <c r="A23" s="15"/>
      <c r="B23" s="100"/>
      <c r="C23" s="12">
        <f>IF(B23="",0,VLOOKUP('170604'!B23,Cenik!$C$3:$E$873,2,FALSE))</f>
        <v>0</v>
      </c>
      <c r="D23" s="12">
        <f>IF(B23="",0,VLOOKUP('170604'!B23,Cenik!$C$3:$E$873,3,FALSE))</f>
        <v>0</v>
      </c>
      <c r="E23" s="102"/>
      <c r="F23" s="20">
        <f t="shared" si="2"/>
        <v>0</v>
      </c>
      <c r="G23" s="104" t="str">
        <f t="shared" si="3"/>
        <v/>
      </c>
    </row>
    <row r="24" spans="1:9" x14ac:dyDescent="0.2">
      <c r="A24" s="15"/>
      <c r="B24" s="100"/>
      <c r="C24" s="12">
        <f>IF(B24="",0,VLOOKUP('170604'!B24,Cenik!$C$3:$E$873,2,FALSE))</f>
        <v>0</v>
      </c>
      <c r="D24" s="12">
        <f>IF(B24="",0,VLOOKUP('170604'!B24,Cenik!$C$3:$E$873,3,FALSE))</f>
        <v>0</v>
      </c>
      <c r="E24" s="102"/>
      <c r="F24" s="20">
        <f t="shared" si="2"/>
        <v>0</v>
      </c>
      <c r="G24" s="104" t="str">
        <f t="shared" si="3"/>
        <v/>
      </c>
    </row>
    <row r="25" spans="1:9" x14ac:dyDescent="0.2">
      <c r="A25" s="15"/>
      <c r="B25" s="100"/>
      <c r="C25" s="12">
        <f>IF(B25="",0,VLOOKUP('170604'!B25,Cenik!$C$3:$E$873,2,FALSE))</f>
        <v>0</v>
      </c>
      <c r="D25" s="12">
        <f>IF(B25="",0,VLOOKUP('170604'!B25,Cenik!$C$3:$E$873,3,FALSE))</f>
        <v>0</v>
      </c>
      <c r="E25" s="102"/>
      <c r="F25" s="20">
        <f t="shared" si="2"/>
        <v>0</v>
      </c>
      <c r="G25" s="104" t="str">
        <f t="shared" si="3"/>
        <v/>
      </c>
    </row>
    <row r="26" spans="1:9" x14ac:dyDescent="0.2">
      <c r="A26" s="15"/>
      <c r="B26" s="100"/>
      <c r="C26" s="12">
        <f>IF(B26="",0,VLOOKUP('170604'!B26,Cenik!$C$3:$E$873,2,FALSE))</f>
        <v>0</v>
      </c>
      <c r="D26" s="12">
        <f>IF(B26="",0,VLOOKUP('170604'!B26,Cenik!$C$3:$E$873,3,FALSE))</f>
        <v>0</v>
      </c>
      <c r="E26" s="102"/>
      <c r="F26" s="20">
        <f t="shared" si="2"/>
        <v>0</v>
      </c>
      <c r="G26" s="104" t="str">
        <f t="shared" si="3"/>
        <v/>
      </c>
    </row>
    <row r="27" spans="1:9" x14ac:dyDescent="0.2">
      <c r="A27" s="15"/>
      <c r="B27" s="100"/>
      <c r="C27" s="12">
        <f>IF(B27="",0,VLOOKUP('170604'!B27,Cenik!$C$3:$E$873,2,FALSE))</f>
        <v>0</v>
      </c>
      <c r="D27" s="12">
        <f>IF(B27="",0,VLOOKUP('170604'!B27,Cenik!$C$3:$E$873,3,FALSE))</f>
        <v>0</v>
      </c>
      <c r="E27" s="102"/>
      <c r="F27" s="20">
        <f t="shared" si="2"/>
        <v>0</v>
      </c>
      <c r="G27" s="104" t="str">
        <f t="shared" si="3"/>
        <v/>
      </c>
    </row>
    <row r="28" spans="1:9" x14ac:dyDescent="0.2">
      <c r="A28" s="15"/>
      <c r="B28" s="100"/>
      <c r="C28" s="12">
        <f>IF(B28="",0,VLOOKUP('170604'!B28,Cenik!$C$3:$E$873,2,FALSE))</f>
        <v>0</v>
      </c>
      <c r="D28" s="12">
        <f>IF(B28="",0,VLOOKUP('170604'!B28,Cenik!$C$3:$E$873,3,FALSE))</f>
        <v>0</v>
      </c>
      <c r="E28" s="102"/>
      <c r="F28" s="20">
        <f t="shared" si="2"/>
        <v>0</v>
      </c>
      <c r="G28" s="104" t="str">
        <f t="shared" si="3"/>
        <v/>
      </c>
    </row>
    <row r="29" spans="1:9" ht="13.5" thickBot="1" x14ac:dyDescent="0.25">
      <c r="A29" s="15"/>
      <c r="B29" s="100"/>
      <c r="C29" s="12">
        <f>IF(B29="",0,VLOOKUP('170604'!B29,Cenik!$C$3:$E$873,2,FALSE))</f>
        <v>0</v>
      </c>
      <c r="D29" s="12">
        <f>IF(B29="",0,VLOOKUP('170604'!B29,Cenik!$C$3:$E$873,3,FALSE))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IF(B31="",0,VLOOKUP('170604'!B31,Cenik!$C$3:$E$873,2,FALSE))</f>
        <v>0</v>
      </c>
      <c r="D31" s="24">
        <f>IF(B31="",0,VLOOKUP('170604'!B31,Cenik!$C$3:$E$873,3,FALSE))</f>
        <v>0</v>
      </c>
      <c r="E31" s="101"/>
      <c r="F31" s="25">
        <f t="shared" ref="F31:F44" si="4">D31*E31</f>
        <v>0</v>
      </c>
      <c r="G31" s="104" t="str">
        <f t="shared" si="3"/>
        <v/>
      </c>
      <c r="I31" s="2"/>
    </row>
    <row r="32" spans="1:9" x14ac:dyDescent="0.2">
      <c r="A32" s="15"/>
      <c r="B32" s="100"/>
      <c r="C32" s="12">
        <f>IF(B32="",0,VLOOKUP('170604'!B32,Cenik!$C$3:$E$873,2,FALSE))</f>
        <v>0</v>
      </c>
      <c r="D32" s="12">
        <f>IF(B32="",0,VLOOKUP('170604'!B32,Cenik!$C$3:$E$873,3,FALSE))</f>
        <v>0</v>
      </c>
      <c r="E32" s="102"/>
      <c r="F32" s="20">
        <f t="shared" si="4"/>
        <v>0</v>
      </c>
      <c r="G32" s="104" t="str">
        <f t="shared" si="3"/>
        <v/>
      </c>
      <c r="I32" s="2"/>
    </row>
    <row r="33" spans="1:7" x14ac:dyDescent="0.2">
      <c r="A33" s="15"/>
      <c r="B33" s="100"/>
      <c r="C33" s="12">
        <f>IF(B33="",0,VLOOKUP('170604'!B33,Cenik!$C$3:$E$873,2,FALSE))</f>
        <v>0</v>
      </c>
      <c r="D33" s="12">
        <f>IF(B33="",0,VLOOKUP('170604'!B33,Cenik!$C$3:$E$873,3,FALSE))</f>
        <v>0</v>
      </c>
      <c r="E33" s="102"/>
      <c r="F33" s="20">
        <f t="shared" si="4"/>
        <v>0</v>
      </c>
      <c r="G33" s="104" t="str">
        <f t="shared" si="3"/>
        <v/>
      </c>
    </row>
    <row r="34" spans="1:7" x14ac:dyDescent="0.2">
      <c r="A34" s="15"/>
      <c r="B34" s="100"/>
      <c r="C34" s="12">
        <f>IF(B34="",0,VLOOKUP('170604'!B34,Cenik!$C$3:$E$873,2,FALSE))</f>
        <v>0</v>
      </c>
      <c r="D34" s="12">
        <f>IF(B34="",0,VLOOKUP('170604'!B34,Cenik!$C$3:$E$873,3,FALSE))</f>
        <v>0</v>
      </c>
      <c r="E34" s="102"/>
      <c r="F34" s="20">
        <f t="shared" si="4"/>
        <v>0</v>
      </c>
      <c r="G34" s="104" t="str">
        <f t="shared" si="3"/>
        <v/>
      </c>
    </row>
    <row r="35" spans="1:7" x14ac:dyDescent="0.2">
      <c r="A35" s="15"/>
      <c r="B35" s="100"/>
      <c r="C35" s="12">
        <f>IF(B35="",0,VLOOKUP('170604'!B35,Cenik!$C$3:$E$873,2,FALSE))</f>
        <v>0</v>
      </c>
      <c r="D35" s="12">
        <f>IF(B35="",0,VLOOKUP('170604'!B35,Cenik!$C$3:$E$873,3,FALSE))</f>
        <v>0</v>
      </c>
      <c r="E35" s="102"/>
      <c r="F35" s="20">
        <f t="shared" si="4"/>
        <v>0</v>
      </c>
      <c r="G35" s="104" t="str">
        <f t="shared" si="3"/>
        <v/>
      </c>
    </row>
    <row r="36" spans="1:7" x14ac:dyDescent="0.2">
      <c r="A36" s="15"/>
      <c r="B36" s="100"/>
      <c r="C36" s="12">
        <f>IF(B36="",0,VLOOKUP('170604'!B36,Cenik!$C$3:$E$873,2,FALSE))</f>
        <v>0</v>
      </c>
      <c r="D36" s="12">
        <f>IF(B36="",0,VLOOKUP('170604'!B36,Cenik!$C$3:$E$873,3,FALSE))</f>
        <v>0</v>
      </c>
      <c r="E36" s="102"/>
      <c r="F36" s="20">
        <f t="shared" si="4"/>
        <v>0</v>
      </c>
      <c r="G36" s="104" t="str">
        <f t="shared" si="3"/>
        <v/>
      </c>
    </row>
    <row r="37" spans="1:7" x14ac:dyDescent="0.2">
      <c r="A37" s="15"/>
      <c r="B37" s="100"/>
      <c r="C37" s="12">
        <f>IF(B37="",0,VLOOKUP('170604'!B37,Cenik!$C$3:$E$873,2,FALSE))</f>
        <v>0</v>
      </c>
      <c r="D37" s="12">
        <f>IF(B37="",0,VLOOKUP('170604'!B37,Cenik!$C$3:$E$873,3,FALSE))</f>
        <v>0</v>
      </c>
      <c r="E37" s="102"/>
      <c r="F37" s="20">
        <f t="shared" si="4"/>
        <v>0</v>
      </c>
      <c r="G37" s="104" t="str">
        <f t="shared" si="3"/>
        <v/>
      </c>
    </row>
    <row r="38" spans="1:7" x14ac:dyDescent="0.2">
      <c r="A38" s="15"/>
      <c r="B38" s="100"/>
      <c r="C38" s="12">
        <f>IF(B38="",0,VLOOKUP('170604'!B38,Cenik!$C$3:$E$873,2,FALSE))</f>
        <v>0</v>
      </c>
      <c r="D38" s="12">
        <f>IF(B38="",0,VLOOKUP('170604'!B38,Cenik!$C$3:$E$873,3,FALSE))</f>
        <v>0</v>
      </c>
      <c r="E38" s="102"/>
      <c r="F38" s="20">
        <f t="shared" si="4"/>
        <v>0</v>
      </c>
      <c r="G38" s="104" t="str">
        <f t="shared" si="3"/>
        <v/>
      </c>
    </row>
    <row r="39" spans="1:7" x14ac:dyDescent="0.2">
      <c r="A39" s="15"/>
      <c r="B39" s="100"/>
      <c r="C39" s="12">
        <f>IF(B39="",0,VLOOKUP('170604'!B39,Cenik!$C$3:$E$873,2,FALSE))</f>
        <v>0</v>
      </c>
      <c r="D39" s="12">
        <f>IF(B39="",0,VLOOKUP('170604'!B39,Cenik!$C$3:$E$873,3,FALSE))</f>
        <v>0</v>
      </c>
      <c r="E39" s="102"/>
      <c r="F39" s="20">
        <f t="shared" si="4"/>
        <v>0</v>
      </c>
      <c r="G39" s="104" t="str">
        <f>IF(E39="","",IF(ISNUMBER(E39),IF(E39=ROUND(E39,6),"","Napaka - poraba mora biti zaokrožena na 6 decimalk!"),"Napaka!"))</f>
        <v/>
      </c>
    </row>
    <row r="40" spans="1:7" x14ac:dyDescent="0.2">
      <c r="A40" s="15"/>
      <c r="B40" s="100"/>
      <c r="C40" s="12">
        <f>IF(B40="",0,VLOOKUP('170604'!B40,Cenik!$C$3:$E$873,2,FALSE))</f>
        <v>0</v>
      </c>
      <c r="D40" s="12">
        <f>IF(B40="",0,VLOOKUP('170604'!B40,Cenik!$C$3:$E$873,3,FALSE))</f>
        <v>0</v>
      </c>
      <c r="E40" s="102"/>
      <c r="F40" s="20">
        <f t="shared" si="4"/>
        <v>0</v>
      </c>
      <c r="G40" s="104" t="str">
        <f t="shared" si="3"/>
        <v/>
      </c>
    </row>
    <row r="41" spans="1:7" x14ac:dyDescent="0.2">
      <c r="A41" s="15"/>
      <c r="B41" s="100"/>
      <c r="C41" s="12">
        <f>IF(B41="",0,VLOOKUP('170604'!B41,Cenik!$C$3:$E$873,2,FALSE))</f>
        <v>0</v>
      </c>
      <c r="D41" s="12">
        <f>IF(B41="",0,VLOOKUP('170604'!B41,Cenik!$C$3:$E$873,3,FALSE))</f>
        <v>0</v>
      </c>
      <c r="E41" s="102"/>
      <c r="F41" s="20">
        <f t="shared" si="4"/>
        <v>0</v>
      </c>
      <c r="G41" s="104" t="str">
        <f t="shared" si="3"/>
        <v/>
      </c>
    </row>
    <row r="42" spans="1:7" x14ac:dyDescent="0.2">
      <c r="A42" s="15"/>
      <c r="B42" s="100"/>
      <c r="C42" s="12">
        <f>IF(B42="",0,VLOOKUP('170604'!B42,Cenik!$C$3:$E$873,2,FALSE))</f>
        <v>0</v>
      </c>
      <c r="D42" s="12">
        <f>IF(B42="",0,VLOOKUP('170604'!B42,Cenik!$C$3:$E$873,3,FALSE))</f>
        <v>0</v>
      </c>
      <c r="E42" s="102"/>
      <c r="F42" s="20">
        <f t="shared" si="4"/>
        <v>0</v>
      </c>
      <c r="G42" s="104" t="str">
        <f t="shared" si="3"/>
        <v/>
      </c>
    </row>
    <row r="43" spans="1:7" x14ac:dyDescent="0.2">
      <c r="A43" s="15"/>
      <c r="B43" s="100"/>
      <c r="C43" s="12">
        <f>IF(B43="",0,VLOOKUP('170604'!B43,Cenik!$C$3:$E$873,2,FALSE))</f>
        <v>0</v>
      </c>
      <c r="D43" s="12">
        <f>IF(B43="",0,VLOOKUP('170604'!B43,Cenik!$C$3:$E$873,3,FALSE))</f>
        <v>0</v>
      </c>
      <c r="E43" s="102"/>
      <c r="F43" s="20">
        <f t="shared" si="4"/>
        <v>0</v>
      </c>
      <c r="G43" s="104" t="str">
        <f t="shared" si="3"/>
        <v/>
      </c>
    </row>
    <row r="44" spans="1:7" ht="13.5" thickBot="1" x14ac:dyDescent="0.25">
      <c r="A44" s="26"/>
      <c r="B44" s="103"/>
      <c r="C44" s="28">
        <f>IF(B44="",0,VLOOKUP('170604'!B44,Cenik!$C$3:$E$873,2,FALSE))</f>
        <v>0</v>
      </c>
      <c r="D44" s="28">
        <f>IF(B44="",0,VLOOKUP('170604'!B44,Cenik!$C$3:$E$873,3,FALSE))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IF(B5="",0,VLOOKUP('170605'!B5,Cenik!$C$3:$E$873,2,FALSE))</f>
        <v>0</v>
      </c>
      <c r="D5" s="12">
        <f>IF(B5="",0,VLOOKUP('170605'!B5,Cenik!$C$3:$E$873,3,FALSE))</f>
        <v>0</v>
      </c>
      <c r="E5" s="95"/>
      <c r="F5" s="14">
        <f t="shared" ref="F5:F14" si="0">D5*E5</f>
        <v>0</v>
      </c>
      <c r="G5" s="104" t="str">
        <f>IF(E5="","",IF(ISNUMBER(E5),IF(E5=ROUND(E5,6),"","Napaka - poraba mora biti zaokrožena na 6 decimalk!"),"Napaka!"))</f>
        <v/>
      </c>
    </row>
    <row r="6" spans="1:7" x14ac:dyDescent="0.2">
      <c r="A6" s="15"/>
      <c r="B6" s="94"/>
      <c r="C6" s="12">
        <f>IF(B6="",0,VLOOKUP('170605'!B6,Cenik!$C$3:$E$873,2,FALSE))</f>
        <v>0</v>
      </c>
      <c r="D6" s="12">
        <f>IF(B6="",0,VLOOKUP('170605'!B6,Cenik!$C$3:$E$873,3,FALSE))</f>
        <v>0</v>
      </c>
      <c r="E6" s="96"/>
      <c r="F6" s="14">
        <f t="shared" si="0"/>
        <v>0</v>
      </c>
      <c r="G6" s="104" t="str">
        <f t="shared" ref="G6:G14" si="1">IF(E6="","",IF(ISNUMBER(E6),IF(E6=ROUND(E6,6),"","Napaka - poraba mora biti zaokrožena na 6 decimalk!"),"Napaka!"))</f>
        <v/>
      </c>
    </row>
    <row r="7" spans="1:7" x14ac:dyDescent="0.2">
      <c r="A7" s="15"/>
      <c r="B7" s="94"/>
      <c r="C7" s="12">
        <f>IF(B7="",0,VLOOKUP('170605'!B7,Cenik!$C$3:$E$873,2,FALSE))</f>
        <v>0</v>
      </c>
      <c r="D7" s="12">
        <f>IF(B7="",0,VLOOKUP('170605'!B7,Cenik!$C$3:$E$873,3,FALSE))</f>
        <v>0</v>
      </c>
      <c r="E7" s="96"/>
      <c r="F7" s="14">
        <f t="shared" si="0"/>
        <v>0</v>
      </c>
      <c r="G7" s="104" t="str">
        <f t="shared" si="1"/>
        <v/>
      </c>
    </row>
    <row r="8" spans="1:7" x14ac:dyDescent="0.2">
      <c r="A8" s="15"/>
      <c r="B8" s="94"/>
      <c r="C8" s="12">
        <f>IF(B8="",0,VLOOKUP('170605'!B8,Cenik!$C$3:$E$873,2,FALSE))</f>
        <v>0</v>
      </c>
      <c r="D8" s="12">
        <f>IF(B8="",0,VLOOKUP('170605'!B8,Cenik!$C$3:$E$873,3,FALSE))</f>
        <v>0</v>
      </c>
      <c r="E8" s="96"/>
      <c r="F8" s="14">
        <f t="shared" si="0"/>
        <v>0</v>
      </c>
      <c r="G8" s="104" t="str">
        <f t="shared" si="1"/>
        <v/>
      </c>
    </row>
    <row r="9" spans="1:7" x14ac:dyDescent="0.2">
      <c r="A9" s="15"/>
      <c r="B9" s="94"/>
      <c r="C9" s="12">
        <f>IF(B9="",0,VLOOKUP('170605'!B9,Cenik!$C$3:$E$873,2,FALSE))</f>
        <v>0</v>
      </c>
      <c r="D9" s="12">
        <f>IF(B9="",0,VLOOKUP('170605'!B9,Cenik!$C$3:$E$873,3,FALSE))</f>
        <v>0</v>
      </c>
      <c r="E9" s="96"/>
      <c r="F9" s="14">
        <f t="shared" si="0"/>
        <v>0</v>
      </c>
      <c r="G9" s="104" t="str">
        <f t="shared" si="1"/>
        <v/>
      </c>
    </row>
    <row r="10" spans="1:7" x14ac:dyDescent="0.2">
      <c r="A10" s="15"/>
      <c r="B10" s="94"/>
      <c r="C10" s="12">
        <f>IF(B10="",0,VLOOKUP('170605'!B10,Cenik!$C$3:$E$873,2,FALSE))</f>
        <v>0</v>
      </c>
      <c r="D10" s="12">
        <f>IF(B10="",0,VLOOKUP('170605'!B10,Cenik!$C$3:$E$873,3,FALSE))</f>
        <v>0</v>
      </c>
      <c r="E10" s="96"/>
      <c r="F10" s="14">
        <f t="shared" si="0"/>
        <v>0</v>
      </c>
      <c r="G10" s="104" t="str">
        <f t="shared" si="1"/>
        <v/>
      </c>
    </row>
    <row r="11" spans="1:7" x14ac:dyDescent="0.2">
      <c r="A11" s="15"/>
      <c r="B11" s="94"/>
      <c r="C11" s="12">
        <f>IF(B11="",0,VLOOKUP('170605'!B11,Cenik!$C$3:$E$873,2,FALSE))</f>
        <v>0</v>
      </c>
      <c r="D11" s="12">
        <f>IF(B11="",0,VLOOKUP('170605'!B11,Cenik!$C$3:$E$873,3,FALSE))</f>
        <v>0</v>
      </c>
      <c r="E11" s="96"/>
      <c r="F11" s="14">
        <f t="shared" si="0"/>
        <v>0</v>
      </c>
      <c r="G11" s="104" t="str">
        <f t="shared" si="1"/>
        <v/>
      </c>
    </row>
    <row r="12" spans="1:7" x14ac:dyDescent="0.2">
      <c r="A12" s="15"/>
      <c r="B12" s="94"/>
      <c r="C12" s="12">
        <f>IF(B12="",0,VLOOKUP('170605'!B12,Cenik!$C$3:$E$873,2,FALSE))</f>
        <v>0</v>
      </c>
      <c r="D12" s="12">
        <f>IF(B12="",0,VLOOKUP('170605'!B12,Cenik!$C$3:$E$873,3,FALSE))</f>
        <v>0</v>
      </c>
      <c r="E12" s="96"/>
      <c r="F12" s="14">
        <f t="shared" si="0"/>
        <v>0</v>
      </c>
      <c r="G12" s="104" t="str">
        <f t="shared" si="1"/>
        <v/>
      </c>
    </row>
    <row r="13" spans="1:7" x14ac:dyDescent="0.2">
      <c r="A13" s="15"/>
      <c r="B13" s="94"/>
      <c r="C13" s="12">
        <f>IF(B13="",0,VLOOKUP('170605'!B13,Cenik!$C$3:$E$873,2,FALSE))</f>
        <v>0</v>
      </c>
      <c r="D13" s="12">
        <f>IF(B13="",0,VLOOKUP('170605'!B13,Cenik!$C$3:$E$873,3,FALSE))</f>
        <v>0</v>
      </c>
      <c r="E13" s="96"/>
      <c r="F13" s="14">
        <f t="shared" si="0"/>
        <v>0</v>
      </c>
      <c r="G13" s="104" t="str">
        <f t="shared" si="1"/>
        <v/>
      </c>
    </row>
    <row r="14" spans="1:7" ht="13.5" thickBot="1" x14ac:dyDescent="0.25">
      <c r="A14" s="15"/>
      <c r="B14" s="94"/>
      <c r="C14" s="12">
        <f>IF(B14="",0,VLOOKUP('170605'!B14,Cenik!$C$3:$E$873,2,FALSE))</f>
        <v>0</v>
      </c>
      <c r="D14" s="12">
        <f>IF(B14="",0,VLOOKUP('170605'!B14,Cenik!$C$3:$E$873,3,FALSE))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IF(B16="",0,VLOOKUP('170605'!B16,Cenik!$C$3:$E$873,2,FALSE))</f>
        <v>kos/dan</v>
      </c>
      <c r="D16" s="12">
        <f>IF(B16="",0,VLOOKUP('170605'!B16,Cenik!$C$3:$E$873,3,FALSE))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IF(B17="",0,VLOOKUP('170605'!B17,Cenik!$C$3:$E$873,2,FALSE))</f>
        <v>kos/dan</v>
      </c>
      <c r="D17" s="12">
        <f>IF(B17="",0,VLOOKUP('170605'!B17,Cenik!$C$3:$E$873,3,FALSE))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IF(B18="",0,VLOOKUP('170605'!B18,Cenik!$C$3:$E$873,2,FALSE))</f>
        <v>kos/dan</v>
      </c>
      <c r="D18" s="12">
        <f>IF(B18="",0,VLOOKUP('170605'!B18,Cenik!$C$3:$E$873,3,FALSE))</f>
        <v>0</v>
      </c>
      <c r="E18" s="102">
        <v>2</v>
      </c>
      <c r="F18" s="20">
        <f t="shared" si="2"/>
        <v>0</v>
      </c>
      <c r="G18" s="104" t="str">
        <f t="shared" si="3"/>
        <v/>
      </c>
    </row>
    <row r="19" spans="1:9" x14ac:dyDescent="0.2">
      <c r="A19" s="15"/>
      <c r="B19" s="100"/>
      <c r="C19" s="12">
        <f>IF(B19="",0,VLOOKUP('170605'!B19,Cenik!$C$3:$E$873,2,FALSE))</f>
        <v>0</v>
      </c>
      <c r="D19" s="12">
        <f>IF(B19="",0,VLOOKUP('170605'!B19,Cenik!$C$3:$E$873,3,FALSE))</f>
        <v>0</v>
      </c>
      <c r="E19" s="102"/>
      <c r="F19" s="20">
        <f t="shared" si="2"/>
        <v>0</v>
      </c>
      <c r="G19" s="104" t="str">
        <f t="shared" si="3"/>
        <v/>
      </c>
    </row>
    <row r="20" spans="1:9" x14ac:dyDescent="0.2">
      <c r="A20" s="15"/>
      <c r="B20" s="100"/>
      <c r="C20" s="12">
        <f>IF(B20="",0,VLOOKUP('170605'!B20,Cenik!$C$3:$E$873,2,FALSE))</f>
        <v>0</v>
      </c>
      <c r="D20" s="12">
        <f>IF(B20="",0,VLOOKUP('170605'!B20,Cenik!$C$3:$E$873,3,FALSE))</f>
        <v>0</v>
      </c>
      <c r="E20" s="102"/>
      <c r="F20" s="20">
        <f t="shared" si="2"/>
        <v>0</v>
      </c>
      <c r="G20" s="104" t="str">
        <f t="shared" si="3"/>
        <v/>
      </c>
    </row>
    <row r="21" spans="1:9" x14ac:dyDescent="0.2">
      <c r="A21" s="15"/>
      <c r="B21" s="100"/>
      <c r="C21" s="12">
        <f>IF(B21="",0,VLOOKUP('170605'!B21,Cenik!$C$3:$E$873,2,FALSE))</f>
        <v>0</v>
      </c>
      <c r="D21" s="12">
        <f>IF(B21="",0,VLOOKUP('170605'!B21,Cenik!$C$3:$E$873,3,FALSE))</f>
        <v>0</v>
      </c>
      <c r="E21" s="102"/>
      <c r="F21" s="20">
        <f t="shared" si="2"/>
        <v>0</v>
      </c>
      <c r="G21" s="104" t="str">
        <f t="shared" si="3"/>
        <v/>
      </c>
    </row>
    <row r="22" spans="1:9" x14ac:dyDescent="0.2">
      <c r="A22" s="15"/>
      <c r="B22" s="100"/>
      <c r="C22" s="12">
        <f>IF(B22="",0,VLOOKUP('170605'!B22,Cenik!$C$3:$E$873,2,FALSE))</f>
        <v>0</v>
      </c>
      <c r="D22" s="12">
        <f>IF(B22="",0,VLOOKUP('170605'!B22,Cenik!$C$3:$E$873,3,FALSE))</f>
        <v>0</v>
      </c>
      <c r="E22" s="102"/>
      <c r="F22" s="20">
        <f t="shared" si="2"/>
        <v>0</v>
      </c>
      <c r="G22" s="104" t="str">
        <f t="shared" si="3"/>
        <v/>
      </c>
    </row>
    <row r="23" spans="1:9" x14ac:dyDescent="0.2">
      <c r="A23" s="15"/>
      <c r="B23" s="100"/>
      <c r="C23" s="12">
        <f>IF(B23="",0,VLOOKUP('170605'!B23,Cenik!$C$3:$E$873,2,FALSE))</f>
        <v>0</v>
      </c>
      <c r="D23" s="12">
        <f>IF(B23="",0,VLOOKUP('170605'!B23,Cenik!$C$3:$E$873,3,FALSE))</f>
        <v>0</v>
      </c>
      <c r="E23" s="102"/>
      <c r="F23" s="20">
        <f t="shared" si="2"/>
        <v>0</v>
      </c>
      <c r="G23" s="104" t="str">
        <f t="shared" si="3"/>
        <v/>
      </c>
    </row>
    <row r="24" spans="1:9" x14ac:dyDescent="0.2">
      <c r="A24" s="15"/>
      <c r="B24" s="100"/>
      <c r="C24" s="12">
        <f>IF(B24="",0,VLOOKUP('170605'!B24,Cenik!$C$3:$E$873,2,FALSE))</f>
        <v>0</v>
      </c>
      <c r="D24" s="12">
        <f>IF(B24="",0,VLOOKUP('170605'!B24,Cenik!$C$3:$E$873,3,FALSE))</f>
        <v>0</v>
      </c>
      <c r="E24" s="102"/>
      <c r="F24" s="20">
        <f t="shared" si="2"/>
        <v>0</v>
      </c>
      <c r="G24" s="104" t="str">
        <f t="shared" si="3"/>
        <v/>
      </c>
    </row>
    <row r="25" spans="1:9" x14ac:dyDescent="0.2">
      <c r="A25" s="15"/>
      <c r="B25" s="100"/>
      <c r="C25" s="12">
        <f>IF(B25="",0,VLOOKUP('170605'!B25,Cenik!$C$3:$E$873,2,FALSE))</f>
        <v>0</v>
      </c>
      <c r="D25" s="12">
        <f>IF(B25="",0,VLOOKUP('170605'!B25,Cenik!$C$3:$E$873,3,FALSE))</f>
        <v>0</v>
      </c>
      <c r="E25" s="102"/>
      <c r="F25" s="20">
        <f t="shared" si="2"/>
        <v>0</v>
      </c>
      <c r="G25" s="104" t="str">
        <f t="shared" si="3"/>
        <v/>
      </c>
    </row>
    <row r="26" spans="1:9" x14ac:dyDescent="0.2">
      <c r="A26" s="15"/>
      <c r="B26" s="100"/>
      <c r="C26" s="12">
        <f>IF(B26="",0,VLOOKUP('170605'!B26,Cenik!$C$3:$E$873,2,FALSE))</f>
        <v>0</v>
      </c>
      <c r="D26" s="12">
        <f>IF(B26="",0,VLOOKUP('170605'!B26,Cenik!$C$3:$E$873,3,FALSE))</f>
        <v>0</v>
      </c>
      <c r="E26" s="102"/>
      <c r="F26" s="20">
        <f t="shared" si="2"/>
        <v>0</v>
      </c>
      <c r="G26" s="104" t="str">
        <f t="shared" si="3"/>
        <v/>
      </c>
    </row>
    <row r="27" spans="1:9" x14ac:dyDescent="0.2">
      <c r="A27" s="15"/>
      <c r="B27" s="100"/>
      <c r="C27" s="12">
        <f>IF(B27="",0,VLOOKUP('170605'!B27,Cenik!$C$3:$E$873,2,FALSE))</f>
        <v>0</v>
      </c>
      <c r="D27" s="12">
        <f>IF(B27="",0,VLOOKUP('170605'!B27,Cenik!$C$3:$E$873,3,FALSE))</f>
        <v>0</v>
      </c>
      <c r="E27" s="102"/>
      <c r="F27" s="20">
        <f t="shared" si="2"/>
        <v>0</v>
      </c>
      <c r="G27" s="104" t="str">
        <f t="shared" si="3"/>
        <v/>
      </c>
    </row>
    <row r="28" spans="1:9" x14ac:dyDescent="0.2">
      <c r="A28" s="15"/>
      <c r="B28" s="100"/>
      <c r="C28" s="12">
        <f>IF(B28="",0,VLOOKUP('170605'!B28,Cenik!$C$3:$E$873,2,FALSE))</f>
        <v>0</v>
      </c>
      <c r="D28" s="12">
        <f>IF(B28="",0,VLOOKUP('170605'!B28,Cenik!$C$3:$E$873,3,FALSE))</f>
        <v>0</v>
      </c>
      <c r="E28" s="102"/>
      <c r="F28" s="20">
        <f t="shared" si="2"/>
        <v>0</v>
      </c>
      <c r="G28" s="104" t="str">
        <f t="shared" si="3"/>
        <v/>
      </c>
    </row>
    <row r="29" spans="1:9" ht="13.5" thickBot="1" x14ac:dyDescent="0.25">
      <c r="A29" s="15"/>
      <c r="B29" s="100"/>
      <c r="C29" s="12">
        <f>IF(B29="",0,VLOOKUP('170605'!B29,Cenik!$C$3:$E$873,2,FALSE))</f>
        <v>0</v>
      </c>
      <c r="D29" s="12">
        <f>IF(B29="",0,VLOOKUP('170605'!B29,Cenik!$C$3:$E$873,3,FALSE))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IF(B31="",0,VLOOKUP('170605'!B31,Cenik!$C$3:$E$873,2,FALSE))</f>
        <v>0</v>
      </c>
      <c r="D31" s="24">
        <f>IF(B31="",0,VLOOKUP('170605'!B31,Cenik!$C$3:$E$873,3,FALSE))</f>
        <v>0</v>
      </c>
      <c r="E31" s="101"/>
      <c r="F31" s="25">
        <f t="shared" ref="F31:F44" si="4">D31*E31</f>
        <v>0</v>
      </c>
      <c r="G31" s="104" t="str">
        <f t="shared" si="3"/>
        <v/>
      </c>
      <c r="I31" s="2"/>
    </row>
    <row r="32" spans="1:9" x14ac:dyDescent="0.2">
      <c r="A32" s="15"/>
      <c r="B32" s="100"/>
      <c r="C32" s="12">
        <f>IF(B32="",0,VLOOKUP('170605'!B32,Cenik!$C$3:$E$873,2,FALSE))</f>
        <v>0</v>
      </c>
      <c r="D32" s="12">
        <f>IF(B32="",0,VLOOKUP('170605'!B32,Cenik!$C$3:$E$873,3,FALSE))</f>
        <v>0</v>
      </c>
      <c r="E32" s="102"/>
      <c r="F32" s="20">
        <f t="shared" si="4"/>
        <v>0</v>
      </c>
      <c r="G32" s="104" t="str">
        <f t="shared" si="3"/>
        <v/>
      </c>
      <c r="I32" s="2"/>
    </row>
    <row r="33" spans="1:7" x14ac:dyDescent="0.2">
      <c r="A33" s="15"/>
      <c r="B33" s="100"/>
      <c r="C33" s="12">
        <f>IF(B33="",0,VLOOKUP('170605'!B33,Cenik!$C$3:$E$873,2,FALSE))</f>
        <v>0</v>
      </c>
      <c r="D33" s="12">
        <f>IF(B33="",0,VLOOKUP('170605'!B33,Cenik!$C$3:$E$873,3,FALSE))</f>
        <v>0</v>
      </c>
      <c r="E33" s="102"/>
      <c r="F33" s="20">
        <f t="shared" si="4"/>
        <v>0</v>
      </c>
      <c r="G33" s="104" t="str">
        <f t="shared" si="3"/>
        <v/>
      </c>
    </row>
    <row r="34" spans="1:7" x14ac:dyDescent="0.2">
      <c r="A34" s="15"/>
      <c r="B34" s="100"/>
      <c r="C34" s="12">
        <f>IF(B34="",0,VLOOKUP('170605'!B34,Cenik!$C$3:$E$873,2,FALSE))</f>
        <v>0</v>
      </c>
      <c r="D34" s="12">
        <f>IF(B34="",0,VLOOKUP('170605'!B34,Cenik!$C$3:$E$873,3,FALSE))</f>
        <v>0</v>
      </c>
      <c r="E34" s="102"/>
      <c r="F34" s="20">
        <f t="shared" si="4"/>
        <v>0</v>
      </c>
      <c r="G34" s="104" t="str">
        <f t="shared" si="3"/>
        <v/>
      </c>
    </row>
    <row r="35" spans="1:7" x14ac:dyDescent="0.2">
      <c r="A35" s="15"/>
      <c r="B35" s="100"/>
      <c r="C35" s="12">
        <f>IF(B35="",0,VLOOKUP('170605'!B35,Cenik!$C$3:$E$873,2,FALSE))</f>
        <v>0</v>
      </c>
      <c r="D35" s="12">
        <f>IF(B35="",0,VLOOKUP('170605'!B35,Cenik!$C$3:$E$873,3,FALSE))</f>
        <v>0</v>
      </c>
      <c r="E35" s="102"/>
      <c r="F35" s="20">
        <f t="shared" si="4"/>
        <v>0</v>
      </c>
      <c r="G35" s="104" t="str">
        <f t="shared" si="3"/>
        <v/>
      </c>
    </row>
    <row r="36" spans="1:7" x14ac:dyDescent="0.2">
      <c r="A36" s="15"/>
      <c r="B36" s="100"/>
      <c r="C36" s="12">
        <f>IF(B36="",0,VLOOKUP('170605'!B36,Cenik!$C$3:$E$873,2,FALSE))</f>
        <v>0</v>
      </c>
      <c r="D36" s="12">
        <f>IF(B36="",0,VLOOKUP('170605'!B36,Cenik!$C$3:$E$873,3,FALSE))</f>
        <v>0</v>
      </c>
      <c r="E36" s="102"/>
      <c r="F36" s="20">
        <f t="shared" si="4"/>
        <v>0</v>
      </c>
      <c r="G36" s="104" t="str">
        <f t="shared" si="3"/>
        <v/>
      </c>
    </row>
    <row r="37" spans="1:7" x14ac:dyDescent="0.2">
      <c r="A37" s="15"/>
      <c r="B37" s="100"/>
      <c r="C37" s="12">
        <f>IF(B37="",0,VLOOKUP('170605'!B37,Cenik!$C$3:$E$873,2,FALSE))</f>
        <v>0</v>
      </c>
      <c r="D37" s="12">
        <f>IF(B37="",0,VLOOKUP('170605'!B37,Cenik!$C$3:$E$873,3,FALSE))</f>
        <v>0</v>
      </c>
      <c r="E37" s="102"/>
      <c r="F37" s="20">
        <f t="shared" si="4"/>
        <v>0</v>
      </c>
      <c r="G37" s="104" t="str">
        <f t="shared" si="3"/>
        <v/>
      </c>
    </row>
    <row r="38" spans="1:7" x14ac:dyDescent="0.2">
      <c r="A38" s="15"/>
      <c r="B38" s="100"/>
      <c r="C38" s="12">
        <f>IF(B38="",0,VLOOKUP('170605'!B38,Cenik!$C$3:$E$873,2,FALSE))</f>
        <v>0</v>
      </c>
      <c r="D38" s="12">
        <f>IF(B38="",0,VLOOKUP('170605'!B38,Cenik!$C$3:$E$873,3,FALSE))</f>
        <v>0</v>
      </c>
      <c r="E38" s="102"/>
      <c r="F38" s="20">
        <f t="shared" si="4"/>
        <v>0</v>
      </c>
      <c r="G38" s="104" t="str">
        <f t="shared" si="3"/>
        <v/>
      </c>
    </row>
    <row r="39" spans="1:7" x14ac:dyDescent="0.2">
      <c r="A39" s="15"/>
      <c r="B39" s="100"/>
      <c r="C39" s="12">
        <f>IF(B39="",0,VLOOKUP('170605'!B39,Cenik!$C$3:$E$873,2,FALSE))</f>
        <v>0</v>
      </c>
      <c r="D39" s="12">
        <f>IF(B39="",0,VLOOKUP('170605'!B39,Cenik!$C$3:$E$873,3,FALSE))</f>
        <v>0</v>
      </c>
      <c r="E39" s="102"/>
      <c r="F39" s="20">
        <f t="shared" si="4"/>
        <v>0</v>
      </c>
      <c r="G39" s="104" t="str">
        <f>IF(E39="","",IF(ISNUMBER(E39),IF(E39=ROUND(E39,6),"","Napaka - poraba mora biti zaokrožena na 6 decimalk!"),"Napaka!"))</f>
        <v/>
      </c>
    </row>
    <row r="40" spans="1:7" x14ac:dyDescent="0.2">
      <c r="A40" s="15"/>
      <c r="B40" s="100"/>
      <c r="C40" s="12">
        <f>IF(B40="",0,VLOOKUP('170605'!B40,Cenik!$C$3:$E$873,2,FALSE))</f>
        <v>0</v>
      </c>
      <c r="D40" s="12">
        <f>IF(B40="",0,VLOOKUP('170605'!B40,Cenik!$C$3:$E$873,3,FALSE))</f>
        <v>0</v>
      </c>
      <c r="E40" s="102"/>
      <c r="F40" s="20">
        <f t="shared" si="4"/>
        <v>0</v>
      </c>
      <c r="G40" s="104" t="str">
        <f t="shared" si="3"/>
        <v/>
      </c>
    </row>
    <row r="41" spans="1:7" x14ac:dyDescent="0.2">
      <c r="A41" s="15"/>
      <c r="B41" s="100"/>
      <c r="C41" s="12">
        <f>IF(B41="",0,VLOOKUP('170605'!B41,Cenik!$C$3:$E$873,2,FALSE))</f>
        <v>0</v>
      </c>
      <c r="D41" s="12">
        <f>IF(B41="",0,VLOOKUP('170605'!B41,Cenik!$C$3:$E$873,3,FALSE))</f>
        <v>0</v>
      </c>
      <c r="E41" s="102"/>
      <c r="F41" s="20">
        <f t="shared" si="4"/>
        <v>0</v>
      </c>
      <c r="G41" s="104" t="str">
        <f t="shared" si="3"/>
        <v/>
      </c>
    </row>
    <row r="42" spans="1:7" x14ac:dyDescent="0.2">
      <c r="A42" s="15"/>
      <c r="B42" s="100"/>
      <c r="C42" s="12">
        <f>IF(B42="",0,VLOOKUP('170605'!B42,Cenik!$C$3:$E$873,2,FALSE))</f>
        <v>0</v>
      </c>
      <c r="D42" s="12">
        <f>IF(B42="",0,VLOOKUP('170605'!B42,Cenik!$C$3:$E$873,3,FALSE))</f>
        <v>0</v>
      </c>
      <c r="E42" s="102"/>
      <c r="F42" s="20">
        <f t="shared" si="4"/>
        <v>0</v>
      </c>
      <c r="G42" s="104" t="str">
        <f t="shared" si="3"/>
        <v/>
      </c>
    </row>
    <row r="43" spans="1:7" x14ac:dyDescent="0.2">
      <c r="A43" s="15"/>
      <c r="B43" s="100"/>
      <c r="C43" s="12">
        <f>IF(B43="",0,VLOOKUP('170605'!B43,Cenik!$C$3:$E$873,2,FALSE))</f>
        <v>0</v>
      </c>
      <c r="D43" s="12">
        <f>IF(B43="",0,VLOOKUP('170605'!B43,Cenik!$C$3:$E$873,3,FALSE))</f>
        <v>0</v>
      </c>
      <c r="E43" s="102"/>
      <c r="F43" s="20">
        <f t="shared" si="4"/>
        <v>0</v>
      </c>
      <c r="G43" s="104" t="str">
        <f t="shared" si="3"/>
        <v/>
      </c>
    </row>
    <row r="44" spans="1:7" ht="13.5" thickBot="1" x14ac:dyDescent="0.25">
      <c r="A44" s="26"/>
      <c r="B44" s="103"/>
      <c r="C44" s="28">
        <f>IF(B44="",0,VLOOKUP('170605'!B44,Cenik!$C$3:$E$873,2,FALSE))</f>
        <v>0</v>
      </c>
      <c r="D44" s="28">
        <f>IF(B44="",0,VLOOKUP('170605'!B44,Cenik!$C$3:$E$873,3,FALSE))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IF(B5="",0,VLOOKUP('170606'!B5,Cenik!$C$3:$E$873,2,FALSE))</f>
        <v>0</v>
      </c>
      <c r="D5" s="12">
        <f>IF(B5="",0,VLOOKUP('170606'!B5,Cenik!$C$3:$E$873,3,FALSE))</f>
        <v>0</v>
      </c>
      <c r="E5" s="95"/>
      <c r="F5" s="14">
        <f t="shared" ref="F5:F14" si="0">D5*E5</f>
        <v>0</v>
      </c>
      <c r="G5" s="104" t="str">
        <f>IF(E5="","",IF(ISNUMBER(E5),IF(E5=ROUND(E5,6),"","Napaka - poraba mora biti zaokrožena na 6 decimalk!"),"Napaka!"))</f>
        <v/>
      </c>
    </row>
    <row r="6" spans="1:7" x14ac:dyDescent="0.2">
      <c r="A6" s="15"/>
      <c r="B6" s="94"/>
      <c r="C6" s="12">
        <f>IF(B6="",0,VLOOKUP('170606'!B6,Cenik!$C$3:$E$873,2,FALSE))</f>
        <v>0</v>
      </c>
      <c r="D6" s="12">
        <f>IF(B6="",0,VLOOKUP('170606'!B6,Cenik!$C$3:$E$873,3,FALSE))</f>
        <v>0</v>
      </c>
      <c r="E6" s="96"/>
      <c r="F6" s="14">
        <f t="shared" si="0"/>
        <v>0</v>
      </c>
      <c r="G6" s="104" t="str">
        <f t="shared" ref="G6:G14" si="1">IF(E6="","",IF(ISNUMBER(E6),IF(E6=ROUND(E6,6),"","Napaka - poraba mora biti zaokrožena na 6 decimalk!"),"Napaka!"))</f>
        <v/>
      </c>
    </row>
    <row r="7" spans="1:7" x14ac:dyDescent="0.2">
      <c r="A7" s="15"/>
      <c r="B7" s="94"/>
      <c r="C7" s="12">
        <f>IF(B7="",0,VLOOKUP('170606'!B7,Cenik!$C$3:$E$873,2,FALSE))</f>
        <v>0</v>
      </c>
      <c r="D7" s="12">
        <f>IF(B7="",0,VLOOKUP('170606'!B7,Cenik!$C$3:$E$873,3,FALSE))</f>
        <v>0</v>
      </c>
      <c r="E7" s="96"/>
      <c r="F7" s="14">
        <f t="shared" si="0"/>
        <v>0</v>
      </c>
      <c r="G7" s="104" t="str">
        <f t="shared" si="1"/>
        <v/>
      </c>
    </row>
    <row r="8" spans="1:7" x14ac:dyDescent="0.2">
      <c r="A8" s="15"/>
      <c r="B8" s="94"/>
      <c r="C8" s="12">
        <f>IF(B8="",0,VLOOKUP('170606'!B8,Cenik!$C$3:$E$873,2,FALSE))</f>
        <v>0</v>
      </c>
      <c r="D8" s="12">
        <f>IF(B8="",0,VLOOKUP('170606'!B8,Cenik!$C$3:$E$873,3,FALSE))</f>
        <v>0</v>
      </c>
      <c r="E8" s="96"/>
      <c r="F8" s="14">
        <f t="shared" si="0"/>
        <v>0</v>
      </c>
      <c r="G8" s="104" t="str">
        <f t="shared" si="1"/>
        <v/>
      </c>
    </row>
    <row r="9" spans="1:7" x14ac:dyDescent="0.2">
      <c r="A9" s="15"/>
      <c r="B9" s="94"/>
      <c r="C9" s="12">
        <f>IF(B9="",0,VLOOKUP('170606'!B9,Cenik!$C$3:$E$873,2,FALSE))</f>
        <v>0</v>
      </c>
      <c r="D9" s="12">
        <f>IF(B9="",0,VLOOKUP('170606'!B9,Cenik!$C$3:$E$873,3,FALSE))</f>
        <v>0</v>
      </c>
      <c r="E9" s="96"/>
      <c r="F9" s="14">
        <f t="shared" si="0"/>
        <v>0</v>
      </c>
      <c r="G9" s="104" t="str">
        <f t="shared" si="1"/>
        <v/>
      </c>
    </row>
    <row r="10" spans="1:7" x14ac:dyDescent="0.2">
      <c r="A10" s="15"/>
      <c r="B10" s="94"/>
      <c r="C10" s="12">
        <f>IF(B10="",0,VLOOKUP('170606'!B10,Cenik!$C$3:$E$873,2,FALSE))</f>
        <v>0</v>
      </c>
      <c r="D10" s="12">
        <f>IF(B10="",0,VLOOKUP('170606'!B10,Cenik!$C$3:$E$873,3,FALSE))</f>
        <v>0</v>
      </c>
      <c r="E10" s="96"/>
      <c r="F10" s="14">
        <f t="shared" si="0"/>
        <v>0</v>
      </c>
      <c r="G10" s="104" t="str">
        <f t="shared" si="1"/>
        <v/>
      </c>
    </row>
    <row r="11" spans="1:7" x14ac:dyDescent="0.2">
      <c r="A11" s="15"/>
      <c r="B11" s="94"/>
      <c r="C11" s="12">
        <f>IF(B11="",0,VLOOKUP('170606'!B11,Cenik!$C$3:$E$873,2,FALSE))</f>
        <v>0</v>
      </c>
      <c r="D11" s="12">
        <f>IF(B11="",0,VLOOKUP('170606'!B11,Cenik!$C$3:$E$873,3,FALSE))</f>
        <v>0</v>
      </c>
      <c r="E11" s="96"/>
      <c r="F11" s="14">
        <f t="shared" si="0"/>
        <v>0</v>
      </c>
      <c r="G11" s="104" t="str">
        <f t="shared" si="1"/>
        <v/>
      </c>
    </row>
    <row r="12" spans="1:7" x14ac:dyDescent="0.2">
      <c r="A12" s="15"/>
      <c r="B12" s="94"/>
      <c r="C12" s="12">
        <f>IF(B12="",0,VLOOKUP('170606'!B12,Cenik!$C$3:$E$873,2,FALSE))</f>
        <v>0</v>
      </c>
      <c r="D12" s="12">
        <f>IF(B12="",0,VLOOKUP('170606'!B12,Cenik!$C$3:$E$873,3,FALSE))</f>
        <v>0</v>
      </c>
      <c r="E12" s="96"/>
      <c r="F12" s="14">
        <f t="shared" si="0"/>
        <v>0</v>
      </c>
      <c r="G12" s="104" t="str">
        <f t="shared" si="1"/>
        <v/>
      </c>
    </row>
    <row r="13" spans="1:7" x14ac:dyDescent="0.2">
      <c r="A13" s="15"/>
      <c r="B13" s="94"/>
      <c r="C13" s="12">
        <f>IF(B13="",0,VLOOKUP('170606'!B13,Cenik!$C$3:$E$873,2,FALSE))</f>
        <v>0</v>
      </c>
      <c r="D13" s="12">
        <f>IF(B13="",0,VLOOKUP('170606'!B13,Cenik!$C$3:$E$873,3,FALSE))</f>
        <v>0</v>
      </c>
      <c r="E13" s="96"/>
      <c r="F13" s="14">
        <f t="shared" si="0"/>
        <v>0</v>
      </c>
      <c r="G13" s="104" t="str">
        <f t="shared" si="1"/>
        <v/>
      </c>
    </row>
    <row r="14" spans="1:7" ht="13.5" thickBot="1" x14ac:dyDescent="0.25">
      <c r="A14" s="15"/>
      <c r="B14" s="94"/>
      <c r="C14" s="12">
        <f>IF(B14="",0,VLOOKUP('170606'!B14,Cenik!$C$3:$E$873,2,FALSE))</f>
        <v>0</v>
      </c>
      <c r="D14" s="12">
        <f>IF(B14="",0,VLOOKUP('170606'!B14,Cenik!$C$3:$E$873,3,FALSE))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IF(B16="",0,VLOOKUP('170606'!B16,Cenik!$C$3:$E$873,2,FALSE))</f>
        <v>kos/dan</v>
      </c>
      <c r="D16" s="12">
        <f>IF(B16="",0,VLOOKUP('170606'!B16,Cenik!$C$3:$E$873,3,FALSE))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IF(B17="",0,VLOOKUP('170606'!B17,Cenik!$C$3:$E$873,2,FALSE))</f>
        <v>kos/dan</v>
      </c>
      <c r="D17" s="12">
        <f>IF(B17="",0,VLOOKUP('170606'!B17,Cenik!$C$3:$E$873,3,FALSE))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IF(B18="",0,VLOOKUP('170606'!B18,Cenik!$C$3:$E$873,2,FALSE))</f>
        <v>kos/dan</v>
      </c>
      <c r="D18" s="12">
        <f>IF(B18="",0,VLOOKUP('170606'!B18,Cenik!$C$3:$E$873,3,FALSE))</f>
        <v>0</v>
      </c>
      <c r="E18" s="102">
        <v>2</v>
      </c>
      <c r="F18" s="20">
        <f t="shared" si="2"/>
        <v>0</v>
      </c>
      <c r="G18" s="104" t="str">
        <f t="shared" si="3"/>
        <v/>
      </c>
    </row>
    <row r="19" spans="1:9" x14ac:dyDescent="0.2">
      <c r="A19" s="15"/>
      <c r="B19" s="100"/>
      <c r="C19" s="12">
        <f>IF(B19="",0,VLOOKUP('170606'!B19,Cenik!$C$3:$E$873,2,FALSE))</f>
        <v>0</v>
      </c>
      <c r="D19" s="12">
        <f>IF(B19="",0,VLOOKUP('170606'!B19,Cenik!$C$3:$E$873,3,FALSE))</f>
        <v>0</v>
      </c>
      <c r="E19" s="102"/>
      <c r="F19" s="20">
        <f t="shared" si="2"/>
        <v>0</v>
      </c>
      <c r="G19" s="104" t="str">
        <f t="shared" si="3"/>
        <v/>
      </c>
    </row>
    <row r="20" spans="1:9" x14ac:dyDescent="0.2">
      <c r="A20" s="15"/>
      <c r="B20" s="100"/>
      <c r="C20" s="12">
        <f>IF(B20="",0,VLOOKUP('170606'!B20,Cenik!$C$3:$E$873,2,FALSE))</f>
        <v>0</v>
      </c>
      <c r="D20" s="12">
        <f>IF(B20="",0,VLOOKUP('170606'!B20,Cenik!$C$3:$E$873,3,FALSE))</f>
        <v>0</v>
      </c>
      <c r="E20" s="102"/>
      <c r="F20" s="20">
        <f t="shared" si="2"/>
        <v>0</v>
      </c>
      <c r="G20" s="104" t="str">
        <f t="shared" si="3"/>
        <v/>
      </c>
    </row>
    <row r="21" spans="1:9" x14ac:dyDescent="0.2">
      <c r="A21" s="15"/>
      <c r="B21" s="100"/>
      <c r="C21" s="12">
        <f>IF(B21="",0,VLOOKUP('170606'!B21,Cenik!$C$3:$E$873,2,FALSE))</f>
        <v>0</v>
      </c>
      <c r="D21" s="12">
        <f>IF(B21="",0,VLOOKUP('170606'!B21,Cenik!$C$3:$E$873,3,FALSE))</f>
        <v>0</v>
      </c>
      <c r="E21" s="102"/>
      <c r="F21" s="20">
        <f t="shared" si="2"/>
        <v>0</v>
      </c>
      <c r="G21" s="104" t="str">
        <f t="shared" si="3"/>
        <v/>
      </c>
    </row>
    <row r="22" spans="1:9" x14ac:dyDescent="0.2">
      <c r="A22" s="15"/>
      <c r="B22" s="100"/>
      <c r="C22" s="12">
        <f>IF(B22="",0,VLOOKUP('170606'!B22,Cenik!$C$3:$E$873,2,FALSE))</f>
        <v>0</v>
      </c>
      <c r="D22" s="12">
        <f>IF(B22="",0,VLOOKUP('170606'!B22,Cenik!$C$3:$E$873,3,FALSE))</f>
        <v>0</v>
      </c>
      <c r="E22" s="102"/>
      <c r="F22" s="20">
        <f t="shared" si="2"/>
        <v>0</v>
      </c>
      <c r="G22" s="104" t="str">
        <f t="shared" si="3"/>
        <v/>
      </c>
    </row>
    <row r="23" spans="1:9" x14ac:dyDescent="0.2">
      <c r="A23" s="15"/>
      <c r="B23" s="100"/>
      <c r="C23" s="12">
        <f>IF(B23="",0,VLOOKUP('170606'!B23,Cenik!$C$3:$E$873,2,FALSE))</f>
        <v>0</v>
      </c>
      <c r="D23" s="12">
        <f>IF(B23="",0,VLOOKUP('170606'!B23,Cenik!$C$3:$E$873,3,FALSE))</f>
        <v>0</v>
      </c>
      <c r="E23" s="102"/>
      <c r="F23" s="20">
        <f t="shared" si="2"/>
        <v>0</v>
      </c>
      <c r="G23" s="104" t="str">
        <f t="shared" si="3"/>
        <v/>
      </c>
    </row>
    <row r="24" spans="1:9" x14ac:dyDescent="0.2">
      <c r="A24" s="15"/>
      <c r="B24" s="100"/>
      <c r="C24" s="12">
        <f>IF(B24="",0,VLOOKUP('170606'!B24,Cenik!$C$3:$E$873,2,FALSE))</f>
        <v>0</v>
      </c>
      <c r="D24" s="12">
        <f>IF(B24="",0,VLOOKUP('170606'!B24,Cenik!$C$3:$E$873,3,FALSE))</f>
        <v>0</v>
      </c>
      <c r="E24" s="102"/>
      <c r="F24" s="20">
        <f t="shared" si="2"/>
        <v>0</v>
      </c>
      <c r="G24" s="104" t="str">
        <f t="shared" si="3"/>
        <v/>
      </c>
    </row>
    <row r="25" spans="1:9" x14ac:dyDescent="0.2">
      <c r="A25" s="15"/>
      <c r="B25" s="100"/>
      <c r="C25" s="12">
        <f>IF(B25="",0,VLOOKUP('170606'!B25,Cenik!$C$3:$E$873,2,FALSE))</f>
        <v>0</v>
      </c>
      <c r="D25" s="12">
        <f>IF(B25="",0,VLOOKUP('170606'!B25,Cenik!$C$3:$E$873,3,FALSE))</f>
        <v>0</v>
      </c>
      <c r="E25" s="102"/>
      <c r="F25" s="20">
        <f t="shared" si="2"/>
        <v>0</v>
      </c>
      <c r="G25" s="104" t="str">
        <f t="shared" si="3"/>
        <v/>
      </c>
    </row>
    <row r="26" spans="1:9" x14ac:dyDescent="0.2">
      <c r="A26" s="15"/>
      <c r="B26" s="100"/>
      <c r="C26" s="12">
        <f>IF(B26="",0,VLOOKUP('170606'!B26,Cenik!$C$3:$E$873,2,FALSE))</f>
        <v>0</v>
      </c>
      <c r="D26" s="12">
        <f>IF(B26="",0,VLOOKUP('170606'!B26,Cenik!$C$3:$E$873,3,FALSE))</f>
        <v>0</v>
      </c>
      <c r="E26" s="102"/>
      <c r="F26" s="20">
        <f t="shared" si="2"/>
        <v>0</v>
      </c>
      <c r="G26" s="104" t="str">
        <f t="shared" si="3"/>
        <v/>
      </c>
    </row>
    <row r="27" spans="1:9" x14ac:dyDescent="0.2">
      <c r="A27" s="15"/>
      <c r="B27" s="100"/>
      <c r="C27" s="12">
        <f>IF(B27="",0,VLOOKUP('170606'!B27,Cenik!$C$3:$E$873,2,FALSE))</f>
        <v>0</v>
      </c>
      <c r="D27" s="12">
        <f>IF(B27="",0,VLOOKUP('170606'!B27,Cenik!$C$3:$E$873,3,FALSE))</f>
        <v>0</v>
      </c>
      <c r="E27" s="102"/>
      <c r="F27" s="20">
        <f t="shared" si="2"/>
        <v>0</v>
      </c>
      <c r="G27" s="104" t="str">
        <f t="shared" si="3"/>
        <v/>
      </c>
    </row>
    <row r="28" spans="1:9" x14ac:dyDescent="0.2">
      <c r="A28" s="15"/>
      <c r="B28" s="100"/>
      <c r="C28" s="12">
        <f>IF(B28="",0,VLOOKUP('170606'!B28,Cenik!$C$3:$E$873,2,FALSE))</f>
        <v>0</v>
      </c>
      <c r="D28" s="12">
        <f>IF(B28="",0,VLOOKUP('170606'!B28,Cenik!$C$3:$E$873,3,FALSE))</f>
        <v>0</v>
      </c>
      <c r="E28" s="102"/>
      <c r="F28" s="20">
        <f t="shared" si="2"/>
        <v>0</v>
      </c>
      <c r="G28" s="104" t="str">
        <f t="shared" si="3"/>
        <v/>
      </c>
    </row>
    <row r="29" spans="1:9" ht="13.5" thickBot="1" x14ac:dyDescent="0.25">
      <c r="A29" s="15"/>
      <c r="B29" s="100"/>
      <c r="C29" s="12">
        <f>IF(B29="",0,VLOOKUP('170606'!B29,Cenik!$C$3:$E$873,2,FALSE))</f>
        <v>0</v>
      </c>
      <c r="D29" s="12">
        <f>IF(B29="",0,VLOOKUP('170606'!B29,Cenik!$C$3:$E$873,3,FALSE))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IF(B31="",0,VLOOKUP('170606'!B31,Cenik!$C$3:$E$873,2,FALSE))</f>
        <v>0</v>
      </c>
      <c r="D31" s="24">
        <f>IF(B31="",0,VLOOKUP('170606'!B31,Cenik!$C$3:$E$873,3,FALSE))</f>
        <v>0</v>
      </c>
      <c r="E31" s="101"/>
      <c r="F31" s="25">
        <f t="shared" ref="F31:F44" si="4">D31*E31</f>
        <v>0</v>
      </c>
      <c r="G31" s="104" t="str">
        <f t="shared" si="3"/>
        <v/>
      </c>
      <c r="I31" s="2"/>
    </row>
    <row r="32" spans="1:9" x14ac:dyDescent="0.2">
      <c r="A32" s="15"/>
      <c r="B32" s="100"/>
      <c r="C32" s="12">
        <f>IF(B32="",0,VLOOKUP('170606'!B32,Cenik!$C$3:$E$873,2,FALSE))</f>
        <v>0</v>
      </c>
      <c r="D32" s="12">
        <f>IF(B32="",0,VLOOKUP('170606'!B32,Cenik!$C$3:$E$873,3,FALSE))</f>
        <v>0</v>
      </c>
      <c r="E32" s="102"/>
      <c r="F32" s="20">
        <f t="shared" si="4"/>
        <v>0</v>
      </c>
      <c r="G32" s="104" t="str">
        <f t="shared" si="3"/>
        <v/>
      </c>
      <c r="I32" s="2"/>
    </row>
    <row r="33" spans="1:7" x14ac:dyDescent="0.2">
      <c r="A33" s="15"/>
      <c r="B33" s="100"/>
      <c r="C33" s="12">
        <f>IF(B33="",0,VLOOKUP('170606'!B33,Cenik!$C$3:$E$873,2,FALSE))</f>
        <v>0</v>
      </c>
      <c r="D33" s="12">
        <f>IF(B33="",0,VLOOKUP('170606'!B33,Cenik!$C$3:$E$873,3,FALSE))</f>
        <v>0</v>
      </c>
      <c r="E33" s="102"/>
      <c r="F33" s="20">
        <f t="shared" si="4"/>
        <v>0</v>
      </c>
      <c r="G33" s="104" t="str">
        <f t="shared" si="3"/>
        <v/>
      </c>
    </row>
    <row r="34" spans="1:7" x14ac:dyDescent="0.2">
      <c r="A34" s="15"/>
      <c r="B34" s="100"/>
      <c r="C34" s="12">
        <f>IF(B34="",0,VLOOKUP('170606'!B34,Cenik!$C$3:$E$873,2,FALSE))</f>
        <v>0</v>
      </c>
      <c r="D34" s="12">
        <f>IF(B34="",0,VLOOKUP('170606'!B34,Cenik!$C$3:$E$873,3,FALSE))</f>
        <v>0</v>
      </c>
      <c r="E34" s="102"/>
      <c r="F34" s="20">
        <f t="shared" si="4"/>
        <v>0</v>
      </c>
      <c r="G34" s="104" t="str">
        <f t="shared" si="3"/>
        <v/>
      </c>
    </row>
    <row r="35" spans="1:7" x14ac:dyDescent="0.2">
      <c r="A35" s="15"/>
      <c r="B35" s="100"/>
      <c r="C35" s="12">
        <f>IF(B35="",0,VLOOKUP('170606'!B35,Cenik!$C$3:$E$873,2,FALSE))</f>
        <v>0</v>
      </c>
      <c r="D35" s="12">
        <f>IF(B35="",0,VLOOKUP('170606'!B35,Cenik!$C$3:$E$873,3,FALSE))</f>
        <v>0</v>
      </c>
      <c r="E35" s="102"/>
      <c r="F35" s="20">
        <f t="shared" si="4"/>
        <v>0</v>
      </c>
      <c r="G35" s="104" t="str">
        <f t="shared" si="3"/>
        <v/>
      </c>
    </row>
    <row r="36" spans="1:7" x14ac:dyDescent="0.2">
      <c r="A36" s="15"/>
      <c r="B36" s="100"/>
      <c r="C36" s="12">
        <f>IF(B36="",0,VLOOKUP('170606'!B36,Cenik!$C$3:$E$873,2,FALSE))</f>
        <v>0</v>
      </c>
      <c r="D36" s="12">
        <f>IF(B36="",0,VLOOKUP('170606'!B36,Cenik!$C$3:$E$873,3,FALSE))</f>
        <v>0</v>
      </c>
      <c r="E36" s="102"/>
      <c r="F36" s="20">
        <f t="shared" si="4"/>
        <v>0</v>
      </c>
      <c r="G36" s="104" t="str">
        <f t="shared" si="3"/>
        <v/>
      </c>
    </row>
    <row r="37" spans="1:7" x14ac:dyDescent="0.2">
      <c r="A37" s="15"/>
      <c r="B37" s="100"/>
      <c r="C37" s="12">
        <f>IF(B37="",0,VLOOKUP('170606'!B37,Cenik!$C$3:$E$873,2,FALSE))</f>
        <v>0</v>
      </c>
      <c r="D37" s="12">
        <f>IF(B37="",0,VLOOKUP('170606'!B37,Cenik!$C$3:$E$873,3,FALSE))</f>
        <v>0</v>
      </c>
      <c r="E37" s="102"/>
      <c r="F37" s="20">
        <f t="shared" si="4"/>
        <v>0</v>
      </c>
      <c r="G37" s="104" t="str">
        <f t="shared" si="3"/>
        <v/>
      </c>
    </row>
    <row r="38" spans="1:7" x14ac:dyDescent="0.2">
      <c r="A38" s="15"/>
      <c r="B38" s="100"/>
      <c r="C38" s="12">
        <f>IF(B38="",0,VLOOKUP('170606'!B38,Cenik!$C$3:$E$873,2,FALSE))</f>
        <v>0</v>
      </c>
      <c r="D38" s="12">
        <f>IF(B38="",0,VLOOKUP('170606'!B38,Cenik!$C$3:$E$873,3,FALSE))</f>
        <v>0</v>
      </c>
      <c r="E38" s="102"/>
      <c r="F38" s="20">
        <f t="shared" si="4"/>
        <v>0</v>
      </c>
      <c r="G38" s="104" t="str">
        <f t="shared" si="3"/>
        <v/>
      </c>
    </row>
    <row r="39" spans="1:7" x14ac:dyDescent="0.2">
      <c r="A39" s="15"/>
      <c r="B39" s="100"/>
      <c r="C39" s="12">
        <f>IF(B39="",0,VLOOKUP('170606'!B39,Cenik!$C$3:$E$873,2,FALSE))</f>
        <v>0</v>
      </c>
      <c r="D39" s="12">
        <f>IF(B39="",0,VLOOKUP('170606'!B39,Cenik!$C$3:$E$873,3,FALSE))</f>
        <v>0</v>
      </c>
      <c r="E39" s="102"/>
      <c r="F39" s="20">
        <f t="shared" si="4"/>
        <v>0</v>
      </c>
      <c r="G39" s="104" t="str">
        <f>IF(E39="","",IF(ISNUMBER(E39),IF(E39=ROUND(E39,6),"","Napaka - poraba mora biti zaokrožena na 6 decimalk!"),"Napaka!"))</f>
        <v/>
      </c>
    </row>
    <row r="40" spans="1:7" x14ac:dyDescent="0.2">
      <c r="A40" s="15"/>
      <c r="B40" s="100"/>
      <c r="C40" s="12">
        <f>IF(B40="",0,VLOOKUP('170606'!B40,Cenik!$C$3:$E$873,2,FALSE))</f>
        <v>0</v>
      </c>
      <c r="D40" s="12">
        <f>IF(B40="",0,VLOOKUP('170606'!B40,Cenik!$C$3:$E$873,3,FALSE))</f>
        <v>0</v>
      </c>
      <c r="E40" s="102"/>
      <c r="F40" s="20">
        <f t="shared" si="4"/>
        <v>0</v>
      </c>
      <c r="G40" s="104" t="str">
        <f t="shared" si="3"/>
        <v/>
      </c>
    </row>
    <row r="41" spans="1:7" x14ac:dyDescent="0.2">
      <c r="A41" s="15"/>
      <c r="B41" s="100"/>
      <c r="C41" s="12">
        <f>IF(B41="",0,VLOOKUP('170606'!B41,Cenik!$C$3:$E$873,2,FALSE))</f>
        <v>0</v>
      </c>
      <c r="D41" s="12">
        <f>IF(B41="",0,VLOOKUP('170606'!B41,Cenik!$C$3:$E$873,3,FALSE))</f>
        <v>0</v>
      </c>
      <c r="E41" s="102"/>
      <c r="F41" s="20">
        <f t="shared" si="4"/>
        <v>0</v>
      </c>
      <c r="G41" s="104" t="str">
        <f t="shared" si="3"/>
        <v/>
      </c>
    </row>
    <row r="42" spans="1:7" x14ac:dyDescent="0.2">
      <c r="A42" s="15"/>
      <c r="B42" s="100"/>
      <c r="C42" s="12">
        <f>IF(B42="",0,VLOOKUP('170606'!B42,Cenik!$C$3:$E$873,2,FALSE))</f>
        <v>0</v>
      </c>
      <c r="D42" s="12">
        <f>IF(B42="",0,VLOOKUP('170606'!B42,Cenik!$C$3:$E$873,3,FALSE))</f>
        <v>0</v>
      </c>
      <c r="E42" s="102"/>
      <c r="F42" s="20">
        <f t="shared" si="4"/>
        <v>0</v>
      </c>
      <c r="G42" s="104" t="str">
        <f t="shared" si="3"/>
        <v/>
      </c>
    </row>
    <row r="43" spans="1:7" x14ac:dyDescent="0.2">
      <c r="A43" s="15"/>
      <c r="B43" s="100"/>
      <c r="C43" s="12">
        <f>IF(B43="",0,VLOOKUP('170606'!B43,Cenik!$C$3:$E$873,2,FALSE))</f>
        <v>0</v>
      </c>
      <c r="D43" s="12">
        <f>IF(B43="",0,VLOOKUP('170606'!B43,Cenik!$C$3:$E$873,3,FALSE))</f>
        <v>0</v>
      </c>
      <c r="E43" s="102"/>
      <c r="F43" s="20">
        <f t="shared" si="4"/>
        <v>0</v>
      </c>
      <c r="G43" s="104" t="str">
        <f t="shared" si="3"/>
        <v/>
      </c>
    </row>
    <row r="44" spans="1:7" ht="13.5" thickBot="1" x14ac:dyDescent="0.25">
      <c r="A44" s="26"/>
      <c r="B44" s="103"/>
      <c r="C44" s="28">
        <f>IF(B44="",0,VLOOKUP('170606'!B44,Cenik!$C$3:$E$873,2,FALSE))</f>
        <v>0</v>
      </c>
      <c r="D44" s="28">
        <f>IF(B44="",0,VLOOKUP('170606'!B44,Cenik!$C$3:$E$873,3,FALSE))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IF(B5="",0,VLOOKUP('170607'!B5,Cenik!$C$3:$E$873,2,FALSE))</f>
        <v>0</v>
      </c>
      <c r="D5" s="12">
        <f>IF(B5="",0,VLOOKUP('170607'!B5,Cenik!$C$3:$E$873,3,FALSE))</f>
        <v>0</v>
      </c>
      <c r="E5" s="95"/>
      <c r="F5" s="14">
        <f t="shared" ref="F5:F14" si="0">D5*E5</f>
        <v>0</v>
      </c>
      <c r="G5" s="104" t="str">
        <f>IF(E5="","",IF(ISNUMBER(E5),IF(E5=ROUND(E5,6),"","Napaka - poraba mora biti zaokrožena na 6 decimalk!"),"Napaka!"))</f>
        <v/>
      </c>
    </row>
    <row r="6" spans="1:7" x14ac:dyDescent="0.2">
      <c r="A6" s="15"/>
      <c r="B6" s="94"/>
      <c r="C6" s="12">
        <f>IF(B6="",0,VLOOKUP('170607'!B6,Cenik!$C$3:$E$873,2,FALSE))</f>
        <v>0</v>
      </c>
      <c r="D6" s="12">
        <f>IF(B6="",0,VLOOKUP('170607'!B6,Cenik!$C$3:$E$873,3,FALSE))</f>
        <v>0</v>
      </c>
      <c r="E6" s="96"/>
      <c r="F6" s="14">
        <f t="shared" si="0"/>
        <v>0</v>
      </c>
      <c r="G6" s="104" t="str">
        <f t="shared" ref="G6:G14" si="1">IF(E6="","",IF(ISNUMBER(E6),IF(E6=ROUND(E6,6),"","Napaka - poraba mora biti zaokrožena na 6 decimalk!"),"Napaka!"))</f>
        <v/>
      </c>
    </row>
    <row r="7" spans="1:7" x14ac:dyDescent="0.2">
      <c r="A7" s="15"/>
      <c r="B7" s="94"/>
      <c r="C7" s="12">
        <f>IF(B7="",0,VLOOKUP('170607'!B7,Cenik!$C$3:$E$873,2,FALSE))</f>
        <v>0</v>
      </c>
      <c r="D7" s="12">
        <f>IF(B7="",0,VLOOKUP('170607'!B7,Cenik!$C$3:$E$873,3,FALSE))</f>
        <v>0</v>
      </c>
      <c r="E7" s="96"/>
      <c r="F7" s="14">
        <f t="shared" si="0"/>
        <v>0</v>
      </c>
      <c r="G7" s="104" t="str">
        <f t="shared" si="1"/>
        <v/>
      </c>
    </row>
    <row r="8" spans="1:7" x14ac:dyDescent="0.2">
      <c r="A8" s="15"/>
      <c r="B8" s="94"/>
      <c r="C8" s="12">
        <f>IF(B8="",0,VLOOKUP('170607'!B8,Cenik!$C$3:$E$873,2,FALSE))</f>
        <v>0</v>
      </c>
      <c r="D8" s="12">
        <f>IF(B8="",0,VLOOKUP('170607'!B8,Cenik!$C$3:$E$873,3,FALSE))</f>
        <v>0</v>
      </c>
      <c r="E8" s="96"/>
      <c r="F8" s="14">
        <f t="shared" si="0"/>
        <v>0</v>
      </c>
      <c r="G8" s="104" t="str">
        <f t="shared" si="1"/>
        <v/>
      </c>
    </row>
    <row r="9" spans="1:7" x14ac:dyDescent="0.2">
      <c r="A9" s="15"/>
      <c r="B9" s="94"/>
      <c r="C9" s="12">
        <f>IF(B9="",0,VLOOKUP('170607'!B9,Cenik!$C$3:$E$873,2,FALSE))</f>
        <v>0</v>
      </c>
      <c r="D9" s="12">
        <f>IF(B9="",0,VLOOKUP('170607'!B9,Cenik!$C$3:$E$873,3,FALSE))</f>
        <v>0</v>
      </c>
      <c r="E9" s="96"/>
      <c r="F9" s="14">
        <f t="shared" si="0"/>
        <v>0</v>
      </c>
      <c r="G9" s="104" t="str">
        <f t="shared" si="1"/>
        <v/>
      </c>
    </row>
    <row r="10" spans="1:7" x14ac:dyDescent="0.2">
      <c r="A10" s="15"/>
      <c r="B10" s="94"/>
      <c r="C10" s="12">
        <f>IF(B10="",0,VLOOKUP('170607'!B10,Cenik!$C$3:$E$873,2,FALSE))</f>
        <v>0</v>
      </c>
      <c r="D10" s="12">
        <f>IF(B10="",0,VLOOKUP('170607'!B10,Cenik!$C$3:$E$873,3,FALSE))</f>
        <v>0</v>
      </c>
      <c r="E10" s="96"/>
      <c r="F10" s="14">
        <f t="shared" si="0"/>
        <v>0</v>
      </c>
      <c r="G10" s="104" t="str">
        <f t="shared" si="1"/>
        <v/>
      </c>
    </row>
    <row r="11" spans="1:7" x14ac:dyDescent="0.2">
      <c r="A11" s="15"/>
      <c r="B11" s="94"/>
      <c r="C11" s="12">
        <f>IF(B11="",0,VLOOKUP('170607'!B11,Cenik!$C$3:$E$873,2,FALSE))</f>
        <v>0</v>
      </c>
      <c r="D11" s="12">
        <f>IF(B11="",0,VLOOKUP('170607'!B11,Cenik!$C$3:$E$873,3,FALSE))</f>
        <v>0</v>
      </c>
      <c r="E11" s="96"/>
      <c r="F11" s="14">
        <f t="shared" si="0"/>
        <v>0</v>
      </c>
      <c r="G11" s="104" t="str">
        <f t="shared" si="1"/>
        <v/>
      </c>
    </row>
    <row r="12" spans="1:7" x14ac:dyDescent="0.2">
      <c r="A12" s="15"/>
      <c r="B12" s="94"/>
      <c r="C12" s="12">
        <f>IF(B12="",0,VLOOKUP('170607'!B12,Cenik!$C$3:$E$873,2,FALSE))</f>
        <v>0</v>
      </c>
      <c r="D12" s="12">
        <f>IF(B12="",0,VLOOKUP('170607'!B12,Cenik!$C$3:$E$873,3,FALSE))</f>
        <v>0</v>
      </c>
      <c r="E12" s="96"/>
      <c r="F12" s="14">
        <f t="shared" si="0"/>
        <v>0</v>
      </c>
      <c r="G12" s="104" t="str">
        <f t="shared" si="1"/>
        <v/>
      </c>
    </row>
    <row r="13" spans="1:7" x14ac:dyDescent="0.2">
      <c r="A13" s="15"/>
      <c r="B13" s="94"/>
      <c r="C13" s="12">
        <f>IF(B13="",0,VLOOKUP('170607'!B13,Cenik!$C$3:$E$873,2,FALSE))</f>
        <v>0</v>
      </c>
      <c r="D13" s="12">
        <f>IF(B13="",0,VLOOKUP('170607'!B13,Cenik!$C$3:$E$873,3,FALSE))</f>
        <v>0</v>
      </c>
      <c r="E13" s="96"/>
      <c r="F13" s="14">
        <f t="shared" si="0"/>
        <v>0</v>
      </c>
      <c r="G13" s="104" t="str">
        <f t="shared" si="1"/>
        <v/>
      </c>
    </row>
    <row r="14" spans="1:7" ht="13.5" thickBot="1" x14ac:dyDescent="0.25">
      <c r="A14" s="15"/>
      <c r="B14" s="94"/>
      <c r="C14" s="12">
        <f>IF(B14="",0,VLOOKUP('170607'!B14,Cenik!$C$3:$E$873,2,FALSE))</f>
        <v>0</v>
      </c>
      <c r="D14" s="12">
        <f>IF(B14="",0,VLOOKUP('170607'!B14,Cenik!$C$3:$E$873,3,FALSE))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IF(B16="",0,VLOOKUP('170607'!B16,Cenik!$C$3:$E$873,2,FALSE))</f>
        <v>kos/dan</v>
      </c>
      <c r="D16" s="12">
        <f>IF(B16="",0,VLOOKUP('170607'!B16,Cenik!$C$3:$E$873,3,FALSE))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IF(B17="",0,VLOOKUP('170607'!B17,Cenik!$C$3:$E$873,2,FALSE))</f>
        <v>kos/dan</v>
      </c>
      <c r="D17" s="12">
        <f>IF(B17="",0,VLOOKUP('170607'!B17,Cenik!$C$3:$E$873,3,FALSE))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IF(B18="",0,VLOOKUP('170607'!B18,Cenik!$C$3:$E$873,2,FALSE))</f>
        <v>kos/dan</v>
      </c>
      <c r="D18" s="12">
        <f>IF(B18="",0,VLOOKUP('170607'!B18,Cenik!$C$3:$E$873,3,FALSE))</f>
        <v>0</v>
      </c>
      <c r="E18" s="102">
        <v>2</v>
      </c>
      <c r="F18" s="20">
        <f t="shared" si="2"/>
        <v>0</v>
      </c>
      <c r="G18" s="104" t="str">
        <f t="shared" si="3"/>
        <v/>
      </c>
    </row>
    <row r="19" spans="1:9" x14ac:dyDescent="0.2">
      <c r="A19" s="15"/>
      <c r="B19" s="100"/>
      <c r="C19" s="12">
        <f>IF(B19="",0,VLOOKUP('170607'!B19,Cenik!$C$3:$E$873,2,FALSE))</f>
        <v>0</v>
      </c>
      <c r="D19" s="12">
        <f>IF(B19="",0,VLOOKUP('170607'!B19,Cenik!$C$3:$E$873,3,FALSE))</f>
        <v>0</v>
      </c>
      <c r="E19" s="102"/>
      <c r="F19" s="20">
        <f t="shared" si="2"/>
        <v>0</v>
      </c>
      <c r="G19" s="104" t="str">
        <f t="shared" si="3"/>
        <v/>
      </c>
    </row>
    <row r="20" spans="1:9" x14ac:dyDescent="0.2">
      <c r="A20" s="15"/>
      <c r="B20" s="100"/>
      <c r="C20" s="12">
        <f>IF(B20="",0,VLOOKUP('170607'!B20,Cenik!$C$3:$E$873,2,FALSE))</f>
        <v>0</v>
      </c>
      <c r="D20" s="12">
        <f>IF(B20="",0,VLOOKUP('170607'!B20,Cenik!$C$3:$E$873,3,FALSE))</f>
        <v>0</v>
      </c>
      <c r="E20" s="102"/>
      <c r="F20" s="20">
        <f t="shared" si="2"/>
        <v>0</v>
      </c>
      <c r="G20" s="104" t="str">
        <f t="shared" si="3"/>
        <v/>
      </c>
    </row>
    <row r="21" spans="1:9" x14ac:dyDescent="0.2">
      <c r="A21" s="15"/>
      <c r="B21" s="100"/>
      <c r="C21" s="12">
        <f>IF(B21="",0,VLOOKUP('170607'!B21,Cenik!$C$3:$E$873,2,FALSE))</f>
        <v>0</v>
      </c>
      <c r="D21" s="12">
        <f>IF(B21="",0,VLOOKUP('170607'!B21,Cenik!$C$3:$E$873,3,FALSE))</f>
        <v>0</v>
      </c>
      <c r="E21" s="102"/>
      <c r="F21" s="20">
        <f t="shared" si="2"/>
        <v>0</v>
      </c>
      <c r="G21" s="104" t="str">
        <f t="shared" si="3"/>
        <v/>
      </c>
    </row>
    <row r="22" spans="1:9" x14ac:dyDescent="0.2">
      <c r="A22" s="15"/>
      <c r="B22" s="100"/>
      <c r="C22" s="12">
        <f>IF(B22="",0,VLOOKUP('170607'!B22,Cenik!$C$3:$E$873,2,FALSE))</f>
        <v>0</v>
      </c>
      <c r="D22" s="12">
        <f>IF(B22="",0,VLOOKUP('170607'!B22,Cenik!$C$3:$E$873,3,FALSE))</f>
        <v>0</v>
      </c>
      <c r="E22" s="102"/>
      <c r="F22" s="20">
        <f t="shared" si="2"/>
        <v>0</v>
      </c>
      <c r="G22" s="104" t="str">
        <f t="shared" si="3"/>
        <v/>
      </c>
    </row>
    <row r="23" spans="1:9" x14ac:dyDescent="0.2">
      <c r="A23" s="15"/>
      <c r="B23" s="100"/>
      <c r="C23" s="12">
        <f>IF(B23="",0,VLOOKUP('170607'!B23,Cenik!$C$3:$E$873,2,FALSE))</f>
        <v>0</v>
      </c>
      <c r="D23" s="12">
        <f>IF(B23="",0,VLOOKUP('170607'!B23,Cenik!$C$3:$E$873,3,FALSE))</f>
        <v>0</v>
      </c>
      <c r="E23" s="102"/>
      <c r="F23" s="20">
        <f t="shared" si="2"/>
        <v>0</v>
      </c>
      <c r="G23" s="104" t="str">
        <f t="shared" si="3"/>
        <v/>
      </c>
    </row>
    <row r="24" spans="1:9" x14ac:dyDescent="0.2">
      <c r="A24" s="15"/>
      <c r="B24" s="100"/>
      <c r="C24" s="12">
        <f>IF(B24="",0,VLOOKUP('170607'!B24,Cenik!$C$3:$E$873,2,FALSE))</f>
        <v>0</v>
      </c>
      <c r="D24" s="12">
        <f>IF(B24="",0,VLOOKUP('170607'!B24,Cenik!$C$3:$E$873,3,FALSE))</f>
        <v>0</v>
      </c>
      <c r="E24" s="102"/>
      <c r="F24" s="20">
        <f t="shared" si="2"/>
        <v>0</v>
      </c>
      <c r="G24" s="104" t="str">
        <f t="shared" si="3"/>
        <v/>
      </c>
    </row>
    <row r="25" spans="1:9" x14ac:dyDescent="0.2">
      <c r="A25" s="15"/>
      <c r="B25" s="100"/>
      <c r="C25" s="12">
        <f>IF(B25="",0,VLOOKUP('170607'!B25,Cenik!$C$3:$E$873,2,FALSE))</f>
        <v>0</v>
      </c>
      <c r="D25" s="12">
        <f>IF(B25="",0,VLOOKUP('170607'!B25,Cenik!$C$3:$E$873,3,FALSE))</f>
        <v>0</v>
      </c>
      <c r="E25" s="102"/>
      <c r="F25" s="20">
        <f t="shared" si="2"/>
        <v>0</v>
      </c>
      <c r="G25" s="104" t="str">
        <f t="shared" si="3"/>
        <v/>
      </c>
    </row>
    <row r="26" spans="1:9" x14ac:dyDescent="0.2">
      <c r="A26" s="15"/>
      <c r="B26" s="100"/>
      <c r="C26" s="12">
        <f>IF(B26="",0,VLOOKUP('170607'!B26,Cenik!$C$3:$E$873,2,FALSE))</f>
        <v>0</v>
      </c>
      <c r="D26" s="12">
        <f>IF(B26="",0,VLOOKUP('170607'!B26,Cenik!$C$3:$E$873,3,FALSE))</f>
        <v>0</v>
      </c>
      <c r="E26" s="102"/>
      <c r="F26" s="20">
        <f t="shared" si="2"/>
        <v>0</v>
      </c>
      <c r="G26" s="104" t="str">
        <f t="shared" si="3"/>
        <v/>
      </c>
    </row>
    <row r="27" spans="1:9" x14ac:dyDescent="0.2">
      <c r="A27" s="15"/>
      <c r="B27" s="100"/>
      <c r="C27" s="12">
        <f>IF(B27="",0,VLOOKUP('170607'!B27,Cenik!$C$3:$E$873,2,FALSE))</f>
        <v>0</v>
      </c>
      <c r="D27" s="12">
        <f>IF(B27="",0,VLOOKUP('170607'!B27,Cenik!$C$3:$E$873,3,FALSE))</f>
        <v>0</v>
      </c>
      <c r="E27" s="102"/>
      <c r="F27" s="20">
        <f t="shared" si="2"/>
        <v>0</v>
      </c>
      <c r="G27" s="104" t="str">
        <f t="shared" si="3"/>
        <v/>
      </c>
    </row>
    <row r="28" spans="1:9" x14ac:dyDescent="0.2">
      <c r="A28" s="15"/>
      <c r="B28" s="100"/>
      <c r="C28" s="12">
        <f>IF(B28="",0,VLOOKUP('170607'!B28,Cenik!$C$3:$E$873,2,FALSE))</f>
        <v>0</v>
      </c>
      <c r="D28" s="12">
        <f>IF(B28="",0,VLOOKUP('170607'!B28,Cenik!$C$3:$E$873,3,FALSE))</f>
        <v>0</v>
      </c>
      <c r="E28" s="102"/>
      <c r="F28" s="20">
        <f t="shared" si="2"/>
        <v>0</v>
      </c>
      <c r="G28" s="104" t="str">
        <f t="shared" si="3"/>
        <v/>
      </c>
    </row>
    <row r="29" spans="1:9" ht="13.5" thickBot="1" x14ac:dyDescent="0.25">
      <c r="A29" s="15"/>
      <c r="B29" s="100"/>
      <c r="C29" s="12">
        <f>IF(B29="",0,VLOOKUP('170607'!B29,Cenik!$C$3:$E$873,2,FALSE))</f>
        <v>0</v>
      </c>
      <c r="D29" s="12">
        <f>IF(B29="",0,VLOOKUP('170607'!B29,Cenik!$C$3:$E$873,3,FALSE))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IF(B31="",0,VLOOKUP('170607'!B31,Cenik!$C$3:$E$873,2,FALSE))</f>
        <v>0</v>
      </c>
      <c r="D31" s="24">
        <f>IF(B31="",0,VLOOKUP('170607'!B31,Cenik!$C$3:$E$873,3,FALSE))</f>
        <v>0</v>
      </c>
      <c r="E31" s="101"/>
      <c r="F31" s="25">
        <f t="shared" ref="F31:F44" si="4">D31*E31</f>
        <v>0</v>
      </c>
      <c r="G31" s="104" t="str">
        <f t="shared" si="3"/>
        <v/>
      </c>
      <c r="I31" s="2"/>
    </row>
    <row r="32" spans="1:9" x14ac:dyDescent="0.2">
      <c r="A32" s="15"/>
      <c r="B32" s="100"/>
      <c r="C32" s="12">
        <f>IF(B32="",0,VLOOKUP('170607'!B32,Cenik!$C$3:$E$873,2,FALSE))</f>
        <v>0</v>
      </c>
      <c r="D32" s="12">
        <f>IF(B32="",0,VLOOKUP('170607'!B32,Cenik!$C$3:$E$873,3,FALSE))</f>
        <v>0</v>
      </c>
      <c r="E32" s="102"/>
      <c r="F32" s="20">
        <f t="shared" si="4"/>
        <v>0</v>
      </c>
      <c r="G32" s="104" t="str">
        <f t="shared" si="3"/>
        <v/>
      </c>
      <c r="I32" s="2"/>
    </row>
    <row r="33" spans="1:7" x14ac:dyDescent="0.2">
      <c r="A33" s="15"/>
      <c r="B33" s="100"/>
      <c r="C33" s="12">
        <f>IF(B33="",0,VLOOKUP('170607'!B33,Cenik!$C$3:$E$873,2,FALSE))</f>
        <v>0</v>
      </c>
      <c r="D33" s="12">
        <f>IF(B33="",0,VLOOKUP('170607'!B33,Cenik!$C$3:$E$873,3,FALSE))</f>
        <v>0</v>
      </c>
      <c r="E33" s="102"/>
      <c r="F33" s="20">
        <f t="shared" si="4"/>
        <v>0</v>
      </c>
      <c r="G33" s="104" t="str">
        <f t="shared" si="3"/>
        <v/>
      </c>
    </row>
    <row r="34" spans="1:7" x14ac:dyDescent="0.2">
      <c r="A34" s="15"/>
      <c r="B34" s="100"/>
      <c r="C34" s="12">
        <f>IF(B34="",0,VLOOKUP('170607'!B34,Cenik!$C$3:$E$873,2,FALSE))</f>
        <v>0</v>
      </c>
      <c r="D34" s="12">
        <f>IF(B34="",0,VLOOKUP('170607'!B34,Cenik!$C$3:$E$873,3,FALSE))</f>
        <v>0</v>
      </c>
      <c r="E34" s="102"/>
      <c r="F34" s="20">
        <f t="shared" si="4"/>
        <v>0</v>
      </c>
      <c r="G34" s="104" t="str">
        <f t="shared" si="3"/>
        <v/>
      </c>
    </row>
    <row r="35" spans="1:7" x14ac:dyDescent="0.2">
      <c r="A35" s="15"/>
      <c r="B35" s="100"/>
      <c r="C35" s="12">
        <f>IF(B35="",0,VLOOKUP('170607'!B35,Cenik!$C$3:$E$873,2,FALSE))</f>
        <v>0</v>
      </c>
      <c r="D35" s="12">
        <f>IF(B35="",0,VLOOKUP('170607'!B35,Cenik!$C$3:$E$873,3,FALSE))</f>
        <v>0</v>
      </c>
      <c r="E35" s="102"/>
      <c r="F35" s="20">
        <f t="shared" si="4"/>
        <v>0</v>
      </c>
      <c r="G35" s="104" t="str">
        <f t="shared" si="3"/>
        <v/>
      </c>
    </row>
    <row r="36" spans="1:7" x14ac:dyDescent="0.2">
      <c r="A36" s="15"/>
      <c r="B36" s="100"/>
      <c r="C36" s="12">
        <f>IF(B36="",0,VLOOKUP('170607'!B36,Cenik!$C$3:$E$873,2,FALSE))</f>
        <v>0</v>
      </c>
      <c r="D36" s="12">
        <f>IF(B36="",0,VLOOKUP('170607'!B36,Cenik!$C$3:$E$873,3,FALSE))</f>
        <v>0</v>
      </c>
      <c r="E36" s="102"/>
      <c r="F36" s="20">
        <f t="shared" si="4"/>
        <v>0</v>
      </c>
      <c r="G36" s="104" t="str">
        <f t="shared" si="3"/>
        <v/>
      </c>
    </row>
    <row r="37" spans="1:7" x14ac:dyDescent="0.2">
      <c r="A37" s="15"/>
      <c r="B37" s="100"/>
      <c r="C37" s="12">
        <f>IF(B37="",0,VLOOKUP('170607'!B37,Cenik!$C$3:$E$873,2,FALSE))</f>
        <v>0</v>
      </c>
      <c r="D37" s="12">
        <f>IF(B37="",0,VLOOKUP('170607'!B37,Cenik!$C$3:$E$873,3,FALSE))</f>
        <v>0</v>
      </c>
      <c r="E37" s="102"/>
      <c r="F37" s="20">
        <f t="shared" si="4"/>
        <v>0</v>
      </c>
      <c r="G37" s="104" t="str">
        <f t="shared" si="3"/>
        <v/>
      </c>
    </row>
    <row r="38" spans="1:7" x14ac:dyDescent="0.2">
      <c r="A38" s="15"/>
      <c r="B38" s="100"/>
      <c r="C38" s="12">
        <f>IF(B38="",0,VLOOKUP('170607'!B38,Cenik!$C$3:$E$873,2,FALSE))</f>
        <v>0</v>
      </c>
      <c r="D38" s="12">
        <f>IF(B38="",0,VLOOKUP('170607'!B38,Cenik!$C$3:$E$873,3,FALSE))</f>
        <v>0</v>
      </c>
      <c r="E38" s="102"/>
      <c r="F38" s="20">
        <f t="shared" si="4"/>
        <v>0</v>
      </c>
      <c r="G38" s="104" t="str">
        <f t="shared" si="3"/>
        <v/>
      </c>
    </row>
    <row r="39" spans="1:7" x14ac:dyDescent="0.2">
      <c r="A39" s="15"/>
      <c r="B39" s="100"/>
      <c r="C39" s="12">
        <f>IF(B39="",0,VLOOKUP('170607'!B39,Cenik!$C$3:$E$873,2,FALSE))</f>
        <v>0</v>
      </c>
      <c r="D39" s="12">
        <f>IF(B39="",0,VLOOKUP('170607'!B39,Cenik!$C$3:$E$873,3,FALSE))</f>
        <v>0</v>
      </c>
      <c r="E39" s="102"/>
      <c r="F39" s="20">
        <f t="shared" si="4"/>
        <v>0</v>
      </c>
      <c r="G39" s="104" t="str">
        <f>IF(E39="","",IF(ISNUMBER(E39),IF(E39=ROUND(E39,6),"","Napaka - poraba mora biti zaokrožena na 6 decimalk!"),"Napaka!"))</f>
        <v/>
      </c>
    </row>
    <row r="40" spans="1:7" x14ac:dyDescent="0.2">
      <c r="A40" s="15"/>
      <c r="B40" s="100"/>
      <c r="C40" s="12">
        <f>IF(B40="",0,VLOOKUP('170607'!B40,Cenik!$C$3:$E$873,2,FALSE))</f>
        <v>0</v>
      </c>
      <c r="D40" s="12">
        <f>IF(B40="",0,VLOOKUP('170607'!B40,Cenik!$C$3:$E$873,3,FALSE))</f>
        <v>0</v>
      </c>
      <c r="E40" s="102"/>
      <c r="F40" s="20">
        <f t="shared" si="4"/>
        <v>0</v>
      </c>
      <c r="G40" s="104" t="str">
        <f t="shared" si="3"/>
        <v/>
      </c>
    </row>
    <row r="41" spans="1:7" x14ac:dyDescent="0.2">
      <c r="A41" s="15"/>
      <c r="B41" s="100"/>
      <c r="C41" s="12">
        <f>IF(B41="",0,VLOOKUP('170607'!B41,Cenik!$C$3:$E$873,2,FALSE))</f>
        <v>0</v>
      </c>
      <c r="D41" s="12">
        <f>IF(B41="",0,VLOOKUP('170607'!B41,Cenik!$C$3:$E$873,3,FALSE))</f>
        <v>0</v>
      </c>
      <c r="E41" s="102"/>
      <c r="F41" s="20">
        <f t="shared" si="4"/>
        <v>0</v>
      </c>
      <c r="G41" s="104" t="str">
        <f t="shared" si="3"/>
        <v/>
      </c>
    </row>
    <row r="42" spans="1:7" x14ac:dyDescent="0.2">
      <c r="A42" s="15"/>
      <c r="B42" s="100"/>
      <c r="C42" s="12">
        <f>IF(B42="",0,VLOOKUP('170607'!B42,Cenik!$C$3:$E$873,2,FALSE))</f>
        <v>0</v>
      </c>
      <c r="D42" s="12">
        <f>IF(B42="",0,VLOOKUP('170607'!B42,Cenik!$C$3:$E$873,3,FALSE))</f>
        <v>0</v>
      </c>
      <c r="E42" s="102"/>
      <c r="F42" s="20">
        <f t="shared" si="4"/>
        <v>0</v>
      </c>
      <c r="G42" s="104" t="str">
        <f t="shared" si="3"/>
        <v/>
      </c>
    </row>
    <row r="43" spans="1:7" x14ac:dyDescent="0.2">
      <c r="A43" s="15"/>
      <c r="B43" s="100"/>
      <c r="C43" s="12">
        <f>IF(B43="",0,VLOOKUP('170607'!B43,Cenik!$C$3:$E$873,2,FALSE))</f>
        <v>0</v>
      </c>
      <c r="D43" s="12">
        <f>IF(B43="",0,VLOOKUP('170607'!B43,Cenik!$C$3:$E$873,3,FALSE))</f>
        <v>0</v>
      </c>
      <c r="E43" s="102"/>
      <c r="F43" s="20">
        <f t="shared" si="4"/>
        <v>0</v>
      </c>
      <c r="G43" s="104" t="str">
        <f t="shared" si="3"/>
        <v/>
      </c>
    </row>
    <row r="44" spans="1:7" ht="13.5" thickBot="1" x14ac:dyDescent="0.25">
      <c r="A44" s="26"/>
      <c r="B44" s="103"/>
      <c r="C44" s="28">
        <f>IF(B44="",0,VLOOKUP('170607'!B44,Cenik!$C$3:$E$873,2,FALSE))</f>
        <v>0</v>
      </c>
      <c r="D44" s="28">
        <f>IF(B44="",0,VLOOKUP('170607'!B44,Cenik!$C$3:$E$873,3,FALSE))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IF(B5="",0,VLOOKUP('170608'!B5,Cenik!$C$3:$E$873,2,FALSE))</f>
        <v>0</v>
      </c>
      <c r="D5" s="12">
        <f>IF(B5="",0,VLOOKUP('170608'!B5,Cenik!$C$3:$E$873,3,FALSE))</f>
        <v>0</v>
      </c>
      <c r="E5" s="95"/>
      <c r="F5" s="14">
        <f t="shared" ref="F5:F14" si="0">D5*E5</f>
        <v>0</v>
      </c>
      <c r="G5" s="104" t="str">
        <f>IF(E5="","",IF(ISNUMBER(E5),IF(E5=ROUND(E5,6),"","Napaka - poraba mora biti zaokrožena na 6 decimalk!"),"Napaka!"))</f>
        <v/>
      </c>
    </row>
    <row r="6" spans="1:7" x14ac:dyDescent="0.2">
      <c r="A6" s="15"/>
      <c r="B6" s="94"/>
      <c r="C6" s="12">
        <f>IF(B6="",0,VLOOKUP('170608'!B6,Cenik!$C$3:$E$873,2,FALSE))</f>
        <v>0</v>
      </c>
      <c r="D6" s="12">
        <f>IF(B6="",0,VLOOKUP('170608'!B6,Cenik!$C$3:$E$873,3,FALSE))</f>
        <v>0</v>
      </c>
      <c r="E6" s="96"/>
      <c r="F6" s="14">
        <f t="shared" si="0"/>
        <v>0</v>
      </c>
      <c r="G6" s="104" t="str">
        <f t="shared" ref="G6:G14" si="1">IF(E6="","",IF(ISNUMBER(E6),IF(E6=ROUND(E6,6),"","Napaka - poraba mora biti zaokrožena na 6 decimalk!"),"Napaka!"))</f>
        <v/>
      </c>
    </row>
    <row r="7" spans="1:7" x14ac:dyDescent="0.2">
      <c r="A7" s="15"/>
      <c r="B7" s="94"/>
      <c r="C7" s="12">
        <f>IF(B7="",0,VLOOKUP('170608'!B7,Cenik!$C$3:$E$873,2,FALSE))</f>
        <v>0</v>
      </c>
      <c r="D7" s="12">
        <f>IF(B7="",0,VLOOKUP('170608'!B7,Cenik!$C$3:$E$873,3,FALSE))</f>
        <v>0</v>
      </c>
      <c r="E7" s="96"/>
      <c r="F7" s="14">
        <f t="shared" si="0"/>
        <v>0</v>
      </c>
      <c r="G7" s="104" t="str">
        <f t="shared" si="1"/>
        <v/>
      </c>
    </row>
    <row r="8" spans="1:7" x14ac:dyDescent="0.2">
      <c r="A8" s="15"/>
      <c r="B8" s="94"/>
      <c r="C8" s="12">
        <f>IF(B8="",0,VLOOKUP('170608'!B8,Cenik!$C$3:$E$873,2,FALSE))</f>
        <v>0</v>
      </c>
      <c r="D8" s="12">
        <f>IF(B8="",0,VLOOKUP('170608'!B8,Cenik!$C$3:$E$873,3,FALSE))</f>
        <v>0</v>
      </c>
      <c r="E8" s="96"/>
      <c r="F8" s="14">
        <f t="shared" si="0"/>
        <v>0</v>
      </c>
      <c r="G8" s="104" t="str">
        <f t="shared" si="1"/>
        <v/>
      </c>
    </row>
    <row r="9" spans="1:7" x14ac:dyDescent="0.2">
      <c r="A9" s="15"/>
      <c r="B9" s="94"/>
      <c r="C9" s="12">
        <f>IF(B9="",0,VLOOKUP('170608'!B9,Cenik!$C$3:$E$873,2,FALSE))</f>
        <v>0</v>
      </c>
      <c r="D9" s="12">
        <f>IF(B9="",0,VLOOKUP('170608'!B9,Cenik!$C$3:$E$873,3,FALSE))</f>
        <v>0</v>
      </c>
      <c r="E9" s="96"/>
      <c r="F9" s="14">
        <f t="shared" si="0"/>
        <v>0</v>
      </c>
      <c r="G9" s="104" t="str">
        <f t="shared" si="1"/>
        <v/>
      </c>
    </row>
    <row r="10" spans="1:7" x14ac:dyDescent="0.2">
      <c r="A10" s="15"/>
      <c r="B10" s="94"/>
      <c r="C10" s="12">
        <f>IF(B10="",0,VLOOKUP('170608'!B10,Cenik!$C$3:$E$873,2,FALSE))</f>
        <v>0</v>
      </c>
      <c r="D10" s="12">
        <f>IF(B10="",0,VLOOKUP('170608'!B10,Cenik!$C$3:$E$873,3,FALSE))</f>
        <v>0</v>
      </c>
      <c r="E10" s="96"/>
      <c r="F10" s="14">
        <f t="shared" si="0"/>
        <v>0</v>
      </c>
      <c r="G10" s="104" t="str">
        <f t="shared" si="1"/>
        <v/>
      </c>
    </row>
    <row r="11" spans="1:7" x14ac:dyDescent="0.2">
      <c r="A11" s="15"/>
      <c r="B11" s="94"/>
      <c r="C11" s="12">
        <f>IF(B11="",0,VLOOKUP('170608'!B11,Cenik!$C$3:$E$873,2,FALSE))</f>
        <v>0</v>
      </c>
      <c r="D11" s="12">
        <f>IF(B11="",0,VLOOKUP('170608'!B11,Cenik!$C$3:$E$873,3,FALSE))</f>
        <v>0</v>
      </c>
      <c r="E11" s="96"/>
      <c r="F11" s="14">
        <f t="shared" si="0"/>
        <v>0</v>
      </c>
      <c r="G11" s="104" t="str">
        <f t="shared" si="1"/>
        <v/>
      </c>
    </row>
    <row r="12" spans="1:7" x14ac:dyDescent="0.2">
      <c r="A12" s="15"/>
      <c r="B12" s="94"/>
      <c r="C12" s="12">
        <f>IF(B12="",0,VLOOKUP('170608'!B12,Cenik!$C$3:$E$873,2,FALSE))</f>
        <v>0</v>
      </c>
      <c r="D12" s="12">
        <f>IF(B12="",0,VLOOKUP('170608'!B12,Cenik!$C$3:$E$873,3,FALSE))</f>
        <v>0</v>
      </c>
      <c r="E12" s="96"/>
      <c r="F12" s="14">
        <f t="shared" si="0"/>
        <v>0</v>
      </c>
      <c r="G12" s="104" t="str">
        <f t="shared" si="1"/>
        <v/>
      </c>
    </row>
    <row r="13" spans="1:7" x14ac:dyDescent="0.2">
      <c r="A13" s="15"/>
      <c r="B13" s="94"/>
      <c r="C13" s="12">
        <f>IF(B13="",0,VLOOKUP('170608'!B13,Cenik!$C$3:$E$873,2,FALSE))</f>
        <v>0</v>
      </c>
      <c r="D13" s="12">
        <f>IF(B13="",0,VLOOKUP('170608'!B13,Cenik!$C$3:$E$873,3,FALSE))</f>
        <v>0</v>
      </c>
      <c r="E13" s="96"/>
      <c r="F13" s="14">
        <f t="shared" si="0"/>
        <v>0</v>
      </c>
      <c r="G13" s="104" t="str">
        <f t="shared" si="1"/>
        <v/>
      </c>
    </row>
    <row r="14" spans="1:7" ht="13.5" thickBot="1" x14ac:dyDescent="0.25">
      <c r="A14" s="15"/>
      <c r="B14" s="94"/>
      <c r="C14" s="12">
        <f>IF(B14="",0,VLOOKUP('170608'!B14,Cenik!$C$3:$E$873,2,FALSE))</f>
        <v>0</v>
      </c>
      <c r="D14" s="12">
        <f>IF(B14="",0,VLOOKUP('170608'!B14,Cenik!$C$3:$E$873,3,FALSE))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IF(B16="",0,VLOOKUP('170608'!B16,Cenik!$C$3:$E$873,2,FALSE))</f>
        <v>kos/dan</v>
      </c>
      <c r="D16" s="12">
        <f>IF(B16="",0,VLOOKUP('170608'!B16,Cenik!$C$3:$E$873,3,FALSE))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IF(B17="",0,VLOOKUP('170608'!B17,Cenik!$C$3:$E$873,2,FALSE))</f>
        <v>kos/dan</v>
      </c>
      <c r="D17" s="12">
        <f>IF(B17="",0,VLOOKUP('170608'!B17,Cenik!$C$3:$E$873,3,FALSE))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IF(B18="",0,VLOOKUP('170608'!B18,Cenik!$C$3:$E$873,2,FALSE))</f>
        <v>kos/dan</v>
      </c>
      <c r="D18" s="12">
        <f>IF(B18="",0,VLOOKUP('170608'!B18,Cenik!$C$3:$E$873,3,FALSE))</f>
        <v>0</v>
      </c>
      <c r="E18" s="102">
        <v>2</v>
      </c>
      <c r="F18" s="20">
        <f t="shared" si="2"/>
        <v>0</v>
      </c>
      <c r="G18" s="104" t="str">
        <f t="shared" si="3"/>
        <v/>
      </c>
    </row>
    <row r="19" spans="1:9" x14ac:dyDescent="0.2">
      <c r="A19" s="15"/>
      <c r="B19" s="100"/>
      <c r="C19" s="12">
        <f>IF(B19="",0,VLOOKUP('170608'!B19,Cenik!$C$3:$E$873,2,FALSE))</f>
        <v>0</v>
      </c>
      <c r="D19" s="12">
        <f>IF(B19="",0,VLOOKUP('170608'!B19,Cenik!$C$3:$E$873,3,FALSE))</f>
        <v>0</v>
      </c>
      <c r="E19" s="102"/>
      <c r="F19" s="20">
        <f t="shared" si="2"/>
        <v>0</v>
      </c>
      <c r="G19" s="104" t="str">
        <f t="shared" si="3"/>
        <v/>
      </c>
    </row>
    <row r="20" spans="1:9" x14ac:dyDescent="0.2">
      <c r="A20" s="15"/>
      <c r="B20" s="100"/>
      <c r="C20" s="12">
        <f>IF(B20="",0,VLOOKUP('170608'!B20,Cenik!$C$3:$E$873,2,FALSE))</f>
        <v>0</v>
      </c>
      <c r="D20" s="12">
        <f>IF(B20="",0,VLOOKUP('170608'!B20,Cenik!$C$3:$E$873,3,FALSE))</f>
        <v>0</v>
      </c>
      <c r="E20" s="102"/>
      <c r="F20" s="20">
        <f t="shared" si="2"/>
        <v>0</v>
      </c>
      <c r="G20" s="104" t="str">
        <f t="shared" si="3"/>
        <v/>
      </c>
    </row>
    <row r="21" spans="1:9" x14ac:dyDescent="0.2">
      <c r="A21" s="15"/>
      <c r="B21" s="100"/>
      <c r="C21" s="12">
        <f>IF(B21="",0,VLOOKUP('170608'!B21,Cenik!$C$3:$E$873,2,FALSE))</f>
        <v>0</v>
      </c>
      <c r="D21" s="12">
        <f>IF(B21="",0,VLOOKUP('170608'!B21,Cenik!$C$3:$E$873,3,FALSE))</f>
        <v>0</v>
      </c>
      <c r="E21" s="102"/>
      <c r="F21" s="20">
        <f t="shared" si="2"/>
        <v>0</v>
      </c>
      <c r="G21" s="104" t="str">
        <f t="shared" si="3"/>
        <v/>
      </c>
    </row>
    <row r="22" spans="1:9" x14ac:dyDescent="0.2">
      <c r="A22" s="15"/>
      <c r="B22" s="100"/>
      <c r="C22" s="12">
        <f>IF(B22="",0,VLOOKUP('170608'!B22,Cenik!$C$3:$E$873,2,FALSE))</f>
        <v>0</v>
      </c>
      <c r="D22" s="12">
        <f>IF(B22="",0,VLOOKUP('170608'!B22,Cenik!$C$3:$E$873,3,FALSE))</f>
        <v>0</v>
      </c>
      <c r="E22" s="102"/>
      <c r="F22" s="20">
        <f t="shared" si="2"/>
        <v>0</v>
      </c>
      <c r="G22" s="104" t="str">
        <f t="shared" si="3"/>
        <v/>
      </c>
    </row>
    <row r="23" spans="1:9" x14ac:dyDescent="0.2">
      <c r="A23" s="15"/>
      <c r="B23" s="100"/>
      <c r="C23" s="12">
        <f>IF(B23="",0,VLOOKUP('170608'!B23,Cenik!$C$3:$E$873,2,FALSE))</f>
        <v>0</v>
      </c>
      <c r="D23" s="12">
        <f>IF(B23="",0,VLOOKUP('170608'!B23,Cenik!$C$3:$E$873,3,FALSE))</f>
        <v>0</v>
      </c>
      <c r="E23" s="102"/>
      <c r="F23" s="20">
        <f t="shared" si="2"/>
        <v>0</v>
      </c>
      <c r="G23" s="104" t="str">
        <f t="shared" si="3"/>
        <v/>
      </c>
    </row>
    <row r="24" spans="1:9" x14ac:dyDescent="0.2">
      <c r="A24" s="15"/>
      <c r="B24" s="100"/>
      <c r="C24" s="12">
        <f>IF(B24="",0,VLOOKUP('170608'!B24,Cenik!$C$3:$E$873,2,FALSE))</f>
        <v>0</v>
      </c>
      <c r="D24" s="12">
        <f>IF(B24="",0,VLOOKUP('170608'!B24,Cenik!$C$3:$E$873,3,FALSE))</f>
        <v>0</v>
      </c>
      <c r="E24" s="102"/>
      <c r="F24" s="20">
        <f t="shared" si="2"/>
        <v>0</v>
      </c>
      <c r="G24" s="104" t="str">
        <f t="shared" si="3"/>
        <v/>
      </c>
    </row>
    <row r="25" spans="1:9" x14ac:dyDescent="0.2">
      <c r="A25" s="15"/>
      <c r="B25" s="100"/>
      <c r="C25" s="12">
        <f>IF(B25="",0,VLOOKUP('170608'!B25,Cenik!$C$3:$E$873,2,FALSE))</f>
        <v>0</v>
      </c>
      <c r="D25" s="12">
        <f>IF(B25="",0,VLOOKUP('170608'!B25,Cenik!$C$3:$E$873,3,FALSE))</f>
        <v>0</v>
      </c>
      <c r="E25" s="102"/>
      <c r="F25" s="20">
        <f t="shared" si="2"/>
        <v>0</v>
      </c>
      <c r="G25" s="104" t="str">
        <f t="shared" si="3"/>
        <v/>
      </c>
    </row>
    <row r="26" spans="1:9" x14ac:dyDescent="0.2">
      <c r="A26" s="15"/>
      <c r="B26" s="100"/>
      <c r="C26" s="12">
        <f>IF(B26="",0,VLOOKUP('170608'!B26,Cenik!$C$3:$E$873,2,FALSE))</f>
        <v>0</v>
      </c>
      <c r="D26" s="12">
        <f>IF(B26="",0,VLOOKUP('170608'!B26,Cenik!$C$3:$E$873,3,FALSE))</f>
        <v>0</v>
      </c>
      <c r="E26" s="102"/>
      <c r="F26" s="20">
        <f t="shared" si="2"/>
        <v>0</v>
      </c>
      <c r="G26" s="104" t="str">
        <f t="shared" si="3"/>
        <v/>
      </c>
    </row>
    <row r="27" spans="1:9" x14ac:dyDescent="0.2">
      <c r="A27" s="15"/>
      <c r="B27" s="100"/>
      <c r="C27" s="12">
        <f>IF(B27="",0,VLOOKUP('170608'!B27,Cenik!$C$3:$E$873,2,FALSE))</f>
        <v>0</v>
      </c>
      <c r="D27" s="12">
        <f>IF(B27="",0,VLOOKUP('170608'!B27,Cenik!$C$3:$E$873,3,FALSE))</f>
        <v>0</v>
      </c>
      <c r="E27" s="102"/>
      <c r="F27" s="20">
        <f t="shared" si="2"/>
        <v>0</v>
      </c>
      <c r="G27" s="104" t="str">
        <f t="shared" si="3"/>
        <v/>
      </c>
    </row>
    <row r="28" spans="1:9" x14ac:dyDescent="0.2">
      <c r="A28" s="15"/>
      <c r="B28" s="100"/>
      <c r="C28" s="12">
        <f>IF(B28="",0,VLOOKUP('170608'!B28,Cenik!$C$3:$E$873,2,FALSE))</f>
        <v>0</v>
      </c>
      <c r="D28" s="12">
        <f>IF(B28="",0,VLOOKUP('170608'!B28,Cenik!$C$3:$E$873,3,FALSE))</f>
        <v>0</v>
      </c>
      <c r="E28" s="102"/>
      <c r="F28" s="20">
        <f t="shared" si="2"/>
        <v>0</v>
      </c>
      <c r="G28" s="104" t="str">
        <f t="shared" si="3"/>
        <v/>
      </c>
    </row>
    <row r="29" spans="1:9" ht="13.5" thickBot="1" x14ac:dyDescent="0.25">
      <c r="A29" s="15"/>
      <c r="B29" s="100"/>
      <c r="C29" s="12">
        <f>IF(B29="",0,VLOOKUP('170608'!B29,Cenik!$C$3:$E$873,2,FALSE))</f>
        <v>0</v>
      </c>
      <c r="D29" s="12">
        <f>IF(B29="",0,VLOOKUP('170608'!B29,Cenik!$C$3:$E$873,3,FALSE))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IF(B31="",0,VLOOKUP('170608'!B31,Cenik!$C$3:$E$873,2,FALSE))</f>
        <v>0</v>
      </c>
      <c r="D31" s="24">
        <f>IF(B31="",0,VLOOKUP('170608'!B31,Cenik!$C$3:$E$873,3,FALSE))</f>
        <v>0</v>
      </c>
      <c r="E31" s="101"/>
      <c r="F31" s="25">
        <f t="shared" ref="F31:F44" si="4">D31*E31</f>
        <v>0</v>
      </c>
      <c r="G31" s="104" t="str">
        <f t="shared" si="3"/>
        <v/>
      </c>
      <c r="I31" s="2"/>
    </row>
    <row r="32" spans="1:9" x14ac:dyDescent="0.2">
      <c r="A32" s="15"/>
      <c r="B32" s="100"/>
      <c r="C32" s="12">
        <f>IF(B32="",0,VLOOKUP('170608'!B32,Cenik!$C$3:$E$873,2,FALSE))</f>
        <v>0</v>
      </c>
      <c r="D32" s="12">
        <f>IF(B32="",0,VLOOKUP('170608'!B32,Cenik!$C$3:$E$873,3,FALSE))</f>
        <v>0</v>
      </c>
      <c r="E32" s="102"/>
      <c r="F32" s="20">
        <f t="shared" si="4"/>
        <v>0</v>
      </c>
      <c r="G32" s="104" t="str">
        <f t="shared" si="3"/>
        <v/>
      </c>
      <c r="I32" s="2"/>
    </row>
    <row r="33" spans="1:7" x14ac:dyDescent="0.2">
      <c r="A33" s="15"/>
      <c r="B33" s="100"/>
      <c r="C33" s="12">
        <f>IF(B33="",0,VLOOKUP('170608'!B33,Cenik!$C$3:$E$873,2,FALSE))</f>
        <v>0</v>
      </c>
      <c r="D33" s="12">
        <f>IF(B33="",0,VLOOKUP('170608'!B33,Cenik!$C$3:$E$873,3,FALSE))</f>
        <v>0</v>
      </c>
      <c r="E33" s="102"/>
      <c r="F33" s="20">
        <f t="shared" si="4"/>
        <v>0</v>
      </c>
      <c r="G33" s="104" t="str">
        <f t="shared" si="3"/>
        <v/>
      </c>
    </row>
    <row r="34" spans="1:7" x14ac:dyDescent="0.2">
      <c r="A34" s="15"/>
      <c r="B34" s="100"/>
      <c r="C34" s="12">
        <f>IF(B34="",0,VLOOKUP('170608'!B34,Cenik!$C$3:$E$873,2,FALSE))</f>
        <v>0</v>
      </c>
      <c r="D34" s="12">
        <f>IF(B34="",0,VLOOKUP('170608'!B34,Cenik!$C$3:$E$873,3,FALSE))</f>
        <v>0</v>
      </c>
      <c r="E34" s="102"/>
      <c r="F34" s="20">
        <f t="shared" si="4"/>
        <v>0</v>
      </c>
      <c r="G34" s="104" t="str">
        <f t="shared" si="3"/>
        <v/>
      </c>
    </row>
    <row r="35" spans="1:7" x14ac:dyDescent="0.2">
      <c r="A35" s="15"/>
      <c r="B35" s="100"/>
      <c r="C35" s="12">
        <f>IF(B35="",0,VLOOKUP('170608'!B35,Cenik!$C$3:$E$873,2,FALSE))</f>
        <v>0</v>
      </c>
      <c r="D35" s="12">
        <f>IF(B35="",0,VLOOKUP('170608'!B35,Cenik!$C$3:$E$873,3,FALSE))</f>
        <v>0</v>
      </c>
      <c r="E35" s="102"/>
      <c r="F35" s="20">
        <f t="shared" si="4"/>
        <v>0</v>
      </c>
      <c r="G35" s="104" t="str">
        <f t="shared" si="3"/>
        <v/>
      </c>
    </row>
    <row r="36" spans="1:7" x14ac:dyDescent="0.2">
      <c r="A36" s="15"/>
      <c r="B36" s="100"/>
      <c r="C36" s="12">
        <f>IF(B36="",0,VLOOKUP('170608'!B36,Cenik!$C$3:$E$873,2,FALSE))</f>
        <v>0</v>
      </c>
      <c r="D36" s="12">
        <f>IF(B36="",0,VLOOKUP('170608'!B36,Cenik!$C$3:$E$873,3,FALSE))</f>
        <v>0</v>
      </c>
      <c r="E36" s="102"/>
      <c r="F36" s="20">
        <f t="shared" si="4"/>
        <v>0</v>
      </c>
      <c r="G36" s="104" t="str">
        <f t="shared" si="3"/>
        <v/>
      </c>
    </row>
    <row r="37" spans="1:7" x14ac:dyDescent="0.2">
      <c r="A37" s="15"/>
      <c r="B37" s="100"/>
      <c r="C37" s="12">
        <f>IF(B37="",0,VLOOKUP('170608'!B37,Cenik!$C$3:$E$873,2,FALSE))</f>
        <v>0</v>
      </c>
      <c r="D37" s="12">
        <f>IF(B37="",0,VLOOKUP('170608'!B37,Cenik!$C$3:$E$873,3,FALSE))</f>
        <v>0</v>
      </c>
      <c r="E37" s="102"/>
      <c r="F37" s="20">
        <f t="shared" si="4"/>
        <v>0</v>
      </c>
      <c r="G37" s="104" t="str">
        <f t="shared" si="3"/>
        <v/>
      </c>
    </row>
    <row r="38" spans="1:7" x14ac:dyDescent="0.2">
      <c r="A38" s="15"/>
      <c r="B38" s="100"/>
      <c r="C38" s="12">
        <f>IF(B38="",0,VLOOKUP('170608'!B38,Cenik!$C$3:$E$873,2,FALSE))</f>
        <v>0</v>
      </c>
      <c r="D38" s="12">
        <f>IF(B38="",0,VLOOKUP('170608'!B38,Cenik!$C$3:$E$873,3,FALSE))</f>
        <v>0</v>
      </c>
      <c r="E38" s="102"/>
      <c r="F38" s="20">
        <f t="shared" si="4"/>
        <v>0</v>
      </c>
      <c r="G38" s="104" t="str">
        <f t="shared" si="3"/>
        <v/>
      </c>
    </row>
    <row r="39" spans="1:7" x14ac:dyDescent="0.2">
      <c r="A39" s="15"/>
      <c r="B39" s="100"/>
      <c r="C39" s="12">
        <f>IF(B39="",0,VLOOKUP('170608'!B39,Cenik!$C$3:$E$873,2,FALSE))</f>
        <v>0</v>
      </c>
      <c r="D39" s="12">
        <f>IF(B39="",0,VLOOKUP('170608'!B39,Cenik!$C$3:$E$873,3,FALSE))</f>
        <v>0</v>
      </c>
      <c r="E39" s="102"/>
      <c r="F39" s="20">
        <f t="shared" si="4"/>
        <v>0</v>
      </c>
      <c r="G39" s="104" t="str">
        <f>IF(E39="","",IF(ISNUMBER(E39),IF(E39=ROUND(E39,6),"","Napaka - poraba mora biti zaokrožena na 6 decimalk!"),"Napaka!"))</f>
        <v/>
      </c>
    </row>
    <row r="40" spans="1:7" x14ac:dyDescent="0.2">
      <c r="A40" s="15"/>
      <c r="B40" s="100"/>
      <c r="C40" s="12">
        <f>IF(B40="",0,VLOOKUP('170608'!B40,Cenik!$C$3:$E$873,2,FALSE))</f>
        <v>0</v>
      </c>
      <c r="D40" s="12">
        <f>IF(B40="",0,VLOOKUP('170608'!B40,Cenik!$C$3:$E$873,3,FALSE))</f>
        <v>0</v>
      </c>
      <c r="E40" s="102"/>
      <c r="F40" s="20">
        <f t="shared" si="4"/>
        <v>0</v>
      </c>
      <c r="G40" s="104" t="str">
        <f t="shared" si="3"/>
        <v/>
      </c>
    </row>
    <row r="41" spans="1:7" x14ac:dyDescent="0.2">
      <c r="A41" s="15"/>
      <c r="B41" s="100"/>
      <c r="C41" s="12">
        <f>IF(B41="",0,VLOOKUP('170608'!B41,Cenik!$C$3:$E$873,2,FALSE))</f>
        <v>0</v>
      </c>
      <c r="D41" s="12">
        <f>IF(B41="",0,VLOOKUP('170608'!B41,Cenik!$C$3:$E$873,3,FALSE))</f>
        <v>0</v>
      </c>
      <c r="E41" s="102"/>
      <c r="F41" s="20">
        <f t="shared" si="4"/>
        <v>0</v>
      </c>
      <c r="G41" s="104" t="str">
        <f t="shared" si="3"/>
        <v/>
      </c>
    </row>
    <row r="42" spans="1:7" x14ac:dyDescent="0.2">
      <c r="A42" s="15"/>
      <c r="B42" s="100"/>
      <c r="C42" s="12">
        <f>IF(B42="",0,VLOOKUP('170608'!B42,Cenik!$C$3:$E$873,2,FALSE))</f>
        <v>0</v>
      </c>
      <c r="D42" s="12">
        <f>IF(B42="",0,VLOOKUP('170608'!B42,Cenik!$C$3:$E$873,3,FALSE))</f>
        <v>0</v>
      </c>
      <c r="E42" s="102"/>
      <c r="F42" s="20">
        <f t="shared" si="4"/>
        <v>0</v>
      </c>
      <c r="G42" s="104" t="str">
        <f t="shared" si="3"/>
        <v/>
      </c>
    </row>
    <row r="43" spans="1:7" x14ac:dyDescent="0.2">
      <c r="A43" s="15"/>
      <c r="B43" s="100"/>
      <c r="C43" s="12">
        <f>IF(B43="",0,VLOOKUP('170608'!B43,Cenik!$C$3:$E$873,2,FALSE))</f>
        <v>0</v>
      </c>
      <c r="D43" s="12">
        <f>IF(B43="",0,VLOOKUP('170608'!B43,Cenik!$C$3:$E$873,3,FALSE))</f>
        <v>0</v>
      </c>
      <c r="E43" s="102"/>
      <c r="F43" s="20">
        <f t="shared" si="4"/>
        <v>0</v>
      </c>
      <c r="G43" s="104" t="str">
        <f t="shared" si="3"/>
        <v/>
      </c>
    </row>
    <row r="44" spans="1:7" ht="13.5" thickBot="1" x14ac:dyDescent="0.25">
      <c r="A44" s="26"/>
      <c r="B44" s="103"/>
      <c r="C44" s="28">
        <f>IF(B44="",0,VLOOKUP('170608'!B44,Cenik!$C$3:$E$873,2,FALSE))</f>
        <v>0</v>
      </c>
      <c r="D44" s="28">
        <f>IF(B44="",0,VLOOKUP('170608'!B44,Cenik!$C$3:$E$873,3,FALSE))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IF(B5="",0,VLOOKUP('170609'!B5,Cenik!$C$3:$E$873,2,FALSE))</f>
        <v>0</v>
      </c>
      <c r="D5" s="12">
        <f>IF(B5="",0,VLOOKUP('170609'!B5,Cenik!$C$3:$E$873,3,FALSE))</f>
        <v>0</v>
      </c>
      <c r="E5" s="95"/>
      <c r="F5" s="14">
        <f t="shared" ref="F5:F14" si="0">D5*E5</f>
        <v>0</v>
      </c>
      <c r="G5" s="104" t="str">
        <f>IF(E5="","",IF(ISNUMBER(E5),IF(E5=ROUND(E5,6),"","Napaka - poraba mora biti zaokrožena na 6 decimalk!"),"Napaka!"))</f>
        <v/>
      </c>
    </row>
    <row r="6" spans="1:7" x14ac:dyDescent="0.2">
      <c r="A6" s="15"/>
      <c r="B6" s="94"/>
      <c r="C6" s="12">
        <f>IF(B6="",0,VLOOKUP('170609'!B6,Cenik!$C$3:$E$873,2,FALSE))</f>
        <v>0</v>
      </c>
      <c r="D6" s="12">
        <f>IF(B6="",0,VLOOKUP('170609'!B6,Cenik!$C$3:$E$873,3,FALSE))</f>
        <v>0</v>
      </c>
      <c r="E6" s="96"/>
      <c r="F6" s="14">
        <f t="shared" si="0"/>
        <v>0</v>
      </c>
      <c r="G6" s="104" t="str">
        <f t="shared" ref="G6:G14" si="1">IF(E6="","",IF(ISNUMBER(E6),IF(E6=ROUND(E6,6),"","Napaka - poraba mora biti zaokrožena na 6 decimalk!"),"Napaka!"))</f>
        <v/>
      </c>
    </row>
    <row r="7" spans="1:7" x14ac:dyDescent="0.2">
      <c r="A7" s="15"/>
      <c r="B7" s="94"/>
      <c r="C7" s="12">
        <f>IF(B7="",0,VLOOKUP('170609'!B7,Cenik!$C$3:$E$873,2,FALSE))</f>
        <v>0</v>
      </c>
      <c r="D7" s="12">
        <f>IF(B7="",0,VLOOKUP('170609'!B7,Cenik!$C$3:$E$873,3,FALSE))</f>
        <v>0</v>
      </c>
      <c r="E7" s="96"/>
      <c r="F7" s="14">
        <f t="shared" si="0"/>
        <v>0</v>
      </c>
      <c r="G7" s="104" t="str">
        <f t="shared" si="1"/>
        <v/>
      </c>
    </row>
    <row r="8" spans="1:7" x14ac:dyDescent="0.2">
      <c r="A8" s="15"/>
      <c r="B8" s="94"/>
      <c r="C8" s="12">
        <f>IF(B8="",0,VLOOKUP('170609'!B8,Cenik!$C$3:$E$873,2,FALSE))</f>
        <v>0</v>
      </c>
      <c r="D8" s="12">
        <f>IF(B8="",0,VLOOKUP('170609'!B8,Cenik!$C$3:$E$873,3,FALSE))</f>
        <v>0</v>
      </c>
      <c r="E8" s="96"/>
      <c r="F8" s="14">
        <f t="shared" si="0"/>
        <v>0</v>
      </c>
      <c r="G8" s="104" t="str">
        <f t="shared" si="1"/>
        <v/>
      </c>
    </row>
    <row r="9" spans="1:7" x14ac:dyDescent="0.2">
      <c r="A9" s="15"/>
      <c r="B9" s="94"/>
      <c r="C9" s="12">
        <f>IF(B9="",0,VLOOKUP('170609'!B9,Cenik!$C$3:$E$873,2,FALSE))</f>
        <v>0</v>
      </c>
      <c r="D9" s="12">
        <f>IF(B9="",0,VLOOKUP('170609'!B9,Cenik!$C$3:$E$873,3,FALSE))</f>
        <v>0</v>
      </c>
      <c r="E9" s="96"/>
      <c r="F9" s="14">
        <f t="shared" si="0"/>
        <v>0</v>
      </c>
      <c r="G9" s="104" t="str">
        <f t="shared" si="1"/>
        <v/>
      </c>
    </row>
    <row r="10" spans="1:7" x14ac:dyDescent="0.2">
      <c r="A10" s="15"/>
      <c r="B10" s="94"/>
      <c r="C10" s="12">
        <f>IF(B10="",0,VLOOKUP('170609'!B10,Cenik!$C$3:$E$873,2,FALSE))</f>
        <v>0</v>
      </c>
      <c r="D10" s="12">
        <f>IF(B10="",0,VLOOKUP('170609'!B10,Cenik!$C$3:$E$873,3,FALSE))</f>
        <v>0</v>
      </c>
      <c r="E10" s="96"/>
      <c r="F10" s="14">
        <f t="shared" si="0"/>
        <v>0</v>
      </c>
      <c r="G10" s="104" t="str">
        <f t="shared" si="1"/>
        <v/>
      </c>
    </row>
    <row r="11" spans="1:7" x14ac:dyDescent="0.2">
      <c r="A11" s="15"/>
      <c r="B11" s="94"/>
      <c r="C11" s="12">
        <f>IF(B11="",0,VLOOKUP('170609'!B11,Cenik!$C$3:$E$873,2,FALSE))</f>
        <v>0</v>
      </c>
      <c r="D11" s="12">
        <f>IF(B11="",0,VLOOKUP('170609'!B11,Cenik!$C$3:$E$873,3,FALSE))</f>
        <v>0</v>
      </c>
      <c r="E11" s="96"/>
      <c r="F11" s="14">
        <f t="shared" si="0"/>
        <v>0</v>
      </c>
      <c r="G11" s="104" t="str">
        <f t="shared" si="1"/>
        <v/>
      </c>
    </row>
    <row r="12" spans="1:7" x14ac:dyDescent="0.2">
      <c r="A12" s="15"/>
      <c r="B12" s="94"/>
      <c r="C12" s="12">
        <f>IF(B12="",0,VLOOKUP('170609'!B12,Cenik!$C$3:$E$873,2,FALSE))</f>
        <v>0</v>
      </c>
      <c r="D12" s="12">
        <f>IF(B12="",0,VLOOKUP('170609'!B12,Cenik!$C$3:$E$873,3,FALSE))</f>
        <v>0</v>
      </c>
      <c r="E12" s="96"/>
      <c r="F12" s="14">
        <f t="shared" si="0"/>
        <v>0</v>
      </c>
      <c r="G12" s="104" t="str">
        <f t="shared" si="1"/>
        <v/>
      </c>
    </row>
    <row r="13" spans="1:7" x14ac:dyDescent="0.2">
      <c r="A13" s="15"/>
      <c r="B13" s="94"/>
      <c r="C13" s="12">
        <f>IF(B13="",0,VLOOKUP('170609'!B13,Cenik!$C$3:$E$873,2,FALSE))</f>
        <v>0</v>
      </c>
      <c r="D13" s="12">
        <f>IF(B13="",0,VLOOKUP('170609'!B13,Cenik!$C$3:$E$873,3,FALSE))</f>
        <v>0</v>
      </c>
      <c r="E13" s="96"/>
      <c r="F13" s="14">
        <f t="shared" si="0"/>
        <v>0</v>
      </c>
      <c r="G13" s="104" t="str">
        <f t="shared" si="1"/>
        <v/>
      </c>
    </row>
    <row r="14" spans="1:7" ht="13.5" thickBot="1" x14ac:dyDescent="0.25">
      <c r="A14" s="15"/>
      <c r="B14" s="94"/>
      <c r="C14" s="12">
        <f>IF(B14="",0,VLOOKUP('170609'!B14,Cenik!$C$3:$E$873,2,FALSE))</f>
        <v>0</v>
      </c>
      <c r="D14" s="12">
        <f>IF(B14="",0,VLOOKUP('170609'!B14,Cenik!$C$3:$E$873,3,FALSE))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IF(B16="",0,VLOOKUP('170609'!B16,Cenik!$C$3:$E$873,2,FALSE))</f>
        <v>kos/dan</v>
      </c>
      <c r="D16" s="12">
        <f>IF(B16="",0,VLOOKUP('170609'!B16,Cenik!$C$3:$E$873,3,FALSE))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IF(B17="",0,VLOOKUP('170609'!B17,Cenik!$C$3:$E$873,2,FALSE))</f>
        <v>kos/dan</v>
      </c>
      <c r="D17" s="12">
        <f>IF(B17="",0,VLOOKUP('170609'!B17,Cenik!$C$3:$E$873,3,FALSE))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IF(B18="",0,VLOOKUP('170609'!B18,Cenik!$C$3:$E$873,2,FALSE))</f>
        <v>kos/dan</v>
      </c>
      <c r="D18" s="12">
        <f>IF(B18="",0,VLOOKUP('170609'!B18,Cenik!$C$3:$E$873,3,FALSE))</f>
        <v>0</v>
      </c>
      <c r="E18" s="102">
        <v>2</v>
      </c>
      <c r="F18" s="20">
        <f t="shared" si="2"/>
        <v>0</v>
      </c>
      <c r="G18" s="104" t="str">
        <f t="shared" si="3"/>
        <v/>
      </c>
    </row>
    <row r="19" spans="1:9" x14ac:dyDescent="0.2">
      <c r="A19" s="15"/>
      <c r="B19" s="100" t="s">
        <v>146</v>
      </c>
      <c r="C19" s="12" t="str">
        <f>IF(B19="",0,VLOOKUP('170609'!B19,Cenik!$C$3:$E$873,2,FALSE))</f>
        <v>kos/dan</v>
      </c>
      <c r="D19" s="12">
        <f>IF(B19="",0,VLOOKUP('170609'!B19,Cenik!$C$3:$E$873,3,FALSE))</f>
        <v>0</v>
      </c>
      <c r="E19" s="102">
        <v>2</v>
      </c>
      <c r="F19" s="20">
        <f t="shared" si="2"/>
        <v>0</v>
      </c>
      <c r="G19" s="104" t="str">
        <f t="shared" si="3"/>
        <v/>
      </c>
    </row>
    <row r="20" spans="1:9" x14ac:dyDescent="0.2">
      <c r="A20" s="15"/>
      <c r="B20" s="100"/>
      <c r="C20" s="12">
        <f>IF(B20="",0,VLOOKUP('170609'!B20,Cenik!$C$3:$E$873,2,FALSE))</f>
        <v>0</v>
      </c>
      <c r="D20" s="12">
        <f>IF(B20="",0,VLOOKUP('170609'!B20,Cenik!$C$3:$E$873,3,FALSE))</f>
        <v>0</v>
      </c>
      <c r="E20" s="102"/>
      <c r="F20" s="20">
        <f t="shared" si="2"/>
        <v>0</v>
      </c>
      <c r="G20" s="104" t="str">
        <f t="shared" si="3"/>
        <v/>
      </c>
    </row>
    <row r="21" spans="1:9" x14ac:dyDescent="0.2">
      <c r="A21" s="15"/>
      <c r="B21" s="100"/>
      <c r="C21" s="12">
        <f>IF(B21="",0,VLOOKUP('170609'!B21,Cenik!$C$3:$E$873,2,FALSE))</f>
        <v>0</v>
      </c>
      <c r="D21" s="12">
        <f>IF(B21="",0,VLOOKUP('170609'!B21,Cenik!$C$3:$E$873,3,FALSE))</f>
        <v>0</v>
      </c>
      <c r="E21" s="102"/>
      <c r="F21" s="20">
        <f t="shared" si="2"/>
        <v>0</v>
      </c>
      <c r="G21" s="104" t="str">
        <f t="shared" si="3"/>
        <v/>
      </c>
    </row>
    <row r="22" spans="1:9" x14ac:dyDescent="0.2">
      <c r="A22" s="15"/>
      <c r="B22" s="100"/>
      <c r="C22" s="12">
        <f>IF(B22="",0,VLOOKUP('170609'!B22,Cenik!$C$3:$E$873,2,FALSE))</f>
        <v>0</v>
      </c>
      <c r="D22" s="12">
        <f>IF(B22="",0,VLOOKUP('170609'!B22,Cenik!$C$3:$E$873,3,FALSE))</f>
        <v>0</v>
      </c>
      <c r="E22" s="102"/>
      <c r="F22" s="20">
        <f t="shared" si="2"/>
        <v>0</v>
      </c>
      <c r="G22" s="104" t="str">
        <f t="shared" si="3"/>
        <v/>
      </c>
    </row>
    <row r="23" spans="1:9" x14ac:dyDescent="0.2">
      <c r="A23" s="15"/>
      <c r="B23" s="100"/>
      <c r="C23" s="12">
        <f>IF(B23="",0,VLOOKUP('170609'!B23,Cenik!$C$3:$E$873,2,FALSE))</f>
        <v>0</v>
      </c>
      <c r="D23" s="12">
        <f>IF(B23="",0,VLOOKUP('170609'!B23,Cenik!$C$3:$E$873,3,FALSE))</f>
        <v>0</v>
      </c>
      <c r="E23" s="102"/>
      <c r="F23" s="20">
        <f t="shared" si="2"/>
        <v>0</v>
      </c>
      <c r="G23" s="104" t="str">
        <f t="shared" si="3"/>
        <v/>
      </c>
    </row>
    <row r="24" spans="1:9" x14ac:dyDescent="0.2">
      <c r="A24" s="15"/>
      <c r="B24" s="100"/>
      <c r="C24" s="12">
        <f>IF(B24="",0,VLOOKUP('170609'!B24,Cenik!$C$3:$E$873,2,FALSE))</f>
        <v>0</v>
      </c>
      <c r="D24" s="12">
        <f>IF(B24="",0,VLOOKUP('170609'!B24,Cenik!$C$3:$E$873,3,FALSE))</f>
        <v>0</v>
      </c>
      <c r="E24" s="102"/>
      <c r="F24" s="20">
        <f t="shared" si="2"/>
        <v>0</v>
      </c>
      <c r="G24" s="104" t="str">
        <f t="shared" si="3"/>
        <v/>
      </c>
    </row>
    <row r="25" spans="1:9" x14ac:dyDescent="0.2">
      <c r="A25" s="15"/>
      <c r="B25" s="100"/>
      <c r="C25" s="12">
        <f>IF(B25="",0,VLOOKUP('170609'!B25,Cenik!$C$3:$E$873,2,FALSE))</f>
        <v>0</v>
      </c>
      <c r="D25" s="12">
        <f>IF(B25="",0,VLOOKUP('170609'!B25,Cenik!$C$3:$E$873,3,FALSE))</f>
        <v>0</v>
      </c>
      <c r="E25" s="102"/>
      <c r="F25" s="20">
        <f t="shared" si="2"/>
        <v>0</v>
      </c>
      <c r="G25" s="104" t="str">
        <f t="shared" si="3"/>
        <v/>
      </c>
    </row>
    <row r="26" spans="1:9" x14ac:dyDescent="0.2">
      <c r="A26" s="15"/>
      <c r="B26" s="100"/>
      <c r="C26" s="12">
        <f>IF(B26="",0,VLOOKUP('170609'!B26,Cenik!$C$3:$E$873,2,FALSE))</f>
        <v>0</v>
      </c>
      <c r="D26" s="12">
        <f>IF(B26="",0,VLOOKUP('170609'!B26,Cenik!$C$3:$E$873,3,FALSE))</f>
        <v>0</v>
      </c>
      <c r="E26" s="102"/>
      <c r="F26" s="20">
        <f t="shared" si="2"/>
        <v>0</v>
      </c>
      <c r="G26" s="104" t="str">
        <f t="shared" si="3"/>
        <v/>
      </c>
    </row>
    <row r="27" spans="1:9" x14ac:dyDescent="0.2">
      <c r="A27" s="15"/>
      <c r="B27" s="100"/>
      <c r="C27" s="12">
        <f>IF(B27="",0,VLOOKUP('170609'!B27,Cenik!$C$3:$E$873,2,FALSE))</f>
        <v>0</v>
      </c>
      <c r="D27" s="12">
        <f>IF(B27="",0,VLOOKUP('170609'!B27,Cenik!$C$3:$E$873,3,FALSE))</f>
        <v>0</v>
      </c>
      <c r="E27" s="102"/>
      <c r="F27" s="20">
        <f t="shared" si="2"/>
        <v>0</v>
      </c>
      <c r="G27" s="104" t="str">
        <f t="shared" si="3"/>
        <v/>
      </c>
    </row>
    <row r="28" spans="1:9" x14ac:dyDescent="0.2">
      <c r="A28" s="15"/>
      <c r="B28" s="100"/>
      <c r="C28" s="12">
        <f>IF(B28="",0,VLOOKUP('170609'!B28,Cenik!$C$3:$E$873,2,FALSE))</f>
        <v>0</v>
      </c>
      <c r="D28" s="12">
        <f>IF(B28="",0,VLOOKUP('170609'!B28,Cenik!$C$3:$E$873,3,FALSE))</f>
        <v>0</v>
      </c>
      <c r="E28" s="102"/>
      <c r="F28" s="20">
        <f t="shared" si="2"/>
        <v>0</v>
      </c>
      <c r="G28" s="104" t="str">
        <f t="shared" si="3"/>
        <v/>
      </c>
    </row>
    <row r="29" spans="1:9" ht="13.5" thickBot="1" x14ac:dyDescent="0.25">
      <c r="A29" s="15"/>
      <c r="B29" s="100"/>
      <c r="C29" s="12">
        <f>IF(B29="",0,VLOOKUP('170609'!B29,Cenik!$C$3:$E$873,2,FALSE))</f>
        <v>0</v>
      </c>
      <c r="D29" s="12">
        <f>IF(B29="",0,VLOOKUP('170609'!B29,Cenik!$C$3:$E$873,3,FALSE))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IF(B31="",0,VLOOKUP('170609'!B31,Cenik!$C$3:$E$873,2,FALSE))</f>
        <v>0</v>
      </c>
      <c r="D31" s="24">
        <f>IF(B31="",0,VLOOKUP('170609'!B31,Cenik!$C$3:$E$873,3,FALSE))</f>
        <v>0</v>
      </c>
      <c r="E31" s="101"/>
      <c r="F31" s="25">
        <f t="shared" ref="F31:F44" si="4">D31*E31</f>
        <v>0</v>
      </c>
      <c r="G31" s="104" t="str">
        <f t="shared" si="3"/>
        <v/>
      </c>
      <c r="I31" s="2"/>
    </row>
    <row r="32" spans="1:9" x14ac:dyDescent="0.2">
      <c r="A32" s="15"/>
      <c r="B32" s="100"/>
      <c r="C32" s="12">
        <f>IF(B32="",0,VLOOKUP('170609'!B32,Cenik!$C$3:$E$873,2,FALSE))</f>
        <v>0</v>
      </c>
      <c r="D32" s="12">
        <f>IF(B32="",0,VLOOKUP('170609'!B32,Cenik!$C$3:$E$873,3,FALSE))</f>
        <v>0</v>
      </c>
      <c r="E32" s="102"/>
      <c r="F32" s="20">
        <f t="shared" si="4"/>
        <v>0</v>
      </c>
      <c r="G32" s="104" t="str">
        <f t="shared" si="3"/>
        <v/>
      </c>
      <c r="I32" s="2"/>
    </row>
    <row r="33" spans="1:7" x14ac:dyDescent="0.2">
      <c r="A33" s="15"/>
      <c r="B33" s="100"/>
      <c r="C33" s="12">
        <f>IF(B33="",0,VLOOKUP('170609'!B33,Cenik!$C$3:$E$873,2,FALSE))</f>
        <v>0</v>
      </c>
      <c r="D33" s="12">
        <f>IF(B33="",0,VLOOKUP('170609'!B33,Cenik!$C$3:$E$873,3,FALSE))</f>
        <v>0</v>
      </c>
      <c r="E33" s="102"/>
      <c r="F33" s="20">
        <f t="shared" si="4"/>
        <v>0</v>
      </c>
      <c r="G33" s="104" t="str">
        <f t="shared" si="3"/>
        <v/>
      </c>
    </row>
    <row r="34" spans="1:7" x14ac:dyDescent="0.2">
      <c r="A34" s="15"/>
      <c r="B34" s="100"/>
      <c r="C34" s="12">
        <f>IF(B34="",0,VLOOKUP('170609'!B34,Cenik!$C$3:$E$873,2,FALSE))</f>
        <v>0</v>
      </c>
      <c r="D34" s="12">
        <f>IF(B34="",0,VLOOKUP('170609'!B34,Cenik!$C$3:$E$873,3,FALSE))</f>
        <v>0</v>
      </c>
      <c r="E34" s="102"/>
      <c r="F34" s="20">
        <f t="shared" si="4"/>
        <v>0</v>
      </c>
      <c r="G34" s="104" t="str">
        <f t="shared" si="3"/>
        <v/>
      </c>
    </row>
    <row r="35" spans="1:7" x14ac:dyDescent="0.2">
      <c r="A35" s="15"/>
      <c r="B35" s="100"/>
      <c r="C35" s="12">
        <f>IF(B35="",0,VLOOKUP('170609'!B35,Cenik!$C$3:$E$873,2,FALSE))</f>
        <v>0</v>
      </c>
      <c r="D35" s="12">
        <f>IF(B35="",0,VLOOKUP('170609'!B35,Cenik!$C$3:$E$873,3,FALSE))</f>
        <v>0</v>
      </c>
      <c r="E35" s="102"/>
      <c r="F35" s="20">
        <f t="shared" si="4"/>
        <v>0</v>
      </c>
      <c r="G35" s="104" t="str">
        <f t="shared" si="3"/>
        <v/>
      </c>
    </row>
    <row r="36" spans="1:7" x14ac:dyDescent="0.2">
      <c r="A36" s="15"/>
      <c r="B36" s="100"/>
      <c r="C36" s="12">
        <f>IF(B36="",0,VLOOKUP('170609'!B36,Cenik!$C$3:$E$873,2,FALSE))</f>
        <v>0</v>
      </c>
      <c r="D36" s="12">
        <f>IF(B36="",0,VLOOKUP('170609'!B36,Cenik!$C$3:$E$873,3,FALSE))</f>
        <v>0</v>
      </c>
      <c r="E36" s="102"/>
      <c r="F36" s="20">
        <f t="shared" si="4"/>
        <v>0</v>
      </c>
      <c r="G36" s="104" t="str">
        <f t="shared" si="3"/>
        <v/>
      </c>
    </row>
    <row r="37" spans="1:7" x14ac:dyDescent="0.2">
      <c r="A37" s="15"/>
      <c r="B37" s="100"/>
      <c r="C37" s="12">
        <f>IF(B37="",0,VLOOKUP('170609'!B37,Cenik!$C$3:$E$873,2,FALSE))</f>
        <v>0</v>
      </c>
      <c r="D37" s="12">
        <f>IF(B37="",0,VLOOKUP('170609'!B37,Cenik!$C$3:$E$873,3,FALSE))</f>
        <v>0</v>
      </c>
      <c r="E37" s="102"/>
      <c r="F37" s="20">
        <f t="shared" si="4"/>
        <v>0</v>
      </c>
      <c r="G37" s="104" t="str">
        <f t="shared" si="3"/>
        <v/>
      </c>
    </row>
    <row r="38" spans="1:7" x14ac:dyDescent="0.2">
      <c r="A38" s="15"/>
      <c r="B38" s="100"/>
      <c r="C38" s="12">
        <f>IF(B38="",0,VLOOKUP('170609'!B38,Cenik!$C$3:$E$873,2,FALSE))</f>
        <v>0</v>
      </c>
      <c r="D38" s="12">
        <f>IF(B38="",0,VLOOKUP('170609'!B38,Cenik!$C$3:$E$873,3,FALSE))</f>
        <v>0</v>
      </c>
      <c r="E38" s="102"/>
      <c r="F38" s="20">
        <f t="shared" si="4"/>
        <v>0</v>
      </c>
      <c r="G38" s="104" t="str">
        <f t="shared" si="3"/>
        <v/>
      </c>
    </row>
    <row r="39" spans="1:7" x14ac:dyDescent="0.2">
      <c r="A39" s="15"/>
      <c r="B39" s="100"/>
      <c r="C39" s="12">
        <f>IF(B39="",0,VLOOKUP('170609'!B39,Cenik!$C$3:$E$873,2,FALSE))</f>
        <v>0</v>
      </c>
      <c r="D39" s="12">
        <f>IF(B39="",0,VLOOKUP('170609'!B39,Cenik!$C$3:$E$873,3,FALSE))</f>
        <v>0</v>
      </c>
      <c r="E39" s="102"/>
      <c r="F39" s="20">
        <f t="shared" si="4"/>
        <v>0</v>
      </c>
      <c r="G39" s="104" t="str">
        <f>IF(E39="","",IF(ISNUMBER(E39),IF(E39=ROUND(E39,6),"","Napaka - poraba mora biti zaokrožena na 6 decimalk!"),"Napaka!"))</f>
        <v/>
      </c>
    </row>
    <row r="40" spans="1:7" x14ac:dyDescent="0.2">
      <c r="A40" s="15"/>
      <c r="B40" s="100"/>
      <c r="C40" s="12">
        <f>IF(B40="",0,VLOOKUP('170609'!B40,Cenik!$C$3:$E$873,2,FALSE))</f>
        <v>0</v>
      </c>
      <c r="D40" s="12">
        <f>IF(B40="",0,VLOOKUP('170609'!B40,Cenik!$C$3:$E$873,3,FALSE))</f>
        <v>0</v>
      </c>
      <c r="E40" s="102"/>
      <c r="F40" s="20">
        <f t="shared" si="4"/>
        <v>0</v>
      </c>
      <c r="G40" s="104" t="str">
        <f t="shared" si="3"/>
        <v/>
      </c>
    </row>
    <row r="41" spans="1:7" x14ac:dyDescent="0.2">
      <c r="A41" s="15"/>
      <c r="B41" s="100"/>
      <c r="C41" s="12">
        <f>IF(B41="",0,VLOOKUP('170609'!B41,Cenik!$C$3:$E$873,2,FALSE))</f>
        <v>0</v>
      </c>
      <c r="D41" s="12">
        <f>IF(B41="",0,VLOOKUP('170609'!B41,Cenik!$C$3:$E$873,3,FALSE))</f>
        <v>0</v>
      </c>
      <c r="E41" s="102"/>
      <c r="F41" s="20">
        <f t="shared" si="4"/>
        <v>0</v>
      </c>
      <c r="G41" s="104" t="str">
        <f t="shared" si="3"/>
        <v/>
      </c>
    </row>
    <row r="42" spans="1:7" x14ac:dyDescent="0.2">
      <c r="A42" s="15"/>
      <c r="B42" s="100"/>
      <c r="C42" s="12">
        <f>IF(B42="",0,VLOOKUP('170609'!B42,Cenik!$C$3:$E$873,2,FALSE))</f>
        <v>0</v>
      </c>
      <c r="D42" s="12">
        <f>IF(B42="",0,VLOOKUP('170609'!B42,Cenik!$C$3:$E$873,3,FALSE))</f>
        <v>0</v>
      </c>
      <c r="E42" s="102"/>
      <c r="F42" s="20">
        <f t="shared" si="4"/>
        <v>0</v>
      </c>
      <c r="G42" s="104" t="str">
        <f t="shared" si="3"/>
        <v/>
      </c>
    </row>
    <row r="43" spans="1:7" x14ac:dyDescent="0.2">
      <c r="A43" s="15"/>
      <c r="B43" s="100"/>
      <c r="C43" s="12">
        <f>IF(B43="",0,VLOOKUP('170609'!B43,Cenik!$C$3:$E$873,2,FALSE))</f>
        <v>0</v>
      </c>
      <c r="D43" s="12">
        <f>IF(B43="",0,VLOOKUP('170609'!B43,Cenik!$C$3:$E$873,3,FALSE))</f>
        <v>0</v>
      </c>
      <c r="E43" s="102"/>
      <c r="F43" s="20">
        <f t="shared" si="4"/>
        <v>0</v>
      </c>
      <c r="G43" s="104" t="str">
        <f t="shared" si="3"/>
        <v/>
      </c>
    </row>
    <row r="44" spans="1:7" ht="13.5" thickBot="1" x14ac:dyDescent="0.25">
      <c r="A44" s="26"/>
      <c r="B44" s="103"/>
      <c r="C44" s="28">
        <f>IF(B44="",0,VLOOKUP('170609'!B44,Cenik!$C$3:$E$873,2,FALSE))</f>
        <v>0</v>
      </c>
      <c r="D44" s="28">
        <f>IF(B44="",0,VLOOKUP('170609'!B44,Cenik!$C$3:$E$873,3,FALSE))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IF(B5="",0,VLOOKUP('170701'!B5,Cenik!$C$3:$E$873,2,FALSE))</f>
        <v>0</v>
      </c>
      <c r="D5" s="12">
        <f>IF(B5="",0,VLOOKUP('170701'!B5,Cenik!$C$3:$E$873,3,FALSE))</f>
        <v>0</v>
      </c>
      <c r="E5" s="95"/>
      <c r="F5" s="14">
        <f t="shared" ref="F5:F14" si="0">D5*E5</f>
        <v>0</v>
      </c>
      <c r="G5" s="104" t="str">
        <f>IF(E5="","",IF(ISNUMBER(E5),IF(E5=ROUND(E5,6),"","Napaka - poraba mora biti zaokrožena na 6 decimalk!"),"Napaka!"))</f>
        <v/>
      </c>
    </row>
    <row r="6" spans="1:7" x14ac:dyDescent="0.2">
      <c r="A6" s="15"/>
      <c r="B6" s="94"/>
      <c r="C6" s="12">
        <f>IF(B6="",0,VLOOKUP('170701'!B6,Cenik!$C$3:$E$873,2,FALSE))</f>
        <v>0</v>
      </c>
      <c r="D6" s="12">
        <f>IF(B6="",0,VLOOKUP('170701'!B6,Cenik!$C$3:$E$873,3,FALSE))</f>
        <v>0</v>
      </c>
      <c r="E6" s="96"/>
      <c r="F6" s="14">
        <f t="shared" si="0"/>
        <v>0</v>
      </c>
      <c r="G6" s="104" t="str">
        <f t="shared" ref="G6:G14" si="1">IF(E6="","",IF(ISNUMBER(E6),IF(E6=ROUND(E6,6),"","Napaka - poraba mora biti zaokrožena na 6 decimalk!"),"Napaka!"))</f>
        <v/>
      </c>
    </row>
    <row r="7" spans="1:7" x14ac:dyDescent="0.2">
      <c r="A7" s="15"/>
      <c r="B7" s="94"/>
      <c r="C7" s="12">
        <f>IF(B7="",0,VLOOKUP('170701'!B7,Cenik!$C$3:$E$873,2,FALSE))</f>
        <v>0</v>
      </c>
      <c r="D7" s="12">
        <f>IF(B7="",0,VLOOKUP('170701'!B7,Cenik!$C$3:$E$873,3,FALSE))</f>
        <v>0</v>
      </c>
      <c r="E7" s="96"/>
      <c r="F7" s="14">
        <f t="shared" si="0"/>
        <v>0</v>
      </c>
      <c r="G7" s="104" t="str">
        <f t="shared" si="1"/>
        <v/>
      </c>
    </row>
    <row r="8" spans="1:7" x14ac:dyDescent="0.2">
      <c r="A8" s="15"/>
      <c r="B8" s="94"/>
      <c r="C8" s="12">
        <f>IF(B8="",0,VLOOKUP('170701'!B8,Cenik!$C$3:$E$873,2,FALSE))</f>
        <v>0</v>
      </c>
      <c r="D8" s="12">
        <f>IF(B8="",0,VLOOKUP('170701'!B8,Cenik!$C$3:$E$873,3,FALSE))</f>
        <v>0</v>
      </c>
      <c r="E8" s="96"/>
      <c r="F8" s="14">
        <f t="shared" si="0"/>
        <v>0</v>
      </c>
      <c r="G8" s="104" t="str">
        <f t="shared" si="1"/>
        <v/>
      </c>
    </row>
    <row r="9" spans="1:7" x14ac:dyDescent="0.2">
      <c r="A9" s="15"/>
      <c r="B9" s="94"/>
      <c r="C9" s="12">
        <f>IF(B9="",0,VLOOKUP('170701'!B9,Cenik!$C$3:$E$873,2,FALSE))</f>
        <v>0</v>
      </c>
      <c r="D9" s="12">
        <f>IF(B9="",0,VLOOKUP('170701'!B9,Cenik!$C$3:$E$873,3,FALSE))</f>
        <v>0</v>
      </c>
      <c r="E9" s="96"/>
      <c r="F9" s="14">
        <f t="shared" si="0"/>
        <v>0</v>
      </c>
      <c r="G9" s="104" t="str">
        <f t="shared" si="1"/>
        <v/>
      </c>
    </row>
    <row r="10" spans="1:7" x14ac:dyDescent="0.2">
      <c r="A10" s="15"/>
      <c r="B10" s="94"/>
      <c r="C10" s="12">
        <f>IF(B10="",0,VLOOKUP('170701'!B10,Cenik!$C$3:$E$873,2,FALSE))</f>
        <v>0</v>
      </c>
      <c r="D10" s="12">
        <f>IF(B10="",0,VLOOKUP('170701'!B10,Cenik!$C$3:$E$873,3,FALSE))</f>
        <v>0</v>
      </c>
      <c r="E10" s="96"/>
      <c r="F10" s="14">
        <f t="shared" si="0"/>
        <v>0</v>
      </c>
      <c r="G10" s="104" t="str">
        <f t="shared" si="1"/>
        <v/>
      </c>
    </row>
    <row r="11" spans="1:7" x14ac:dyDescent="0.2">
      <c r="A11" s="15"/>
      <c r="B11" s="94"/>
      <c r="C11" s="12">
        <f>IF(B11="",0,VLOOKUP('170701'!B11,Cenik!$C$3:$E$873,2,FALSE))</f>
        <v>0</v>
      </c>
      <c r="D11" s="12">
        <f>IF(B11="",0,VLOOKUP('170701'!B11,Cenik!$C$3:$E$873,3,FALSE))</f>
        <v>0</v>
      </c>
      <c r="E11" s="96"/>
      <c r="F11" s="14">
        <f t="shared" si="0"/>
        <v>0</v>
      </c>
      <c r="G11" s="104" t="str">
        <f t="shared" si="1"/>
        <v/>
      </c>
    </row>
    <row r="12" spans="1:7" x14ac:dyDescent="0.2">
      <c r="A12" s="15"/>
      <c r="B12" s="94"/>
      <c r="C12" s="12">
        <f>IF(B12="",0,VLOOKUP('170701'!B12,Cenik!$C$3:$E$873,2,FALSE))</f>
        <v>0</v>
      </c>
      <c r="D12" s="12">
        <f>IF(B12="",0,VLOOKUP('170701'!B12,Cenik!$C$3:$E$873,3,FALSE))</f>
        <v>0</v>
      </c>
      <c r="E12" s="96"/>
      <c r="F12" s="14">
        <f t="shared" si="0"/>
        <v>0</v>
      </c>
      <c r="G12" s="104" t="str">
        <f t="shared" si="1"/>
        <v/>
      </c>
    </row>
    <row r="13" spans="1:7" x14ac:dyDescent="0.2">
      <c r="A13" s="15"/>
      <c r="B13" s="94"/>
      <c r="C13" s="12">
        <f>IF(B13="",0,VLOOKUP('170701'!B13,Cenik!$C$3:$E$873,2,FALSE))</f>
        <v>0</v>
      </c>
      <c r="D13" s="12">
        <f>IF(B13="",0,VLOOKUP('170701'!B13,Cenik!$C$3:$E$873,3,FALSE))</f>
        <v>0</v>
      </c>
      <c r="E13" s="96"/>
      <c r="F13" s="14">
        <f t="shared" si="0"/>
        <v>0</v>
      </c>
      <c r="G13" s="104" t="str">
        <f t="shared" si="1"/>
        <v/>
      </c>
    </row>
    <row r="14" spans="1:7" ht="13.5" thickBot="1" x14ac:dyDescent="0.25">
      <c r="A14" s="15"/>
      <c r="B14" s="94"/>
      <c r="C14" s="12">
        <f>IF(B14="",0,VLOOKUP('170701'!B14,Cenik!$C$3:$E$873,2,FALSE))</f>
        <v>0</v>
      </c>
      <c r="D14" s="12">
        <f>IF(B14="",0,VLOOKUP('170701'!B14,Cenik!$C$3:$E$873,3,FALSE))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148</v>
      </c>
      <c r="C16" s="12" t="str">
        <f>IF(B16="",0,VLOOKUP('170701'!B16,Cenik!$C$3:$E$873,2,FALSE))</f>
        <v>kos/dan</v>
      </c>
      <c r="D16" s="12">
        <f>IF(B16="",0,VLOOKUP('170701'!B16,Cenik!$C$3:$E$873,3,FALSE))</f>
        <v>0</v>
      </c>
      <c r="E16" s="101">
        <v>2</v>
      </c>
      <c r="F16" s="20">
        <f t="shared" ref="F16:F29" si="2">D16*E16</f>
        <v>0</v>
      </c>
      <c r="G16" s="104" t="str">
        <f>IF(E16="","",IF(ISNUMBER(E16),IF(E16=ROUND(E16,6),"","Napaka - poraba mora biti zaokrožena na 6 decimalk!"),"Napaka!"))</f>
        <v/>
      </c>
    </row>
    <row r="17" spans="1:9" x14ac:dyDescent="0.2">
      <c r="A17" s="15"/>
      <c r="B17" s="98" t="s">
        <v>1591</v>
      </c>
      <c r="C17" s="12" t="str">
        <f>IF(B17="",0,VLOOKUP('170701'!B17,Cenik!$C$3:$E$873,2,FALSE))</f>
        <v>kos/dan</v>
      </c>
      <c r="D17" s="12">
        <f>IF(B17="",0,VLOOKUP('170701'!B17,Cenik!$C$3:$E$873,3,FALSE))</f>
        <v>0</v>
      </c>
      <c r="E17" s="102">
        <v>2</v>
      </c>
      <c r="F17" s="20">
        <f t="shared" si="2"/>
        <v>0</v>
      </c>
      <c r="G17" s="104" t="str">
        <f t="shared" ref="G17:G44" si="3">IF(E17="","",IF(ISNUMBER(E17),IF(E17=ROUND(E17,6),"","Napaka - poraba mora biti zaokrožena na 6 decimalk!"),"Napaka!"))</f>
        <v/>
      </c>
    </row>
    <row r="18" spans="1:9" x14ac:dyDescent="0.2">
      <c r="A18" s="15"/>
      <c r="B18" s="99"/>
      <c r="C18" s="12">
        <f>IF(B18="",0,VLOOKUP('170701'!B18,Cenik!$C$3:$E$873,2,FALSE))</f>
        <v>0</v>
      </c>
      <c r="D18" s="12">
        <f>IF(B18="",0,VLOOKUP('170701'!B18,Cenik!$C$3:$E$873,3,FALSE))</f>
        <v>0</v>
      </c>
      <c r="E18" s="102"/>
      <c r="F18" s="20">
        <f t="shared" si="2"/>
        <v>0</v>
      </c>
      <c r="G18" s="104" t="str">
        <f t="shared" si="3"/>
        <v/>
      </c>
    </row>
    <row r="19" spans="1:9" x14ac:dyDescent="0.2">
      <c r="A19" s="15"/>
      <c r="B19" s="100"/>
      <c r="C19" s="12">
        <f>IF(B19="",0,VLOOKUP('170701'!B19,Cenik!$C$3:$E$873,2,FALSE))</f>
        <v>0</v>
      </c>
      <c r="D19" s="12">
        <f>IF(B19="",0,VLOOKUP('170701'!B19,Cenik!$C$3:$E$873,3,FALSE))</f>
        <v>0</v>
      </c>
      <c r="E19" s="102"/>
      <c r="F19" s="20">
        <f t="shared" si="2"/>
        <v>0</v>
      </c>
      <c r="G19" s="104" t="str">
        <f t="shared" si="3"/>
        <v/>
      </c>
    </row>
    <row r="20" spans="1:9" x14ac:dyDescent="0.2">
      <c r="A20" s="15"/>
      <c r="B20" s="100"/>
      <c r="C20" s="12">
        <f>IF(B20="",0,VLOOKUP('170701'!B20,Cenik!$C$3:$E$873,2,FALSE))</f>
        <v>0</v>
      </c>
      <c r="D20" s="12">
        <f>IF(B20="",0,VLOOKUP('170701'!B20,Cenik!$C$3:$E$873,3,FALSE))</f>
        <v>0</v>
      </c>
      <c r="E20" s="102"/>
      <c r="F20" s="20">
        <f t="shared" si="2"/>
        <v>0</v>
      </c>
      <c r="G20" s="104" t="str">
        <f t="shared" si="3"/>
        <v/>
      </c>
    </row>
    <row r="21" spans="1:9" x14ac:dyDescent="0.2">
      <c r="A21" s="15"/>
      <c r="B21" s="100"/>
      <c r="C21" s="12">
        <f>IF(B21="",0,VLOOKUP('170701'!B21,Cenik!$C$3:$E$873,2,FALSE))</f>
        <v>0</v>
      </c>
      <c r="D21" s="12">
        <f>IF(B21="",0,VLOOKUP('170701'!B21,Cenik!$C$3:$E$873,3,FALSE))</f>
        <v>0</v>
      </c>
      <c r="E21" s="102"/>
      <c r="F21" s="20">
        <f t="shared" si="2"/>
        <v>0</v>
      </c>
      <c r="G21" s="104" t="str">
        <f t="shared" si="3"/>
        <v/>
      </c>
    </row>
    <row r="22" spans="1:9" x14ac:dyDescent="0.2">
      <c r="A22" s="15"/>
      <c r="B22" s="100"/>
      <c r="C22" s="12">
        <f>IF(B22="",0,VLOOKUP('170701'!B22,Cenik!$C$3:$E$873,2,FALSE))</f>
        <v>0</v>
      </c>
      <c r="D22" s="12">
        <f>IF(B22="",0,VLOOKUP('170701'!B22,Cenik!$C$3:$E$873,3,FALSE))</f>
        <v>0</v>
      </c>
      <c r="E22" s="102"/>
      <c r="F22" s="20">
        <f t="shared" si="2"/>
        <v>0</v>
      </c>
      <c r="G22" s="104" t="str">
        <f t="shared" si="3"/>
        <v/>
      </c>
    </row>
    <row r="23" spans="1:9" x14ac:dyDescent="0.2">
      <c r="A23" s="15"/>
      <c r="B23" s="100"/>
      <c r="C23" s="12">
        <f>IF(B23="",0,VLOOKUP('170701'!B23,Cenik!$C$3:$E$873,2,FALSE))</f>
        <v>0</v>
      </c>
      <c r="D23" s="12">
        <f>IF(B23="",0,VLOOKUP('170701'!B23,Cenik!$C$3:$E$873,3,FALSE))</f>
        <v>0</v>
      </c>
      <c r="E23" s="102"/>
      <c r="F23" s="20">
        <f t="shared" si="2"/>
        <v>0</v>
      </c>
      <c r="G23" s="104" t="str">
        <f t="shared" si="3"/>
        <v/>
      </c>
    </row>
    <row r="24" spans="1:9" x14ac:dyDescent="0.2">
      <c r="A24" s="15"/>
      <c r="B24" s="100"/>
      <c r="C24" s="12">
        <f>IF(B24="",0,VLOOKUP('170701'!B24,Cenik!$C$3:$E$873,2,FALSE))</f>
        <v>0</v>
      </c>
      <c r="D24" s="12">
        <f>IF(B24="",0,VLOOKUP('170701'!B24,Cenik!$C$3:$E$873,3,FALSE))</f>
        <v>0</v>
      </c>
      <c r="E24" s="102"/>
      <c r="F24" s="20">
        <f t="shared" si="2"/>
        <v>0</v>
      </c>
      <c r="G24" s="104" t="str">
        <f t="shared" si="3"/>
        <v/>
      </c>
    </row>
    <row r="25" spans="1:9" x14ac:dyDescent="0.2">
      <c r="A25" s="15"/>
      <c r="B25" s="100"/>
      <c r="C25" s="12">
        <f>IF(B25="",0,VLOOKUP('170701'!B25,Cenik!$C$3:$E$873,2,FALSE))</f>
        <v>0</v>
      </c>
      <c r="D25" s="12">
        <f>IF(B25="",0,VLOOKUP('170701'!B25,Cenik!$C$3:$E$873,3,FALSE))</f>
        <v>0</v>
      </c>
      <c r="E25" s="102"/>
      <c r="F25" s="20">
        <f t="shared" si="2"/>
        <v>0</v>
      </c>
      <c r="G25" s="104" t="str">
        <f t="shared" si="3"/>
        <v/>
      </c>
    </row>
    <row r="26" spans="1:9" x14ac:dyDescent="0.2">
      <c r="A26" s="15"/>
      <c r="B26" s="100"/>
      <c r="C26" s="12">
        <f>IF(B26="",0,VLOOKUP('170701'!B26,Cenik!$C$3:$E$873,2,FALSE))</f>
        <v>0</v>
      </c>
      <c r="D26" s="12">
        <f>IF(B26="",0,VLOOKUP('170701'!B26,Cenik!$C$3:$E$873,3,FALSE))</f>
        <v>0</v>
      </c>
      <c r="E26" s="102"/>
      <c r="F26" s="20">
        <f t="shared" si="2"/>
        <v>0</v>
      </c>
      <c r="G26" s="104" t="str">
        <f t="shared" si="3"/>
        <v/>
      </c>
    </row>
    <row r="27" spans="1:9" x14ac:dyDescent="0.2">
      <c r="A27" s="15"/>
      <c r="B27" s="100"/>
      <c r="C27" s="12">
        <f>IF(B27="",0,VLOOKUP('170701'!B27,Cenik!$C$3:$E$873,2,FALSE))</f>
        <v>0</v>
      </c>
      <c r="D27" s="12">
        <f>IF(B27="",0,VLOOKUP('170701'!B27,Cenik!$C$3:$E$873,3,FALSE))</f>
        <v>0</v>
      </c>
      <c r="E27" s="102"/>
      <c r="F27" s="20">
        <f t="shared" si="2"/>
        <v>0</v>
      </c>
      <c r="G27" s="104" t="str">
        <f t="shared" si="3"/>
        <v/>
      </c>
    </row>
    <row r="28" spans="1:9" x14ac:dyDescent="0.2">
      <c r="A28" s="15"/>
      <c r="B28" s="100"/>
      <c r="C28" s="12">
        <f>IF(B28="",0,VLOOKUP('170701'!B28,Cenik!$C$3:$E$873,2,FALSE))</f>
        <v>0</v>
      </c>
      <c r="D28" s="12">
        <f>IF(B28="",0,VLOOKUP('170701'!B28,Cenik!$C$3:$E$873,3,FALSE))</f>
        <v>0</v>
      </c>
      <c r="E28" s="102"/>
      <c r="F28" s="20">
        <f t="shared" si="2"/>
        <v>0</v>
      </c>
      <c r="G28" s="104" t="str">
        <f t="shared" si="3"/>
        <v/>
      </c>
    </row>
    <row r="29" spans="1:9" ht="13.5" thickBot="1" x14ac:dyDescent="0.25">
      <c r="A29" s="15"/>
      <c r="B29" s="100"/>
      <c r="C29" s="12">
        <f>IF(B29="",0,VLOOKUP('170701'!B29,Cenik!$C$3:$E$873,2,FALSE))</f>
        <v>0</v>
      </c>
      <c r="D29" s="12">
        <f>IF(B29="",0,VLOOKUP('170701'!B29,Cenik!$C$3:$E$873,3,FALSE))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IF(B31="",0,VLOOKUP('170701'!B31,Cenik!$C$3:$E$873,2,FALSE))</f>
        <v>0</v>
      </c>
      <c r="D31" s="24">
        <f>IF(B31="",0,VLOOKUP('170701'!B31,Cenik!$C$3:$E$873,3,FALSE))</f>
        <v>0</v>
      </c>
      <c r="E31" s="101"/>
      <c r="F31" s="25">
        <f t="shared" ref="F31:F44" si="4">D31*E31</f>
        <v>0</v>
      </c>
      <c r="G31" s="104" t="str">
        <f t="shared" si="3"/>
        <v/>
      </c>
      <c r="I31" s="2"/>
    </row>
    <row r="32" spans="1:9" x14ac:dyDescent="0.2">
      <c r="A32" s="15"/>
      <c r="B32" s="100"/>
      <c r="C32" s="12">
        <f>IF(B32="",0,VLOOKUP('170701'!B32,Cenik!$C$3:$E$873,2,FALSE))</f>
        <v>0</v>
      </c>
      <c r="D32" s="12">
        <f>IF(B32="",0,VLOOKUP('170701'!B32,Cenik!$C$3:$E$873,3,FALSE))</f>
        <v>0</v>
      </c>
      <c r="E32" s="102"/>
      <c r="F32" s="20">
        <f t="shared" si="4"/>
        <v>0</v>
      </c>
      <c r="G32" s="104" t="str">
        <f t="shared" si="3"/>
        <v/>
      </c>
      <c r="I32" s="2"/>
    </row>
    <row r="33" spans="1:7" x14ac:dyDescent="0.2">
      <c r="A33" s="15"/>
      <c r="B33" s="100"/>
      <c r="C33" s="12">
        <f>IF(B33="",0,VLOOKUP('170701'!B33,Cenik!$C$3:$E$873,2,FALSE))</f>
        <v>0</v>
      </c>
      <c r="D33" s="12">
        <f>IF(B33="",0,VLOOKUP('170701'!B33,Cenik!$C$3:$E$873,3,FALSE))</f>
        <v>0</v>
      </c>
      <c r="E33" s="102"/>
      <c r="F33" s="20">
        <f t="shared" si="4"/>
        <v>0</v>
      </c>
      <c r="G33" s="104" t="str">
        <f t="shared" si="3"/>
        <v/>
      </c>
    </row>
    <row r="34" spans="1:7" x14ac:dyDescent="0.2">
      <c r="A34" s="15"/>
      <c r="B34" s="100"/>
      <c r="C34" s="12">
        <f>IF(B34="",0,VLOOKUP('170701'!B34,Cenik!$C$3:$E$873,2,FALSE))</f>
        <v>0</v>
      </c>
      <c r="D34" s="12">
        <f>IF(B34="",0,VLOOKUP('170701'!B34,Cenik!$C$3:$E$873,3,FALSE))</f>
        <v>0</v>
      </c>
      <c r="E34" s="102"/>
      <c r="F34" s="20">
        <f t="shared" si="4"/>
        <v>0</v>
      </c>
      <c r="G34" s="104" t="str">
        <f t="shared" si="3"/>
        <v/>
      </c>
    </row>
    <row r="35" spans="1:7" x14ac:dyDescent="0.2">
      <c r="A35" s="15"/>
      <c r="B35" s="100"/>
      <c r="C35" s="12">
        <f>IF(B35="",0,VLOOKUP('170701'!B35,Cenik!$C$3:$E$873,2,FALSE))</f>
        <v>0</v>
      </c>
      <c r="D35" s="12">
        <f>IF(B35="",0,VLOOKUP('170701'!B35,Cenik!$C$3:$E$873,3,FALSE))</f>
        <v>0</v>
      </c>
      <c r="E35" s="102"/>
      <c r="F35" s="20">
        <f t="shared" si="4"/>
        <v>0</v>
      </c>
      <c r="G35" s="104" t="str">
        <f t="shared" si="3"/>
        <v/>
      </c>
    </row>
    <row r="36" spans="1:7" x14ac:dyDescent="0.2">
      <c r="A36" s="15"/>
      <c r="B36" s="100"/>
      <c r="C36" s="12">
        <f>IF(B36="",0,VLOOKUP('170701'!B36,Cenik!$C$3:$E$873,2,FALSE))</f>
        <v>0</v>
      </c>
      <c r="D36" s="12">
        <f>IF(B36="",0,VLOOKUP('170701'!B36,Cenik!$C$3:$E$873,3,FALSE))</f>
        <v>0</v>
      </c>
      <c r="E36" s="102"/>
      <c r="F36" s="20">
        <f t="shared" si="4"/>
        <v>0</v>
      </c>
      <c r="G36" s="104" t="str">
        <f t="shared" si="3"/>
        <v/>
      </c>
    </row>
    <row r="37" spans="1:7" x14ac:dyDescent="0.2">
      <c r="A37" s="15"/>
      <c r="B37" s="100"/>
      <c r="C37" s="12">
        <f>IF(B37="",0,VLOOKUP('170701'!B37,Cenik!$C$3:$E$873,2,FALSE))</f>
        <v>0</v>
      </c>
      <c r="D37" s="12">
        <f>IF(B37="",0,VLOOKUP('170701'!B37,Cenik!$C$3:$E$873,3,FALSE))</f>
        <v>0</v>
      </c>
      <c r="E37" s="102"/>
      <c r="F37" s="20">
        <f t="shared" si="4"/>
        <v>0</v>
      </c>
      <c r="G37" s="104" t="str">
        <f t="shared" si="3"/>
        <v/>
      </c>
    </row>
    <row r="38" spans="1:7" x14ac:dyDescent="0.2">
      <c r="A38" s="15"/>
      <c r="B38" s="100"/>
      <c r="C38" s="12">
        <f>IF(B38="",0,VLOOKUP('170701'!B38,Cenik!$C$3:$E$873,2,FALSE))</f>
        <v>0</v>
      </c>
      <c r="D38" s="12">
        <f>IF(B38="",0,VLOOKUP('170701'!B38,Cenik!$C$3:$E$873,3,FALSE))</f>
        <v>0</v>
      </c>
      <c r="E38" s="102"/>
      <c r="F38" s="20">
        <f t="shared" si="4"/>
        <v>0</v>
      </c>
      <c r="G38" s="104" t="str">
        <f t="shared" si="3"/>
        <v/>
      </c>
    </row>
    <row r="39" spans="1:7" x14ac:dyDescent="0.2">
      <c r="A39" s="15"/>
      <c r="B39" s="100"/>
      <c r="C39" s="12">
        <f>IF(B39="",0,VLOOKUP('170701'!B39,Cenik!$C$3:$E$873,2,FALSE))</f>
        <v>0</v>
      </c>
      <c r="D39" s="12">
        <f>IF(B39="",0,VLOOKUP('170701'!B39,Cenik!$C$3:$E$873,3,FALSE))</f>
        <v>0</v>
      </c>
      <c r="E39" s="102"/>
      <c r="F39" s="20">
        <f t="shared" si="4"/>
        <v>0</v>
      </c>
      <c r="G39" s="104" t="str">
        <f>IF(E39="","",IF(ISNUMBER(E39),IF(E39=ROUND(E39,6),"","Napaka - poraba mora biti zaokrožena na 6 decimalk!"),"Napaka!"))</f>
        <v/>
      </c>
    </row>
    <row r="40" spans="1:7" x14ac:dyDescent="0.2">
      <c r="A40" s="15"/>
      <c r="B40" s="100"/>
      <c r="C40" s="12">
        <f>IF(B40="",0,VLOOKUP('170701'!B40,Cenik!$C$3:$E$873,2,FALSE))</f>
        <v>0</v>
      </c>
      <c r="D40" s="12">
        <f>IF(B40="",0,VLOOKUP('170701'!B40,Cenik!$C$3:$E$873,3,FALSE))</f>
        <v>0</v>
      </c>
      <c r="E40" s="102"/>
      <c r="F40" s="20">
        <f t="shared" si="4"/>
        <v>0</v>
      </c>
      <c r="G40" s="104" t="str">
        <f t="shared" si="3"/>
        <v/>
      </c>
    </row>
    <row r="41" spans="1:7" x14ac:dyDescent="0.2">
      <c r="A41" s="15"/>
      <c r="B41" s="100"/>
      <c r="C41" s="12">
        <f>IF(B41="",0,VLOOKUP('170701'!B41,Cenik!$C$3:$E$873,2,FALSE))</f>
        <v>0</v>
      </c>
      <c r="D41" s="12">
        <f>IF(B41="",0,VLOOKUP('170701'!B41,Cenik!$C$3:$E$873,3,FALSE))</f>
        <v>0</v>
      </c>
      <c r="E41" s="102"/>
      <c r="F41" s="20">
        <f t="shared" si="4"/>
        <v>0</v>
      </c>
      <c r="G41" s="104" t="str">
        <f t="shared" si="3"/>
        <v/>
      </c>
    </row>
    <row r="42" spans="1:7" x14ac:dyDescent="0.2">
      <c r="A42" s="15"/>
      <c r="B42" s="100"/>
      <c r="C42" s="12">
        <f>IF(B42="",0,VLOOKUP('170701'!B42,Cenik!$C$3:$E$873,2,FALSE))</f>
        <v>0</v>
      </c>
      <c r="D42" s="12">
        <f>IF(B42="",0,VLOOKUP('170701'!B42,Cenik!$C$3:$E$873,3,FALSE))</f>
        <v>0</v>
      </c>
      <c r="E42" s="102"/>
      <c r="F42" s="20">
        <f t="shared" si="4"/>
        <v>0</v>
      </c>
      <c r="G42" s="104" t="str">
        <f t="shared" si="3"/>
        <v/>
      </c>
    </row>
    <row r="43" spans="1:7" x14ac:dyDescent="0.2">
      <c r="A43" s="15"/>
      <c r="B43" s="100"/>
      <c r="C43" s="12">
        <f>IF(B43="",0,VLOOKUP('170701'!B43,Cenik!$C$3:$E$873,2,FALSE))</f>
        <v>0</v>
      </c>
      <c r="D43" s="12">
        <f>IF(B43="",0,VLOOKUP('170701'!B43,Cenik!$C$3:$E$873,3,FALSE))</f>
        <v>0</v>
      </c>
      <c r="E43" s="102"/>
      <c r="F43" s="20">
        <f t="shared" si="4"/>
        <v>0</v>
      </c>
      <c r="G43" s="104" t="str">
        <f t="shared" si="3"/>
        <v/>
      </c>
    </row>
    <row r="44" spans="1:7" ht="13.5" thickBot="1" x14ac:dyDescent="0.25">
      <c r="A44" s="26"/>
      <c r="B44" s="103"/>
      <c r="C44" s="28">
        <f>IF(B44="",0,VLOOKUP('170701'!B44,Cenik!$C$3:$E$873,2,FALSE))</f>
        <v>0</v>
      </c>
      <c r="D44" s="28">
        <f>IF(B44="",0,VLOOKUP('170701'!B44,Cenik!$C$3:$E$873,3,FALSE))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IF(B5="",0,VLOOKUP('170702'!B5,Cenik!$C$3:$E$873,2,FALSE))</f>
        <v>0</v>
      </c>
      <c r="D5" s="12">
        <f>IF(B5="",0,VLOOKUP('170702'!B5,Cenik!$C$3:$E$873,3,FALSE))</f>
        <v>0</v>
      </c>
      <c r="E5" s="95"/>
      <c r="F5" s="14">
        <f t="shared" ref="F5:F14" si="0">D5*E5</f>
        <v>0</v>
      </c>
      <c r="G5" s="104" t="str">
        <f>IF(E5="","",IF(ISNUMBER(E5),IF(E5=ROUND(E5,6),"","Napaka - poraba mora biti zaokrožena na 6 decimalk!"),"Napaka!"))</f>
        <v/>
      </c>
    </row>
    <row r="6" spans="1:7" x14ac:dyDescent="0.2">
      <c r="A6" s="15"/>
      <c r="B6" s="94"/>
      <c r="C6" s="12">
        <f>IF(B6="",0,VLOOKUP('170702'!B6,Cenik!$C$3:$E$873,2,FALSE))</f>
        <v>0</v>
      </c>
      <c r="D6" s="12">
        <f>IF(B6="",0,VLOOKUP('170702'!B6,Cenik!$C$3:$E$873,3,FALSE))</f>
        <v>0</v>
      </c>
      <c r="E6" s="96"/>
      <c r="F6" s="14">
        <f t="shared" si="0"/>
        <v>0</v>
      </c>
      <c r="G6" s="104" t="str">
        <f t="shared" ref="G6:G14" si="1">IF(E6="","",IF(ISNUMBER(E6),IF(E6=ROUND(E6,6),"","Napaka - poraba mora biti zaokrožena na 6 decimalk!"),"Napaka!"))</f>
        <v/>
      </c>
    </row>
    <row r="7" spans="1:7" x14ac:dyDescent="0.2">
      <c r="A7" s="15"/>
      <c r="B7" s="94"/>
      <c r="C7" s="12">
        <f>IF(B7="",0,VLOOKUP('170702'!B7,Cenik!$C$3:$E$873,2,FALSE))</f>
        <v>0</v>
      </c>
      <c r="D7" s="12">
        <f>IF(B7="",0,VLOOKUP('170702'!B7,Cenik!$C$3:$E$873,3,FALSE))</f>
        <v>0</v>
      </c>
      <c r="E7" s="96"/>
      <c r="F7" s="14">
        <f t="shared" si="0"/>
        <v>0</v>
      </c>
      <c r="G7" s="104" t="str">
        <f t="shared" si="1"/>
        <v/>
      </c>
    </row>
    <row r="8" spans="1:7" x14ac:dyDescent="0.2">
      <c r="A8" s="15"/>
      <c r="B8" s="94"/>
      <c r="C8" s="12">
        <f>IF(B8="",0,VLOOKUP('170702'!B8,Cenik!$C$3:$E$873,2,FALSE))</f>
        <v>0</v>
      </c>
      <c r="D8" s="12">
        <f>IF(B8="",0,VLOOKUP('170702'!B8,Cenik!$C$3:$E$873,3,FALSE))</f>
        <v>0</v>
      </c>
      <c r="E8" s="96"/>
      <c r="F8" s="14">
        <f t="shared" si="0"/>
        <v>0</v>
      </c>
      <c r="G8" s="104" t="str">
        <f t="shared" si="1"/>
        <v/>
      </c>
    </row>
    <row r="9" spans="1:7" x14ac:dyDescent="0.2">
      <c r="A9" s="15"/>
      <c r="B9" s="94"/>
      <c r="C9" s="12">
        <f>IF(B9="",0,VLOOKUP('170702'!B9,Cenik!$C$3:$E$873,2,FALSE))</f>
        <v>0</v>
      </c>
      <c r="D9" s="12">
        <f>IF(B9="",0,VLOOKUP('170702'!B9,Cenik!$C$3:$E$873,3,FALSE))</f>
        <v>0</v>
      </c>
      <c r="E9" s="96"/>
      <c r="F9" s="14">
        <f t="shared" si="0"/>
        <v>0</v>
      </c>
      <c r="G9" s="104" t="str">
        <f t="shared" si="1"/>
        <v/>
      </c>
    </row>
    <row r="10" spans="1:7" x14ac:dyDescent="0.2">
      <c r="A10" s="15"/>
      <c r="B10" s="94"/>
      <c r="C10" s="12">
        <f>IF(B10="",0,VLOOKUP('170702'!B10,Cenik!$C$3:$E$873,2,FALSE))</f>
        <v>0</v>
      </c>
      <c r="D10" s="12">
        <f>IF(B10="",0,VLOOKUP('170702'!B10,Cenik!$C$3:$E$873,3,FALSE))</f>
        <v>0</v>
      </c>
      <c r="E10" s="96"/>
      <c r="F10" s="14">
        <f t="shared" si="0"/>
        <v>0</v>
      </c>
      <c r="G10" s="104" t="str">
        <f t="shared" si="1"/>
        <v/>
      </c>
    </row>
    <row r="11" spans="1:7" x14ac:dyDescent="0.2">
      <c r="A11" s="15"/>
      <c r="B11" s="94"/>
      <c r="C11" s="12">
        <f>IF(B11="",0,VLOOKUP('170702'!B11,Cenik!$C$3:$E$873,2,FALSE))</f>
        <v>0</v>
      </c>
      <c r="D11" s="12">
        <f>IF(B11="",0,VLOOKUP('170702'!B11,Cenik!$C$3:$E$873,3,FALSE))</f>
        <v>0</v>
      </c>
      <c r="E11" s="96"/>
      <c r="F11" s="14">
        <f t="shared" si="0"/>
        <v>0</v>
      </c>
      <c r="G11" s="104" t="str">
        <f t="shared" si="1"/>
        <v/>
      </c>
    </row>
    <row r="12" spans="1:7" x14ac:dyDescent="0.2">
      <c r="A12" s="15"/>
      <c r="B12" s="94"/>
      <c r="C12" s="12">
        <f>IF(B12="",0,VLOOKUP('170702'!B12,Cenik!$C$3:$E$873,2,FALSE))</f>
        <v>0</v>
      </c>
      <c r="D12" s="12">
        <f>IF(B12="",0,VLOOKUP('170702'!B12,Cenik!$C$3:$E$873,3,FALSE))</f>
        <v>0</v>
      </c>
      <c r="E12" s="96"/>
      <c r="F12" s="14">
        <f t="shared" si="0"/>
        <v>0</v>
      </c>
      <c r="G12" s="104" t="str">
        <f t="shared" si="1"/>
        <v/>
      </c>
    </row>
    <row r="13" spans="1:7" x14ac:dyDescent="0.2">
      <c r="A13" s="15"/>
      <c r="B13" s="94"/>
      <c r="C13" s="12">
        <f>IF(B13="",0,VLOOKUP('170702'!B13,Cenik!$C$3:$E$873,2,FALSE))</f>
        <v>0</v>
      </c>
      <c r="D13" s="12">
        <f>IF(B13="",0,VLOOKUP('170702'!B13,Cenik!$C$3:$E$873,3,FALSE))</f>
        <v>0</v>
      </c>
      <c r="E13" s="96"/>
      <c r="F13" s="14">
        <f t="shared" si="0"/>
        <v>0</v>
      </c>
      <c r="G13" s="104" t="str">
        <f t="shared" si="1"/>
        <v/>
      </c>
    </row>
    <row r="14" spans="1:7" ht="13.5" thickBot="1" x14ac:dyDescent="0.25">
      <c r="A14" s="15"/>
      <c r="B14" s="94"/>
      <c r="C14" s="12">
        <f>IF(B14="",0,VLOOKUP('170702'!B14,Cenik!$C$3:$E$873,2,FALSE))</f>
        <v>0</v>
      </c>
      <c r="D14" s="12">
        <f>IF(B14="",0,VLOOKUP('170702'!B14,Cenik!$C$3:$E$873,3,FALSE))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IF(B16="",0,VLOOKUP('170702'!B16,Cenik!$C$3:$E$873,2,FALSE))</f>
        <v>kos/dan</v>
      </c>
      <c r="D16" s="12">
        <f>IF(B16="",0,VLOOKUP('170702'!B16,Cenik!$C$3:$E$873,3,FALSE))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IF(B17="",0,VLOOKUP('170702'!B17,Cenik!$C$3:$E$873,2,FALSE))</f>
        <v>kos/dan</v>
      </c>
      <c r="D17" s="12">
        <f>IF(B17="",0,VLOOKUP('170702'!B17,Cenik!$C$3:$E$873,3,FALSE))</f>
        <v>0</v>
      </c>
      <c r="E17" s="102">
        <v>3</v>
      </c>
      <c r="F17" s="20">
        <f t="shared" si="2"/>
        <v>0</v>
      </c>
      <c r="G17" s="104" t="str">
        <f t="shared" ref="G17:G44" si="3">IF(E17="","",IF(ISNUMBER(E17),IF(E17=ROUND(E17,6),"","Napaka - poraba mora biti zaokrožena na 6 decimalk!"),"Napaka!"))</f>
        <v/>
      </c>
    </row>
    <row r="18" spans="1:9" x14ac:dyDescent="0.2">
      <c r="A18" s="15"/>
      <c r="B18" s="99" t="s">
        <v>1591</v>
      </c>
      <c r="C18" s="12" t="str">
        <f>IF(B18="",0,VLOOKUP('170702'!B18,Cenik!$C$3:$E$873,2,FALSE))</f>
        <v>kos/dan</v>
      </c>
      <c r="D18" s="12">
        <f>IF(B18="",0,VLOOKUP('170702'!B18,Cenik!$C$3:$E$873,3,FALSE))</f>
        <v>0</v>
      </c>
      <c r="E18" s="102">
        <v>1</v>
      </c>
      <c r="F18" s="20">
        <f t="shared" si="2"/>
        <v>0</v>
      </c>
      <c r="G18" s="104" t="str">
        <f t="shared" si="3"/>
        <v/>
      </c>
    </row>
    <row r="19" spans="1:9" x14ac:dyDescent="0.2">
      <c r="A19" s="15"/>
      <c r="B19" s="100" t="s">
        <v>146</v>
      </c>
      <c r="C19" s="12" t="str">
        <f>IF(B19="",0,VLOOKUP('170702'!B19,Cenik!$C$3:$E$873,2,FALSE))</f>
        <v>kos/dan</v>
      </c>
      <c r="D19" s="12">
        <f>IF(B19="",0,VLOOKUP('170702'!B19,Cenik!$C$3:$E$873,3,FALSE))</f>
        <v>0</v>
      </c>
      <c r="E19" s="102">
        <v>17</v>
      </c>
      <c r="F19" s="20">
        <f t="shared" si="2"/>
        <v>0</v>
      </c>
      <c r="G19" s="104" t="str">
        <f t="shared" si="3"/>
        <v/>
      </c>
    </row>
    <row r="20" spans="1:9" x14ac:dyDescent="0.2">
      <c r="A20" s="15"/>
      <c r="B20" s="100"/>
      <c r="C20" s="12">
        <f>IF(B20="",0,VLOOKUP('170702'!B20,Cenik!$C$3:$E$873,2,FALSE))</f>
        <v>0</v>
      </c>
      <c r="D20" s="12">
        <f>IF(B20="",0,VLOOKUP('170702'!B20,Cenik!$C$3:$E$873,3,FALSE))</f>
        <v>0</v>
      </c>
      <c r="E20" s="102"/>
      <c r="F20" s="20">
        <f t="shared" si="2"/>
        <v>0</v>
      </c>
      <c r="G20" s="104" t="str">
        <f t="shared" si="3"/>
        <v/>
      </c>
    </row>
    <row r="21" spans="1:9" x14ac:dyDescent="0.2">
      <c r="A21" s="15"/>
      <c r="B21" s="100"/>
      <c r="C21" s="12">
        <f>IF(B21="",0,VLOOKUP('170702'!B21,Cenik!$C$3:$E$873,2,FALSE))</f>
        <v>0</v>
      </c>
      <c r="D21" s="12">
        <f>IF(B21="",0,VLOOKUP('170702'!B21,Cenik!$C$3:$E$873,3,FALSE))</f>
        <v>0</v>
      </c>
      <c r="E21" s="102"/>
      <c r="F21" s="20">
        <f t="shared" si="2"/>
        <v>0</v>
      </c>
      <c r="G21" s="104" t="str">
        <f t="shared" si="3"/>
        <v/>
      </c>
    </row>
    <row r="22" spans="1:9" x14ac:dyDescent="0.2">
      <c r="A22" s="15"/>
      <c r="B22" s="100"/>
      <c r="C22" s="12">
        <f>IF(B22="",0,VLOOKUP('170702'!B22,Cenik!$C$3:$E$873,2,FALSE))</f>
        <v>0</v>
      </c>
      <c r="D22" s="12">
        <f>IF(B22="",0,VLOOKUP('170702'!B22,Cenik!$C$3:$E$873,3,FALSE))</f>
        <v>0</v>
      </c>
      <c r="E22" s="102"/>
      <c r="F22" s="20">
        <f t="shared" si="2"/>
        <v>0</v>
      </c>
      <c r="G22" s="104" t="str">
        <f t="shared" si="3"/>
        <v/>
      </c>
    </row>
    <row r="23" spans="1:9" x14ac:dyDescent="0.2">
      <c r="A23" s="15"/>
      <c r="B23" s="100"/>
      <c r="C23" s="12">
        <f>IF(B23="",0,VLOOKUP('170702'!B23,Cenik!$C$3:$E$873,2,FALSE))</f>
        <v>0</v>
      </c>
      <c r="D23" s="12">
        <f>IF(B23="",0,VLOOKUP('170702'!B23,Cenik!$C$3:$E$873,3,FALSE))</f>
        <v>0</v>
      </c>
      <c r="E23" s="102"/>
      <c r="F23" s="20">
        <f t="shared" si="2"/>
        <v>0</v>
      </c>
      <c r="G23" s="104" t="str">
        <f t="shared" si="3"/>
        <v/>
      </c>
    </row>
    <row r="24" spans="1:9" x14ac:dyDescent="0.2">
      <c r="A24" s="15"/>
      <c r="B24" s="100"/>
      <c r="C24" s="12">
        <f>IF(B24="",0,VLOOKUP('170702'!B24,Cenik!$C$3:$E$873,2,FALSE))</f>
        <v>0</v>
      </c>
      <c r="D24" s="12">
        <f>IF(B24="",0,VLOOKUP('170702'!B24,Cenik!$C$3:$E$873,3,FALSE))</f>
        <v>0</v>
      </c>
      <c r="E24" s="102"/>
      <c r="F24" s="20">
        <f t="shared" si="2"/>
        <v>0</v>
      </c>
      <c r="G24" s="104" t="str">
        <f t="shared" si="3"/>
        <v/>
      </c>
    </row>
    <row r="25" spans="1:9" x14ac:dyDescent="0.2">
      <c r="A25" s="15"/>
      <c r="B25" s="100"/>
      <c r="C25" s="12">
        <f>IF(B25="",0,VLOOKUP('170702'!B25,Cenik!$C$3:$E$873,2,FALSE))</f>
        <v>0</v>
      </c>
      <c r="D25" s="12">
        <f>IF(B25="",0,VLOOKUP('170702'!B25,Cenik!$C$3:$E$873,3,FALSE))</f>
        <v>0</v>
      </c>
      <c r="E25" s="102"/>
      <c r="F25" s="20">
        <f t="shared" si="2"/>
        <v>0</v>
      </c>
      <c r="G25" s="104" t="str">
        <f t="shared" si="3"/>
        <v/>
      </c>
    </row>
    <row r="26" spans="1:9" x14ac:dyDescent="0.2">
      <c r="A26" s="15"/>
      <c r="B26" s="100"/>
      <c r="C26" s="12">
        <f>IF(B26="",0,VLOOKUP('170702'!B26,Cenik!$C$3:$E$873,2,FALSE))</f>
        <v>0</v>
      </c>
      <c r="D26" s="12">
        <f>IF(B26="",0,VLOOKUP('170702'!B26,Cenik!$C$3:$E$873,3,FALSE))</f>
        <v>0</v>
      </c>
      <c r="E26" s="102"/>
      <c r="F26" s="20">
        <f t="shared" si="2"/>
        <v>0</v>
      </c>
      <c r="G26" s="104" t="str">
        <f t="shared" si="3"/>
        <v/>
      </c>
    </row>
    <row r="27" spans="1:9" x14ac:dyDescent="0.2">
      <c r="A27" s="15"/>
      <c r="B27" s="100"/>
      <c r="C27" s="12">
        <f>IF(B27="",0,VLOOKUP('170702'!B27,Cenik!$C$3:$E$873,2,FALSE))</f>
        <v>0</v>
      </c>
      <c r="D27" s="12">
        <f>IF(B27="",0,VLOOKUP('170702'!B27,Cenik!$C$3:$E$873,3,FALSE))</f>
        <v>0</v>
      </c>
      <c r="E27" s="102"/>
      <c r="F27" s="20">
        <f t="shared" si="2"/>
        <v>0</v>
      </c>
      <c r="G27" s="104" t="str">
        <f t="shared" si="3"/>
        <v/>
      </c>
    </row>
    <row r="28" spans="1:9" x14ac:dyDescent="0.2">
      <c r="A28" s="15"/>
      <c r="B28" s="100"/>
      <c r="C28" s="12">
        <f>IF(B28="",0,VLOOKUP('170702'!B28,Cenik!$C$3:$E$873,2,FALSE))</f>
        <v>0</v>
      </c>
      <c r="D28" s="12">
        <f>IF(B28="",0,VLOOKUP('170702'!B28,Cenik!$C$3:$E$873,3,FALSE))</f>
        <v>0</v>
      </c>
      <c r="E28" s="102"/>
      <c r="F28" s="20">
        <f t="shared" si="2"/>
        <v>0</v>
      </c>
      <c r="G28" s="104" t="str">
        <f t="shared" si="3"/>
        <v/>
      </c>
    </row>
    <row r="29" spans="1:9" ht="13.5" thickBot="1" x14ac:dyDescent="0.25">
      <c r="A29" s="15"/>
      <c r="B29" s="100"/>
      <c r="C29" s="12">
        <f>IF(B29="",0,VLOOKUP('170702'!B29,Cenik!$C$3:$E$873,2,FALSE))</f>
        <v>0</v>
      </c>
      <c r="D29" s="12">
        <f>IF(B29="",0,VLOOKUP('170702'!B29,Cenik!$C$3:$E$873,3,FALSE))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IF(B31="",0,VLOOKUP('170702'!B31,Cenik!$C$3:$E$873,2,FALSE))</f>
        <v>0</v>
      </c>
      <c r="D31" s="24">
        <f>IF(B31="",0,VLOOKUP('170702'!B31,Cenik!$C$3:$E$873,3,FALSE))</f>
        <v>0</v>
      </c>
      <c r="E31" s="101"/>
      <c r="F31" s="25">
        <f t="shared" ref="F31:F44" si="4">D31*E31</f>
        <v>0</v>
      </c>
      <c r="G31" s="104" t="str">
        <f t="shared" si="3"/>
        <v/>
      </c>
      <c r="I31" s="2"/>
    </row>
    <row r="32" spans="1:9" x14ac:dyDescent="0.2">
      <c r="A32" s="15"/>
      <c r="B32" s="100"/>
      <c r="C32" s="12">
        <f>IF(B32="",0,VLOOKUP('170702'!B32,Cenik!$C$3:$E$873,2,FALSE))</f>
        <v>0</v>
      </c>
      <c r="D32" s="12">
        <f>IF(B32="",0,VLOOKUP('170702'!B32,Cenik!$C$3:$E$873,3,FALSE))</f>
        <v>0</v>
      </c>
      <c r="E32" s="102"/>
      <c r="F32" s="20">
        <f t="shared" si="4"/>
        <v>0</v>
      </c>
      <c r="G32" s="104" t="str">
        <f t="shared" si="3"/>
        <v/>
      </c>
      <c r="I32" s="2"/>
    </row>
    <row r="33" spans="1:7" x14ac:dyDescent="0.2">
      <c r="A33" s="15"/>
      <c r="B33" s="100"/>
      <c r="C33" s="12">
        <f>IF(B33="",0,VLOOKUP('170702'!B33,Cenik!$C$3:$E$873,2,FALSE))</f>
        <v>0</v>
      </c>
      <c r="D33" s="12">
        <f>IF(B33="",0,VLOOKUP('170702'!B33,Cenik!$C$3:$E$873,3,FALSE))</f>
        <v>0</v>
      </c>
      <c r="E33" s="102"/>
      <c r="F33" s="20">
        <f t="shared" si="4"/>
        <v>0</v>
      </c>
      <c r="G33" s="104" t="str">
        <f t="shared" si="3"/>
        <v/>
      </c>
    </row>
    <row r="34" spans="1:7" x14ac:dyDescent="0.2">
      <c r="A34" s="15"/>
      <c r="B34" s="100"/>
      <c r="C34" s="12">
        <f>IF(B34="",0,VLOOKUP('170702'!B34,Cenik!$C$3:$E$873,2,FALSE))</f>
        <v>0</v>
      </c>
      <c r="D34" s="12">
        <f>IF(B34="",0,VLOOKUP('170702'!B34,Cenik!$C$3:$E$873,3,FALSE))</f>
        <v>0</v>
      </c>
      <c r="E34" s="102"/>
      <c r="F34" s="20">
        <f t="shared" si="4"/>
        <v>0</v>
      </c>
      <c r="G34" s="104" t="str">
        <f t="shared" si="3"/>
        <v/>
      </c>
    </row>
    <row r="35" spans="1:7" x14ac:dyDescent="0.2">
      <c r="A35" s="15"/>
      <c r="B35" s="100"/>
      <c r="C35" s="12">
        <f>IF(B35="",0,VLOOKUP('170702'!B35,Cenik!$C$3:$E$873,2,FALSE))</f>
        <v>0</v>
      </c>
      <c r="D35" s="12">
        <f>IF(B35="",0,VLOOKUP('170702'!B35,Cenik!$C$3:$E$873,3,FALSE))</f>
        <v>0</v>
      </c>
      <c r="E35" s="102"/>
      <c r="F35" s="20">
        <f t="shared" si="4"/>
        <v>0</v>
      </c>
      <c r="G35" s="104" t="str">
        <f t="shared" si="3"/>
        <v/>
      </c>
    </row>
    <row r="36" spans="1:7" x14ac:dyDescent="0.2">
      <c r="A36" s="15"/>
      <c r="B36" s="100"/>
      <c r="C36" s="12">
        <f>IF(B36="",0,VLOOKUP('170702'!B36,Cenik!$C$3:$E$873,2,FALSE))</f>
        <v>0</v>
      </c>
      <c r="D36" s="12">
        <f>IF(B36="",0,VLOOKUP('170702'!B36,Cenik!$C$3:$E$873,3,FALSE))</f>
        <v>0</v>
      </c>
      <c r="E36" s="102"/>
      <c r="F36" s="20">
        <f t="shared" si="4"/>
        <v>0</v>
      </c>
      <c r="G36" s="104" t="str">
        <f t="shared" si="3"/>
        <v/>
      </c>
    </row>
    <row r="37" spans="1:7" x14ac:dyDescent="0.2">
      <c r="A37" s="15"/>
      <c r="B37" s="100"/>
      <c r="C37" s="12">
        <f>IF(B37="",0,VLOOKUP('170702'!B37,Cenik!$C$3:$E$873,2,FALSE))</f>
        <v>0</v>
      </c>
      <c r="D37" s="12">
        <f>IF(B37="",0,VLOOKUP('170702'!B37,Cenik!$C$3:$E$873,3,FALSE))</f>
        <v>0</v>
      </c>
      <c r="E37" s="102"/>
      <c r="F37" s="20">
        <f t="shared" si="4"/>
        <v>0</v>
      </c>
      <c r="G37" s="104" t="str">
        <f t="shared" si="3"/>
        <v/>
      </c>
    </row>
    <row r="38" spans="1:7" x14ac:dyDescent="0.2">
      <c r="A38" s="15"/>
      <c r="B38" s="100"/>
      <c r="C38" s="12">
        <f>IF(B38="",0,VLOOKUP('170702'!B38,Cenik!$C$3:$E$873,2,FALSE))</f>
        <v>0</v>
      </c>
      <c r="D38" s="12">
        <f>IF(B38="",0,VLOOKUP('170702'!B38,Cenik!$C$3:$E$873,3,FALSE))</f>
        <v>0</v>
      </c>
      <c r="E38" s="102"/>
      <c r="F38" s="20">
        <f t="shared" si="4"/>
        <v>0</v>
      </c>
      <c r="G38" s="104" t="str">
        <f t="shared" si="3"/>
        <v/>
      </c>
    </row>
    <row r="39" spans="1:7" x14ac:dyDescent="0.2">
      <c r="A39" s="15"/>
      <c r="B39" s="100"/>
      <c r="C39" s="12">
        <f>IF(B39="",0,VLOOKUP('170702'!B39,Cenik!$C$3:$E$873,2,FALSE))</f>
        <v>0</v>
      </c>
      <c r="D39" s="12">
        <f>IF(B39="",0,VLOOKUP('170702'!B39,Cenik!$C$3:$E$873,3,FALSE))</f>
        <v>0</v>
      </c>
      <c r="E39" s="102"/>
      <c r="F39" s="20">
        <f t="shared" si="4"/>
        <v>0</v>
      </c>
      <c r="G39" s="104" t="str">
        <f>IF(E39="","",IF(ISNUMBER(E39),IF(E39=ROUND(E39,6),"","Napaka - poraba mora biti zaokrožena na 6 decimalk!"),"Napaka!"))</f>
        <v/>
      </c>
    </row>
    <row r="40" spans="1:7" x14ac:dyDescent="0.2">
      <c r="A40" s="15"/>
      <c r="B40" s="100"/>
      <c r="C40" s="12">
        <f>IF(B40="",0,VLOOKUP('170702'!B40,Cenik!$C$3:$E$873,2,FALSE))</f>
        <v>0</v>
      </c>
      <c r="D40" s="12">
        <f>IF(B40="",0,VLOOKUP('170702'!B40,Cenik!$C$3:$E$873,3,FALSE))</f>
        <v>0</v>
      </c>
      <c r="E40" s="102"/>
      <c r="F40" s="20">
        <f t="shared" si="4"/>
        <v>0</v>
      </c>
      <c r="G40" s="104" t="str">
        <f t="shared" si="3"/>
        <v/>
      </c>
    </row>
    <row r="41" spans="1:7" x14ac:dyDescent="0.2">
      <c r="A41" s="15"/>
      <c r="B41" s="100"/>
      <c r="C41" s="12">
        <f>IF(B41="",0,VLOOKUP('170702'!B41,Cenik!$C$3:$E$873,2,FALSE))</f>
        <v>0</v>
      </c>
      <c r="D41" s="12">
        <f>IF(B41="",0,VLOOKUP('170702'!B41,Cenik!$C$3:$E$873,3,FALSE))</f>
        <v>0</v>
      </c>
      <c r="E41" s="102"/>
      <c r="F41" s="20">
        <f t="shared" si="4"/>
        <v>0</v>
      </c>
      <c r="G41" s="104" t="str">
        <f t="shared" si="3"/>
        <v/>
      </c>
    </row>
    <row r="42" spans="1:7" x14ac:dyDescent="0.2">
      <c r="A42" s="15"/>
      <c r="B42" s="100"/>
      <c r="C42" s="12">
        <f>IF(B42="",0,VLOOKUP('170702'!B42,Cenik!$C$3:$E$873,2,FALSE))</f>
        <v>0</v>
      </c>
      <c r="D42" s="12">
        <f>IF(B42="",0,VLOOKUP('170702'!B42,Cenik!$C$3:$E$873,3,FALSE))</f>
        <v>0</v>
      </c>
      <c r="E42" s="102"/>
      <c r="F42" s="20">
        <f t="shared" si="4"/>
        <v>0</v>
      </c>
      <c r="G42" s="104" t="str">
        <f t="shared" si="3"/>
        <v/>
      </c>
    </row>
    <row r="43" spans="1:7" x14ac:dyDescent="0.2">
      <c r="A43" s="15"/>
      <c r="B43" s="100"/>
      <c r="C43" s="12">
        <f>IF(B43="",0,VLOOKUP('170702'!B43,Cenik!$C$3:$E$873,2,FALSE))</f>
        <v>0</v>
      </c>
      <c r="D43" s="12">
        <f>IF(B43="",0,VLOOKUP('170702'!B43,Cenik!$C$3:$E$873,3,FALSE))</f>
        <v>0</v>
      </c>
      <c r="E43" s="102"/>
      <c r="F43" s="20">
        <f t="shared" si="4"/>
        <v>0</v>
      </c>
      <c r="G43" s="104" t="str">
        <f t="shared" si="3"/>
        <v/>
      </c>
    </row>
    <row r="44" spans="1:7" ht="13.5" thickBot="1" x14ac:dyDescent="0.25">
      <c r="A44" s="26"/>
      <c r="B44" s="103"/>
      <c r="C44" s="28">
        <f>IF(B44="",0,VLOOKUP('170702'!B44,Cenik!$C$3:$E$873,2,FALSE))</f>
        <v>0</v>
      </c>
      <c r="D44" s="28">
        <f>IF(B44="",0,VLOOKUP('170702'!B44,Cenik!$C$3:$E$873,3,FALSE))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IF(B5="",0,VLOOKUP('170703'!B5,Cenik!$C$3:$E$873,2,FALSE))</f>
        <v>0</v>
      </c>
      <c r="D5" s="12">
        <f>IF(B5="",0,VLOOKUP('170703'!B5,Cenik!$C$3:$E$873,3,FALSE))</f>
        <v>0</v>
      </c>
      <c r="E5" s="95"/>
      <c r="F5" s="14">
        <f t="shared" ref="F5:F14" si="0">D5*E5</f>
        <v>0</v>
      </c>
      <c r="G5" s="104" t="str">
        <f>IF(E5="","",IF(ISNUMBER(E5),IF(E5=ROUND(E5,6),"","Napaka - poraba mora biti zaokrožena na 6 decimalk!"),"Napaka!"))</f>
        <v/>
      </c>
    </row>
    <row r="6" spans="1:7" x14ac:dyDescent="0.2">
      <c r="A6" s="15"/>
      <c r="B6" s="94"/>
      <c r="C6" s="12">
        <f>IF(B6="",0,VLOOKUP('170703'!B6,Cenik!$C$3:$E$873,2,FALSE))</f>
        <v>0</v>
      </c>
      <c r="D6" s="12">
        <f>IF(B6="",0,VLOOKUP('170703'!B6,Cenik!$C$3:$E$873,3,FALSE))</f>
        <v>0</v>
      </c>
      <c r="E6" s="96"/>
      <c r="F6" s="14">
        <f t="shared" si="0"/>
        <v>0</v>
      </c>
      <c r="G6" s="104" t="str">
        <f t="shared" ref="G6:G14" si="1">IF(E6="","",IF(ISNUMBER(E6),IF(E6=ROUND(E6,6),"","Napaka - poraba mora biti zaokrožena na 6 decimalk!"),"Napaka!"))</f>
        <v/>
      </c>
    </row>
    <row r="7" spans="1:7" x14ac:dyDescent="0.2">
      <c r="A7" s="15"/>
      <c r="B7" s="94"/>
      <c r="C7" s="12">
        <f>IF(B7="",0,VLOOKUP('170703'!B7,Cenik!$C$3:$E$873,2,FALSE))</f>
        <v>0</v>
      </c>
      <c r="D7" s="12">
        <f>IF(B7="",0,VLOOKUP('170703'!B7,Cenik!$C$3:$E$873,3,FALSE))</f>
        <v>0</v>
      </c>
      <c r="E7" s="96"/>
      <c r="F7" s="14">
        <f t="shared" si="0"/>
        <v>0</v>
      </c>
      <c r="G7" s="104" t="str">
        <f t="shared" si="1"/>
        <v/>
      </c>
    </row>
    <row r="8" spans="1:7" x14ac:dyDescent="0.2">
      <c r="A8" s="15"/>
      <c r="B8" s="94"/>
      <c r="C8" s="12">
        <f>IF(B8="",0,VLOOKUP('170703'!B8,Cenik!$C$3:$E$873,2,FALSE))</f>
        <v>0</v>
      </c>
      <c r="D8" s="12">
        <f>IF(B8="",0,VLOOKUP('170703'!B8,Cenik!$C$3:$E$873,3,FALSE))</f>
        <v>0</v>
      </c>
      <c r="E8" s="96"/>
      <c r="F8" s="14">
        <f t="shared" si="0"/>
        <v>0</v>
      </c>
      <c r="G8" s="104" t="str">
        <f t="shared" si="1"/>
        <v/>
      </c>
    </row>
    <row r="9" spans="1:7" x14ac:dyDescent="0.2">
      <c r="A9" s="15"/>
      <c r="B9" s="94"/>
      <c r="C9" s="12">
        <f>IF(B9="",0,VLOOKUP('170703'!B9,Cenik!$C$3:$E$873,2,FALSE))</f>
        <v>0</v>
      </c>
      <c r="D9" s="12">
        <f>IF(B9="",0,VLOOKUP('170703'!B9,Cenik!$C$3:$E$873,3,FALSE))</f>
        <v>0</v>
      </c>
      <c r="E9" s="96"/>
      <c r="F9" s="14">
        <f t="shared" si="0"/>
        <v>0</v>
      </c>
      <c r="G9" s="104" t="str">
        <f t="shared" si="1"/>
        <v/>
      </c>
    </row>
    <row r="10" spans="1:7" x14ac:dyDescent="0.2">
      <c r="A10" s="15"/>
      <c r="B10" s="94"/>
      <c r="C10" s="12">
        <f>IF(B10="",0,VLOOKUP('170703'!B10,Cenik!$C$3:$E$873,2,FALSE))</f>
        <v>0</v>
      </c>
      <c r="D10" s="12">
        <f>IF(B10="",0,VLOOKUP('170703'!B10,Cenik!$C$3:$E$873,3,FALSE))</f>
        <v>0</v>
      </c>
      <c r="E10" s="96"/>
      <c r="F10" s="14">
        <f t="shared" si="0"/>
        <v>0</v>
      </c>
      <c r="G10" s="104" t="str">
        <f t="shared" si="1"/>
        <v/>
      </c>
    </row>
    <row r="11" spans="1:7" x14ac:dyDescent="0.2">
      <c r="A11" s="15"/>
      <c r="B11" s="94"/>
      <c r="C11" s="12">
        <f>IF(B11="",0,VLOOKUP('170703'!B11,Cenik!$C$3:$E$873,2,FALSE))</f>
        <v>0</v>
      </c>
      <c r="D11" s="12">
        <f>IF(B11="",0,VLOOKUP('170703'!B11,Cenik!$C$3:$E$873,3,FALSE))</f>
        <v>0</v>
      </c>
      <c r="E11" s="96"/>
      <c r="F11" s="14">
        <f t="shared" si="0"/>
        <v>0</v>
      </c>
      <c r="G11" s="104" t="str">
        <f t="shared" si="1"/>
        <v/>
      </c>
    </row>
    <row r="12" spans="1:7" x14ac:dyDescent="0.2">
      <c r="A12" s="15"/>
      <c r="B12" s="94"/>
      <c r="C12" s="12">
        <f>IF(B12="",0,VLOOKUP('170703'!B12,Cenik!$C$3:$E$873,2,FALSE))</f>
        <v>0</v>
      </c>
      <c r="D12" s="12">
        <f>IF(B12="",0,VLOOKUP('170703'!B12,Cenik!$C$3:$E$873,3,FALSE))</f>
        <v>0</v>
      </c>
      <c r="E12" s="96"/>
      <c r="F12" s="14">
        <f t="shared" si="0"/>
        <v>0</v>
      </c>
      <c r="G12" s="104" t="str">
        <f t="shared" si="1"/>
        <v/>
      </c>
    </row>
    <row r="13" spans="1:7" x14ac:dyDescent="0.2">
      <c r="A13" s="15"/>
      <c r="B13" s="94"/>
      <c r="C13" s="12">
        <f>IF(B13="",0,VLOOKUP('170703'!B13,Cenik!$C$3:$E$873,2,FALSE))</f>
        <v>0</v>
      </c>
      <c r="D13" s="12">
        <f>IF(B13="",0,VLOOKUP('170703'!B13,Cenik!$C$3:$E$873,3,FALSE))</f>
        <v>0</v>
      </c>
      <c r="E13" s="96"/>
      <c r="F13" s="14">
        <f t="shared" si="0"/>
        <v>0</v>
      </c>
      <c r="G13" s="104" t="str">
        <f t="shared" si="1"/>
        <v/>
      </c>
    </row>
    <row r="14" spans="1:7" ht="13.5" thickBot="1" x14ac:dyDescent="0.25">
      <c r="A14" s="15"/>
      <c r="B14" s="94"/>
      <c r="C14" s="12">
        <f>IF(B14="",0,VLOOKUP('170703'!B14,Cenik!$C$3:$E$873,2,FALSE))</f>
        <v>0</v>
      </c>
      <c r="D14" s="12">
        <f>IF(B14="",0,VLOOKUP('170703'!B14,Cenik!$C$3:$E$873,3,FALSE))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IF(B16="",0,VLOOKUP('170703'!B16,Cenik!$C$3:$E$873,2,FALSE))</f>
        <v>kos/dan</v>
      </c>
      <c r="D16" s="12">
        <f>IF(B16="",0,VLOOKUP('170703'!B16,Cenik!$C$3:$E$873,3,FALSE))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IF(B17="",0,VLOOKUP('170703'!B17,Cenik!$C$3:$E$873,2,FALSE))</f>
        <v>kos/dan</v>
      </c>
      <c r="D17" s="12">
        <f>IF(B17="",0,VLOOKUP('170703'!B17,Cenik!$C$3:$E$873,3,FALSE))</f>
        <v>0</v>
      </c>
      <c r="E17" s="102">
        <v>7</v>
      </c>
      <c r="F17" s="20">
        <f t="shared" si="2"/>
        <v>0</v>
      </c>
      <c r="G17" s="104" t="str">
        <f t="shared" ref="G17:G44" si="3">IF(E17="","",IF(ISNUMBER(E17),IF(E17=ROUND(E17,6),"","Napaka - poraba mora biti zaokrožena na 6 decimalk!"),"Napaka!"))</f>
        <v/>
      </c>
    </row>
    <row r="18" spans="1:9" x14ac:dyDescent="0.2">
      <c r="A18" s="15"/>
      <c r="B18" s="99" t="s">
        <v>1591</v>
      </c>
      <c r="C18" s="12" t="str">
        <f>IF(B18="",0,VLOOKUP('170703'!B18,Cenik!$C$3:$E$873,2,FALSE))</f>
        <v>kos/dan</v>
      </c>
      <c r="D18" s="12">
        <f>IF(B18="",0,VLOOKUP('170703'!B18,Cenik!$C$3:$E$873,3,FALSE))</f>
        <v>0</v>
      </c>
      <c r="E18" s="102">
        <v>1</v>
      </c>
      <c r="F18" s="20">
        <f t="shared" si="2"/>
        <v>0</v>
      </c>
      <c r="G18" s="104" t="str">
        <f t="shared" si="3"/>
        <v/>
      </c>
    </row>
    <row r="19" spans="1:9" x14ac:dyDescent="0.2">
      <c r="A19" s="15"/>
      <c r="B19" s="100" t="s">
        <v>146</v>
      </c>
      <c r="C19" s="12" t="str">
        <f>IF(B19="",0,VLOOKUP('170703'!B19,Cenik!$C$3:$E$873,2,FALSE))</f>
        <v>kos/dan</v>
      </c>
      <c r="D19" s="12">
        <f>IF(B19="",0,VLOOKUP('170703'!B19,Cenik!$C$3:$E$873,3,FALSE))</f>
        <v>0</v>
      </c>
      <c r="E19" s="102">
        <v>17</v>
      </c>
      <c r="F19" s="20">
        <f t="shared" si="2"/>
        <v>0</v>
      </c>
      <c r="G19" s="104" t="str">
        <f t="shared" si="3"/>
        <v/>
      </c>
    </row>
    <row r="20" spans="1:9" x14ac:dyDescent="0.2">
      <c r="A20" s="15"/>
      <c r="B20" s="100"/>
      <c r="C20" s="12">
        <f>IF(B20="",0,VLOOKUP('170703'!B20,Cenik!$C$3:$E$873,2,FALSE))</f>
        <v>0</v>
      </c>
      <c r="D20" s="12">
        <f>IF(B20="",0,VLOOKUP('170703'!B20,Cenik!$C$3:$E$873,3,FALSE))</f>
        <v>0</v>
      </c>
      <c r="E20" s="102"/>
      <c r="F20" s="20">
        <f t="shared" si="2"/>
        <v>0</v>
      </c>
      <c r="G20" s="104" t="str">
        <f t="shared" si="3"/>
        <v/>
      </c>
    </row>
    <row r="21" spans="1:9" x14ac:dyDescent="0.2">
      <c r="A21" s="15"/>
      <c r="B21" s="100"/>
      <c r="C21" s="12">
        <f>IF(B21="",0,VLOOKUP('170703'!B21,Cenik!$C$3:$E$873,2,FALSE))</f>
        <v>0</v>
      </c>
      <c r="D21" s="12">
        <f>IF(B21="",0,VLOOKUP('170703'!B21,Cenik!$C$3:$E$873,3,FALSE))</f>
        <v>0</v>
      </c>
      <c r="E21" s="102"/>
      <c r="F21" s="20">
        <f t="shared" si="2"/>
        <v>0</v>
      </c>
      <c r="G21" s="104" t="str">
        <f t="shared" si="3"/>
        <v/>
      </c>
    </row>
    <row r="22" spans="1:9" x14ac:dyDescent="0.2">
      <c r="A22" s="15"/>
      <c r="B22" s="100"/>
      <c r="C22" s="12">
        <f>IF(B22="",0,VLOOKUP('170703'!B22,Cenik!$C$3:$E$873,2,FALSE))</f>
        <v>0</v>
      </c>
      <c r="D22" s="12">
        <f>IF(B22="",0,VLOOKUP('170703'!B22,Cenik!$C$3:$E$873,3,FALSE))</f>
        <v>0</v>
      </c>
      <c r="E22" s="102"/>
      <c r="F22" s="20">
        <f t="shared" si="2"/>
        <v>0</v>
      </c>
      <c r="G22" s="104" t="str">
        <f t="shared" si="3"/>
        <v/>
      </c>
    </row>
    <row r="23" spans="1:9" x14ac:dyDescent="0.2">
      <c r="A23" s="15"/>
      <c r="B23" s="100"/>
      <c r="C23" s="12">
        <f>IF(B23="",0,VLOOKUP('170703'!B23,Cenik!$C$3:$E$873,2,FALSE))</f>
        <v>0</v>
      </c>
      <c r="D23" s="12">
        <f>IF(B23="",0,VLOOKUP('170703'!B23,Cenik!$C$3:$E$873,3,FALSE))</f>
        <v>0</v>
      </c>
      <c r="E23" s="102"/>
      <c r="F23" s="20">
        <f t="shared" si="2"/>
        <v>0</v>
      </c>
      <c r="G23" s="104" t="str">
        <f t="shared" si="3"/>
        <v/>
      </c>
    </row>
    <row r="24" spans="1:9" x14ac:dyDescent="0.2">
      <c r="A24" s="15"/>
      <c r="B24" s="100"/>
      <c r="C24" s="12">
        <f>IF(B24="",0,VLOOKUP('170703'!B24,Cenik!$C$3:$E$873,2,FALSE))</f>
        <v>0</v>
      </c>
      <c r="D24" s="12">
        <f>IF(B24="",0,VLOOKUP('170703'!B24,Cenik!$C$3:$E$873,3,FALSE))</f>
        <v>0</v>
      </c>
      <c r="E24" s="102"/>
      <c r="F24" s="20">
        <f t="shared" si="2"/>
        <v>0</v>
      </c>
      <c r="G24" s="104" t="str">
        <f t="shared" si="3"/>
        <v/>
      </c>
    </row>
    <row r="25" spans="1:9" x14ac:dyDescent="0.2">
      <c r="A25" s="15"/>
      <c r="B25" s="100"/>
      <c r="C25" s="12">
        <f>IF(B25="",0,VLOOKUP('170703'!B25,Cenik!$C$3:$E$873,2,FALSE))</f>
        <v>0</v>
      </c>
      <c r="D25" s="12">
        <f>IF(B25="",0,VLOOKUP('170703'!B25,Cenik!$C$3:$E$873,3,FALSE))</f>
        <v>0</v>
      </c>
      <c r="E25" s="102"/>
      <c r="F25" s="20">
        <f t="shared" si="2"/>
        <v>0</v>
      </c>
      <c r="G25" s="104" t="str">
        <f t="shared" si="3"/>
        <v/>
      </c>
    </row>
    <row r="26" spans="1:9" x14ac:dyDescent="0.2">
      <c r="A26" s="15"/>
      <c r="B26" s="100"/>
      <c r="C26" s="12">
        <f>IF(B26="",0,VLOOKUP('170703'!B26,Cenik!$C$3:$E$873,2,FALSE))</f>
        <v>0</v>
      </c>
      <c r="D26" s="12">
        <f>IF(B26="",0,VLOOKUP('170703'!B26,Cenik!$C$3:$E$873,3,FALSE))</f>
        <v>0</v>
      </c>
      <c r="E26" s="102"/>
      <c r="F26" s="20">
        <f t="shared" si="2"/>
        <v>0</v>
      </c>
      <c r="G26" s="104" t="str">
        <f t="shared" si="3"/>
        <v/>
      </c>
    </row>
    <row r="27" spans="1:9" x14ac:dyDescent="0.2">
      <c r="A27" s="15"/>
      <c r="B27" s="100"/>
      <c r="C27" s="12">
        <f>IF(B27="",0,VLOOKUP('170703'!B27,Cenik!$C$3:$E$873,2,FALSE))</f>
        <v>0</v>
      </c>
      <c r="D27" s="12">
        <f>IF(B27="",0,VLOOKUP('170703'!B27,Cenik!$C$3:$E$873,3,FALSE))</f>
        <v>0</v>
      </c>
      <c r="E27" s="102"/>
      <c r="F27" s="20">
        <f t="shared" si="2"/>
        <v>0</v>
      </c>
      <c r="G27" s="104" t="str">
        <f t="shared" si="3"/>
        <v/>
      </c>
    </row>
    <row r="28" spans="1:9" x14ac:dyDescent="0.2">
      <c r="A28" s="15"/>
      <c r="B28" s="100"/>
      <c r="C28" s="12">
        <f>IF(B28="",0,VLOOKUP('170703'!B28,Cenik!$C$3:$E$873,2,FALSE))</f>
        <v>0</v>
      </c>
      <c r="D28" s="12">
        <f>IF(B28="",0,VLOOKUP('170703'!B28,Cenik!$C$3:$E$873,3,FALSE))</f>
        <v>0</v>
      </c>
      <c r="E28" s="102"/>
      <c r="F28" s="20">
        <f t="shared" si="2"/>
        <v>0</v>
      </c>
      <c r="G28" s="104" t="str">
        <f t="shared" si="3"/>
        <v/>
      </c>
    </row>
    <row r="29" spans="1:9" ht="13.5" thickBot="1" x14ac:dyDescent="0.25">
      <c r="A29" s="15"/>
      <c r="B29" s="100"/>
      <c r="C29" s="12">
        <f>IF(B29="",0,VLOOKUP('170703'!B29,Cenik!$C$3:$E$873,2,FALSE))</f>
        <v>0</v>
      </c>
      <c r="D29" s="12">
        <f>IF(B29="",0,VLOOKUP('170703'!B29,Cenik!$C$3:$E$873,3,FALSE))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IF(B31="",0,VLOOKUP('170703'!B31,Cenik!$C$3:$E$873,2,FALSE))</f>
        <v>0</v>
      </c>
      <c r="D31" s="24">
        <f>IF(B31="",0,VLOOKUP('170703'!B31,Cenik!$C$3:$E$873,3,FALSE))</f>
        <v>0</v>
      </c>
      <c r="E31" s="101"/>
      <c r="F31" s="25">
        <f t="shared" ref="F31:F44" si="4">D31*E31</f>
        <v>0</v>
      </c>
      <c r="G31" s="104" t="str">
        <f t="shared" si="3"/>
        <v/>
      </c>
      <c r="I31" s="2"/>
    </row>
    <row r="32" spans="1:9" x14ac:dyDescent="0.2">
      <c r="A32" s="15"/>
      <c r="B32" s="100"/>
      <c r="C32" s="12">
        <f>IF(B32="",0,VLOOKUP('170703'!B32,Cenik!$C$3:$E$873,2,FALSE))</f>
        <v>0</v>
      </c>
      <c r="D32" s="12">
        <f>IF(B32="",0,VLOOKUP('170703'!B32,Cenik!$C$3:$E$873,3,FALSE))</f>
        <v>0</v>
      </c>
      <c r="E32" s="102"/>
      <c r="F32" s="20">
        <f t="shared" si="4"/>
        <v>0</v>
      </c>
      <c r="G32" s="104" t="str">
        <f t="shared" si="3"/>
        <v/>
      </c>
      <c r="I32" s="2"/>
    </row>
    <row r="33" spans="1:7" x14ac:dyDescent="0.2">
      <c r="A33" s="15"/>
      <c r="B33" s="100"/>
      <c r="C33" s="12">
        <f>IF(B33="",0,VLOOKUP('170703'!B33,Cenik!$C$3:$E$873,2,FALSE))</f>
        <v>0</v>
      </c>
      <c r="D33" s="12">
        <f>IF(B33="",0,VLOOKUP('170703'!B33,Cenik!$C$3:$E$873,3,FALSE))</f>
        <v>0</v>
      </c>
      <c r="E33" s="102"/>
      <c r="F33" s="20">
        <f t="shared" si="4"/>
        <v>0</v>
      </c>
      <c r="G33" s="104" t="str">
        <f t="shared" si="3"/>
        <v/>
      </c>
    </row>
    <row r="34" spans="1:7" x14ac:dyDescent="0.2">
      <c r="A34" s="15"/>
      <c r="B34" s="100"/>
      <c r="C34" s="12">
        <f>IF(B34="",0,VLOOKUP('170703'!B34,Cenik!$C$3:$E$873,2,FALSE))</f>
        <v>0</v>
      </c>
      <c r="D34" s="12">
        <f>IF(B34="",0,VLOOKUP('170703'!B34,Cenik!$C$3:$E$873,3,FALSE))</f>
        <v>0</v>
      </c>
      <c r="E34" s="102"/>
      <c r="F34" s="20">
        <f t="shared" si="4"/>
        <v>0</v>
      </c>
      <c r="G34" s="104" t="str">
        <f t="shared" si="3"/>
        <v/>
      </c>
    </row>
    <row r="35" spans="1:7" x14ac:dyDescent="0.2">
      <c r="A35" s="15"/>
      <c r="B35" s="100"/>
      <c r="C35" s="12">
        <f>IF(B35="",0,VLOOKUP('170703'!B35,Cenik!$C$3:$E$873,2,FALSE))</f>
        <v>0</v>
      </c>
      <c r="D35" s="12">
        <f>IF(B35="",0,VLOOKUP('170703'!B35,Cenik!$C$3:$E$873,3,FALSE))</f>
        <v>0</v>
      </c>
      <c r="E35" s="102"/>
      <c r="F35" s="20">
        <f t="shared" si="4"/>
        <v>0</v>
      </c>
      <c r="G35" s="104" t="str">
        <f t="shared" si="3"/>
        <v/>
      </c>
    </row>
    <row r="36" spans="1:7" x14ac:dyDescent="0.2">
      <c r="A36" s="15"/>
      <c r="B36" s="100"/>
      <c r="C36" s="12">
        <f>IF(B36="",0,VLOOKUP('170703'!B36,Cenik!$C$3:$E$873,2,FALSE))</f>
        <v>0</v>
      </c>
      <c r="D36" s="12">
        <f>IF(B36="",0,VLOOKUP('170703'!B36,Cenik!$C$3:$E$873,3,FALSE))</f>
        <v>0</v>
      </c>
      <c r="E36" s="102"/>
      <c r="F36" s="20">
        <f t="shared" si="4"/>
        <v>0</v>
      </c>
      <c r="G36" s="104" t="str">
        <f t="shared" si="3"/>
        <v/>
      </c>
    </row>
    <row r="37" spans="1:7" x14ac:dyDescent="0.2">
      <c r="A37" s="15"/>
      <c r="B37" s="100"/>
      <c r="C37" s="12">
        <f>IF(B37="",0,VLOOKUP('170703'!B37,Cenik!$C$3:$E$873,2,FALSE))</f>
        <v>0</v>
      </c>
      <c r="D37" s="12">
        <f>IF(B37="",0,VLOOKUP('170703'!B37,Cenik!$C$3:$E$873,3,FALSE))</f>
        <v>0</v>
      </c>
      <c r="E37" s="102"/>
      <c r="F37" s="20">
        <f t="shared" si="4"/>
        <v>0</v>
      </c>
      <c r="G37" s="104" t="str">
        <f t="shared" si="3"/>
        <v/>
      </c>
    </row>
    <row r="38" spans="1:7" x14ac:dyDescent="0.2">
      <c r="A38" s="15"/>
      <c r="B38" s="100"/>
      <c r="C38" s="12">
        <f>IF(B38="",0,VLOOKUP('170703'!B38,Cenik!$C$3:$E$873,2,FALSE))</f>
        <v>0</v>
      </c>
      <c r="D38" s="12">
        <f>IF(B38="",0,VLOOKUP('170703'!B38,Cenik!$C$3:$E$873,3,FALSE))</f>
        <v>0</v>
      </c>
      <c r="E38" s="102"/>
      <c r="F38" s="20">
        <f t="shared" si="4"/>
        <v>0</v>
      </c>
      <c r="G38" s="104" t="str">
        <f t="shared" si="3"/>
        <v/>
      </c>
    </row>
    <row r="39" spans="1:7" x14ac:dyDescent="0.2">
      <c r="A39" s="15"/>
      <c r="B39" s="100"/>
      <c r="C39" s="12">
        <f>IF(B39="",0,VLOOKUP('170703'!B39,Cenik!$C$3:$E$873,2,FALSE))</f>
        <v>0</v>
      </c>
      <c r="D39" s="12">
        <f>IF(B39="",0,VLOOKUP('170703'!B39,Cenik!$C$3:$E$873,3,FALSE))</f>
        <v>0</v>
      </c>
      <c r="E39" s="102"/>
      <c r="F39" s="20">
        <f t="shared" si="4"/>
        <v>0</v>
      </c>
      <c r="G39" s="104" t="str">
        <f>IF(E39="","",IF(ISNUMBER(E39),IF(E39=ROUND(E39,6),"","Napaka - poraba mora biti zaokrožena na 6 decimalk!"),"Napaka!"))</f>
        <v/>
      </c>
    </row>
    <row r="40" spans="1:7" x14ac:dyDescent="0.2">
      <c r="A40" s="15"/>
      <c r="B40" s="100"/>
      <c r="C40" s="12">
        <f>IF(B40="",0,VLOOKUP('170703'!B40,Cenik!$C$3:$E$873,2,FALSE))</f>
        <v>0</v>
      </c>
      <c r="D40" s="12">
        <f>IF(B40="",0,VLOOKUP('170703'!B40,Cenik!$C$3:$E$873,3,FALSE))</f>
        <v>0</v>
      </c>
      <c r="E40" s="102"/>
      <c r="F40" s="20">
        <f t="shared" si="4"/>
        <v>0</v>
      </c>
      <c r="G40" s="104" t="str">
        <f t="shared" si="3"/>
        <v/>
      </c>
    </row>
    <row r="41" spans="1:7" x14ac:dyDescent="0.2">
      <c r="A41" s="15"/>
      <c r="B41" s="100"/>
      <c r="C41" s="12">
        <f>IF(B41="",0,VLOOKUP('170703'!B41,Cenik!$C$3:$E$873,2,FALSE))</f>
        <v>0</v>
      </c>
      <c r="D41" s="12">
        <f>IF(B41="",0,VLOOKUP('170703'!B41,Cenik!$C$3:$E$873,3,FALSE))</f>
        <v>0</v>
      </c>
      <c r="E41" s="102"/>
      <c r="F41" s="20">
        <f t="shared" si="4"/>
        <v>0</v>
      </c>
      <c r="G41" s="104" t="str">
        <f t="shared" si="3"/>
        <v/>
      </c>
    </row>
    <row r="42" spans="1:7" x14ac:dyDescent="0.2">
      <c r="A42" s="15"/>
      <c r="B42" s="100"/>
      <c r="C42" s="12">
        <f>IF(B42="",0,VLOOKUP('170703'!B42,Cenik!$C$3:$E$873,2,FALSE))</f>
        <v>0</v>
      </c>
      <c r="D42" s="12">
        <f>IF(B42="",0,VLOOKUP('170703'!B42,Cenik!$C$3:$E$873,3,FALSE))</f>
        <v>0</v>
      </c>
      <c r="E42" s="102"/>
      <c r="F42" s="20">
        <f t="shared" si="4"/>
        <v>0</v>
      </c>
      <c r="G42" s="104" t="str">
        <f t="shared" si="3"/>
        <v/>
      </c>
    </row>
    <row r="43" spans="1:7" x14ac:dyDescent="0.2">
      <c r="A43" s="15"/>
      <c r="B43" s="100"/>
      <c r="C43" s="12">
        <f>IF(B43="",0,VLOOKUP('170703'!B43,Cenik!$C$3:$E$873,2,FALSE))</f>
        <v>0</v>
      </c>
      <c r="D43" s="12">
        <f>IF(B43="",0,VLOOKUP('170703'!B43,Cenik!$C$3:$E$873,3,FALSE))</f>
        <v>0</v>
      </c>
      <c r="E43" s="102"/>
      <c r="F43" s="20">
        <f t="shared" si="4"/>
        <v>0</v>
      </c>
      <c r="G43" s="104" t="str">
        <f t="shared" si="3"/>
        <v/>
      </c>
    </row>
    <row r="44" spans="1:7" ht="13.5" thickBot="1" x14ac:dyDescent="0.25">
      <c r="A44" s="26"/>
      <c r="B44" s="103"/>
      <c r="C44" s="28">
        <f>IF(B44="",0,VLOOKUP('170703'!B44,Cenik!$C$3:$E$873,2,FALSE))</f>
        <v>0</v>
      </c>
      <c r="D44" s="28">
        <f>IF(B44="",0,VLOOKUP('170703'!B44,Cenik!$C$3:$E$873,3,FALSE))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882"/>
  <sheetViews>
    <sheetView workbookViewId="0">
      <pane ySplit="2" topLeftCell="A3" activePane="bottomLeft" state="frozen"/>
      <selection pane="bottomLeft"/>
    </sheetView>
  </sheetViews>
  <sheetFormatPr defaultColWidth="117" defaultRowHeight="12" x14ac:dyDescent="0.2"/>
  <cols>
    <col min="1" max="1" width="30.7109375" style="37" bestFit="1" customWidth="1"/>
    <col min="2" max="2" width="38.140625" style="37" bestFit="1" customWidth="1"/>
    <col min="3" max="3" width="120.28515625" style="37" bestFit="1" customWidth="1"/>
    <col min="4" max="4" width="7.28515625" style="37" bestFit="1" customWidth="1"/>
    <col min="5" max="5" width="14.28515625" style="50" customWidth="1"/>
    <col min="6" max="6" width="13.28515625" style="37" customWidth="1"/>
    <col min="7" max="47" width="12.140625" style="37" customWidth="1"/>
    <col min="48" max="16384" width="117" style="37"/>
  </cols>
  <sheetData>
    <row r="1" spans="1:7" x14ac:dyDescent="0.2">
      <c r="A1" s="36" t="s">
        <v>44</v>
      </c>
      <c r="E1" s="38"/>
    </row>
    <row r="2" spans="1:7" ht="24" x14ac:dyDescent="0.2">
      <c r="A2" s="39" t="s">
        <v>259</v>
      </c>
      <c r="B2" s="39" t="s">
        <v>260</v>
      </c>
      <c r="C2" s="39" t="s">
        <v>45</v>
      </c>
      <c r="D2" s="39" t="s">
        <v>46</v>
      </c>
      <c r="E2" s="40" t="s">
        <v>1918</v>
      </c>
      <c r="F2" s="40" t="s">
        <v>1917</v>
      </c>
      <c r="G2" s="40" t="s">
        <v>1920</v>
      </c>
    </row>
    <row r="3" spans="1:7" x14ac:dyDescent="0.2">
      <c r="A3" s="41" t="str">
        <f>+Cenik!A3</f>
        <v>Delo</v>
      </c>
      <c r="B3" s="41" t="str">
        <f>+Cenik!B3</f>
        <v>DELOVNA SILA</v>
      </c>
      <c r="C3" s="41" t="str">
        <f>+Cenik!C3</f>
        <v>Cestni preglednik</v>
      </c>
      <c r="D3" s="41" t="str">
        <f>+Cenik!D3</f>
        <v>ura</v>
      </c>
      <c r="E3" s="56">
        <f>+Cenik!E3</f>
        <v>0</v>
      </c>
      <c r="F3" s="67">
        <v>1780</v>
      </c>
      <c r="G3" s="56">
        <f>+E3*F3</f>
        <v>0</v>
      </c>
    </row>
    <row r="4" spans="1:7" x14ac:dyDescent="0.2">
      <c r="A4" s="41" t="str">
        <f>+Cenik!A4</f>
        <v>Delo</v>
      </c>
      <c r="B4" s="41" t="str">
        <f>+Cenik!B4</f>
        <v>DELOVNA SILA</v>
      </c>
      <c r="C4" s="41" t="str">
        <f>+Cenik!C4</f>
        <v>Ključavničar</v>
      </c>
      <c r="D4" s="41" t="str">
        <f>+Cenik!D4</f>
        <v>ura</v>
      </c>
      <c r="E4" s="56">
        <f>+Cenik!E4</f>
        <v>0</v>
      </c>
      <c r="F4" s="67">
        <v>23</v>
      </c>
      <c r="G4" s="56">
        <f t="shared" ref="G4:G16" si="0">+E4*F4</f>
        <v>0</v>
      </c>
    </row>
    <row r="5" spans="1:7" x14ac:dyDescent="0.2">
      <c r="A5" s="41" t="str">
        <f>+Cenik!A5</f>
        <v>Delo</v>
      </c>
      <c r="B5" s="41" t="str">
        <f>+Cenik!B5</f>
        <v>DELOVNA SILA</v>
      </c>
      <c r="C5" s="41" t="str">
        <f>+Cenik!C5</f>
        <v>Pleskar</v>
      </c>
      <c r="D5" s="41" t="str">
        <f>+Cenik!D5</f>
        <v>ura</v>
      </c>
      <c r="E5" s="56">
        <f>+Cenik!E5</f>
        <v>0</v>
      </c>
      <c r="F5" s="67">
        <v>5</v>
      </c>
      <c r="G5" s="56">
        <f t="shared" si="0"/>
        <v>0</v>
      </c>
    </row>
    <row r="6" spans="1:7" x14ac:dyDescent="0.2">
      <c r="A6" s="41" t="str">
        <f>+Cenik!A6</f>
        <v>Delo</v>
      </c>
      <c r="B6" s="41" t="str">
        <f>+Cenik!B6</f>
        <v>DELOVNA SILA</v>
      </c>
      <c r="C6" s="41" t="str">
        <f>+Cenik!C6</f>
        <v>Strojnik</v>
      </c>
      <c r="D6" s="41" t="str">
        <f>+Cenik!D6</f>
        <v>ura</v>
      </c>
      <c r="E6" s="56">
        <f>+Cenik!E6</f>
        <v>0</v>
      </c>
      <c r="F6" s="67">
        <v>2855</v>
      </c>
      <c r="G6" s="56">
        <f t="shared" si="0"/>
        <v>0</v>
      </c>
    </row>
    <row r="7" spans="1:7" x14ac:dyDescent="0.2">
      <c r="A7" s="41" t="str">
        <f>+Cenik!A7</f>
        <v>Delo</v>
      </c>
      <c r="B7" s="41" t="str">
        <f>+Cenik!B7</f>
        <v>DELOVNA SILA</v>
      </c>
      <c r="C7" s="41" t="str">
        <f>+Cenik!C7</f>
        <v>Strojnik - pripravnost</v>
      </c>
      <c r="D7" s="41" t="str">
        <f>+Cenik!D7</f>
        <v>ura</v>
      </c>
      <c r="E7" s="56">
        <f>+Cenik!E7</f>
        <v>0</v>
      </c>
      <c r="F7" s="67">
        <v>2400</v>
      </c>
      <c r="G7" s="56">
        <f t="shared" si="0"/>
        <v>0</v>
      </c>
    </row>
    <row r="8" spans="1:7" x14ac:dyDescent="0.2">
      <c r="A8" s="41" t="str">
        <f>+Cenik!A8</f>
        <v>Delo</v>
      </c>
      <c r="B8" s="41" t="str">
        <f>+Cenik!B8</f>
        <v>DELOVNA SILA</v>
      </c>
      <c r="C8" s="41" t="str">
        <f>+Cenik!C8</f>
        <v>Strokovni sodelavec (5. stopnja izobrazbe)</v>
      </c>
      <c r="D8" s="41" t="str">
        <f>+Cenik!D8</f>
        <v>ura</v>
      </c>
      <c r="E8" s="56">
        <f>+Cenik!E8</f>
        <v>0</v>
      </c>
      <c r="F8" s="67">
        <v>10</v>
      </c>
      <c r="G8" s="56">
        <f t="shared" si="0"/>
        <v>0</v>
      </c>
    </row>
    <row r="9" spans="1:7" x14ac:dyDescent="0.2">
      <c r="A9" s="41" t="str">
        <f>+Cenik!A9</f>
        <v>Delo</v>
      </c>
      <c r="B9" s="41" t="str">
        <f>+Cenik!B9</f>
        <v>DELOVNA SILA</v>
      </c>
      <c r="C9" s="41" t="str">
        <f>+Cenik!C9</f>
        <v>Strokovni sodelavec (6. stopnja izobrazbe)</v>
      </c>
      <c r="D9" s="41" t="str">
        <f>+Cenik!D9</f>
        <v>ura</v>
      </c>
      <c r="E9" s="56">
        <f>+Cenik!E9</f>
        <v>0</v>
      </c>
      <c r="F9" s="67">
        <v>10</v>
      </c>
      <c r="G9" s="56">
        <f t="shared" si="0"/>
        <v>0</v>
      </c>
    </row>
    <row r="10" spans="1:7" x14ac:dyDescent="0.2">
      <c r="A10" s="41" t="str">
        <f>+Cenik!A10</f>
        <v>Delo</v>
      </c>
      <c r="B10" s="41" t="str">
        <f>+Cenik!B10</f>
        <v>DELOVNA SILA</v>
      </c>
      <c r="C10" s="41" t="str">
        <f>+Cenik!C10</f>
        <v>Strokovni sodelavec (7. stopnja izobrazbe in več)</v>
      </c>
      <c r="D10" s="41" t="str">
        <f>+Cenik!D10</f>
        <v>ura</v>
      </c>
      <c r="E10" s="56">
        <f>+Cenik!E10</f>
        <v>0</v>
      </c>
      <c r="F10" s="67">
        <v>20</v>
      </c>
      <c r="G10" s="56">
        <f t="shared" si="0"/>
        <v>0</v>
      </c>
    </row>
    <row r="11" spans="1:7" x14ac:dyDescent="0.2">
      <c r="A11" s="41" t="str">
        <f>+Cenik!A11</f>
        <v>Delo</v>
      </c>
      <c r="B11" s="41" t="str">
        <f>+Cenik!B11</f>
        <v>DELOVNA SILA</v>
      </c>
      <c r="C11" s="41" t="str">
        <f>+Cenik!C11</f>
        <v>Tesar</v>
      </c>
      <c r="D11" s="41" t="str">
        <f>+Cenik!D11</f>
        <v>ura</v>
      </c>
      <c r="E11" s="56">
        <f>+Cenik!E11</f>
        <v>0</v>
      </c>
      <c r="F11" s="67">
        <v>21</v>
      </c>
      <c r="G11" s="56">
        <f t="shared" si="0"/>
        <v>0</v>
      </c>
    </row>
    <row r="12" spans="1:7" x14ac:dyDescent="0.2">
      <c r="A12" s="41" t="str">
        <f>+Cenik!A12</f>
        <v>Delo</v>
      </c>
      <c r="B12" s="41" t="str">
        <f>+Cenik!B12</f>
        <v>DELOVNA SILA</v>
      </c>
      <c r="C12" s="41" t="str">
        <f>+Cenik!C12</f>
        <v>Voznik</v>
      </c>
      <c r="D12" s="41" t="str">
        <f>+Cenik!D12</f>
        <v>ura</v>
      </c>
      <c r="E12" s="56">
        <f>+Cenik!E12</f>
        <v>0</v>
      </c>
      <c r="F12" s="67">
        <v>18270</v>
      </c>
      <c r="G12" s="56">
        <f t="shared" si="0"/>
        <v>0</v>
      </c>
    </row>
    <row r="13" spans="1:7" x14ac:dyDescent="0.2">
      <c r="A13" s="41" t="str">
        <f>+Cenik!A13</f>
        <v>Delo</v>
      </c>
      <c r="B13" s="41" t="str">
        <f>+Cenik!B13</f>
        <v>DELOVNA SILA</v>
      </c>
      <c r="C13" s="41" t="str">
        <f>+Cenik!C13</f>
        <v>Voznik - pripravnost</v>
      </c>
      <c r="D13" s="41" t="str">
        <f>+Cenik!D13</f>
        <v>ura</v>
      </c>
      <c r="E13" s="56">
        <f>+Cenik!E13</f>
        <v>0</v>
      </c>
      <c r="F13" s="67">
        <v>13580</v>
      </c>
      <c r="G13" s="56">
        <f t="shared" si="0"/>
        <v>0</v>
      </c>
    </row>
    <row r="14" spans="1:7" x14ac:dyDescent="0.2">
      <c r="A14" s="41" t="str">
        <f>+Cenik!A14</f>
        <v>Delo</v>
      </c>
      <c r="B14" s="41" t="str">
        <f>+Cenik!B14</f>
        <v>DELOVNA SILA</v>
      </c>
      <c r="C14" s="41" t="str">
        <f>+Cenik!C14</f>
        <v>Vzdrževalec cest</v>
      </c>
      <c r="D14" s="41" t="str">
        <f>+Cenik!D14</f>
        <v>ura</v>
      </c>
      <c r="E14" s="56">
        <f>+Cenik!E14</f>
        <v>0</v>
      </c>
      <c r="F14" s="67">
        <v>20500</v>
      </c>
      <c r="G14" s="56">
        <f t="shared" si="0"/>
        <v>0</v>
      </c>
    </row>
    <row r="15" spans="1:7" x14ac:dyDescent="0.2">
      <c r="A15" s="41" t="str">
        <f>+Cenik!A15</f>
        <v>Delo</v>
      </c>
      <c r="B15" s="41" t="str">
        <f>+Cenik!B15</f>
        <v>DELOVNA SILA</v>
      </c>
      <c r="C15" s="41" t="str">
        <f>+Cenik!C15</f>
        <v>Vzdrževalec cest - pripravnost</v>
      </c>
      <c r="D15" s="41" t="str">
        <f>+Cenik!D15</f>
        <v>ura</v>
      </c>
      <c r="E15" s="56">
        <f>+Cenik!E15</f>
        <v>0</v>
      </c>
      <c r="F15" s="67">
        <v>13680</v>
      </c>
      <c r="G15" s="56">
        <f t="shared" si="0"/>
        <v>0</v>
      </c>
    </row>
    <row r="16" spans="1:7" x14ac:dyDescent="0.2">
      <c r="A16" s="41" t="str">
        <f>+Cenik!A16</f>
        <v>Delo</v>
      </c>
      <c r="B16" s="41" t="str">
        <f>+Cenik!B16</f>
        <v>DELOVNA SILA</v>
      </c>
      <c r="C16" s="41" t="str">
        <f>+Cenik!C16</f>
        <v>Zidar</v>
      </c>
      <c r="D16" s="41" t="str">
        <f>+Cenik!D16</f>
        <v>ura</v>
      </c>
      <c r="E16" s="56">
        <f>+Cenik!E16</f>
        <v>0</v>
      </c>
      <c r="F16" s="67">
        <v>120</v>
      </c>
      <c r="G16" s="56">
        <f t="shared" si="0"/>
        <v>0</v>
      </c>
    </row>
    <row r="17" spans="1:7" x14ac:dyDescent="0.2">
      <c r="C17" s="46"/>
      <c r="D17" s="47"/>
      <c r="E17" s="48"/>
    </row>
    <row r="18" spans="1:7" x14ac:dyDescent="0.2">
      <c r="A18" s="49" t="s">
        <v>60</v>
      </c>
    </row>
    <row r="19" spans="1:7" ht="24" x14ac:dyDescent="0.2">
      <c r="A19" s="39" t="s">
        <v>259</v>
      </c>
      <c r="B19" s="39" t="s">
        <v>260</v>
      </c>
      <c r="C19" s="39" t="s">
        <v>45</v>
      </c>
      <c r="D19" s="39" t="s">
        <v>46</v>
      </c>
      <c r="E19" s="40" t="s">
        <v>1918</v>
      </c>
      <c r="F19" s="40" t="s">
        <v>1917</v>
      </c>
      <c r="G19" s="40" t="s">
        <v>1920</v>
      </c>
    </row>
    <row r="20" spans="1:7" x14ac:dyDescent="0.2">
      <c r="A20" s="41" t="str">
        <f>+Cenik!A20</f>
        <v>Material</v>
      </c>
      <c r="B20" s="41" t="str">
        <f>+Cenik!B20</f>
        <v>MATERIALI - Ostali materiali in izdelki</v>
      </c>
      <c r="C20" s="41" t="str">
        <f>+Cenik!C20</f>
        <v>Absorber</v>
      </c>
      <c r="D20" s="41" t="str">
        <f>+Cenik!D20</f>
        <v>kg</v>
      </c>
      <c r="E20" s="56">
        <f>+Cenik!E20</f>
        <v>0</v>
      </c>
      <c r="F20" s="67">
        <v>5586</v>
      </c>
      <c r="G20" s="56">
        <f>+E20*F20</f>
        <v>0</v>
      </c>
    </row>
    <row r="21" spans="1:7" x14ac:dyDescent="0.2">
      <c r="A21" s="41" t="str">
        <f>+Cenik!A21</f>
        <v>Material</v>
      </c>
      <c r="B21" s="41" t="str">
        <f>+Cenik!B21</f>
        <v>MATERIALI - Ostali gradbeni materiali</v>
      </c>
      <c r="C21" s="41" t="str">
        <f>+Cenik!C21</f>
        <v>Agregat (frakcije 8/16) za posipanje makedamov</v>
      </c>
      <c r="D21" s="41" t="str">
        <f>+Cenik!D21</f>
        <v>t</v>
      </c>
      <c r="E21" s="56">
        <f>+Cenik!E21</f>
        <v>0</v>
      </c>
      <c r="F21" s="67">
        <v>10</v>
      </c>
      <c r="G21" s="56">
        <f t="shared" ref="G21:G84" si="1">+E21*F21</f>
        <v>0</v>
      </c>
    </row>
    <row r="22" spans="1:7" x14ac:dyDescent="0.2">
      <c r="A22" s="41" t="str">
        <f>+Cenik!A22</f>
        <v>Material</v>
      </c>
      <c r="B22" s="41" t="str">
        <f>+Cenik!B22</f>
        <v>MATERIALI - Posipni materiali</v>
      </c>
      <c r="C22" s="41" t="str">
        <f>+Cenik!C22</f>
        <v>Agregat za posipanje s transportom</v>
      </c>
      <c r="D22" s="41" t="str">
        <f>+Cenik!D22</f>
        <v>m3</v>
      </c>
      <c r="E22" s="56">
        <f>+Cenik!E22</f>
        <v>0</v>
      </c>
      <c r="F22" s="67">
        <v>1453</v>
      </c>
      <c r="G22" s="56">
        <f t="shared" si="1"/>
        <v>0</v>
      </c>
    </row>
    <row r="23" spans="1:7" x14ac:dyDescent="0.2">
      <c r="A23" s="41" t="str">
        <f>+Cenik!A23</f>
        <v>Material</v>
      </c>
      <c r="B23" s="41" t="str">
        <f>+Cenik!B23</f>
        <v>MATERIALI - Ostali gradbeni materiali</v>
      </c>
      <c r="C23" s="41" t="str">
        <f>+Cenik!C23</f>
        <v>Apno</v>
      </c>
      <c r="D23" s="41" t="str">
        <f>+Cenik!D23</f>
        <v>kg</v>
      </c>
      <c r="E23" s="56">
        <f>+Cenik!E23</f>
        <v>0</v>
      </c>
      <c r="F23" s="67">
        <v>10</v>
      </c>
      <c r="G23" s="56">
        <f t="shared" si="1"/>
        <v>0</v>
      </c>
    </row>
    <row r="24" spans="1:7" x14ac:dyDescent="0.2">
      <c r="A24" s="41" t="str">
        <f>+Cenik!A24</f>
        <v>Material</v>
      </c>
      <c r="B24" s="41" t="str">
        <f>+Cenik!B24</f>
        <v>MATERIALI - Ostali gradbeni materiali</v>
      </c>
      <c r="C24" s="41" t="str">
        <f>+Cenik!C24</f>
        <v>Armaturna mreža</v>
      </c>
      <c r="D24" s="41" t="str">
        <f>+Cenik!D24</f>
        <v>kg</v>
      </c>
      <c r="E24" s="56">
        <f>+Cenik!E24</f>
        <v>0</v>
      </c>
      <c r="F24" s="67">
        <v>476</v>
      </c>
      <c r="G24" s="56">
        <f t="shared" si="1"/>
        <v>0</v>
      </c>
    </row>
    <row r="25" spans="1:7" x14ac:dyDescent="0.2">
      <c r="A25" s="41" t="str">
        <f>+Cenik!A25</f>
        <v>Material</v>
      </c>
      <c r="B25" s="41" t="str">
        <f>+Cenik!B25</f>
        <v>MATERIALI - Asfalti</v>
      </c>
      <c r="C25" s="41" t="str">
        <f>+Cenik!C25</f>
        <v>Asfalt AC 11 surf B 50/70 A2</v>
      </c>
      <c r="D25" s="41" t="str">
        <f>+Cenik!D25</f>
        <v>t</v>
      </c>
      <c r="E25" s="56">
        <f>+Cenik!E25</f>
        <v>0</v>
      </c>
      <c r="F25" s="67">
        <v>42</v>
      </c>
      <c r="G25" s="56">
        <f t="shared" si="1"/>
        <v>0</v>
      </c>
    </row>
    <row r="26" spans="1:7" x14ac:dyDescent="0.2">
      <c r="A26" s="41" t="str">
        <f>+Cenik!A26</f>
        <v>Material</v>
      </c>
      <c r="B26" s="41" t="str">
        <f>+Cenik!B26</f>
        <v>MATERIALI - Asfalti</v>
      </c>
      <c r="C26" s="41" t="str">
        <f>+Cenik!C26</f>
        <v>Asfalt AC 11 surf B 50/70 A2/Z4</v>
      </c>
      <c r="D26" s="41" t="str">
        <f>+Cenik!D26</f>
        <v>t</v>
      </c>
      <c r="E26" s="56">
        <f>+Cenik!E26</f>
        <v>0</v>
      </c>
      <c r="F26" s="67">
        <v>10</v>
      </c>
      <c r="G26" s="56">
        <f t="shared" si="1"/>
        <v>0</v>
      </c>
    </row>
    <row r="27" spans="1:7" x14ac:dyDescent="0.2">
      <c r="A27" s="41" t="str">
        <f>+Cenik!A27</f>
        <v>Material</v>
      </c>
      <c r="B27" s="41" t="str">
        <f>+Cenik!B27</f>
        <v>MATERIALI - Asfalti</v>
      </c>
      <c r="C27" s="41" t="str">
        <f>+Cenik!C27</f>
        <v>Asfalt AC 11 surf B 50/70 A3</v>
      </c>
      <c r="D27" s="41" t="str">
        <f>+Cenik!D27</f>
        <v>t</v>
      </c>
      <c r="E27" s="56">
        <f>+Cenik!E27</f>
        <v>0</v>
      </c>
      <c r="F27" s="67">
        <v>285</v>
      </c>
      <c r="G27" s="56">
        <f t="shared" si="1"/>
        <v>0</v>
      </c>
    </row>
    <row r="28" spans="1:7" x14ac:dyDescent="0.2">
      <c r="A28" s="41" t="str">
        <f>+Cenik!A28</f>
        <v>Material</v>
      </c>
      <c r="B28" s="41" t="str">
        <f>+Cenik!B28</f>
        <v>MATERIALI - Asfalti</v>
      </c>
      <c r="C28" s="41" t="str">
        <f>+Cenik!C28</f>
        <v>Asfalt AC 11 surf B 50/70 A3/Z4</v>
      </c>
      <c r="D28" s="41" t="str">
        <f>+Cenik!D28</f>
        <v>t</v>
      </c>
      <c r="E28" s="56">
        <f>+Cenik!E28</f>
        <v>0</v>
      </c>
      <c r="F28" s="67">
        <v>10</v>
      </c>
      <c r="G28" s="56">
        <f t="shared" si="1"/>
        <v>0</v>
      </c>
    </row>
    <row r="29" spans="1:7" x14ac:dyDescent="0.2">
      <c r="A29" s="41" t="str">
        <f>+Cenik!A29</f>
        <v>Material</v>
      </c>
      <c r="B29" s="41" t="str">
        <f>+Cenik!B29</f>
        <v>MATERIALI - Asfalti</v>
      </c>
      <c r="C29" s="41" t="str">
        <f>+Cenik!C29</f>
        <v>Asfalt AC 11 surf B 50/70 A4/Z2</v>
      </c>
      <c r="D29" s="41" t="str">
        <f>+Cenik!D29</f>
        <v>t</v>
      </c>
      <c r="E29" s="56">
        <f>+Cenik!E29</f>
        <v>0</v>
      </c>
      <c r="F29" s="67">
        <v>10</v>
      </c>
      <c r="G29" s="56">
        <f t="shared" si="1"/>
        <v>0</v>
      </c>
    </row>
    <row r="30" spans="1:7" x14ac:dyDescent="0.2">
      <c r="A30" s="41" t="str">
        <f>+Cenik!A30</f>
        <v>Material</v>
      </c>
      <c r="B30" s="41" t="str">
        <f>+Cenik!B30</f>
        <v>MATERIALI - Asfalti</v>
      </c>
      <c r="C30" s="41" t="str">
        <f>+Cenik!C30</f>
        <v>Asfalt AC 11 surf B 70/100 A3</v>
      </c>
      <c r="D30" s="41" t="str">
        <f>+Cenik!D30</f>
        <v>t</v>
      </c>
      <c r="E30" s="56">
        <f>+Cenik!E30</f>
        <v>0</v>
      </c>
      <c r="F30" s="67">
        <v>34</v>
      </c>
      <c r="G30" s="56">
        <f t="shared" si="1"/>
        <v>0</v>
      </c>
    </row>
    <row r="31" spans="1:7" x14ac:dyDescent="0.2">
      <c r="A31" s="41" t="str">
        <f>+Cenik!A31</f>
        <v>Material</v>
      </c>
      <c r="B31" s="41" t="str">
        <f>+Cenik!B31</f>
        <v>MATERIALI - Asfalti</v>
      </c>
      <c r="C31" s="41" t="str">
        <f>+Cenik!C31</f>
        <v>Asfalt AC 11 surf B 70/100 A4</v>
      </c>
      <c r="D31" s="41" t="str">
        <f>+Cenik!D31</f>
        <v>t</v>
      </c>
      <c r="E31" s="56">
        <f>+Cenik!E31</f>
        <v>0</v>
      </c>
      <c r="F31" s="67">
        <v>22</v>
      </c>
      <c r="G31" s="56">
        <f t="shared" si="1"/>
        <v>0</v>
      </c>
    </row>
    <row r="32" spans="1:7" x14ac:dyDescent="0.2">
      <c r="A32" s="41" t="str">
        <f>+Cenik!A32</f>
        <v>Material</v>
      </c>
      <c r="B32" s="41" t="str">
        <f>+Cenik!B32</f>
        <v>MATERIALI - Asfalti</v>
      </c>
      <c r="C32" s="41" t="str">
        <f>+Cenik!C32</f>
        <v>Asfalt AC 11 surf B 70/100 A4/Z2</v>
      </c>
      <c r="D32" s="41" t="str">
        <f>+Cenik!D32</f>
        <v>t</v>
      </c>
      <c r="E32" s="56">
        <f>+Cenik!E32</f>
        <v>0</v>
      </c>
      <c r="F32" s="67">
        <v>10</v>
      </c>
      <c r="G32" s="56">
        <f t="shared" si="1"/>
        <v>0</v>
      </c>
    </row>
    <row r="33" spans="1:7" x14ac:dyDescent="0.2">
      <c r="A33" s="41" t="str">
        <f>+Cenik!A33</f>
        <v>Material</v>
      </c>
      <c r="B33" s="41" t="str">
        <f>+Cenik!B33</f>
        <v>MATERIALI - Asfalti</v>
      </c>
      <c r="C33" s="41" t="str">
        <f>+Cenik!C33</f>
        <v>Asfalt AC 11 surf B 70/100 A5</v>
      </c>
      <c r="D33" s="41" t="str">
        <f>+Cenik!D33</f>
        <v>t</v>
      </c>
      <c r="E33" s="56">
        <f>+Cenik!E33</f>
        <v>0</v>
      </c>
      <c r="F33" s="67">
        <v>10</v>
      </c>
      <c r="G33" s="56">
        <f t="shared" si="1"/>
        <v>0</v>
      </c>
    </row>
    <row r="34" spans="1:7" x14ac:dyDescent="0.2">
      <c r="A34" s="41" t="str">
        <f>+Cenik!A34</f>
        <v>Material</v>
      </c>
      <c r="B34" s="41" t="str">
        <f>+Cenik!B34</f>
        <v>MATERIALI - Asfalti</v>
      </c>
      <c r="C34" s="41" t="str">
        <f>+Cenik!C34</f>
        <v>Asfalt AC 11 surf PmB 45/80-65 A2</v>
      </c>
      <c r="D34" s="41" t="str">
        <f>+Cenik!D34</f>
        <v>t</v>
      </c>
      <c r="E34" s="56">
        <f>+Cenik!E34</f>
        <v>0</v>
      </c>
      <c r="F34" s="67">
        <v>24</v>
      </c>
      <c r="G34" s="56">
        <f t="shared" si="1"/>
        <v>0</v>
      </c>
    </row>
    <row r="35" spans="1:7" x14ac:dyDescent="0.2">
      <c r="A35" s="41" t="str">
        <f>+Cenik!A35</f>
        <v>Material</v>
      </c>
      <c r="B35" s="41" t="str">
        <f>+Cenik!B35</f>
        <v>MATERIALI - Asfalti</v>
      </c>
      <c r="C35" s="41" t="str">
        <f>+Cenik!C35</f>
        <v>Asfalt AC 16 base B 50/70 A2</v>
      </c>
      <c r="D35" s="41" t="str">
        <f>+Cenik!D35</f>
        <v>t</v>
      </c>
      <c r="E35" s="56">
        <f>+Cenik!E35</f>
        <v>0</v>
      </c>
      <c r="F35" s="67">
        <v>10</v>
      </c>
      <c r="G35" s="56">
        <f t="shared" si="1"/>
        <v>0</v>
      </c>
    </row>
    <row r="36" spans="1:7" x14ac:dyDescent="0.2">
      <c r="A36" s="41" t="str">
        <f>+Cenik!A36</f>
        <v>Material</v>
      </c>
      <c r="B36" s="41" t="str">
        <f>+Cenik!B36</f>
        <v>MATERIALI - Asfalti</v>
      </c>
      <c r="C36" s="41" t="str">
        <f>+Cenik!C36</f>
        <v>Asfalt AC 16 base B 50/70 A3</v>
      </c>
      <c r="D36" s="41" t="str">
        <f>+Cenik!D36</f>
        <v>t</v>
      </c>
      <c r="E36" s="56">
        <f>+Cenik!E36</f>
        <v>0</v>
      </c>
      <c r="F36" s="67">
        <v>31</v>
      </c>
      <c r="G36" s="56">
        <f t="shared" si="1"/>
        <v>0</v>
      </c>
    </row>
    <row r="37" spans="1:7" x14ac:dyDescent="0.2">
      <c r="A37" s="41" t="str">
        <f>+Cenik!A37</f>
        <v>Material</v>
      </c>
      <c r="B37" s="41" t="str">
        <f>+Cenik!B37</f>
        <v>MATERIALI - Asfalti</v>
      </c>
      <c r="C37" s="41" t="str">
        <f>+Cenik!C37</f>
        <v>Asfalt AC 16 bin PmB 45/80-65 A2</v>
      </c>
      <c r="D37" s="41" t="str">
        <f>+Cenik!D37</f>
        <v>t</v>
      </c>
      <c r="E37" s="56">
        <f>+Cenik!E37</f>
        <v>0</v>
      </c>
      <c r="F37" s="67">
        <v>10</v>
      </c>
      <c r="G37" s="56">
        <f t="shared" si="1"/>
        <v>0</v>
      </c>
    </row>
    <row r="38" spans="1:7" x14ac:dyDescent="0.2">
      <c r="A38" s="41" t="str">
        <f>+Cenik!A38</f>
        <v>Material</v>
      </c>
      <c r="B38" s="41" t="str">
        <f>+Cenik!B38</f>
        <v>MATERIALI - Asfalti</v>
      </c>
      <c r="C38" s="41" t="str">
        <f>+Cenik!C38</f>
        <v>Asfalt AC 16 surf B 70/100 A4</v>
      </c>
      <c r="D38" s="41" t="str">
        <f>+Cenik!D38</f>
        <v>t</v>
      </c>
      <c r="E38" s="56">
        <f>+Cenik!E38</f>
        <v>0</v>
      </c>
      <c r="F38" s="67">
        <v>10</v>
      </c>
      <c r="G38" s="56">
        <f t="shared" si="1"/>
        <v>0</v>
      </c>
    </row>
    <row r="39" spans="1:7" x14ac:dyDescent="0.2">
      <c r="A39" s="41" t="str">
        <f>+Cenik!A39</f>
        <v>Material</v>
      </c>
      <c r="B39" s="41" t="str">
        <f>+Cenik!B39</f>
        <v>MATERIALI - Asfalti</v>
      </c>
      <c r="C39" s="41" t="str">
        <f>+Cenik!C39</f>
        <v>Asfalt AC 16 surf B 70/100 A4 Z2</v>
      </c>
      <c r="D39" s="41" t="str">
        <f>+Cenik!D39</f>
        <v>t</v>
      </c>
      <c r="E39" s="56">
        <f>+Cenik!E39</f>
        <v>0</v>
      </c>
      <c r="F39" s="67">
        <v>10</v>
      </c>
      <c r="G39" s="56">
        <f t="shared" si="1"/>
        <v>0</v>
      </c>
    </row>
    <row r="40" spans="1:7" x14ac:dyDescent="0.2">
      <c r="A40" s="41" t="str">
        <f>+Cenik!A40</f>
        <v>Material</v>
      </c>
      <c r="B40" s="41" t="str">
        <f>+Cenik!B40</f>
        <v>MATERIALI - Asfalti</v>
      </c>
      <c r="C40" s="41" t="str">
        <f>+Cenik!C40</f>
        <v>Asfalt AC 22 base B 50/70 A1, A2</v>
      </c>
      <c r="D40" s="41" t="str">
        <f>+Cenik!D40</f>
        <v>t</v>
      </c>
      <c r="E40" s="56">
        <f>+Cenik!E40</f>
        <v>0</v>
      </c>
      <c r="F40" s="67">
        <v>10</v>
      </c>
      <c r="G40" s="56">
        <f t="shared" si="1"/>
        <v>0</v>
      </c>
    </row>
    <row r="41" spans="1:7" x14ac:dyDescent="0.2">
      <c r="A41" s="41" t="str">
        <f>+Cenik!A41</f>
        <v>Material</v>
      </c>
      <c r="B41" s="41" t="str">
        <f>+Cenik!B41</f>
        <v>MATERIALI - Asfalti</v>
      </c>
      <c r="C41" s="41" t="str">
        <f>+Cenik!C41</f>
        <v>Asfalt AC 22 base B 50/70 A3</v>
      </c>
      <c r="D41" s="41" t="str">
        <f>+Cenik!D41</f>
        <v>t</v>
      </c>
      <c r="E41" s="56">
        <f>+Cenik!E41</f>
        <v>0</v>
      </c>
      <c r="F41" s="67">
        <v>18</v>
      </c>
      <c r="G41" s="56">
        <f t="shared" si="1"/>
        <v>0</v>
      </c>
    </row>
    <row r="42" spans="1:7" x14ac:dyDescent="0.2">
      <c r="A42" s="41" t="str">
        <f>+Cenik!A42</f>
        <v>Material</v>
      </c>
      <c r="B42" s="41" t="str">
        <f>+Cenik!B42</f>
        <v>MATERIALI - Asfalti</v>
      </c>
      <c r="C42" s="41" t="str">
        <f>+Cenik!C42</f>
        <v>Asfalt AC 22 base B 50/70 A4</v>
      </c>
      <c r="D42" s="41" t="str">
        <f>+Cenik!D42</f>
        <v>t</v>
      </c>
      <c r="E42" s="56">
        <f>+Cenik!E42</f>
        <v>0</v>
      </c>
      <c r="F42" s="67">
        <v>10</v>
      </c>
      <c r="G42" s="56">
        <f t="shared" si="1"/>
        <v>0</v>
      </c>
    </row>
    <row r="43" spans="1:7" x14ac:dyDescent="0.2">
      <c r="A43" s="41" t="str">
        <f>+Cenik!A43</f>
        <v>Material</v>
      </c>
      <c r="B43" s="41" t="str">
        <f>+Cenik!B43</f>
        <v>MATERIALI - Asfalti</v>
      </c>
      <c r="C43" s="41" t="str">
        <f>+Cenik!C43</f>
        <v>Asfalt AC 22 base B 70/100 A3</v>
      </c>
      <c r="D43" s="41" t="str">
        <f>+Cenik!D43</f>
        <v>t</v>
      </c>
      <c r="E43" s="56">
        <f>+Cenik!E43</f>
        <v>0</v>
      </c>
      <c r="F43" s="67">
        <v>10</v>
      </c>
      <c r="G43" s="56">
        <f t="shared" si="1"/>
        <v>0</v>
      </c>
    </row>
    <row r="44" spans="1:7" x14ac:dyDescent="0.2">
      <c r="A44" s="41" t="str">
        <f>+Cenik!A44</f>
        <v>Material</v>
      </c>
      <c r="B44" s="41" t="str">
        <f>+Cenik!B44</f>
        <v>MATERIALI - Asfalti</v>
      </c>
      <c r="C44" s="41" t="str">
        <f>+Cenik!C44</f>
        <v>Asfalt AC 22 base B 70/100 A4</v>
      </c>
      <c r="D44" s="41" t="str">
        <f>+Cenik!D44</f>
        <v>t</v>
      </c>
      <c r="E44" s="56">
        <f>+Cenik!E44</f>
        <v>0</v>
      </c>
      <c r="F44" s="67">
        <v>25</v>
      </c>
      <c r="G44" s="56">
        <f t="shared" si="1"/>
        <v>0</v>
      </c>
    </row>
    <row r="45" spans="1:7" x14ac:dyDescent="0.2">
      <c r="A45" s="41" t="str">
        <f>+Cenik!A45</f>
        <v>Material</v>
      </c>
      <c r="B45" s="41" t="str">
        <f>+Cenik!B45</f>
        <v>MATERIALI - Asfalti</v>
      </c>
      <c r="C45" s="41" t="str">
        <f>+Cenik!C45</f>
        <v>Asfalt AC 22 base PmB 45/80-65 A1, A2</v>
      </c>
      <c r="D45" s="41" t="str">
        <f>+Cenik!D45</f>
        <v>t</v>
      </c>
      <c r="E45" s="56">
        <f>+Cenik!E45</f>
        <v>0</v>
      </c>
      <c r="F45" s="67">
        <v>10</v>
      </c>
      <c r="G45" s="56">
        <f t="shared" si="1"/>
        <v>0</v>
      </c>
    </row>
    <row r="46" spans="1:7" x14ac:dyDescent="0.2">
      <c r="A46" s="41" t="str">
        <f>+Cenik!A46</f>
        <v>Material</v>
      </c>
      <c r="B46" s="41" t="str">
        <f>+Cenik!B46</f>
        <v>MATERIALI - Asfalti</v>
      </c>
      <c r="C46" s="41" t="str">
        <f>+Cenik!C46</f>
        <v>Asfalt AC 22 bin PmB 25/55-65 A1, A2</v>
      </c>
      <c r="D46" s="41" t="str">
        <f>+Cenik!D46</f>
        <v>t</v>
      </c>
      <c r="E46" s="56">
        <f>+Cenik!E46</f>
        <v>0</v>
      </c>
      <c r="F46" s="67">
        <v>10</v>
      </c>
      <c r="G46" s="56">
        <f t="shared" si="1"/>
        <v>0</v>
      </c>
    </row>
    <row r="47" spans="1:7" x14ac:dyDescent="0.2">
      <c r="A47" s="41" t="str">
        <f>+Cenik!A47</f>
        <v>Material</v>
      </c>
      <c r="B47" s="41" t="str">
        <f>+Cenik!B47</f>
        <v>MATERIALI - Asfalti</v>
      </c>
      <c r="C47" s="41" t="str">
        <f>+Cenik!C47</f>
        <v>Asfalt AC 22 bin PmB 45/80-65 A1, A2</v>
      </c>
      <c r="D47" s="41" t="str">
        <f>+Cenik!D47</f>
        <v>t</v>
      </c>
      <c r="E47" s="56">
        <f>+Cenik!E47</f>
        <v>0</v>
      </c>
      <c r="F47" s="67">
        <v>10</v>
      </c>
      <c r="G47" s="56">
        <f t="shared" si="1"/>
        <v>0</v>
      </c>
    </row>
    <row r="48" spans="1:7" x14ac:dyDescent="0.2">
      <c r="A48" s="41" t="str">
        <f>+Cenik!A48</f>
        <v>Material</v>
      </c>
      <c r="B48" s="41" t="str">
        <f>+Cenik!B48</f>
        <v>MATERIALI - Asfalti</v>
      </c>
      <c r="C48" s="41" t="str">
        <f>+Cenik!C48</f>
        <v>Asfalt AC 32 base B 50/70 A1, A2</v>
      </c>
      <c r="D48" s="41" t="str">
        <f>+Cenik!D48</f>
        <v>t</v>
      </c>
      <c r="E48" s="56">
        <f>+Cenik!E48</f>
        <v>0</v>
      </c>
      <c r="F48" s="67">
        <v>10</v>
      </c>
      <c r="G48" s="56">
        <f t="shared" si="1"/>
        <v>0</v>
      </c>
    </row>
    <row r="49" spans="1:7" x14ac:dyDescent="0.2">
      <c r="A49" s="41" t="str">
        <f>+Cenik!A49</f>
        <v>Material</v>
      </c>
      <c r="B49" s="41" t="str">
        <f>+Cenik!B49</f>
        <v>MATERIALI - Asfalti</v>
      </c>
      <c r="C49" s="41" t="str">
        <f>+Cenik!C49</f>
        <v>Asfalt AC 32 base B 50/70 A3</v>
      </c>
      <c r="D49" s="41" t="str">
        <f>+Cenik!D49</f>
        <v>t</v>
      </c>
      <c r="E49" s="56">
        <f>+Cenik!E49</f>
        <v>0</v>
      </c>
      <c r="F49" s="67">
        <v>10</v>
      </c>
      <c r="G49" s="56">
        <f t="shared" si="1"/>
        <v>0</v>
      </c>
    </row>
    <row r="50" spans="1:7" x14ac:dyDescent="0.2">
      <c r="A50" s="41" t="str">
        <f>+Cenik!A50</f>
        <v>Material</v>
      </c>
      <c r="B50" s="41" t="str">
        <f>+Cenik!B50</f>
        <v>MATERIALI - Asfalti</v>
      </c>
      <c r="C50" s="41" t="str">
        <f>+Cenik!C50</f>
        <v>Asfalt AC 32 base B 50/70 A4</v>
      </c>
      <c r="D50" s="41" t="str">
        <f>+Cenik!D50</f>
        <v>t</v>
      </c>
      <c r="E50" s="56">
        <f>+Cenik!E50</f>
        <v>0</v>
      </c>
      <c r="F50" s="67">
        <v>10</v>
      </c>
      <c r="G50" s="56">
        <f t="shared" si="1"/>
        <v>0</v>
      </c>
    </row>
    <row r="51" spans="1:7" x14ac:dyDescent="0.2">
      <c r="A51" s="41" t="str">
        <f>+Cenik!A51</f>
        <v>Material</v>
      </c>
      <c r="B51" s="41" t="str">
        <f>+Cenik!B51</f>
        <v>MATERIALI - Asfalti</v>
      </c>
      <c r="C51" s="41" t="str">
        <f>+Cenik!C51</f>
        <v>Asfalt AC 32 base PmB 45/80-65 A1, A2</v>
      </c>
      <c r="D51" s="41" t="str">
        <f>+Cenik!D51</f>
        <v>t</v>
      </c>
      <c r="E51" s="56">
        <f>+Cenik!E51</f>
        <v>0</v>
      </c>
      <c r="F51" s="67">
        <v>10</v>
      </c>
      <c r="G51" s="56">
        <f t="shared" si="1"/>
        <v>0</v>
      </c>
    </row>
    <row r="52" spans="1:7" x14ac:dyDescent="0.2">
      <c r="A52" s="41" t="str">
        <f>+Cenik!A52</f>
        <v>Material</v>
      </c>
      <c r="B52" s="41" t="str">
        <f>+Cenik!B52</f>
        <v>MATERIALI - Asfalti</v>
      </c>
      <c r="C52" s="41" t="str">
        <f>+Cenik!C52</f>
        <v>Asfalt AC 32 base, stab B 70/100 A1, A2</v>
      </c>
      <c r="D52" s="41" t="str">
        <f>+Cenik!D52</f>
        <v>t</v>
      </c>
      <c r="E52" s="56">
        <f>+Cenik!E52</f>
        <v>0</v>
      </c>
      <c r="F52" s="67">
        <v>10</v>
      </c>
      <c r="G52" s="56">
        <f t="shared" si="1"/>
        <v>0</v>
      </c>
    </row>
    <row r="53" spans="1:7" x14ac:dyDescent="0.2">
      <c r="A53" s="41" t="str">
        <f>+Cenik!A53</f>
        <v>Material</v>
      </c>
      <c r="B53" s="41" t="str">
        <f>+Cenik!B53</f>
        <v>MATERIALI - Asfalti</v>
      </c>
      <c r="C53" s="41" t="str">
        <f>+Cenik!C53</f>
        <v>Asfalt AC 32 base, stab B 70/100 A3</v>
      </c>
      <c r="D53" s="41" t="str">
        <f>+Cenik!D53</f>
        <v>t</v>
      </c>
      <c r="E53" s="56">
        <f>+Cenik!E53</f>
        <v>0</v>
      </c>
      <c r="F53" s="67">
        <v>10</v>
      </c>
      <c r="G53" s="56">
        <f t="shared" si="1"/>
        <v>0</v>
      </c>
    </row>
    <row r="54" spans="1:7" x14ac:dyDescent="0.2">
      <c r="A54" s="41" t="str">
        <f>+Cenik!A54</f>
        <v>Material</v>
      </c>
      <c r="B54" s="41" t="str">
        <f>+Cenik!B54</f>
        <v>MATERIALI - Asfalti</v>
      </c>
      <c r="C54" s="41" t="str">
        <f>+Cenik!C54</f>
        <v>Asfalt AC 32 base, stab B 70/100 A4</v>
      </c>
      <c r="D54" s="41" t="str">
        <f>+Cenik!D54</f>
        <v>t</v>
      </c>
      <c r="E54" s="56">
        <f>+Cenik!E54</f>
        <v>0</v>
      </c>
      <c r="F54" s="67">
        <v>10</v>
      </c>
      <c r="G54" s="56">
        <f t="shared" si="1"/>
        <v>0</v>
      </c>
    </row>
    <row r="55" spans="1:7" x14ac:dyDescent="0.2">
      <c r="A55" s="41" t="str">
        <f>+Cenik!A55</f>
        <v>Material</v>
      </c>
      <c r="B55" s="41" t="str">
        <f>+Cenik!B55</f>
        <v>MATERIALI - Asfalti</v>
      </c>
      <c r="C55" s="41" t="str">
        <f>+Cenik!C55</f>
        <v>Asfalt AC 4 surf B 70/100 A5</v>
      </c>
      <c r="D55" s="41" t="str">
        <f>+Cenik!D55</f>
        <v>t</v>
      </c>
      <c r="E55" s="56">
        <f>+Cenik!E55</f>
        <v>0</v>
      </c>
      <c r="F55" s="67">
        <v>10</v>
      </c>
      <c r="G55" s="56">
        <f t="shared" si="1"/>
        <v>0</v>
      </c>
    </row>
    <row r="56" spans="1:7" x14ac:dyDescent="0.2">
      <c r="A56" s="41" t="str">
        <f>+Cenik!A56</f>
        <v>Material</v>
      </c>
      <c r="B56" s="41" t="str">
        <f>+Cenik!B56</f>
        <v>MATERIALI - Asfalti</v>
      </c>
      <c r="C56" s="41" t="str">
        <f>+Cenik!C56</f>
        <v>Asfalt AC 8 surf B 50/70 A3</v>
      </c>
      <c r="D56" s="41" t="str">
        <f>+Cenik!D56</f>
        <v>t</v>
      </c>
      <c r="E56" s="56">
        <f>+Cenik!E56</f>
        <v>0</v>
      </c>
      <c r="F56" s="67">
        <v>20</v>
      </c>
      <c r="G56" s="56">
        <f t="shared" si="1"/>
        <v>0</v>
      </c>
    </row>
    <row r="57" spans="1:7" x14ac:dyDescent="0.2">
      <c r="A57" s="41" t="str">
        <f>+Cenik!A57</f>
        <v>Material</v>
      </c>
      <c r="B57" s="41" t="str">
        <f>+Cenik!B57</f>
        <v>MATERIALI - Asfalti</v>
      </c>
      <c r="C57" s="41" t="str">
        <f>+Cenik!C57</f>
        <v>Asfalt AC 8 surf B 50/70 A4/Z2</v>
      </c>
      <c r="D57" s="41" t="str">
        <f>+Cenik!D57</f>
        <v>t</v>
      </c>
      <c r="E57" s="56">
        <f>+Cenik!E57</f>
        <v>0</v>
      </c>
      <c r="F57" s="67">
        <v>10</v>
      </c>
      <c r="G57" s="56">
        <f t="shared" si="1"/>
        <v>0</v>
      </c>
    </row>
    <row r="58" spans="1:7" x14ac:dyDescent="0.2">
      <c r="A58" s="41" t="str">
        <f>+Cenik!A58</f>
        <v>Material</v>
      </c>
      <c r="B58" s="41" t="str">
        <f>+Cenik!B58</f>
        <v>MATERIALI - Asfalti</v>
      </c>
      <c r="C58" s="41" t="str">
        <f>+Cenik!C58</f>
        <v>Asfalt AC 8 surf B 70/100 A3</v>
      </c>
      <c r="D58" s="41" t="str">
        <f>+Cenik!D58</f>
        <v>t</v>
      </c>
      <c r="E58" s="56">
        <f>+Cenik!E58</f>
        <v>0</v>
      </c>
      <c r="F58" s="67">
        <v>10</v>
      </c>
      <c r="G58" s="56">
        <f t="shared" si="1"/>
        <v>0</v>
      </c>
    </row>
    <row r="59" spans="1:7" x14ac:dyDescent="0.2">
      <c r="A59" s="41" t="str">
        <f>+Cenik!A59</f>
        <v>Material</v>
      </c>
      <c r="B59" s="41" t="str">
        <f>+Cenik!B59</f>
        <v>MATERIALI - Asfalti</v>
      </c>
      <c r="C59" s="41" t="str">
        <f>+Cenik!C59</f>
        <v>Asfalt AC 8 surf B 70/100 A4</v>
      </c>
      <c r="D59" s="41" t="str">
        <f>+Cenik!D59</f>
        <v>t</v>
      </c>
      <c r="E59" s="56">
        <f>+Cenik!E59</f>
        <v>0</v>
      </c>
      <c r="F59" s="67">
        <v>16</v>
      </c>
      <c r="G59" s="56">
        <f t="shared" si="1"/>
        <v>0</v>
      </c>
    </row>
    <row r="60" spans="1:7" x14ac:dyDescent="0.2">
      <c r="A60" s="41" t="str">
        <f>+Cenik!A60</f>
        <v>Material</v>
      </c>
      <c r="B60" s="41" t="str">
        <f>+Cenik!B60</f>
        <v>MATERIALI - Asfalti</v>
      </c>
      <c r="C60" s="41" t="str">
        <f>+Cenik!C60</f>
        <v>Asfalt AC 8 surf B 70/100 A4/Z2</v>
      </c>
      <c r="D60" s="41" t="str">
        <f>+Cenik!D60</f>
        <v>t</v>
      </c>
      <c r="E60" s="56">
        <f>+Cenik!E60</f>
        <v>0</v>
      </c>
      <c r="F60" s="67">
        <v>10</v>
      </c>
      <c r="G60" s="56">
        <f t="shared" si="1"/>
        <v>0</v>
      </c>
    </row>
    <row r="61" spans="1:7" x14ac:dyDescent="0.2">
      <c r="A61" s="41" t="str">
        <f>+Cenik!A61</f>
        <v>Material</v>
      </c>
      <c r="B61" s="41" t="str">
        <f>+Cenik!B61</f>
        <v>MATERIALI - Asfalti</v>
      </c>
      <c r="C61" s="41" t="str">
        <f>+Cenik!C61</f>
        <v>Asfalt AC 8 surf B 70/100 A5</v>
      </c>
      <c r="D61" s="41" t="str">
        <f>+Cenik!D61</f>
        <v>t</v>
      </c>
      <c r="E61" s="56">
        <f>+Cenik!E61</f>
        <v>0</v>
      </c>
      <c r="F61" s="67">
        <v>10</v>
      </c>
      <c r="G61" s="56">
        <f t="shared" si="1"/>
        <v>0</v>
      </c>
    </row>
    <row r="62" spans="1:7" x14ac:dyDescent="0.2">
      <c r="A62" s="41" t="str">
        <f>+Cenik!A62</f>
        <v>Material</v>
      </c>
      <c r="B62" s="41" t="str">
        <f>+Cenik!B62</f>
        <v>MATERIALI - Asfalti</v>
      </c>
      <c r="C62" s="41" t="str">
        <f>+Cenik!C62</f>
        <v>Asfalt AC 8 surf PmB 45/80-65 A2</v>
      </c>
      <c r="D62" s="41" t="str">
        <f>+Cenik!D62</f>
        <v>t</v>
      </c>
      <c r="E62" s="56">
        <f>+Cenik!E62</f>
        <v>0</v>
      </c>
      <c r="F62" s="67">
        <v>10</v>
      </c>
      <c r="G62" s="56">
        <f t="shared" si="1"/>
        <v>0</v>
      </c>
    </row>
    <row r="63" spans="1:7" x14ac:dyDescent="0.2">
      <c r="A63" s="41" t="str">
        <f>+Cenik!A63</f>
        <v>Material</v>
      </c>
      <c r="B63" s="41" t="str">
        <f>+Cenik!B63</f>
        <v>MATERIALI - Asfalti</v>
      </c>
      <c r="C63" s="41" t="str">
        <f>+Cenik!C63</f>
        <v>Asfalt PA 11 PmB 45/80-65 A1,A2</v>
      </c>
      <c r="D63" s="41" t="str">
        <f>+Cenik!D63</f>
        <v>t</v>
      </c>
      <c r="E63" s="56">
        <f>+Cenik!E63</f>
        <v>0</v>
      </c>
      <c r="F63" s="67">
        <v>10</v>
      </c>
      <c r="G63" s="56">
        <f t="shared" si="1"/>
        <v>0</v>
      </c>
    </row>
    <row r="64" spans="1:7" x14ac:dyDescent="0.2">
      <c r="A64" s="41" t="str">
        <f>+Cenik!A64</f>
        <v>Material</v>
      </c>
      <c r="B64" s="41" t="str">
        <f>+Cenik!B64</f>
        <v>MATERIALI - Asfalti</v>
      </c>
      <c r="C64" s="41" t="str">
        <f>+Cenik!C64</f>
        <v>Asfalt PA 8 PmB 45/80-65 A3</v>
      </c>
      <c r="D64" s="41" t="str">
        <f>+Cenik!D64</f>
        <v>t</v>
      </c>
      <c r="E64" s="56">
        <f>+Cenik!E64</f>
        <v>0</v>
      </c>
      <c r="F64" s="67">
        <v>10</v>
      </c>
      <c r="G64" s="56">
        <f t="shared" si="1"/>
        <v>0</v>
      </c>
    </row>
    <row r="65" spans="1:7" x14ac:dyDescent="0.2">
      <c r="A65" s="41" t="str">
        <f>+Cenik!A65</f>
        <v>Material</v>
      </c>
      <c r="B65" s="41" t="str">
        <f>+Cenik!B65</f>
        <v>MATERIALI - Asfalti</v>
      </c>
      <c r="C65" s="41" t="str">
        <f>+Cenik!C65</f>
        <v>Asfalt SMA 11 B 50/70 A3</v>
      </c>
      <c r="D65" s="41" t="str">
        <f>+Cenik!D65</f>
        <v>t</v>
      </c>
      <c r="E65" s="56">
        <f>+Cenik!E65</f>
        <v>0</v>
      </c>
      <c r="F65" s="67">
        <v>10</v>
      </c>
      <c r="G65" s="56">
        <f t="shared" si="1"/>
        <v>0</v>
      </c>
    </row>
    <row r="66" spans="1:7" x14ac:dyDescent="0.2">
      <c r="A66" s="41" t="str">
        <f>+Cenik!A66</f>
        <v>Material</v>
      </c>
      <c r="B66" s="41" t="str">
        <f>+Cenik!B66</f>
        <v>MATERIALI - Asfalti</v>
      </c>
      <c r="C66" s="41" t="str">
        <f>+Cenik!C66</f>
        <v>Asfalt SMA 11 B 70/100 A3</v>
      </c>
      <c r="D66" s="41" t="str">
        <f>+Cenik!D66</f>
        <v>t</v>
      </c>
      <c r="E66" s="56">
        <f>+Cenik!E66</f>
        <v>0</v>
      </c>
      <c r="F66" s="67">
        <v>10</v>
      </c>
      <c r="G66" s="56">
        <f t="shared" si="1"/>
        <v>0</v>
      </c>
    </row>
    <row r="67" spans="1:7" x14ac:dyDescent="0.2">
      <c r="A67" s="41" t="str">
        <f>+Cenik!A67</f>
        <v>Material</v>
      </c>
      <c r="B67" s="41" t="str">
        <f>+Cenik!B67</f>
        <v>MATERIALI - Asfalti</v>
      </c>
      <c r="C67" s="41" t="str">
        <f>+Cenik!C67</f>
        <v>Asfalt SMA 11 PmB 45/80-65 A1, A2</v>
      </c>
      <c r="D67" s="41" t="str">
        <f>+Cenik!D67</f>
        <v>t</v>
      </c>
      <c r="E67" s="56">
        <f>+Cenik!E67</f>
        <v>0</v>
      </c>
      <c r="F67" s="67">
        <v>10</v>
      </c>
      <c r="G67" s="56">
        <f t="shared" si="1"/>
        <v>0</v>
      </c>
    </row>
    <row r="68" spans="1:7" x14ac:dyDescent="0.2">
      <c r="A68" s="41" t="str">
        <f>+Cenik!A68</f>
        <v>Material</v>
      </c>
      <c r="B68" s="41" t="str">
        <f>+Cenik!B68</f>
        <v>MATERIALI - Asfalti</v>
      </c>
      <c r="C68" s="41" t="str">
        <f>+Cenik!C68</f>
        <v>Asfalt SMA 8 B 50/70 A3</v>
      </c>
      <c r="D68" s="41" t="str">
        <f>+Cenik!D68</f>
        <v>t</v>
      </c>
      <c r="E68" s="56">
        <f>+Cenik!E68</f>
        <v>0</v>
      </c>
      <c r="F68" s="67">
        <v>10</v>
      </c>
      <c r="G68" s="56">
        <f t="shared" si="1"/>
        <v>0</v>
      </c>
    </row>
    <row r="69" spans="1:7" x14ac:dyDescent="0.2">
      <c r="A69" s="41" t="str">
        <f>+Cenik!A69</f>
        <v>Material</v>
      </c>
      <c r="B69" s="41" t="str">
        <f>+Cenik!B69</f>
        <v>MATERIALI - Asfalti</v>
      </c>
      <c r="C69" s="41" t="str">
        <f>+Cenik!C69</f>
        <v>Asfalt SMA 8 B 70/100 A3</v>
      </c>
      <c r="D69" s="41" t="str">
        <f>+Cenik!D69</f>
        <v>t</v>
      </c>
      <c r="E69" s="56">
        <f>+Cenik!E69</f>
        <v>0</v>
      </c>
      <c r="F69" s="67">
        <v>10</v>
      </c>
      <c r="G69" s="56">
        <f t="shared" si="1"/>
        <v>0</v>
      </c>
    </row>
    <row r="70" spans="1:7" x14ac:dyDescent="0.2">
      <c r="A70" s="41" t="str">
        <f>+Cenik!A70</f>
        <v>Material</v>
      </c>
      <c r="B70" s="41" t="str">
        <f>+Cenik!B70</f>
        <v>MATERIALI - Asfalti</v>
      </c>
      <c r="C70" s="41" t="str">
        <f>+Cenik!C70</f>
        <v>Asfalt SMA 8 PmB 45/80-65 A1, A2</v>
      </c>
      <c r="D70" s="41" t="str">
        <f>+Cenik!D70</f>
        <v>t</v>
      </c>
      <c r="E70" s="56">
        <f>+Cenik!E70</f>
        <v>0</v>
      </c>
      <c r="F70" s="67">
        <v>10</v>
      </c>
      <c r="G70" s="56">
        <f t="shared" si="1"/>
        <v>0</v>
      </c>
    </row>
    <row r="71" spans="1:7" x14ac:dyDescent="0.2">
      <c r="A71" s="41" t="str">
        <f>+Cenik!A71</f>
        <v>Material</v>
      </c>
      <c r="B71" s="41" t="str">
        <f>+Cenik!B71</f>
        <v>MATERIALI - Ostali gradbeni materiali</v>
      </c>
      <c r="C71" s="41" t="str">
        <f>+Cenik!C71</f>
        <v>Barva za talne obeležbe - bela</v>
      </c>
      <c r="D71" s="41" t="str">
        <f>+Cenik!D71</f>
        <v>kg</v>
      </c>
      <c r="E71" s="56">
        <f>+Cenik!E71</f>
        <v>0</v>
      </c>
      <c r="F71" s="67">
        <v>10</v>
      </c>
      <c r="G71" s="56">
        <f t="shared" si="1"/>
        <v>0</v>
      </c>
    </row>
    <row r="72" spans="1:7" x14ac:dyDescent="0.2">
      <c r="A72" s="41" t="str">
        <f>+Cenik!A72</f>
        <v>Material</v>
      </c>
      <c r="B72" s="41" t="str">
        <f>+Cenik!B72</f>
        <v>MATERIALI - Ostali gradbeni materiali</v>
      </c>
      <c r="C72" s="41" t="str">
        <f>+Cenik!C72</f>
        <v>Barva za talne obeležbe - modra/rdeča</v>
      </c>
      <c r="D72" s="41" t="str">
        <f>+Cenik!D72</f>
        <v>kg</v>
      </c>
      <c r="E72" s="56">
        <f>+Cenik!E72</f>
        <v>0</v>
      </c>
      <c r="F72" s="67">
        <v>10</v>
      </c>
      <c r="G72" s="56">
        <f t="shared" si="1"/>
        <v>0</v>
      </c>
    </row>
    <row r="73" spans="1:7" x14ac:dyDescent="0.2">
      <c r="A73" s="41" t="str">
        <f>+Cenik!A73</f>
        <v>Material</v>
      </c>
      <c r="B73" s="41" t="str">
        <f>+Cenik!B73</f>
        <v>MATERIALI - Ostali gradbeni materiali</v>
      </c>
      <c r="C73" s="41" t="str">
        <f>+Cenik!C73</f>
        <v>Barva za talne obeležbe - rumena</v>
      </c>
      <c r="D73" s="41" t="str">
        <f>+Cenik!D73</f>
        <v>kg</v>
      </c>
      <c r="E73" s="56">
        <f>+Cenik!E73</f>
        <v>0</v>
      </c>
      <c r="F73" s="67">
        <v>10</v>
      </c>
      <c r="G73" s="56">
        <f t="shared" si="1"/>
        <v>0</v>
      </c>
    </row>
    <row r="74" spans="1:7" x14ac:dyDescent="0.2">
      <c r="A74" s="41" t="str">
        <f>+Cenik!A74</f>
        <v>Material</v>
      </c>
      <c r="B74" s="41" t="str">
        <f>+Cenik!B74</f>
        <v>MATERIALI - Ostali gradbeni materiali</v>
      </c>
      <c r="C74" s="41" t="str">
        <f>+Cenik!C74</f>
        <v>Barva za talne obeležbe - zelena</v>
      </c>
      <c r="D74" s="41" t="str">
        <f>+Cenik!D74</f>
        <v>kg</v>
      </c>
      <c r="E74" s="56">
        <f>+Cenik!E74</f>
        <v>0</v>
      </c>
      <c r="F74" s="67">
        <v>10</v>
      </c>
      <c r="G74" s="56">
        <f t="shared" si="1"/>
        <v>0</v>
      </c>
    </row>
    <row r="75" spans="1:7" x14ac:dyDescent="0.2">
      <c r="A75" s="41" t="str">
        <f>+Cenik!A75</f>
        <v>Material</v>
      </c>
      <c r="B75" s="41" t="str">
        <f>+Cenik!B75</f>
        <v>MATERIALI - Betoni in malte</v>
      </c>
      <c r="C75" s="41" t="str">
        <f>+Cenik!C75</f>
        <v>Beton (C12/15) XC0</v>
      </c>
      <c r="D75" s="41" t="str">
        <f>+Cenik!D75</f>
        <v>m3</v>
      </c>
      <c r="E75" s="56">
        <f>+Cenik!E75</f>
        <v>0</v>
      </c>
      <c r="F75" s="67">
        <v>10</v>
      </c>
      <c r="G75" s="56">
        <f t="shared" si="1"/>
        <v>0</v>
      </c>
    </row>
    <row r="76" spans="1:7" x14ac:dyDescent="0.2">
      <c r="A76" s="41" t="str">
        <f>+Cenik!A76</f>
        <v>Material</v>
      </c>
      <c r="B76" s="41" t="str">
        <f>+Cenik!B76</f>
        <v>MATERIALI - Betoni in malte</v>
      </c>
      <c r="C76" s="41" t="str">
        <f>+Cenik!C76</f>
        <v>Beton (C16/20) XC0</v>
      </c>
      <c r="D76" s="41" t="str">
        <f>+Cenik!D76</f>
        <v>m3</v>
      </c>
      <c r="E76" s="56">
        <f>+Cenik!E76</f>
        <v>0</v>
      </c>
      <c r="F76" s="67">
        <v>12</v>
      </c>
      <c r="G76" s="56">
        <f t="shared" si="1"/>
        <v>0</v>
      </c>
    </row>
    <row r="77" spans="1:7" x14ac:dyDescent="0.2">
      <c r="A77" s="41" t="str">
        <f>+Cenik!A77</f>
        <v>Material</v>
      </c>
      <c r="B77" s="41" t="str">
        <f>+Cenik!B77</f>
        <v>MATERIALI - Betoni in malte</v>
      </c>
      <c r="C77" s="41" t="str">
        <f>+Cenik!C77</f>
        <v>Beton (C20/25) XC1</v>
      </c>
      <c r="D77" s="41" t="str">
        <f>+Cenik!D77</f>
        <v>m3</v>
      </c>
      <c r="E77" s="56">
        <f>+Cenik!E77</f>
        <v>0</v>
      </c>
      <c r="F77" s="67">
        <v>12</v>
      </c>
      <c r="G77" s="56">
        <f t="shared" si="1"/>
        <v>0</v>
      </c>
    </row>
    <row r="78" spans="1:7" x14ac:dyDescent="0.2">
      <c r="A78" s="41" t="str">
        <f>+Cenik!A78</f>
        <v>Material</v>
      </c>
      <c r="B78" s="41" t="str">
        <f>+Cenik!B78</f>
        <v>MATERIALI - Betoni in malte</v>
      </c>
      <c r="C78" s="41" t="str">
        <f>+Cenik!C78</f>
        <v xml:space="preserve">Beton (C25/30) XC2 </v>
      </c>
      <c r="D78" s="41" t="str">
        <f>+Cenik!D78</f>
        <v>m3</v>
      </c>
      <c r="E78" s="56">
        <f>+Cenik!E78</f>
        <v>0</v>
      </c>
      <c r="F78" s="67">
        <v>14</v>
      </c>
      <c r="G78" s="56">
        <f t="shared" si="1"/>
        <v>0</v>
      </c>
    </row>
    <row r="79" spans="1:7" x14ac:dyDescent="0.2">
      <c r="A79" s="41" t="str">
        <f>+Cenik!A79</f>
        <v>Material</v>
      </c>
      <c r="B79" s="41" t="str">
        <f>+Cenik!B79</f>
        <v>MATERIALI - Betoni in malte</v>
      </c>
      <c r="C79" s="41" t="str">
        <f>+Cenik!C79</f>
        <v>Beton (C30/37) XD3/XF4</v>
      </c>
      <c r="D79" s="41" t="str">
        <f>+Cenik!D79</f>
        <v>m3</v>
      </c>
      <c r="E79" s="56">
        <f>+Cenik!E79</f>
        <v>0</v>
      </c>
      <c r="F79" s="67">
        <v>67</v>
      </c>
      <c r="G79" s="56">
        <f t="shared" si="1"/>
        <v>0</v>
      </c>
    </row>
    <row r="80" spans="1:7" x14ac:dyDescent="0.2">
      <c r="A80" s="41" t="str">
        <f>+Cenik!A80</f>
        <v>Material</v>
      </c>
      <c r="B80" s="41" t="str">
        <f>+Cenik!B80</f>
        <v>MATERIALI - Betoni in malte</v>
      </c>
      <c r="C80" s="41" t="str">
        <f>+Cenik!C80</f>
        <v>Beton (C8/10) X0</v>
      </c>
      <c r="D80" s="41" t="str">
        <f>+Cenik!D80</f>
        <v>m3</v>
      </c>
      <c r="E80" s="56">
        <f>+Cenik!E80</f>
        <v>0</v>
      </c>
      <c r="F80" s="67">
        <v>10</v>
      </c>
      <c r="G80" s="56">
        <f t="shared" si="1"/>
        <v>0</v>
      </c>
    </row>
    <row r="81" spans="1:7" x14ac:dyDescent="0.2">
      <c r="A81" s="41" t="str">
        <f>+Cenik!A81</f>
        <v>Material</v>
      </c>
      <c r="B81" s="41" t="str">
        <f>+Cenik!B81</f>
        <v>MATERIALI - Gradbeni (pol)izdelki</v>
      </c>
      <c r="C81" s="41" t="str">
        <f>+Cenik!C81</f>
        <v>Betonska cev fi 100 cm</v>
      </c>
      <c r="D81" s="41" t="str">
        <f>+Cenik!D81</f>
        <v>kos</v>
      </c>
      <c r="E81" s="56">
        <f>+Cenik!E81</f>
        <v>0</v>
      </c>
      <c r="F81" s="67">
        <v>10</v>
      </c>
      <c r="G81" s="56">
        <f t="shared" si="1"/>
        <v>0</v>
      </c>
    </row>
    <row r="82" spans="1:7" x14ac:dyDescent="0.2">
      <c r="A82" s="41" t="str">
        <f>+Cenik!A82</f>
        <v>Material</v>
      </c>
      <c r="B82" s="41" t="str">
        <f>+Cenik!B82</f>
        <v>MATERIALI - Gradbeni (pol)izdelki</v>
      </c>
      <c r="C82" s="41" t="str">
        <f>+Cenik!C82</f>
        <v>Betonska cev fi 30 cm</v>
      </c>
      <c r="D82" s="41" t="str">
        <f>+Cenik!D82</f>
        <v>kos</v>
      </c>
      <c r="E82" s="56">
        <f>+Cenik!E82</f>
        <v>0</v>
      </c>
      <c r="F82" s="67">
        <v>10</v>
      </c>
      <c r="G82" s="56">
        <f t="shared" si="1"/>
        <v>0</v>
      </c>
    </row>
    <row r="83" spans="1:7" x14ac:dyDescent="0.2">
      <c r="A83" s="41" t="str">
        <f>+Cenik!A83</f>
        <v>Material</v>
      </c>
      <c r="B83" s="41" t="str">
        <f>+Cenik!B83</f>
        <v>MATERIALI - Gradbeni (pol)izdelki</v>
      </c>
      <c r="C83" s="41" t="str">
        <f>+Cenik!C83</f>
        <v>Betonska cev fi 40 cm</v>
      </c>
      <c r="D83" s="41" t="str">
        <f>+Cenik!D83</f>
        <v>kos</v>
      </c>
      <c r="E83" s="56">
        <f>+Cenik!E83</f>
        <v>0</v>
      </c>
      <c r="F83" s="67">
        <v>12</v>
      </c>
      <c r="G83" s="56">
        <f t="shared" si="1"/>
        <v>0</v>
      </c>
    </row>
    <row r="84" spans="1:7" x14ac:dyDescent="0.2">
      <c r="A84" s="41" t="str">
        <f>+Cenik!A84</f>
        <v>Material</v>
      </c>
      <c r="B84" s="41" t="str">
        <f>+Cenik!B84</f>
        <v>MATERIALI - Gradbeni (pol)izdelki</v>
      </c>
      <c r="C84" s="41" t="str">
        <f>+Cenik!C84</f>
        <v>Betonska cev fi 50 cm</v>
      </c>
      <c r="D84" s="41" t="str">
        <f>+Cenik!D84</f>
        <v>kos</v>
      </c>
      <c r="E84" s="56">
        <f>+Cenik!E84</f>
        <v>0</v>
      </c>
      <c r="F84" s="67">
        <v>10</v>
      </c>
      <c r="G84" s="56">
        <f t="shared" si="1"/>
        <v>0</v>
      </c>
    </row>
    <row r="85" spans="1:7" x14ac:dyDescent="0.2">
      <c r="A85" s="41" t="str">
        <f>+Cenik!A85</f>
        <v>Material</v>
      </c>
      <c r="B85" s="41" t="str">
        <f>+Cenik!B85</f>
        <v>MATERIALI - Gradbeni (pol)izdelki</v>
      </c>
      <c r="C85" s="41" t="str">
        <f>+Cenik!C85</f>
        <v>Betonska cev fi 60 cm</v>
      </c>
      <c r="D85" s="41" t="str">
        <f>+Cenik!D85</f>
        <v>kos</v>
      </c>
      <c r="E85" s="56">
        <f>+Cenik!E85</f>
        <v>0</v>
      </c>
      <c r="F85" s="67">
        <v>10</v>
      </c>
      <c r="G85" s="56">
        <f t="shared" ref="G85:G148" si="2">+E85*F85</f>
        <v>0</v>
      </c>
    </row>
    <row r="86" spans="1:7" x14ac:dyDescent="0.2">
      <c r="A86" s="41" t="str">
        <f>+Cenik!A86</f>
        <v>Material</v>
      </c>
      <c r="B86" s="41" t="str">
        <f>+Cenik!B86</f>
        <v>MATERIALI - Gradbeni (pol)izdelki</v>
      </c>
      <c r="C86" s="41" t="str">
        <f>+Cenik!C86</f>
        <v>Betonska cev fi 80 cm</v>
      </c>
      <c r="D86" s="41" t="str">
        <f>+Cenik!D86</f>
        <v>kos</v>
      </c>
      <c r="E86" s="56">
        <f>+Cenik!E86</f>
        <v>0</v>
      </c>
      <c r="F86" s="67">
        <v>10</v>
      </c>
      <c r="G86" s="56">
        <f t="shared" si="2"/>
        <v>0</v>
      </c>
    </row>
    <row r="87" spans="1:7" x14ac:dyDescent="0.2">
      <c r="A87" s="41" t="str">
        <f>+Cenik!A87</f>
        <v>Material</v>
      </c>
      <c r="B87" s="41" t="str">
        <f>+Cenik!B87</f>
        <v>MATERIALI - Zapore</v>
      </c>
      <c r="C87" s="41" t="str">
        <f>+Cenik!C87</f>
        <v>Betonska varnostna ograja (BVO) višine 110 cm - najem</v>
      </c>
      <c r="D87" s="41" t="str">
        <f>+Cenik!D87</f>
        <v>kos/dan</v>
      </c>
      <c r="E87" s="56">
        <f>+Cenik!E87</f>
        <v>0</v>
      </c>
      <c r="F87" s="67">
        <v>160</v>
      </c>
      <c r="G87" s="56">
        <f t="shared" si="2"/>
        <v>0</v>
      </c>
    </row>
    <row r="88" spans="1:7" x14ac:dyDescent="0.2">
      <c r="A88" s="41" t="str">
        <f>+Cenik!A88</f>
        <v>Material</v>
      </c>
      <c r="B88" s="41" t="str">
        <f>+Cenik!B88</f>
        <v>MATERIALI - Zapore</v>
      </c>
      <c r="C88" s="41" t="str">
        <f>+Cenik!C88</f>
        <v>Betonska varnostna ograja (BVO) višine 80 cm - najem</v>
      </c>
      <c r="D88" s="41" t="str">
        <f>+Cenik!D88</f>
        <v>kos/dan</v>
      </c>
      <c r="E88" s="56">
        <f>+Cenik!E88</f>
        <v>0</v>
      </c>
      <c r="F88" s="67">
        <v>80</v>
      </c>
      <c r="G88" s="56">
        <f t="shared" si="2"/>
        <v>0</v>
      </c>
    </row>
    <row r="89" spans="1:7" x14ac:dyDescent="0.2">
      <c r="A89" s="41" t="str">
        <f>+Cenik!A89</f>
        <v>Material</v>
      </c>
      <c r="B89" s="41" t="str">
        <f>+Cenik!B89</f>
        <v>MATERIALI - Gradbeni (pol)izdelki</v>
      </c>
      <c r="C89" s="41" t="str">
        <f>+Cenik!C89</f>
        <v>Betonski temelj FI 30, L= 0.5 m (C 16/20) brez droga, polproizvod</v>
      </c>
      <c r="D89" s="41" t="str">
        <f>+Cenik!D89</f>
        <v>kos</v>
      </c>
      <c r="E89" s="56">
        <f>+Cenik!E89</f>
        <v>0</v>
      </c>
      <c r="F89" s="67">
        <v>10</v>
      </c>
      <c r="G89" s="56">
        <f t="shared" si="2"/>
        <v>0</v>
      </c>
    </row>
    <row r="90" spans="1:7" x14ac:dyDescent="0.2">
      <c r="A90" s="41" t="str">
        <f>+Cenik!A90</f>
        <v>Material</v>
      </c>
      <c r="B90" s="41" t="str">
        <f>+Cenik!B90</f>
        <v>MATERIALI - Gradbeni (pol)izdelki</v>
      </c>
      <c r="C90" s="41" t="str">
        <f>+Cenik!C90</f>
        <v>Betonski venec za LTŽ ali kompozitni pokrov fi 60</v>
      </c>
      <c r="D90" s="41" t="str">
        <f>+Cenik!D90</f>
        <v>kos</v>
      </c>
      <c r="E90" s="56">
        <f>+Cenik!E90</f>
        <v>0</v>
      </c>
      <c r="F90" s="67">
        <v>10</v>
      </c>
      <c r="G90" s="56">
        <f t="shared" si="2"/>
        <v>0</v>
      </c>
    </row>
    <row r="91" spans="1:7" x14ac:dyDescent="0.2">
      <c r="A91" s="41" t="str">
        <f>+Cenik!A91</f>
        <v>Material</v>
      </c>
      <c r="B91" s="41" t="str">
        <f>+Cenik!B91</f>
        <v>MATERIALI - Ostali gradbeni materiali</v>
      </c>
      <c r="C91" s="41" t="str">
        <f>+Cenik!C91</f>
        <v>Betonsko jeklo gladko</v>
      </c>
      <c r="D91" s="41" t="str">
        <f>+Cenik!D91</f>
        <v>kg</v>
      </c>
      <c r="E91" s="56">
        <f>+Cenik!E91</f>
        <v>0</v>
      </c>
      <c r="F91" s="67">
        <v>30</v>
      </c>
      <c r="G91" s="56">
        <f t="shared" si="2"/>
        <v>0</v>
      </c>
    </row>
    <row r="92" spans="1:7" x14ac:dyDescent="0.2">
      <c r="A92" s="41" t="str">
        <f>+Cenik!A92</f>
        <v>Material</v>
      </c>
      <c r="B92" s="41" t="str">
        <f>+Cenik!B92</f>
        <v>MATERIALI - Ostali gradbeni materiali</v>
      </c>
      <c r="C92" s="41" t="str">
        <f>+Cenik!C92</f>
        <v>Betonsko jeklo rebrasto</v>
      </c>
      <c r="D92" s="41" t="str">
        <f>+Cenik!D92</f>
        <v>kg</v>
      </c>
      <c r="E92" s="56">
        <f>+Cenik!E92</f>
        <v>0</v>
      </c>
      <c r="F92" s="67">
        <v>199</v>
      </c>
      <c r="G92" s="56">
        <f t="shared" si="2"/>
        <v>0</v>
      </c>
    </row>
    <row r="93" spans="1:7" x14ac:dyDescent="0.2">
      <c r="A93" s="41" t="str">
        <f>+Cenik!A93</f>
        <v>Material</v>
      </c>
      <c r="B93" s="41" t="str">
        <f>+Cenik!B93</f>
        <v>MATERIALI - Ostali materiali in izdelki</v>
      </c>
      <c r="C93" s="41" t="str">
        <f>+Cenik!C93</f>
        <v>Bioversal, tekočina za čiščenje madežev z asf. površine</v>
      </c>
      <c r="D93" s="41" t="str">
        <f>+Cenik!D93</f>
        <v>l</v>
      </c>
      <c r="E93" s="56">
        <f>+Cenik!E93</f>
        <v>0</v>
      </c>
      <c r="F93" s="67">
        <v>10</v>
      </c>
      <c r="G93" s="56">
        <f t="shared" si="2"/>
        <v>0</v>
      </c>
    </row>
    <row r="94" spans="1:7" x14ac:dyDescent="0.2">
      <c r="A94" s="41" t="str">
        <f>+Cenik!A94</f>
        <v>Material</v>
      </c>
      <c r="B94" s="41" t="str">
        <f>+Cenik!B94</f>
        <v>MATERIALI - Asfalti</v>
      </c>
      <c r="C94" s="41" t="str">
        <f>+Cenik!C94</f>
        <v>Bitumenska lepilna masa (dilaplast)</v>
      </c>
      <c r="D94" s="41" t="str">
        <f>+Cenik!D94</f>
        <v>kg</v>
      </c>
      <c r="E94" s="56">
        <f>+Cenik!E94</f>
        <v>0</v>
      </c>
      <c r="F94" s="67">
        <v>202</v>
      </c>
      <c r="G94" s="56">
        <f t="shared" si="2"/>
        <v>0</v>
      </c>
    </row>
    <row r="95" spans="1:7" x14ac:dyDescent="0.2">
      <c r="A95" s="41" t="str">
        <f>+Cenik!A95</f>
        <v>Material</v>
      </c>
      <c r="B95" s="41" t="str">
        <f>+Cenik!B95</f>
        <v>MATERIALI - Asfalti</v>
      </c>
      <c r="C95" s="41" t="str">
        <f>+Cenik!C95</f>
        <v>Bitumenska zalivna masa - Texabit</v>
      </c>
      <c r="D95" s="41" t="str">
        <f>+Cenik!D95</f>
        <v>kg</v>
      </c>
      <c r="E95" s="56">
        <f>+Cenik!E95</f>
        <v>0</v>
      </c>
      <c r="F95" s="67">
        <v>99</v>
      </c>
      <c r="G95" s="56">
        <f t="shared" si="2"/>
        <v>0</v>
      </c>
    </row>
    <row r="96" spans="1:7" x14ac:dyDescent="0.2">
      <c r="A96" s="41" t="str">
        <f>+Cenik!A96</f>
        <v>Material</v>
      </c>
      <c r="B96" s="41" t="str">
        <f>+Cenik!B96</f>
        <v>MATERIALI - Posipni materiali</v>
      </c>
      <c r="C96" s="41" t="str">
        <f>+Cenik!C96</f>
        <v>CaCl2 - granulat</v>
      </c>
      <c r="D96" s="41" t="str">
        <f>+Cenik!D96</f>
        <v>t</v>
      </c>
      <c r="E96" s="56">
        <f>+Cenik!E96</f>
        <v>0</v>
      </c>
      <c r="F96" s="67">
        <v>10</v>
      </c>
      <c r="G96" s="56">
        <f t="shared" si="2"/>
        <v>0</v>
      </c>
    </row>
    <row r="97" spans="1:7" x14ac:dyDescent="0.2">
      <c r="A97" s="41" t="str">
        <f>+Cenik!A97</f>
        <v>Material</v>
      </c>
      <c r="B97" s="41" t="str">
        <f>+Cenik!B97</f>
        <v>MATERIALI - Posipni materiali</v>
      </c>
      <c r="C97" s="41" t="str">
        <f>+Cenik!C97</f>
        <v>CaCl2 ali MgCl2 (22% raztopina)</v>
      </c>
      <c r="D97" s="41" t="str">
        <f>+Cenik!D97</f>
        <v>l</v>
      </c>
      <c r="E97" s="56">
        <f>+Cenik!E97</f>
        <v>0</v>
      </c>
      <c r="F97" s="67">
        <v>47000</v>
      </c>
      <c r="G97" s="56">
        <f t="shared" si="2"/>
        <v>0</v>
      </c>
    </row>
    <row r="98" spans="1:7" x14ac:dyDescent="0.2">
      <c r="A98" s="41" t="str">
        <f>+Cenik!A98</f>
        <v>Material</v>
      </c>
      <c r="B98" s="41" t="str">
        <f>+Cenik!B98</f>
        <v>MATERIALI - Ostali gradbeni materiali</v>
      </c>
      <c r="C98" s="41" t="str">
        <f>+Cenik!C98</f>
        <v>Cement</v>
      </c>
      <c r="D98" s="41" t="str">
        <f>+Cenik!D98</f>
        <v>kg</v>
      </c>
      <c r="E98" s="56">
        <f>+Cenik!E98</f>
        <v>0</v>
      </c>
      <c r="F98" s="67">
        <v>1261</v>
      </c>
      <c r="G98" s="56">
        <f t="shared" si="2"/>
        <v>0</v>
      </c>
    </row>
    <row r="99" spans="1:7" x14ac:dyDescent="0.2">
      <c r="A99" s="41" t="str">
        <f>+Cenik!A99</f>
        <v>Material</v>
      </c>
      <c r="B99" s="41" t="str">
        <f>+Cenik!B99</f>
        <v>MATERIALI - Betoni in malte</v>
      </c>
      <c r="C99" s="41" t="str">
        <f>+Cenik!C99</f>
        <v>Cementna stabilizacija</v>
      </c>
      <c r="D99" s="41" t="str">
        <f>+Cenik!D99</f>
        <v>m3</v>
      </c>
      <c r="E99" s="56">
        <f>+Cenik!E99</f>
        <v>0</v>
      </c>
      <c r="F99" s="67">
        <v>15</v>
      </c>
      <c r="G99" s="56">
        <f t="shared" si="2"/>
        <v>0</v>
      </c>
    </row>
    <row r="100" spans="1:7" x14ac:dyDescent="0.2">
      <c r="A100" s="41" t="str">
        <f>+Cenik!A100</f>
        <v>Material</v>
      </c>
      <c r="B100" s="41" t="str">
        <f>+Cenik!B100</f>
        <v>MATERIALI - Ostali gradbeni materiali</v>
      </c>
      <c r="C100" s="41" t="str">
        <f>+Cenik!C100</f>
        <v>Cementni hitrovezni kit</v>
      </c>
      <c r="D100" s="41" t="str">
        <f>+Cenik!D100</f>
        <v>kg</v>
      </c>
      <c r="E100" s="56">
        <f>+Cenik!E100</f>
        <v>0</v>
      </c>
      <c r="F100" s="67">
        <v>10</v>
      </c>
      <c r="G100" s="56">
        <f t="shared" si="2"/>
        <v>0</v>
      </c>
    </row>
    <row r="101" spans="1:7" x14ac:dyDescent="0.2">
      <c r="A101" s="41" t="str">
        <f>+Cenik!A101</f>
        <v>Material</v>
      </c>
      <c r="B101" s="41" t="str">
        <f>+Cenik!B101</f>
        <v>OSTALO</v>
      </c>
      <c r="C101" s="41" t="str">
        <f>+Cenik!C101</f>
        <v>Deponija - gradbeni material</v>
      </c>
      <c r="D101" s="41" t="str">
        <f>+Cenik!D101</f>
        <v>t</v>
      </c>
      <c r="E101" s="56">
        <f>+Cenik!E101</f>
        <v>0</v>
      </c>
      <c r="F101" s="67">
        <v>3000</v>
      </c>
      <c r="G101" s="56">
        <f t="shared" si="2"/>
        <v>0</v>
      </c>
    </row>
    <row r="102" spans="1:7" x14ac:dyDescent="0.2">
      <c r="A102" s="41" t="str">
        <f>+Cenik!A102</f>
        <v>Material</v>
      </c>
      <c r="B102" s="41" t="str">
        <f>+Cenik!B102</f>
        <v>OSTALO</v>
      </c>
      <c r="C102" s="41" t="str">
        <f>+Cenik!C102</f>
        <v>Deponija - komunalni odpadki</v>
      </c>
      <c r="D102" s="41" t="str">
        <f>+Cenik!D102</f>
        <v>t</v>
      </c>
      <c r="E102" s="56">
        <f>+Cenik!E102</f>
        <v>0</v>
      </c>
      <c r="F102" s="67">
        <v>140</v>
      </c>
      <c r="G102" s="56">
        <f t="shared" si="2"/>
        <v>0</v>
      </c>
    </row>
    <row r="103" spans="1:7" x14ac:dyDescent="0.2">
      <c r="A103" s="41" t="str">
        <f>+Cenik!A103</f>
        <v>Material</v>
      </c>
      <c r="B103" s="41" t="str">
        <f>+Cenik!B103</f>
        <v>MATERIALI - Ostali materiali in izdelki</v>
      </c>
      <c r="C103" s="41" t="str">
        <f>+Cenik!C103</f>
        <v>Detergent za odstranjevanje maščob (pranje vertikalne prom.signaliz. + ograje + opreme)</v>
      </c>
      <c r="D103" s="41" t="str">
        <f>+Cenik!D103</f>
        <v>l</v>
      </c>
      <c r="E103" s="56">
        <f>+Cenik!E103</f>
        <v>0</v>
      </c>
      <c r="F103" s="67">
        <v>10</v>
      </c>
      <c r="G103" s="56">
        <f t="shared" si="2"/>
        <v>0</v>
      </c>
    </row>
    <row r="104" spans="1:7" x14ac:dyDescent="0.2">
      <c r="A104" s="41" t="str">
        <f>+Cenik!A104</f>
        <v>Material</v>
      </c>
      <c r="B104" s="41" t="str">
        <f>+Cenik!B104</f>
        <v>MATERIALI - Zapore</v>
      </c>
      <c r="C104" s="41" t="str">
        <f>+Cenik!C104</f>
        <v>Drog za prometni znak s podstavkom in utežjo</v>
      </c>
      <c r="D104" s="41" t="str">
        <f>+Cenik!D104</f>
        <v>kos/dan</v>
      </c>
      <c r="E104" s="56">
        <f>+Cenik!E104</f>
        <v>0</v>
      </c>
      <c r="F104" s="67">
        <v>480</v>
      </c>
      <c r="G104" s="56">
        <f t="shared" si="2"/>
        <v>0</v>
      </c>
    </row>
    <row r="105" spans="1:7" x14ac:dyDescent="0.2">
      <c r="A105" s="41" t="str">
        <f>+Cenik!A105</f>
        <v>Material</v>
      </c>
      <c r="B105" s="41" t="str">
        <f>+Cenik!B105</f>
        <v>MATERIALI - Asfalti</v>
      </c>
      <c r="C105" s="41" t="str">
        <f>+Cenik!C105</f>
        <v>Emulzija bitumenska</v>
      </c>
      <c r="D105" s="41" t="str">
        <f>+Cenik!D105</f>
        <v>t</v>
      </c>
      <c r="E105" s="56">
        <f>+Cenik!E105</f>
        <v>0</v>
      </c>
      <c r="F105" s="67">
        <v>10</v>
      </c>
      <c r="G105" s="56">
        <f t="shared" si="2"/>
        <v>0</v>
      </c>
    </row>
    <row r="106" spans="1:7" x14ac:dyDescent="0.2">
      <c r="A106" s="41" t="str">
        <f>+Cenik!A106</f>
        <v>Material</v>
      </c>
      <c r="B106" s="41" t="str">
        <f>+Cenik!B106</f>
        <v>MATERIALI - Asfalti</v>
      </c>
      <c r="C106" s="41" t="str">
        <f>+Cenik!C106</f>
        <v>Emulzija bitumenska (polimerna)</v>
      </c>
      <c r="D106" s="41" t="str">
        <f>+Cenik!D106</f>
        <v>t</v>
      </c>
      <c r="E106" s="56">
        <f>+Cenik!E106</f>
        <v>0</v>
      </c>
      <c r="F106" s="67">
        <v>10</v>
      </c>
      <c r="G106" s="56">
        <f t="shared" si="2"/>
        <v>0</v>
      </c>
    </row>
    <row r="107" spans="1:7" x14ac:dyDescent="0.2">
      <c r="A107" s="41" t="str">
        <f>+Cenik!A107</f>
        <v>Material</v>
      </c>
      <c r="B107" s="41" t="str">
        <f>+Cenik!B107</f>
        <v>MATERIALI - Asfalti</v>
      </c>
      <c r="C107" s="41" t="str">
        <f>+Cenik!C107</f>
        <v>Hladna asfaltna masa</v>
      </c>
      <c r="D107" s="41" t="str">
        <f>+Cenik!D107</f>
        <v>t</v>
      </c>
      <c r="E107" s="56">
        <f>+Cenik!E107</f>
        <v>0</v>
      </c>
      <c r="F107" s="67">
        <v>90</v>
      </c>
      <c r="G107" s="56">
        <f t="shared" si="2"/>
        <v>0</v>
      </c>
    </row>
    <row r="108" spans="1:7" x14ac:dyDescent="0.2">
      <c r="A108" s="41" t="str">
        <f>+Cenik!A108</f>
        <v>Material</v>
      </c>
      <c r="B108" s="41" t="str">
        <f>+Cenik!B108</f>
        <v>MATERIALI - Asfalti</v>
      </c>
      <c r="C108" s="41" t="str">
        <f>+Cenik!C108</f>
        <v>Hladna masa z lahkim agregatom - letna</v>
      </c>
      <c r="D108" s="41" t="str">
        <f>+Cenik!D108</f>
        <v>m3</v>
      </c>
      <c r="E108" s="56">
        <f>+Cenik!E108</f>
        <v>0</v>
      </c>
      <c r="F108" s="67">
        <v>10</v>
      </c>
      <c r="G108" s="56">
        <f t="shared" si="2"/>
        <v>0</v>
      </c>
    </row>
    <row r="109" spans="1:7" x14ac:dyDescent="0.2">
      <c r="A109" s="41" t="str">
        <f>+Cenik!A109</f>
        <v>Material</v>
      </c>
      <c r="B109" s="41" t="str">
        <f>+Cenik!B109</f>
        <v>MATERIALI - Asfalti</v>
      </c>
      <c r="C109" s="41" t="str">
        <f>+Cenik!C109</f>
        <v>Hladna masa z lahkim agregatom - zimska</v>
      </c>
      <c r="D109" s="41" t="str">
        <f>+Cenik!D109</f>
        <v>m3</v>
      </c>
      <c r="E109" s="56">
        <f>+Cenik!E109</f>
        <v>0</v>
      </c>
      <c r="F109" s="67">
        <v>10</v>
      </c>
      <c r="G109" s="56">
        <f t="shared" si="2"/>
        <v>0</v>
      </c>
    </row>
    <row r="110" spans="1:7" x14ac:dyDescent="0.2">
      <c r="A110" s="41" t="str">
        <f>+Cenik!A110</f>
        <v>Material</v>
      </c>
      <c r="B110" s="41" t="str">
        <f>+Cenik!B110</f>
        <v>MATERIALI - Ostali gradbeni materiali</v>
      </c>
      <c r="C110" s="41" t="str">
        <f>+Cenik!C110</f>
        <v>Hladna plastična masa za talne obeležbe (brizganje) - bela</v>
      </c>
      <c r="D110" s="41" t="str">
        <f>+Cenik!D110</f>
        <v>kg</v>
      </c>
      <c r="E110" s="56">
        <f>+Cenik!E110</f>
        <v>0</v>
      </c>
      <c r="F110" s="67">
        <v>10</v>
      </c>
      <c r="G110" s="56">
        <f t="shared" si="2"/>
        <v>0</v>
      </c>
    </row>
    <row r="111" spans="1:7" x14ac:dyDescent="0.2">
      <c r="A111" s="41" t="str">
        <f>+Cenik!A111</f>
        <v>Material</v>
      </c>
      <c r="B111" s="41" t="str">
        <f>+Cenik!B111</f>
        <v>MATERIALI - Ostali gradbeni materiali</v>
      </c>
      <c r="C111" s="41" t="str">
        <f>+Cenik!C111</f>
        <v>Hladna plastična masa za talne obeležbe (polaganje) - bela</v>
      </c>
      <c r="D111" s="41" t="str">
        <f>+Cenik!D111</f>
        <v>kg</v>
      </c>
      <c r="E111" s="56">
        <f>+Cenik!E111</f>
        <v>0</v>
      </c>
      <c r="F111" s="67">
        <v>10</v>
      </c>
      <c r="G111" s="56">
        <f t="shared" si="2"/>
        <v>0</v>
      </c>
    </row>
    <row r="112" spans="1:7" x14ac:dyDescent="0.2">
      <c r="A112" s="41" t="str">
        <f>+Cenik!A112</f>
        <v>Material</v>
      </c>
      <c r="B112" s="41" t="str">
        <f>+Cenik!B112</f>
        <v>MATERIALI - Ostali gradbeni materiali</v>
      </c>
      <c r="C112" s="41" t="str">
        <f>+Cenik!C112</f>
        <v>Hladna plastična masa za talne obeležbe (polaganje) - modra/rdeča</v>
      </c>
      <c r="D112" s="41" t="str">
        <f>+Cenik!D112</f>
        <v>kg</v>
      </c>
      <c r="E112" s="56">
        <f>+Cenik!E112</f>
        <v>0</v>
      </c>
      <c r="F112" s="67">
        <v>10</v>
      </c>
      <c r="G112" s="56">
        <f t="shared" si="2"/>
        <v>0</v>
      </c>
    </row>
    <row r="113" spans="1:7" x14ac:dyDescent="0.2">
      <c r="A113" s="41" t="str">
        <f>+Cenik!A113</f>
        <v>Material</v>
      </c>
      <c r="B113" s="41" t="str">
        <f>+Cenik!B113</f>
        <v>MATERIALI - Ostali gradbeni materiali</v>
      </c>
      <c r="C113" s="41" t="str">
        <f>+Cenik!C113</f>
        <v>Hladna plastična masa za talne obeležbe (polaganje) - rumena/zelena</v>
      </c>
      <c r="D113" s="41" t="str">
        <f>+Cenik!D113</f>
        <v>kg</v>
      </c>
      <c r="E113" s="56">
        <f>+Cenik!E113</f>
        <v>0</v>
      </c>
      <c r="F113" s="67">
        <v>10</v>
      </c>
      <c r="G113" s="56">
        <f t="shared" si="2"/>
        <v>0</v>
      </c>
    </row>
    <row r="114" spans="1:7" x14ac:dyDescent="0.2">
      <c r="A114" s="41" t="str">
        <f>+Cenik!A114</f>
        <v>Material</v>
      </c>
      <c r="B114" s="41" t="str">
        <f>+Cenik!B114</f>
        <v>MATERIALI - Ostali materiali in izdelki</v>
      </c>
      <c r="C114" s="41" t="str">
        <f>+Cenik!C114</f>
        <v>Humus</v>
      </c>
      <c r="D114" s="41" t="str">
        <f>+Cenik!D114</f>
        <v>m3</v>
      </c>
      <c r="E114" s="56">
        <f>+Cenik!E114</f>
        <v>0</v>
      </c>
      <c r="F114" s="67">
        <v>12</v>
      </c>
      <c r="G114" s="56">
        <f t="shared" si="2"/>
        <v>0</v>
      </c>
    </row>
    <row r="115" spans="1:7" x14ac:dyDescent="0.2">
      <c r="A115" s="41" t="str">
        <f>+Cenik!A115</f>
        <v>Material</v>
      </c>
      <c r="B115" s="41" t="str">
        <f>+Cenik!B115</f>
        <v>MATERIALI - Ostali gradbeni materiali</v>
      </c>
      <c r="C115" s="41" t="str">
        <f>+Cenik!C115</f>
        <v>Kamen za oblaganje brežin</v>
      </c>
      <c r="D115" s="41" t="str">
        <f>+Cenik!D115</f>
        <v>m3</v>
      </c>
      <c r="E115" s="56">
        <f>+Cenik!E115</f>
        <v>0</v>
      </c>
      <c r="F115" s="67">
        <v>14</v>
      </c>
      <c r="G115" s="56">
        <f t="shared" si="2"/>
        <v>0</v>
      </c>
    </row>
    <row r="116" spans="1:7" x14ac:dyDescent="0.2">
      <c r="A116" s="41" t="str">
        <f>+Cenik!A116</f>
        <v>Material</v>
      </c>
      <c r="B116" s="41" t="str">
        <f>+Cenik!B116</f>
        <v>MATERIALI - Ostali gradbeni materiali</v>
      </c>
      <c r="C116" s="41" t="str">
        <f>+Cenik!C116</f>
        <v>Kamen za popravilo zidov - sortiran kamen</v>
      </c>
      <c r="D116" s="41" t="str">
        <f>+Cenik!D116</f>
        <v>m3</v>
      </c>
      <c r="E116" s="56">
        <f>+Cenik!E116</f>
        <v>0</v>
      </c>
      <c r="F116" s="67">
        <v>30</v>
      </c>
      <c r="G116" s="56">
        <f t="shared" si="2"/>
        <v>0</v>
      </c>
    </row>
    <row r="117" spans="1:7" x14ac:dyDescent="0.2">
      <c r="A117" s="41" t="str">
        <f>+Cenik!A117</f>
        <v>Material</v>
      </c>
      <c r="B117" s="41" t="str">
        <f>+Cenik!B117</f>
        <v>MATERIALI - Ostali gradbeni materiali</v>
      </c>
      <c r="C117" s="41" t="str">
        <f>+Cenik!C117</f>
        <v>Kamniti material (za skalomet)</v>
      </c>
      <c r="D117" s="41" t="str">
        <f>+Cenik!D117</f>
        <v>m3</v>
      </c>
      <c r="E117" s="56">
        <f>+Cenik!E117</f>
        <v>0</v>
      </c>
      <c r="F117" s="67">
        <v>20</v>
      </c>
      <c r="G117" s="56">
        <f t="shared" si="2"/>
        <v>0</v>
      </c>
    </row>
    <row r="118" spans="1:7" x14ac:dyDescent="0.2">
      <c r="A118" s="41" t="str">
        <f>+Cenik!A118</f>
        <v>Material</v>
      </c>
      <c r="B118" s="41" t="str">
        <f>+Cenik!B118</f>
        <v>MATERIALI - Ostali gradbeni materiali</v>
      </c>
      <c r="C118" s="41" t="str">
        <f>+Cenik!C118</f>
        <v>Kamniti material za bankine (agregat 0/32)</v>
      </c>
      <c r="D118" s="41" t="str">
        <f>+Cenik!D118</f>
        <v>t</v>
      </c>
      <c r="E118" s="56">
        <f>+Cenik!E118</f>
        <v>0</v>
      </c>
      <c r="F118" s="67">
        <v>2500</v>
      </c>
      <c r="G118" s="56">
        <f t="shared" si="2"/>
        <v>0</v>
      </c>
    </row>
    <row r="119" spans="1:7" x14ac:dyDescent="0.2">
      <c r="A119" s="41" t="str">
        <f>+Cenik!A119</f>
        <v>Material</v>
      </c>
      <c r="B119" s="41" t="str">
        <f>+Cenik!B119</f>
        <v>MATERIALI - Ostali gradbeni materiali</v>
      </c>
      <c r="C119" s="41" t="str">
        <f>+Cenik!C119</f>
        <v>Kamniti material za makadamsko vozišče (agregat 0/16)</v>
      </c>
      <c r="D119" s="41" t="str">
        <f>+Cenik!D119</f>
        <v>t</v>
      </c>
      <c r="E119" s="56">
        <f>+Cenik!E119</f>
        <v>0</v>
      </c>
      <c r="F119" s="67">
        <v>1300</v>
      </c>
      <c r="G119" s="56">
        <f t="shared" si="2"/>
        <v>0</v>
      </c>
    </row>
    <row r="120" spans="1:7" x14ac:dyDescent="0.2">
      <c r="A120" s="41" t="str">
        <f>+Cenik!A120</f>
        <v>Material</v>
      </c>
      <c r="B120" s="41" t="str">
        <f>+Cenik!B120</f>
        <v>MATERIALI - Zapore</v>
      </c>
      <c r="C120" s="41" t="str">
        <f>+Cenik!C120</f>
        <v xml:space="preserve">Komplet prenosnih prometno odvisnih semaforjev </v>
      </c>
      <c r="D120" s="41" t="str">
        <f>+Cenik!D120</f>
        <v>ura</v>
      </c>
      <c r="E120" s="56">
        <f>+Cenik!E120</f>
        <v>0</v>
      </c>
      <c r="F120" s="67">
        <v>280</v>
      </c>
      <c r="G120" s="56">
        <f t="shared" si="2"/>
        <v>0</v>
      </c>
    </row>
    <row r="121" spans="1:7" x14ac:dyDescent="0.2">
      <c r="A121" s="41" t="str">
        <f>+Cenik!A121</f>
        <v>Material</v>
      </c>
      <c r="B121" s="41" t="str">
        <f>+Cenik!B121</f>
        <v>MATERIALI - Gradbeni (pol)izdelki</v>
      </c>
      <c r="C121" s="41" t="str">
        <f>+Cenik!C121</f>
        <v>Kompozitni pokrov 15 ton fi 60 (protihrup.zaščita)</v>
      </c>
      <c r="D121" s="41" t="str">
        <f>+Cenik!D121</f>
        <v>kos</v>
      </c>
      <c r="E121" s="56">
        <f>+Cenik!E121</f>
        <v>0</v>
      </c>
      <c r="F121" s="67">
        <v>10</v>
      </c>
      <c r="G121" s="56">
        <f t="shared" si="2"/>
        <v>0</v>
      </c>
    </row>
    <row r="122" spans="1:7" x14ac:dyDescent="0.2">
      <c r="A122" s="41" t="str">
        <f>+Cenik!A122</f>
        <v>Material</v>
      </c>
      <c r="B122" s="41" t="str">
        <f>+Cenik!B122</f>
        <v>MATERIALI - Gradbeni (pol)izdelki</v>
      </c>
      <c r="C122" s="41" t="str">
        <f>+Cenik!C122</f>
        <v>Kompozitni pokrov 25 ton fi 60 (protihrup.zaščita)</v>
      </c>
      <c r="D122" s="41" t="str">
        <f>+Cenik!D122</f>
        <v>kos</v>
      </c>
      <c r="E122" s="56">
        <f>+Cenik!E122</f>
        <v>0</v>
      </c>
      <c r="F122" s="67">
        <v>10</v>
      </c>
      <c r="G122" s="56">
        <f t="shared" si="2"/>
        <v>0</v>
      </c>
    </row>
    <row r="123" spans="1:7" x14ac:dyDescent="0.2">
      <c r="A123" s="41" t="str">
        <f>+Cenik!A123</f>
        <v>Material</v>
      </c>
      <c r="B123" s="41" t="str">
        <f>+Cenik!B123</f>
        <v>MATERIALI - Gradbeni (pol)izdelki</v>
      </c>
      <c r="C123" s="41" t="str">
        <f>+Cenik!C123</f>
        <v>Kompozitni pokrov 40 ton fi 60 (protihrup.zaščita)</v>
      </c>
      <c r="D123" s="41" t="str">
        <f>+Cenik!D123</f>
        <v>kos</v>
      </c>
      <c r="E123" s="56">
        <f>+Cenik!E123</f>
        <v>0</v>
      </c>
      <c r="F123" s="67">
        <v>10</v>
      </c>
      <c r="G123" s="56">
        <f t="shared" si="2"/>
        <v>0</v>
      </c>
    </row>
    <row r="124" spans="1:7" x14ac:dyDescent="0.2">
      <c r="A124" s="41" t="str">
        <f>+Cenik!A124</f>
        <v>Material</v>
      </c>
      <c r="B124" s="41" t="str">
        <f>+Cenik!B124</f>
        <v>MATERIALI - Gradbeni (pol)izdelki</v>
      </c>
      <c r="C124" s="41" t="str">
        <f>+Cenik!C124</f>
        <v>Les za opaž</v>
      </c>
      <c r="D124" s="41" t="str">
        <f>+Cenik!D124</f>
        <v>m3</v>
      </c>
      <c r="E124" s="56">
        <f>+Cenik!E124</f>
        <v>0</v>
      </c>
      <c r="F124" s="67">
        <v>10</v>
      </c>
      <c r="G124" s="56">
        <f t="shared" si="2"/>
        <v>0</v>
      </c>
    </row>
    <row r="125" spans="1:7" x14ac:dyDescent="0.2">
      <c r="A125" s="41" t="str">
        <f>+Cenik!A125</f>
        <v>Material</v>
      </c>
      <c r="B125" s="41" t="str">
        <f>+Cenik!B125</f>
        <v>MATERIALI - Ostali materiali in izdelki</v>
      </c>
      <c r="C125" s="41" t="str">
        <f>+Cenik!C125</f>
        <v>Lesen kol za mejnik  5/5 cm, dolžine 1,2 m, zg. 25 cm pobarvanih rumeno</v>
      </c>
      <c r="D125" s="41" t="str">
        <f>+Cenik!D125</f>
        <v>kos</v>
      </c>
      <c r="E125" s="56">
        <f>+Cenik!E125</f>
        <v>0</v>
      </c>
      <c r="F125" s="67">
        <v>20</v>
      </c>
      <c r="G125" s="56">
        <f t="shared" si="2"/>
        <v>0</v>
      </c>
    </row>
    <row r="126" spans="1:7" x14ac:dyDescent="0.2">
      <c r="A126" s="41" t="str">
        <f>+Cenik!A126</f>
        <v>Material</v>
      </c>
      <c r="B126" s="41" t="str">
        <f>+Cenik!B126</f>
        <v>MATERIALI - Gradbeni (pol)izdelki</v>
      </c>
      <c r="C126" s="41" t="str">
        <f>+Cenik!C126</f>
        <v>LTŽ pokrov 15 ton FI 60 (zaklep in protihrupna zaščita)</v>
      </c>
      <c r="D126" s="41" t="str">
        <f>+Cenik!D126</f>
        <v>kos</v>
      </c>
      <c r="E126" s="56">
        <f>+Cenik!E126</f>
        <v>0</v>
      </c>
      <c r="F126" s="67">
        <v>10</v>
      </c>
      <c r="G126" s="56">
        <f t="shared" si="2"/>
        <v>0</v>
      </c>
    </row>
    <row r="127" spans="1:7" x14ac:dyDescent="0.2">
      <c r="A127" s="41" t="str">
        <f>+Cenik!A127</f>
        <v>Material</v>
      </c>
      <c r="B127" s="41" t="str">
        <f>+Cenik!B127</f>
        <v>MATERIALI - Gradbeni (pol)izdelki</v>
      </c>
      <c r="C127" s="41" t="str">
        <f>+Cenik!C127</f>
        <v>LTŽ pokrov 25 ton FI 60  (zaklep in protihrupna zaščita)</v>
      </c>
      <c r="D127" s="41" t="str">
        <f>+Cenik!D127</f>
        <v>kos</v>
      </c>
      <c r="E127" s="56">
        <f>+Cenik!E127</f>
        <v>0</v>
      </c>
      <c r="F127" s="67">
        <v>10</v>
      </c>
      <c r="G127" s="56">
        <f t="shared" si="2"/>
        <v>0</v>
      </c>
    </row>
    <row r="128" spans="1:7" x14ac:dyDescent="0.2">
      <c r="A128" s="41" t="str">
        <f>+Cenik!A128</f>
        <v>Material</v>
      </c>
      <c r="B128" s="41" t="str">
        <f>+Cenik!B128</f>
        <v>MATERIALI - Gradbeni (pol)izdelki</v>
      </c>
      <c r="C128" s="41" t="str">
        <f>+Cenik!C128</f>
        <v>LTŽ pokrov 40 ton FI 60 (zaklep in protihrupna zaščita)</v>
      </c>
      <c r="D128" s="41" t="str">
        <f>+Cenik!D128</f>
        <v>kos</v>
      </c>
      <c r="E128" s="56">
        <f>+Cenik!E128</f>
        <v>0</v>
      </c>
      <c r="F128" s="67">
        <v>10</v>
      </c>
      <c r="G128" s="56">
        <f t="shared" si="2"/>
        <v>0</v>
      </c>
    </row>
    <row r="129" spans="1:7" x14ac:dyDescent="0.2">
      <c r="A129" s="41" t="str">
        <f>+Cenik!A129</f>
        <v>Material</v>
      </c>
      <c r="B129" s="41" t="str">
        <f>+Cenik!B129</f>
        <v>MATERIALI - Gradbeni (pol)izdelki</v>
      </c>
      <c r="C129" s="41" t="str">
        <f>+Cenik!C129</f>
        <v>LTŽ rešetka 40 ton 40/40 - brez betonskega venca</v>
      </c>
      <c r="D129" s="41" t="str">
        <f>+Cenik!D129</f>
        <v>kos</v>
      </c>
      <c r="E129" s="56">
        <f>+Cenik!E129</f>
        <v>0</v>
      </c>
      <c r="F129" s="67">
        <v>10</v>
      </c>
      <c r="G129" s="56">
        <f t="shared" si="2"/>
        <v>0</v>
      </c>
    </row>
    <row r="130" spans="1:7" x14ac:dyDescent="0.2">
      <c r="A130" s="41" t="str">
        <f>+Cenik!A130</f>
        <v>Material</v>
      </c>
      <c r="B130" s="41" t="str">
        <f>+Cenik!B130</f>
        <v>MATERIALI - Posipni materiali</v>
      </c>
      <c r="C130" s="41" t="str">
        <f>+Cenik!C130</f>
        <v>MgCl2 - granulat</v>
      </c>
      <c r="D130" s="41" t="str">
        <f>+Cenik!D130</f>
        <v>t</v>
      </c>
      <c r="E130" s="56">
        <f>+Cenik!E130</f>
        <v>0</v>
      </c>
      <c r="F130" s="67">
        <v>10</v>
      </c>
      <c r="G130" s="56">
        <f t="shared" si="2"/>
        <v>0</v>
      </c>
    </row>
    <row r="131" spans="1:7" x14ac:dyDescent="0.2">
      <c r="A131" s="41" t="str">
        <f>+Cenik!A131</f>
        <v>Material</v>
      </c>
      <c r="B131" s="41" t="str">
        <f>+Cenik!B131</f>
        <v>MATERIALI - Zapore</v>
      </c>
      <c r="C131" s="41" t="str">
        <f>+Cenik!C131</f>
        <v>Mini guard</v>
      </c>
      <c r="D131" s="41" t="str">
        <f>+Cenik!D131</f>
        <v>kos/dan</v>
      </c>
      <c r="E131" s="56">
        <f>+Cenik!E131</f>
        <v>0</v>
      </c>
      <c r="F131" s="67">
        <v>20</v>
      </c>
      <c r="G131" s="56">
        <f t="shared" si="2"/>
        <v>0</v>
      </c>
    </row>
    <row r="132" spans="1:7" x14ac:dyDescent="0.2">
      <c r="A132" s="41" t="str">
        <f>+Cenik!A132</f>
        <v>Material</v>
      </c>
      <c r="B132" s="41" t="str">
        <f>+Cenik!B132</f>
        <v>MATERIALI - Ostali gradbeni materiali</v>
      </c>
      <c r="C132" s="41" t="str">
        <f>+Cenik!C132</f>
        <v>Mivka</v>
      </c>
      <c r="D132" s="41" t="str">
        <f>+Cenik!D132</f>
        <v>kg</v>
      </c>
      <c r="E132" s="56">
        <f>+Cenik!E132</f>
        <v>0</v>
      </c>
      <c r="F132" s="67">
        <v>302</v>
      </c>
      <c r="G132" s="56">
        <f t="shared" si="2"/>
        <v>0</v>
      </c>
    </row>
    <row r="133" spans="1:7" x14ac:dyDescent="0.2">
      <c r="A133" s="41" t="str">
        <f>+Cenik!A133</f>
        <v>Material</v>
      </c>
      <c r="B133" s="41" t="str">
        <f>+Cenik!B133</f>
        <v>MATERIALI - Zapore</v>
      </c>
      <c r="C133" s="41" t="str">
        <f>+Cenik!C133</f>
        <v>Montažni robnik z odsevnikom</v>
      </c>
      <c r="D133" s="41" t="str">
        <f>+Cenik!D133</f>
        <v>kos/dan</v>
      </c>
      <c r="E133" s="56">
        <f>+Cenik!E133</f>
        <v>0</v>
      </c>
      <c r="F133" s="67">
        <v>334</v>
      </c>
      <c r="G133" s="56">
        <f t="shared" si="2"/>
        <v>0</v>
      </c>
    </row>
    <row r="134" spans="1:7" x14ac:dyDescent="0.2">
      <c r="A134" s="41" t="str">
        <f>+Cenik!A134</f>
        <v>Material</v>
      </c>
      <c r="B134" s="41" t="str">
        <f>+Cenik!B134</f>
        <v>MATERIALI - Gradbeni (pol)izdelki</v>
      </c>
      <c r="C134" s="41" t="str">
        <f>+Cenik!C134</f>
        <v>Mreža za zaščito brežin (pocinkana, navadno pletivo)</v>
      </c>
      <c r="D134" s="41" t="str">
        <f>+Cenik!D134</f>
        <v>m2</v>
      </c>
      <c r="E134" s="56">
        <f>+Cenik!E134</f>
        <v>0</v>
      </c>
      <c r="F134" s="67">
        <v>10</v>
      </c>
      <c r="G134" s="56">
        <f t="shared" si="2"/>
        <v>0</v>
      </c>
    </row>
    <row r="135" spans="1:7" x14ac:dyDescent="0.2">
      <c r="A135" s="41" t="str">
        <f>+Cenik!A135</f>
        <v>Material</v>
      </c>
      <c r="B135" s="41" t="str">
        <f>+Cenik!B135</f>
        <v>MATERIALI - Posipni materiali</v>
      </c>
      <c r="C135" s="41" t="str">
        <f>+Cenik!C135</f>
        <v>NaCl granulacije 0-2 mm za silose</v>
      </c>
      <c r="D135" s="41" t="str">
        <f>+Cenik!D135</f>
        <v>t</v>
      </c>
      <c r="E135" s="56">
        <f>+Cenik!E135</f>
        <v>0</v>
      </c>
      <c r="F135" s="67">
        <v>240</v>
      </c>
      <c r="G135" s="56">
        <f t="shared" si="2"/>
        <v>0</v>
      </c>
    </row>
    <row r="136" spans="1:7" x14ac:dyDescent="0.2">
      <c r="A136" s="41" t="str">
        <f>+Cenik!A136</f>
        <v>Material</v>
      </c>
      <c r="B136" s="41" t="str">
        <f>+Cenik!B136</f>
        <v>MATERIALI - Posipni materiali</v>
      </c>
      <c r="C136" s="41" t="str">
        <f>+Cenik!C136</f>
        <v>NaCl granulacije 0-4 mm za odprta skladišča</v>
      </c>
      <c r="D136" s="41" t="str">
        <f>+Cenik!D136</f>
        <v>t</v>
      </c>
      <c r="E136" s="56">
        <f>+Cenik!E136</f>
        <v>0</v>
      </c>
      <c r="F136" s="67">
        <v>4170</v>
      </c>
      <c r="G136" s="56">
        <f t="shared" si="2"/>
        <v>0</v>
      </c>
    </row>
    <row r="137" spans="1:7" x14ac:dyDescent="0.2">
      <c r="A137" s="41" t="str">
        <f>+Cenik!A137</f>
        <v>Material</v>
      </c>
      <c r="B137" s="41" t="str">
        <f>+Cenik!B137</f>
        <v>MATERIALI - Posipni materiali</v>
      </c>
      <c r="C137" s="41" t="str">
        <f>+Cenik!C137</f>
        <v>NaCl granulacije 0-4 mm za silose</v>
      </c>
      <c r="D137" s="41" t="str">
        <f>+Cenik!D137</f>
        <v>t</v>
      </c>
      <c r="E137" s="56">
        <f>+Cenik!E137</f>
        <v>0</v>
      </c>
      <c r="F137" s="67">
        <v>58</v>
      </c>
      <c r="G137" s="56">
        <f t="shared" si="2"/>
        <v>0</v>
      </c>
    </row>
    <row r="138" spans="1:7" x14ac:dyDescent="0.2">
      <c r="A138" s="41" t="str">
        <f>+Cenik!A138</f>
        <v>Material</v>
      </c>
      <c r="B138" s="41" t="str">
        <f>+Cenik!B138</f>
        <v>MATERIALI - Snežni koli in palisade</v>
      </c>
      <c r="C138" s="41" t="str">
        <f>+Cenik!C138</f>
        <v>Ograjni položljivi snežni kol za betonsko ograjo z odbojno folijo in utorom</v>
      </c>
      <c r="D138" s="41" t="str">
        <f>+Cenik!D138</f>
        <v>kos</v>
      </c>
      <c r="E138" s="56">
        <f>+Cenik!E138</f>
        <v>0</v>
      </c>
      <c r="F138" s="67">
        <v>10</v>
      </c>
      <c r="G138" s="56">
        <f t="shared" si="2"/>
        <v>0</v>
      </c>
    </row>
    <row r="139" spans="1:7" x14ac:dyDescent="0.2">
      <c r="A139" s="41" t="str">
        <f>+Cenik!A139</f>
        <v>Material</v>
      </c>
      <c r="B139" s="41" t="str">
        <f>+Cenik!B139</f>
        <v>MATERIALI - Snežni koli in palisade</v>
      </c>
      <c r="C139" s="41" t="str">
        <f>+Cenik!C139</f>
        <v>Ograjni položljivi snežni kol za kovinsko ograjo z odbojno folijo in utorom</v>
      </c>
      <c r="D139" s="41" t="str">
        <f>+Cenik!D139</f>
        <v>kos</v>
      </c>
      <c r="E139" s="56">
        <f>+Cenik!E139</f>
        <v>0</v>
      </c>
      <c r="F139" s="67">
        <v>50</v>
      </c>
      <c r="G139" s="56">
        <f t="shared" si="2"/>
        <v>0</v>
      </c>
    </row>
    <row r="140" spans="1:7" x14ac:dyDescent="0.2">
      <c r="A140" s="41" t="str">
        <f>+Cenik!A140</f>
        <v>Material</v>
      </c>
      <c r="B140" s="41" t="str">
        <f>+Cenik!B140</f>
        <v>MATERIALI - Snežni koli in palisade</v>
      </c>
      <c r="C140" s="41" t="str">
        <f>+Cenik!C140</f>
        <v>Palisada - lesena</v>
      </c>
      <c r="D140" s="41" t="str">
        <f>+Cenik!D140</f>
        <v>m</v>
      </c>
      <c r="E140" s="56">
        <f>+Cenik!E140</f>
        <v>0</v>
      </c>
      <c r="F140" s="67">
        <v>10</v>
      </c>
      <c r="G140" s="56">
        <f t="shared" si="2"/>
        <v>0</v>
      </c>
    </row>
    <row r="141" spans="1:7" x14ac:dyDescent="0.2">
      <c r="A141" s="41" t="str">
        <f>+Cenik!A141</f>
        <v>Material</v>
      </c>
      <c r="B141" s="41" t="str">
        <f>+Cenik!B141</f>
        <v>MATERIALI - Snežni koli in palisade</v>
      </c>
      <c r="C141" s="41" t="str">
        <f>+Cenik!C141</f>
        <v>Palisada - mreža</v>
      </c>
      <c r="D141" s="41" t="str">
        <f>+Cenik!D141</f>
        <v>m</v>
      </c>
      <c r="E141" s="56">
        <f>+Cenik!E141</f>
        <v>0</v>
      </c>
      <c r="F141" s="67">
        <v>10</v>
      </c>
      <c r="G141" s="56">
        <f t="shared" si="2"/>
        <v>0</v>
      </c>
    </row>
    <row r="142" spans="1:7" x14ac:dyDescent="0.2">
      <c r="A142" s="41" t="str">
        <f>+Cenik!A142</f>
        <v>Material</v>
      </c>
      <c r="B142" s="41" t="str">
        <f>+Cenik!B142</f>
        <v>MATERIALI - Ostali gradbeni materiali</v>
      </c>
      <c r="C142" s="41" t="str">
        <f>+Cenik!C142</f>
        <v>Perkadox trdilec</v>
      </c>
      <c r="D142" s="41" t="str">
        <f>+Cenik!D142</f>
        <v>kg</v>
      </c>
      <c r="E142" s="56">
        <f>+Cenik!E142</f>
        <v>0</v>
      </c>
      <c r="F142" s="67">
        <v>10</v>
      </c>
      <c r="G142" s="56">
        <f t="shared" si="2"/>
        <v>0</v>
      </c>
    </row>
    <row r="143" spans="1:7" x14ac:dyDescent="0.2">
      <c r="A143" s="41" t="str">
        <f>+Cenik!A143</f>
        <v>Material</v>
      </c>
      <c r="B143" s="41" t="str">
        <f>+Cenik!B143</f>
        <v>MATERIALI - Ostali gradbeni materiali</v>
      </c>
      <c r="C143" s="41" t="str">
        <f>+Cenik!C143</f>
        <v>Perle za talne obeležbe</v>
      </c>
      <c r="D143" s="41" t="str">
        <f>+Cenik!D143</f>
        <v>kg</v>
      </c>
      <c r="E143" s="56">
        <f>+Cenik!E143</f>
        <v>0</v>
      </c>
      <c r="F143" s="67">
        <v>10</v>
      </c>
      <c r="G143" s="56">
        <f t="shared" si="2"/>
        <v>0</v>
      </c>
    </row>
    <row r="144" spans="1:7" x14ac:dyDescent="0.2">
      <c r="A144" s="41" t="str">
        <f>+Cenik!A144</f>
        <v>Material</v>
      </c>
      <c r="B144" s="41" t="str">
        <f>+Cenik!B144</f>
        <v>MATERIALI - Gradbeni (pol)izdelki</v>
      </c>
      <c r="C144" s="41" t="str">
        <f>+Cenik!C144</f>
        <v>Pokrov betonski 60/60</v>
      </c>
      <c r="D144" s="41" t="str">
        <f>+Cenik!D144</f>
        <v>kos</v>
      </c>
      <c r="E144" s="56">
        <f>+Cenik!E144</f>
        <v>0</v>
      </c>
      <c r="F144" s="67">
        <v>10</v>
      </c>
      <c r="G144" s="56">
        <f t="shared" si="2"/>
        <v>0</v>
      </c>
    </row>
    <row r="145" spans="1:7" x14ac:dyDescent="0.2">
      <c r="A145" s="41" t="str">
        <f>+Cenik!A145</f>
        <v>Material</v>
      </c>
      <c r="B145" s="41" t="str">
        <f>+Cenik!B145</f>
        <v>MATERIALI - Gradbeni (pol)izdelki</v>
      </c>
      <c r="C145" s="41" t="str">
        <f>+Cenik!C145</f>
        <v>Pokrov betonski 80/80</v>
      </c>
      <c r="D145" s="41" t="str">
        <f>+Cenik!D145</f>
        <v>kos</v>
      </c>
      <c r="E145" s="56">
        <f>+Cenik!E145</f>
        <v>0</v>
      </c>
      <c r="F145" s="67">
        <v>15</v>
      </c>
      <c r="G145" s="56">
        <f t="shared" si="2"/>
        <v>0</v>
      </c>
    </row>
    <row r="146" spans="1:7" x14ac:dyDescent="0.2">
      <c r="A146" s="41" t="str">
        <f>+Cenik!A146</f>
        <v>Material</v>
      </c>
      <c r="B146" s="41" t="str">
        <f>+Cenik!B146</f>
        <v>MATERIALI - Gradbeni (pol)izdelki</v>
      </c>
      <c r="C146" s="41" t="str">
        <f>+Cenik!C146</f>
        <v>Pokrov betonski fi 40</v>
      </c>
      <c r="D146" s="41" t="str">
        <f>+Cenik!D146</f>
        <v>kos</v>
      </c>
      <c r="E146" s="56">
        <f>+Cenik!E146</f>
        <v>0</v>
      </c>
      <c r="F146" s="67">
        <v>10</v>
      </c>
      <c r="G146" s="56">
        <f t="shared" si="2"/>
        <v>0</v>
      </c>
    </row>
    <row r="147" spans="1:7" x14ac:dyDescent="0.2">
      <c r="A147" s="41" t="str">
        <f>+Cenik!A147</f>
        <v>Material</v>
      </c>
      <c r="B147" s="41" t="str">
        <f>+Cenik!B147</f>
        <v>MATERIALI - Gradbeni (pol)izdelki</v>
      </c>
      <c r="C147" s="41" t="str">
        <f>+Cenik!C147</f>
        <v>Pokrov betonski fi 60</v>
      </c>
      <c r="D147" s="41" t="str">
        <f>+Cenik!D147</f>
        <v>kos</v>
      </c>
      <c r="E147" s="56">
        <f>+Cenik!E147</f>
        <v>0</v>
      </c>
      <c r="F147" s="67">
        <v>10</v>
      </c>
      <c r="G147" s="56">
        <f t="shared" si="2"/>
        <v>0</v>
      </c>
    </row>
    <row r="148" spans="1:7" x14ac:dyDescent="0.2">
      <c r="A148" s="41" t="str">
        <f>+Cenik!A148</f>
        <v>Material</v>
      </c>
      <c r="B148" s="41" t="str">
        <f>+Cenik!B148</f>
        <v>MATERIALI - Gradbeni (pol)izdelki</v>
      </c>
      <c r="C148" s="41" t="str">
        <f>+Cenik!C148</f>
        <v>Pokrov betonski fi 80</v>
      </c>
      <c r="D148" s="41" t="str">
        <f>+Cenik!D148</f>
        <v>kos</v>
      </c>
      <c r="E148" s="56">
        <f>+Cenik!E148</f>
        <v>0</v>
      </c>
      <c r="F148" s="67">
        <v>10</v>
      </c>
      <c r="G148" s="56">
        <f t="shared" si="2"/>
        <v>0</v>
      </c>
    </row>
    <row r="149" spans="1:7" x14ac:dyDescent="0.2">
      <c r="A149" s="41" t="str">
        <f>+Cenik!A149</f>
        <v>Material</v>
      </c>
      <c r="B149" s="41" t="str">
        <f>+Cenik!B149</f>
        <v>MATERIALI - Ostali gradbeni materiali</v>
      </c>
      <c r="C149" s="41" t="str">
        <f>+Cenik!C149</f>
        <v>Prajmer lepilo</v>
      </c>
      <c r="D149" s="41" t="str">
        <f>+Cenik!D149</f>
        <v>kg</v>
      </c>
      <c r="E149" s="56">
        <f>+Cenik!E149</f>
        <v>0</v>
      </c>
      <c r="F149" s="67">
        <v>10</v>
      </c>
      <c r="G149" s="56">
        <f t="shared" ref="G149:G212" si="3">+E149*F149</f>
        <v>0</v>
      </c>
    </row>
    <row r="150" spans="1:7" x14ac:dyDescent="0.2">
      <c r="A150" s="41" t="str">
        <f>+Cenik!A150</f>
        <v>Material</v>
      </c>
      <c r="B150" s="41" t="str">
        <f>+Cenik!B150</f>
        <v>MATERIALI - Zapore</v>
      </c>
      <c r="C150" s="41" t="str">
        <f>+Cenik!C150</f>
        <v>Prometni znak</v>
      </c>
      <c r="D150" s="41" t="str">
        <f>+Cenik!D150</f>
        <v>kos/dan</v>
      </c>
      <c r="E150" s="56">
        <f>+Cenik!E150</f>
        <v>0</v>
      </c>
      <c r="F150" s="67">
        <v>600</v>
      </c>
      <c r="G150" s="56">
        <f t="shared" si="3"/>
        <v>0</v>
      </c>
    </row>
    <row r="151" spans="1:7" x14ac:dyDescent="0.2">
      <c r="A151" s="41" t="str">
        <f>+Cenik!A151</f>
        <v>Material</v>
      </c>
      <c r="B151" s="41" t="str">
        <f>+Cenik!B151</f>
        <v>MATERIALI - Ostali materiali in izdelki</v>
      </c>
      <c r="C151" s="41" t="str">
        <f>+Cenik!C151</f>
        <v>Redčilo za barvo za talne obeležbe</v>
      </c>
      <c r="D151" s="41" t="str">
        <f>+Cenik!D151</f>
        <v>kg</v>
      </c>
      <c r="E151" s="56">
        <f>+Cenik!E151</f>
        <v>0</v>
      </c>
      <c r="F151" s="67">
        <v>10</v>
      </c>
      <c r="G151" s="56">
        <f t="shared" si="3"/>
        <v>0</v>
      </c>
    </row>
    <row r="152" spans="1:7" x14ac:dyDescent="0.2">
      <c r="A152" s="41" t="str">
        <f>+Cenik!A152</f>
        <v>Material</v>
      </c>
      <c r="B152" s="41" t="str">
        <f>+Cenik!B152</f>
        <v>MATERIALI - Gradbeni (pol)izdelki</v>
      </c>
      <c r="C152" s="41" t="str">
        <f>+Cenik!C152</f>
        <v>Robnik - betonski (15x25x100 cm) vtočni</v>
      </c>
      <c r="D152" s="41" t="str">
        <f>+Cenik!D152</f>
        <v>kos</v>
      </c>
      <c r="E152" s="56">
        <f>+Cenik!E152</f>
        <v>0</v>
      </c>
      <c r="F152" s="67">
        <v>10</v>
      </c>
      <c r="G152" s="56">
        <f t="shared" si="3"/>
        <v>0</v>
      </c>
    </row>
    <row r="153" spans="1:7" x14ac:dyDescent="0.2">
      <c r="A153" s="41" t="str">
        <f>+Cenik!A153</f>
        <v>Material</v>
      </c>
      <c r="B153" s="41" t="str">
        <f>+Cenik!B153</f>
        <v>MATERIALI - Gradbeni (pol)izdelki</v>
      </c>
      <c r="C153" s="41" t="str">
        <f>+Cenik!C153</f>
        <v>Robnik - betonski (15x25x100)</v>
      </c>
      <c r="D153" s="41" t="str">
        <f>+Cenik!D153</f>
        <v>kos</v>
      </c>
      <c r="E153" s="56">
        <f>+Cenik!E153</f>
        <v>0</v>
      </c>
      <c r="F153" s="67">
        <v>64</v>
      </c>
      <c r="G153" s="56">
        <f t="shared" si="3"/>
        <v>0</v>
      </c>
    </row>
    <row r="154" spans="1:7" x14ac:dyDescent="0.2">
      <c r="A154" s="41" t="str">
        <f>+Cenik!A154</f>
        <v>Material</v>
      </c>
      <c r="B154" s="41" t="str">
        <f>+Cenik!B154</f>
        <v>MATERIALI - Gradbeni (pol)izdelki</v>
      </c>
      <c r="C154" s="41" t="str">
        <f>+Cenik!C154</f>
        <v>Robnik - betonski (5x20x100 cm)</v>
      </c>
      <c r="D154" s="41" t="str">
        <f>+Cenik!D154</f>
        <v>kos</v>
      </c>
      <c r="E154" s="56">
        <f>+Cenik!E154</f>
        <v>0</v>
      </c>
      <c r="F154" s="67">
        <v>10</v>
      </c>
      <c r="G154" s="56">
        <f t="shared" si="3"/>
        <v>0</v>
      </c>
    </row>
    <row r="155" spans="1:7" x14ac:dyDescent="0.2">
      <c r="A155" s="41" t="str">
        <f>+Cenik!A155</f>
        <v>Material</v>
      </c>
      <c r="B155" s="41" t="str">
        <f>+Cenik!B155</f>
        <v>MATERIALI - Gradbeni (pol)izdelki</v>
      </c>
      <c r="C155" s="41" t="str">
        <f>+Cenik!C155</f>
        <v>Robnik - granitni, konusni</v>
      </c>
      <c r="D155" s="41" t="str">
        <f>+Cenik!D155</f>
        <v>kos</v>
      </c>
      <c r="E155" s="56">
        <f>+Cenik!E155</f>
        <v>0</v>
      </c>
      <c r="F155" s="67">
        <v>10</v>
      </c>
      <c r="G155" s="56">
        <f t="shared" si="3"/>
        <v>0</v>
      </c>
    </row>
    <row r="156" spans="1:7" x14ac:dyDescent="0.2">
      <c r="A156" s="41" t="str">
        <f>+Cenik!A156</f>
        <v>Material</v>
      </c>
      <c r="B156" s="41" t="str">
        <f>+Cenik!B156</f>
        <v>MATERIALI - Gradbeni (pol)izdelki</v>
      </c>
      <c r="C156" s="41" t="str">
        <f>+Cenik!C156</f>
        <v>Robnik - granitni, pravokotni (15x24 cm)</v>
      </c>
      <c r="D156" s="41" t="str">
        <f>+Cenik!D156</f>
        <v>kos</v>
      </c>
      <c r="E156" s="56">
        <f>+Cenik!E156</f>
        <v>0</v>
      </c>
      <c r="F156" s="67">
        <v>10</v>
      </c>
      <c r="G156" s="56">
        <f t="shared" si="3"/>
        <v>0</v>
      </c>
    </row>
    <row r="157" spans="1:7" x14ac:dyDescent="0.2">
      <c r="A157" s="41" t="str">
        <f>+Cenik!A157</f>
        <v>Material</v>
      </c>
      <c r="B157" s="41" t="str">
        <f>+Cenik!B157</f>
        <v>MATERIALI - Snežni koli in palisade</v>
      </c>
      <c r="C157" s="41" t="str">
        <f>+Cenik!C157</f>
        <v>Samostojni snežni kol iz kompozita (polipropilen + steklena vlakna),  2m/fi50 (dvobarvni z utorom za dodatke) s svetlobnim odbojnikom</v>
      </c>
      <c r="D157" s="41" t="str">
        <f>+Cenik!D157</f>
        <v>kos</v>
      </c>
      <c r="E157" s="56">
        <f>+Cenik!E157</f>
        <v>0</v>
      </c>
      <c r="F157" s="67">
        <v>910</v>
      </c>
      <c r="G157" s="56">
        <f t="shared" si="3"/>
        <v>0</v>
      </c>
    </row>
    <row r="158" spans="1:7" x14ac:dyDescent="0.2">
      <c r="A158" s="41" t="str">
        <f>+Cenik!A158</f>
        <v>Material</v>
      </c>
      <c r="B158" s="41" t="str">
        <f>+Cenik!B158</f>
        <v>MATERIALI - Gradbeni (pol)izdelki</v>
      </c>
      <c r="C158" s="41" t="str">
        <f>+Cenik!C158</f>
        <v>Sidra za mreže</v>
      </c>
      <c r="D158" s="41" t="str">
        <f>+Cenik!D158</f>
        <v>kos</v>
      </c>
      <c r="E158" s="56">
        <f>+Cenik!E158</f>
        <v>0</v>
      </c>
      <c r="F158" s="67">
        <v>10</v>
      </c>
      <c r="G158" s="56">
        <f t="shared" si="3"/>
        <v>0</v>
      </c>
    </row>
    <row r="159" spans="1:7" x14ac:dyDescent="0.2">
      <c r="A159" s="41" t="str">
        <f>+Cenik!A159</f>
        <v>Material</v>
      </c>
      <c r="B159" s="41" t="str">
        <f>+Cenik!B159</f>
        <v>MATERIALI - Zapore</v>
      </c>
      <c r="C159" s="41" t="str">
        <f>+Cenik!C159</f>
        <v>Smerna deska s podstavkom (klemfix…)</v>
      </c>
      <c r="D159" s="41" t="str">
        <f>+Cenik!D159</f>
        <v>kos/dan</v>
      </c>
      <c r="E159" s="56">
        <f>+Cenik!E159</f>
        <v>0</v>
      </c>
      <c r="F159" s="67">
        <v>1200</v>
      </c>
      <c r="G159" s="56">
        <f t="shared" si="3"/>
        <v>0</v>
      </c>
    </row>
    <row r="160" spans="1:7" x14ac:dyDescent="0.2">
      <c r="A160" s="41" t="str">
        <f>+Cenik!A160</f>
        <v>Material</v>
      </c>
      <c r="B160" s="41" t="str">
        <f>+Cenik!B160</f>
        <v>MATERIALI - Snežni koli in palisade</v>
      </c>
      <c r="C160" s="41" t="str">
        <f>+Cenik!C160</f>
        <v>Snežni koli 2m leseni</v>
      </c>
      <c r="D160" s="41" t="str">
        <f>+Cenik!D160</f>
        <v>kos</v>
      </c>
      <c r="E160" s="56">
        <f>+Cenik!E160</f>
        <v>0</v>
      </c>
      <c r="F160" s="67">
        <v>1850</v>
      </c>
      <c r="G160" s="56">
        <f t="shared" si="3"/>
        <v>0</v>
      </c>
    </row>
    <row r="161" spans="1:7" x14ac:dyDescent="0.2">
      <c r="A161" s="41" t="str">
        <f>+Cenik!A161</f>
        <v>Material</v>
      </c>
      <c r="B161" s="41" t="str">
        <f>+Cenik!B161</f>
        <v>MATERIALI - Snežni koli in palisade</v>
      </c>
      <c r="C161" s="41" t="str">
        <f>+Cenik!C161</f>
        <v>Snežni koli 3m</v>
      </c>
      <c r="D161" s="41" t="str">
        <f>+Cenik!D161</f>
        <v>kos</v>
      </c>
      <c r="E161" s="56">
        <f>+Cenik!E161</f>
        <v>0</v>
      </c>
      <c r="F161" s="67">
        <v>100</v>
      </c>
      <c r="G161" s="56">
        <f t="shared" si="3"/>
        <v>0</v>
      </c>
    </row>
    <row r="162" spans="1:7" x14ac:dyDescent="0.2">
      <c r="A162" s="41" t="str">
        <f>+Cenik!A162</f>
        <v>Material</v>
      </c>
      <c r="B162" s="41" t="str">
        <f>+Cenik!B162</f>
        <v>MATERIALI - Snežni koli in palisade</v>
      </c>
      <c r="C162" s="41" t="str">
        <f>+Cenik!C162</f>
        <v>Snežni koli 6m</v>
      </c>
      <c r="D162" s="41" t="str">
        <f>+Cenik!D162</f>
        <v>kos</v>
      </c>
      <c r="E162" s="56">
        <f>+Cenik!E162</f>
        <v>0</v>
      </c>
      <c r="F162" s="67">
        <v>10</v>
      </c>
      <c r="G162" s="56">
        <f t="shared" si="3"/>
        <v>0</v>
      </c>
    </row>
    <row r="163" spans="1:7" x14ac:dyDescent="0.2">
      <c r="A163" s="41" t="str">
        <f>+Cenik!A163</f>
        <v>Material</v>
      </c>
      <c r="B163" s="41" t="str">
        <f>+Cenik!B163</f>
        <v>MATERIALI - Ostali gradbeni materiali</v>
      </c>
      <c r="C163" s="41" t="str">
        <f>+Cenik!C163</f>
        <v>Sprej plastika za talne obeležbe</v>
      </c>
      <c r="D163" s="41" t="str">
        <f>+Cenik!D163</f>
        <v>kg</v>
      </c>
      <c r="E163" s="56">
        <f>+Cenik!E163</f>
        <v>0</v>
      </c>
      <c r="F163" s="67">
        <v>10</v>
      </c>
      <c r="G163" s="56">
        <f t="shared" si="3"/>
        <v>0</v>
      </c>
    </row>
    <row r="164" spans="1:7" x14ac:dyDescent="0.2">
      <c r="A164" s="41" t="str">
        <f>+Cenik!A164</f>
        <v>Material</v>
      </c>
      <c r="B164" s="41" t="str">
        <f>+Cenik!B164</f>
        <v>MATERIALI - Zapore</v>
      </c>
      <c r="C164" s="41" t="str">
        <f>+Cenik!C164</f>
        <v>Stožec</v>
      </c>
      <c r="D164" s="41" t="str">
        <f>+Cenik!D164</f>
        <v>kos/dan</v>
      </c>
      <c r="E164" s="56">
        <f>+Cenik!E164</f>
        <v>0</v>
      </c>
      <c r="F164" s="67">
        <v>100</v>
      </c>
      <c r="G164" s="56">
        <f t="shared" si="3"/>
        <v>0</v>
      </c>
    </row>
    <row r="165" spans="1:7" x14ac:dyDescent="0.2">
      <c r="A165" s="41" t="str">
        <f>+Cenik!A165</f>
        <v>Material</v>
      </c>
      <c r="B165" s="41" t="str">
        <f>+Cenik!B165</f>
        <v>MATERIALI - Betoni in malte</v>
      </c>
      <c r="C165" s="41" t="str">
        <f>+Cenik!C165</f>
        <v>Suha betonska mešanica (C20/25)</v>
      </c>
      <c r="D165" s="41" t="str">
        <f>+Cenik!D165</f>
        <v>m3</v>
      </c>
      <c r="E165" s="56">
        <f>+Cenik!E165</f>
        <v>0</v>
      </c>
      <c r="F165" s="67">
        <v>10</v>
      </c>
      <c r="G165" s="56">
        <f t="shared" si="3"/>
        <v>0</v>
      </c>
    </row>
    <row r="166" spans="1:7" x14ac:dyDescent="0.2">
      <c r="A166" s="41" t="str">
        <f>+Cenik!A166</f>
        <v>Material</v>
      </c>
      <c r="B166" s="41" t="str">
        <f>+Cenik!B166</f>
        <v>MATERIALI - Snežni koli in palisade</v>
      </c>
      <c r="C166" s="41" t="str">
        <f>+Cenik!C166</f>
        <v>Svetlobni odbojnik za snežne kole bel</v>
      </c>
      <c r="D166" s="41" t="str">
        <f>+Cenik!D166</f>
        <v>kos</v>
      </c>
      <c r="E166" s="56">
        <f>+Cenik!E166</f>
        <v>0</v>
      </c>
      <c r="F166" s="67">
        <v>10</v>
      </c>
      <c r="G166" s="56">
        <f t="shared" si="3"/>
        <v>0</v>
      </c>
    </row>
    <row r="167" spans="1:7" x14ac:dyDescent="0.2">
      <c r="A167" s="41" t="str">
        <f>+Cenik!A167</f>
        <v>Material</v>
      </c>
      <c r="B167" s="41" t="str">
        <f>+Cenik!B167</f>
        <v>MATERIALI - Snežni koli in palisade</v>
      </c>
      <c r="C167" s="41" t="str">
        <f>+Cenik!C167</f>
        <v>Svetlobni odbojnik za snežne kole rdeč</v>
      </c>
      <c r="D167" s="41" t="str">
        <f>+Cenik!D167</f>
        <v>kos</v>
      </c>
      <c r="E167" s="56">
        <f>+Cenik!E167</f>
        <v>0</v>
      </c>
      <c r="F167" s="67">
        <v>10</v>
      </c>
      <c r="G167" s="56">
        <f t="shared" si="3"/>
        <v>0</v>
      </c>
    </row>
    <row r="168" spans="1:7" x14ac:dyDescent="0.2">
      <c r="A168" s="41" t="str">
        <f>+Cenik!A168</f>
        <v>Material</v>
      </c>
      <c r="B168" s="41" t="str">
        <f>+Cenik!B168</f>
        <v>MATERIALI - Ostali materiali in izdelki</v>
      </c>
      <c r="C168" s="41" t="str">
        <f>+Cenik!C168</f>
        <v>Travno seme (mešanica)</v>
      </c>
      <c r="D168" s="41" t="str">
        <f>+Cenik!D168</f>
        <v>kg</v>
      </c>
      <c r="E168" s="56">
        <f>+Cenik!E168</f>
        <v>0</v>
      </c>
      <c r="F168" s="67">
        <v>10</v>
      </c>
      <c r="G168" s="56">
        <f t="shared" si="3"/>
        <v>0</v>
      </c>
    </row>
    <row r="169" spans="1:7" x14ac:dyDescent="0.2">
      <c r="A169" s="41" t="str">
        <f>+Cenik!A169</f>
        <v>Material</v>
      </c>
      <c r="B169" s="41" t="str">
        <f>+Cenik!B169</f>
        <v>MATERIALI - Zapore</v>
      </c>
      <c r="C169" s="41" t="str">
        <f>+Cenik!C169</f>
        <v>Triopan znaki</v>
      </c>
      <c r="D169" s="41" t="str">
        <f>+Cenik!D169</f>
        <v>kos/dan</v>
      </c>
      <c r="E169" s="56">
        <f>+Cenik!E169</f>
        <v>0</v>
      </c>
      <c r="F169" s="67">
        <v>10</v>
      </c>
      <c r="G169" s="56">
        <f t="shared" si="3"/>
        <v>0</v>
      </c>
    </row>
    <row r="170" spans="1:7" x14ac:dyDescent="0.2">
      <c r="A170" s="41" t="str">
        <f>+Cenik!A170</f>
        <v>Material</v>
      </c>
      <c r="B170" s="41" t="str">
        <f>+Cenik!B170</f>
        <v>MATERIALI - Zapore</v>
      </c>
      <c r="C170" s="41" t="str">
        <f>+Cenik!C170</f>
        <v>Utripalka</v>
      </c>
      <c r="D170" s="41" t="str">
        <f>+Cenik!D170</f>
        <v>kos/dan</v>
      </c>
      <c r="E170" s="56">
        <f>+Cenik!E170</f>
        <v>0</v>
      </c>
      <c r="F170" s="67">
        <v>10</v>
      </c>
      <c r="G170" s="56">
        <f t="shared" si="3"/>
        <v>0</v>
      </c>
    </row>
    <row r="171" spans="1:7" x14ac:dyDescent="0.2">
      <c r="A171" s="41" t="str">
        <f>+Cenik!A171</f>
        <v>Material</v>
      </c>
      <c r="B171" s="41" t="str">
        <f>+Cenik!B171</f>
        <v>MATERIALI - Ostali materiali in izdelki</v>
      </c>
      <c r="C171" s="41" t="str">
        <f>+Cenik!C171</f>
        <v>Voda</v>
      </c>
      <c r="D171" s="41" t="str">
        <f>+Cenik!D171</f>
        <v>m3</v>
      </c>
      <c r="E171" s="56">
        <f>+Cenik!E171</f>
        <v>0</v>
      </c>
      <c r="F171" s="67">
        <v>41</v>
      </c>
      <c r="G171" s="56">
        <f t="shared" si="3"/>
        <v>0</v>
      </c>
    </row>
    <row r="172" spans="1:7" x14ac:dyDescent="0.2">
      <c r="A172" s="41" t="str">
        <f>+Cenik!A172</f>
        <v>Material</v>
      </c>
      <c r="B172" s="41" t="str">
        <f>+Cenik!B172</f>
        <v>MATERIALI - Ostali materiali in izdelki</v>
      </c>
      <c r="C172" s="41" t="str">
        <f>+Cenik!C172</f>
        <v>Vrečka za smeti 150l</v>
      </c>
      <c r="D172" s="41" t="str">
        <f>+Cenik!D172</f>
        <v>kos</v>
      </c>
      <c r="E172" s="56">
        <f>+Cenik!E172</f>
        <v>0</v>
      </c>
      <c r="F172" s="67">
        <v>5065</v>
      </c>
      <c r="G172" s="56">
        <f t="shared" si="3"/>
        <v>0</v>
      </c>
    </row>
    <row r="173" spans="1:7" x14ac:dyDescent="0.2">
      <c r="A173" s="41" t="str">
        <f>+Cenik!A173</f>
        <v>Material</v>
      </c>
      <c r="B173" s="41" t="str">
        <f>+Cenik!B173</f>
        <v>MATERIALI - Ostali materiali in izdelki</v>
      </c>
      <c r="C173" s="41" t="str">
        <f>+Cenik!C173</f>
        <v>Vrečka za smeti 300l</v>
      </c>
      <c r="D173" s="41" t="str">
        <f>+Cenik!D173</f>
        <v>kos</v>
      </c>
      <c r="E173" s="56">
        <f>+Cenik!E173</f>
        <v>0</v>
      </c>
      <c r="F173" s="67">
        <v>393</v>
      </c>
      <c r="G173" s="56">
        <f t="shared" si="3"/>
        <v>0</v>
      </c>
    </row>
    <row r="174" spans="1:7" x14ac:dyDescent="0.2">
      <c r="A174" s="41" t="str">
        <f>+Cenik!A174</f>
        <v>Material</v>
      </c>
      <c r="B174" s="41" t="str">
        <f>+Cenik!B174</f>
        <v>MATERIALI - Ostali gradbeni materiali</v>
      </c>
      <c r="C174" s="41" t="str">
        <f>+Cenik!C174</f>
        <v>Vroča plastična masa za talne obeležbe</v>
      </c>
      <c r="D174" s="41" t="str">
        <f>+Cenik!D174</f>
        <v>kg</v>
      </c>
      <c r="E174" s="56">
        <f>+Cenik!E174</f>
        <v>0</v>
      </c>
      <c r="F174" s="67">
        <v>10</v>
      </c>
      <c r="G174" s="56">
        <f t="shared" si="3"/>
        <v>0</v>
      </c>
    </row>
    <row r="175" spans="1:7" x14ac:dyDescent="0.2">
      <c r="A175" s="41" t="str">
        <f>+Cenik!A175</f>
        <v>Material</v>
      </c>
      <c r="B175" s="41" t="str">
        <f>+Cenik!B175</f>
        <v>MATERIALI - Ostali gradbeni materiali</v>
      </c>
      <c r="C175" s="41" t="str">
        <f>+Cenik!C175</f>
        <v>Začasna talna označba 15 cm</v>
      </c>
      <c r="D175" s="41" t="str">
        <f>+Cenik!D175</f>
        <v>m</v>
      </c>
      <c r="E175" s="56">
        <f>+Cenik!E175</f>
        <v>0</v>
      </c>
      <c r="F175" s="67">
        <v>600</v>
      </c>
      <c r="G175" s="56">
        <f t="shared" si="3"/>
        <v>0</v>
      </c>
    </row>
    <row r="176" spans="1:7" x14ac:dyDescent="0.2">
      <c r="A176" s="41" t="str">
        <f>+Cenik!A176</f>
        <v>Material</v>
      </c>
      <c r="B176" s="41" t="str">
        <f>+Cenik!B176</f>
        <v>MATERIALI - Ostali gradbeni materiali</v>
      </c>
      <c r="C176" s="41" t="str">
        <f>+Cenik!C176</f>
        <v>Zalivna masa za rege</v>
      </c>
      <c r="D176" s="41" t="str">
        <f>+Cenik!D176</f>
        <v>kg</v>
      </c>
      <c r="E176" s="56">
        <f>+Cenik!E176</f>
        <v>0</v>
      </c>
      <c r="F176" s="67">
        <v>61</v>
      </c>
      <c r="G176" s="56">
        <f t="shared" si="3"/>
        <v>0</v>
      </c>
    </row>
    <row r="177" spans="1:7" x14ac:dyDescent="0.2">
      <c r="A177" s="41" t="str">
        <f>+Cenik!A177</f>
        <v>Material</v>
      </c>
      <c r="B177" s="41" t="str">
        <f>+Cenik!B177</f>
        <v>MATERIALI - Betoni in malte</v>
      </c>
      <c r="C177" s="41" t="str">
        <f>+Cenik!C177</f>
        <v>Zidarski cement (fm ≥ 5 MPa)</v>
      </c>
      <c r="D177" s="41" t="str">
        <f>+Cenik!D177</f>
        <v>kg</v>
      </c>
      <c r="E177" s="56">
        <f>+Cenik!E177</f>
        <v>0</v>
      </c>
      <c r="F177" s="67">
        <v>182</v>
      </c>
      <c r="G177" s="56">
        <f t="shared" si="3"/>
        <v>0</v>
      </c>
    </row>
    <row r="178" spans="1:7" x14ac:dyDescent="0.2">
      <c r="A178" s="41" t="str">
        <f>+Cenik!A178</f>
        <v>Material</v>
      </c>
      <c r="B178" s="41" t="str">
        <f>+Cenik!B178</f>
        <v>MATERIALI - Gradbeni (pol)izdelki</v>
      </c>
      <c r="C178" s="41" t="str">
        <f>+Cenik!C178</f>
        <v>Žica za vezanje</v>
      </c>
      <c r="D178" s="41" t="str">
        <f>+Cenik!D178</f>
        <v>kg</v>
      </c>
      <c r="E178" s="56">
        <f>+Cenik!E178</f>
        <v>0</v>
      </c>
      <c r="F178" s="67">
        <v>10</v>
      </c>
      <c r="G178" s="56">
        <f t="shared" si="3"/>
        <v>0</v>
      </c>
    </row>
    <row r="179" spans="1:7" x14ac:dyDescent="0.2">
      <c r="A179" s="41" t="str">
        <f>+Cenik!A179</f>
        <v>Material</v>
      </c>
      <c r="B179" s="41" t="str">
        <f>+Cenik!B179</f>
        <v>MATERIALI - Gradbeni (pol)izdelki</v>
      </c>
      <c r="C179" s="41" t="str">
        <f>+Cenik!C179</f>
        <v>Žica za vezanje opažev</v>
      </c>
      <c r="D179" s="41" t="str">
        <f>+Cenik!D179</f>
        <v>kg</v>
      </c>
      <c r="E179" s="56">
        <f>+Cenik!E179</f>
        <v>0</v>
      </c>
      <c r="F179" s="67">
        <v>10</v>
      </c>
      <c r="G179" s="56">
        <f t="shared" si="3"/>
        <v>0</v>
      </c>
    </row>
    <row r="180" spans="1:7" x14ac:dyDescent="0.2">
      <c r="A180" s="41" t="str">
        <f>+Cenik!A180</f>
        <v>Material</v>
      </c>
      <c r="B180" s="41" t="str">
        <f>+Cenik!B180</f>
        <v>MATERIALI - Gradbeni (pol)izdelki</v>
      </c>
      <c r="C180" s="41" t="str">
        <f>+Cenik!C180</f>
        <v>Žičniki</v>
      </c>
      <c r="D180" s="41" t="str">
        <f>+Cenik!D180</f>
        <v>kg</v>
      </c>
      <c r="E180" s="56">
        <f>+Cenik!E180</f>
        <v>0</v>
      </c>
      <c r="F180" s="67">
        <v>10</v>
      </c>
      <c r="G180" s="56">
        <f t="shared" si="3"/>
        <v>0</v>
      </c>
    </row>
    <row r="181" spans="1:7" x14ac:dyDescent="0.2">
      <c r="A181" s="41" t="str">
        <f>+Cenik!A181</f>
        <v>Material</v>
      </c>
      <c r="B181" s="41" t="str">
        <f>+Cenik!B181</f>
        <v>MATERIALI - Prometni znaki</v>
      </c>
      <c r="C181" s="41" t="str">
        <f>+Cenik!C181</f>
        <v xml:space="preserve">Adapter za vijačenje temeljev za prometne znake </v>
      </c>
      <c r="D181" s="41" t="str">
        <f>+Cenik!D181</f>
        <v>kos</v>
      </c>
      <c r="E181" s="56">
        <f>+Cenik!E181</f>
        <v>0</v>
      </c>
      <c r="F181" s="67">
        <v>1</v>
      </c>
      <c r="G181" s="56">
        <f t="shared" si="3"/>
        <v>0</v>
      </c>
    </row>
    <row r="182" spans="1:7" x14ac:dyDescent="0.2">
      <c r="A182" s="41" t="str">
        <f>+Cenik!A182</f>
        <v>Material</v>
      </c>
      <c r="B182" s="41" t="str">
        <f>+Cenik!B182</f>
        <v>MATERIALI - Prometni znaki</v>
      </c>
      <c r="C182" s="41" t="str">
        <f>+Cenik!C182</f>
        <v>Podstavek za smerno tablo 28kg s tremi luknjami premera fi50 ter odprtino 40x40 in odprtino 60x60</v>
      </c>
      <c r="D182" s="41" t="str">
        <f>+Cenik!D182</f>
        <v>kos</v>
      </c>
      <c r="E182" s="56">
        <f>+Cenik!E182</f>
        <v>0</v>
      </c>
      <c r="F182" s="67">
        <v>20</v>
      </c>
      <c r="G182" s="56">
        <f t="shared" si="3"/>
        <v>0</v>
      </c>
    </row>
    <row r="183" spans="1:7" x14ac:dyDescent="0.2">
      <c r="A183" s="41" t="str">
        <f>+Cenik!A183</f>
        <v>Material</v>
      </c>
      <c r="B183" s="41" t="str">
        <f>+Cenik!B183</f>
        <v>MATERIALI - Prometni Znaki</v>
      </c>
      <c r="C183" s="41" t="str">
        <f>+Cenik!C183</f>
        <v>Prekrivna folija RA1 do 0,10m2  - TIP I (RA1) - do 0,1m2</v>
      </c>
      <c r="D183" s="41" t="str">
        <f>+Cenik!D183</f>
        <v>m2</v>
      </c>
      <c r="E183" s="56">
        <f>+Cenik!E183</f>
        <v>0</v>
      </c>
      <c r="F183" s="67">
        <v>1</v>
      </c>
      <c r="G183" s="56">
        <f t="shared" si="3"/>
        <v>0</v>
      </c>
    </row>
    <row r="184" spans="1:7" x14ac:dyDescent="0.2">
      <c r="A184" s="41" t="str">
        <f>+Cenik!A184</f>
        <v>Material</v>
      </c>
      <c r="B184" s="41" t="str">
        <f>+Cenik!B184</f>
        <v>MATERIALI - Prometni Znaki</v>
      </c>
      <c r="C184" s="41" t="str">
        <f>+Cenik!C184</f>
        <v>Prekrivna folija RA1 nad 1,00m2  - TIP I (RA1) - nad 1,0m2</v>
      </c>
      <c r="D184" s="41" t="str">
        <f>+Cenik!D184</f>
        <v>m2</v>
      </c>
      <c r="E184" s="56">
        <f>+Cenik!E184</f>
        <v>0</v>
      </c>
      <c r="F184" s="67">
        <v>1</v>
      </c>
      <c r="G184" s="56">
        <f t="shared" si="3"/>
        <v>0</v>
      </c>
    </row>
    <row r="185" spans="1:7" x14ac:dyDescent="0.2">
      <c r="A185" s="41" t="str">
        <f>+Cenik!A185</f>
        <v>Material</v>
      </c>
      <c r="B185" s="41" t="str">
        <f>+Cenik!B185</f>
        <v>MATERIALI - Prometni Znaki</v>
      </c>
      <c r="C185" s="41" t="str">
        <f>+Cenik!C185</f>
        <v>Prekrivna folija RA1 od 0,11 do 0,20m2  - TIP I (RA1) - do 0,2m2</v>
      </c>
      <c r="D185" s="41" t="str">
        <f>+Cenik!D185</f>
        <v>m2</v>
      </c>
      <c r="E185" s="56">
        <f>+Cenik!E185</f>
        <v>0</v>
      </c>
      <c r="F185" s="67">
        <v>1</v>
      </c>
      <c r="G185" s="56">
        <f t="shared" si="3"/>
        <v>0</v>
      </c>
    </row>
    <row r="186" spans="1:7" x14ac:dyDescent="0.2">
      <c r="A186" s="41" t="str">
        <f>+Cenik!A186</f>
        <v>Material</v>
      </c>
      <c r="B186" s="41" t="str">
        <f>+Cenik!B186</f>
        <v>MATERIALI - Prometni Znaki</v>
      </c>
      <c r="C186" s="41" t="str">
        <f>+Cenik!C186</f>
        <v>Prekrivna folija RA1 od 0,21 do 0,50m2  - TIP I (RA1) - do 0,5m2</v>
      </c>
      <c r="D186" s="41" t="str">
        <f>+Cenik!D186</f>
        <v>m2</v>
      </c>
      <c r="E186" s="56">
        <f>+Cenik!E186</f>
        <v>0</v>
      </c>
      <c r="F186" s="67">
        <v>1</v>
      </c>
      <c r="G186" s="56">
        <f t="shared" si="3"/>
        <v>0</v>
      </c>
    </row>
    <row r="187" spans="1:7" x14ac:dyDescent="0.2">
      <c r="A187" s="41" t="str">
        <f>+Cenik!A187</f>
        <v>Material</v>
      </c>
      <c r="B187" s="41" t="str">
        <f>+Cenik!B187</f>
        <v>MATERIALI - Prometni Znaki</v>
      </c>
      <c r="C187" s="41" t="str">
        <f>+Cenik!C187</f>
        <v>Prekrivna folija RA1 od 0,51 do 1,00m2  - TIP I (RA1) - do 1m2</v>
      </c>
      <c r="D187" s="41" t="str">
        <f>+Cenik!D187</f>
        <v>m2</v>
      </c>
      <c r="E187" s="56">
        <f>+Cenik!E187</f>
        <v>0</v>
      </c>
      <c r="F187" s="67">
        <v>1</v>
      </c>
      <c r="G187" s="56">
        <f t="shared" si="3"/>
        <v>0</v>
      </c>
    </row>
    <row r="188" spans="1:7" x14ac:dyDescent="0.2">
      <c r="A188" s="41" t="str">
        <f>+Cenik!A188</f>
        <v>Material</v>
      </c>
      <c r="B188" s="41" t="str">
        <f>+Cenik!B188</f>
        <v>MATERIALI - Prometni Znaki</v>
      </c>
      <c r="C188" s="41" t="str">
        <f>+Cenik!C188</f>
        <v>Prekrivna folija RA2 do 0,10m2  - TIP lI(RA2) - do 0,1m2</v>
      </c>
      <c r="D188" s="41" t="str">
        <f>+Cenik!D188</f>
        <v>m2</v>
      </c>
      <c r="E188" s="56">
        <f>+Cenik!E188</f>
        <v>0</v>
      </c>
      <c r="F188" s="67">
        <v>1</v>
      </c>
      <c r="G188" s="56">
        <f t="shared" si="3"/>
        <v>0</v>
      </c>
    </row>
    <row r="189" spans="1:7" x14ac:dyDescent="0.2">
      <c r="A189" s="41" t="str">
        <f>+Cenik!A189</f>
        <v>Material</v>
      </c>
      <c r="B189" s="41" t="str">
        <f>+Cenik!B189</f>
        <v>MATERIALI - Prometni Znaki</v>
      </c>
      <c r="C189" s="41" t="str">
        <f>+Cenik!C189</f>
        <v>Prekrivna folija RA2 nad 1,00m2  - TIP lI(RA2) - nad 1,0m2</v>
      </c>
      <c r="D189" s="41" t="str">
        <f>+Cenik!D189</f>
        <v>m2</v>
      </c>
      <c r="E189" s="56">
        <f>+Cenik!E189</f>
        <v>0</v>
      </c>
      <c r="F189" s="67">
        <v>1</v>
      </c>
      <c r="G189" s="56">
        <f t="shared" si="3"/>
        <v>0</v>
      </c>
    </row>
    <row r="190" spans="1:7" x14ac:dyDescent="0.2">
      <c r="A190" s="41" t="str">
        <f>+Cenik!A190</f>
        <v>Material</v>
      </c>
      <c r="B190" s="41" t="str">
        <f>+Cenik!B190</f>
        <v>MATERIALI - Prometni Znaki</v>
      </c>
      <c r="C190" s="41" t="str">
        <f>+Cenik!C190</f>
        <v>Prekrivna folija RA2 od 0,11 do 0,20m2  - TIP lI(RA2) - do 0,2m2</v>
      </c>
      <c r="D190" s="41" t="str">
        <f>+Cenik!D190</f>
        <v>m2</v>
      </c>
      <c r="E190" s="56">
        <f>+Cenik!E190</f>
        <v>0</v>
      </c>
      <c r="F190" s="67">
        <v>1</v>
      </c>
      <c r="G190" s="56">
        <f t="shared" si="3"/>
        <v>0</v>
      </c>
    </row>
    <row r="191" spans="1:7" x14ac:dyDescent="0.2">
      <c r="A191" s="41" t="str">
        <f>+Cenik!A191</f>
        <v>Material</v>
      </c>
      <c r="B191" s="41" t="str">
        <f>+Cenik!B191</f>
        <v>MATERIALI - Prometni Znaki</v>
      </c>
      <c r="C191" s="41" t="str">
        <f>+Cenik!C191</f>
        <v>Prekrivna folija RA2 od 0,21 do 0,50m2  - TIP lI(RA2) - do 0,5m2</v>
      </c>
      <c r="D191" s="41" t="str">
        <f>+Cenik!D191</f>
        <v>m2</v>
      </c>
      <c r="E191" s="56">
        <f>+Cenik!E191</f>
        <v>0</v>
      </c>
      <c r="F191" s="67">
        <v>1</v>
      </c>
      <c r="G191" s="56">
        <f t="shared" si="3"/>
        <v>0</v>
      </c>
    </row>
    <row r="192" spans="1:7" x14ac:dyDescent="0.2">
      <c r="A192" s="41" t="str">
        <f>+Cenik!A192</f>
        <v>Material</v>
      </c>
      <c r="B192" s="41" t="str">
        <f>+Cenik!B192</f>
        <v>MATERIALI - Prometni Znaki</v>
      </c>
      <c r="C192" s="41" t="str">
        <f>+Cenik!C192</f>
        <v>Prekrivna folija RA2 od 0,51 do 1,00m2  - TIP lI(RA2) - do 1m2</v>
      </c>
      <c r="D192" s="41" t="str">
        <f>+Cenik!D192</f>
        <v>m2</v>
      </c>
      <c r="E192" s="56">
        <f>+Cenik!E192</f>
        <v>0</v>
      </c>
      <c r="F192" s="67">
        <v>1</v>
      </c>
      <c r="G192" s="56">
        <f t="shared" si="3"/>
        <v>0</v>
      </c>
    </row>
    <row r="193" spans="1:7" x14ac:dyDescent="0.2">
      <c r="A193" s="41" t="str">
        <f>+Cenik!A193</f>
        <v>Material</v>
      </c>
      <c r="B193" s="41" t="str">
        <f>+Cenik!B193</f>
        <v>MATERIALI - Prometni Znaki</v>
      </c>
      <c r="C193" s="41" t="str">
        <f>+Cenik!C193</f>
        <v>Prekrivna pločevina vključno s folijo - TIP I(RA1) - do 0,1m2</v>
      </c>
      <c r="D193" s="41" t="str">
        <f>+Cenik!D193</f>
        <v>m2</v>
      </c>
      <c r="E193" s="56">
        <f>+Cenik!E193</f>
        <v>0</v>
      </c>
      <c r="F193" s="67">
        <v>1</v>
      </c>
      <c r="G193" s="56">
        <f t="shared" si="3"/>
        <v>0</v>
      </c>
    </row>
    <row r="194" spans="1:7" x14ac:dyDescent="0.2">
      <c r="A194" s="41" t="str">
        <f>+Cenik!A194</f>
        <v>Material</v>
      </c>
      <c r="B194" s="41" t="str">
        <f>+Cenik!B194</f>
        <v>MATERIALI - Prometni Znaki</v>
      </c>
      <c r="C194" s="41" t="str">
        <f>+Cenik!C194</f>
        <v>Prekrivna pločevina vključno s folijo - TIP I(RA1) - do 0,2m2</v>
      </c>
      <c r="D194" s="41" t="str">
        <f>+Cenik!D194</f>
        <v>m2</v>
      </c>
      <c r="E194" s="56">
        <f>+Cenik!E194</f>
        <v>0</v>
      </c>
      <c r="F194" s="67">
        <v>1</v>
      </c>
      <c r="G194" s="56">
        <f t="shared" si="3"/>
        <v>0</v>
      </c>
    </row>
    <row r="195" spans="1:7" x14ac:dyDescent="0.2">
      <c r="A195" s="41" t="str">
        <f>+Cenik!A195</f>
        <v>Material</v>
      </c>
      <c r="B195" s="41" t="str">
        <f>+Cenik!B195</f>
        <v>MATERIALI - Prometni Znaki</v>
      </c>
      <c r="C195" s="41" t="str">
        <f>+Cenik!C195</f>
        <v>Prekrivna pločevina vključno s folijo - TIP I(RA1) - do 0,5m2</v>
      </c>
      <c r="D195" s="41" t="str">
        <f>+Cenik!D195</f>
        <v>m2</v>
      </c>
      <c r="E195" s="56">
        <f>+Cenik!E195</f>
        <v>0</v>
      </c>
      <c r="F195" s="67">
        <v>1</v>
      </c>
      <c r="G195" s="56">
        <f t="shared" si="3"/>
        <v>0</v>
      </c>
    </row>
    <row r="196" spans="1:7" x14ac:dyDescent="0.2">
      <c r="A196" s="41" t="str">
        <f>+Cenik!A196</f>
        <v>Material</v>
      </c>
      <c r="B196" s="41" t="str">
        <f>+Cenik!B196</f>
        <v>MATERIALI - Prometni Znaki</v>
      </c>
      <c r="C196" s="41" t="str">
        <f>+Cenik!C196</f>
        <v>Prekrivna pločevina vključno s folijo - TIP I(RA1) - do 1,5m2</v>
      </c>
      <c r="D196" s="41" t="str">
        <f>+Cenik!D196</f>
        <v>m2</v>
      </c>
      <c r="E196" s="56">
        <f>+Cenik!E196</f>
        <v>0</v>
      </c>
      <c r="F196" s="67">
        <v>1</v>
      </c>
      <c r="G196" s="56">
        <f t="shared" si="3"/>
        <v>0</v>
      </c>
    </row>
    <row r="197" spans="1:7" x14ac:dyDescent="0.2">
      <c r="A197" s="41" t="str">
        <f>+Cenik!A197</f>
        <v>Material</v>
      </c>
      <c r="B197" s="41" t="str">
        <f>+Cenik!B197</f>
        <v>MATERIALI - Prometni Znaki</v>
      </c>
      <c r="C197" s="41" t="str">
        <f>+Cenik!C197</f>
        <v>Prekrivna pločevina vključno s folijo - TIP I(RA1) - do 1m2</v>
      </c>
      <c r="D197" s="41" t="str">
        <f>+Cenik!D197</f>
        <v>m2</v>
      </c>
      <c r="E197" s="56">
        <f>+Cenik!E197</f>
        <v>0</v>
      </c>
      <c r="F197" s="67">
        <v>1</v>
      </c>
      <c r="G197" s="56">
        <f t="shared" si="3"/>
        <v>0</v>
      </c>
    </row>
    <row r="198" spans="1:7" x14ac:dyDescent="0.2">
      <c r="A198" s="41" t="str">
        <f>+Cenik!A198</f>
        <v>Material</v>
      </c>
      <c r="B198" s="41" t="str">
        <f>+Cenik!B198</f>
        <v>MATERIALI - Prometni Znaki</v>
      </c>
      <c r="C198" s="41" t="str">
        <f>+Cenik!C198</f>
        <v>Prekrivna pločevina vključno s folijo - TIP I(RA1) - nad 1,5m2</v>
      </c>
      <c r="D198" s="41" t="str">
        <f>+Cenik!D198</f>
        <v>m2</v>
      </c>
      <c r="E198" s="56">
        <f>+Cenik!E198</f>
        <v>0</v>
      </c>
      <c r="F198" s="67">
        <v>2</v>
      </c>
      <c r="G198" s="56">
        <f t="shared" si="3"/>
        <v>0</v>
      </c>
    </row>
    <row r="199" spans="1:7" x14ac:dyDescent="0.2">
      <c r="A199" s="41" t="str">
        <f>+Cenik!A199</f>
        <v>Material</v>
      </c>
      <c r="B199" s="41" t="str">
        <f>+Cenik!B199</f>
        <v>MATERIALI - Prometni Znaki</v>
      </c>
      <c r="C199" s="41" t="str">
        <f>+Cenik!C199</f>
        <v>Prekrivna pločevina vključno s folijo - TIP lI(RA2) - do 0,1m2</v>
      </c>
      <c r="D199" s="41" t="str">
        <f>+Cenik!D199</f>
        <v>m2</v>
      </c>
      <c r="E199" s="56">
        <f>+Cenik!E199</f>
        <v>0</v>
      </c>
      <c r="F199" s="67">
        <v>1</v>
      </c>
      <c r="G199" s="56">
        <f t="shared" si="3"/>
        <v>0</v>
      </c>
    </row>
    <row r="200" spans="1:7" x14ac:dyDescent="0.2">
      <c r="A200" s="41" t="str">
        <f>+Cenik!A200</f>
        <v>Material</v>
      </c>
      <c r="B200" s="41" t="str">
        <f>+Cenik!B200</f>
        <v>MATERIALI - Prometni Znaki</v>
      </c>
      <c r="C200" s="41" t="str">
        <f>+Cenik!C200</f>
        <v>Prekrivna pločevina vključno s folijo - TIP lI(RA2) - do 0,2m2</v>
      </c>
      <c r="D200" s="41" t="str">
        <f>+Cenik!D200</f>
        <v>m2</v>
      </c>
      <c r="E200" s="56">
        <f>+Cenik!E200</f>
        <v>0</v>
      </c>
      <c r="F200" s="67">
        <v>1</v>
      </c>
      <c r="G200" s="56">
        <f t="shared" si="3"/>
        <v>0</v>
      </c>
    </row>
    <row r="201" spans="1:7" x14ac:dyDescent="0.2">
      <c r="A201" s="41" t="str">
        <f>+Cenik!A201</f>
        <v>Material</v>
      </c>
      <c r="B201" s="41" t="str">
        <f>+Cenik!B201</f>
        <v>MATERIALI - Prometni Znaki</v>
      </c>
      <c r="C201" s="41" t="str">
        <f>+Cenik!C201</f>
        <v>Prekrivna pločevina vključno s folijo - TIP lI(RA2) - do 0,5m2</v>
      </c>
      <c r="D201" s="41" t="str">
        <f>+Cenik!D201</f>
        <v>m2</v>
      </c>
      <c r="E201" s="56">
        <f>+Cenik!E201</f>
        <v>0</v>
      </c>
      <c r="F201" s="67">
        <v>1</v>
      </c>
      <c r="G201" s="56">
        <f t="shared" si="3"/>
        <v>0</v>
      </c>
    </row>
    <row r="202" spans="1:7" x14ac:dyDescent="0.2">
      <c r="A202" s="41" t="str">
        <f>+Cenik!A202</f>
        <v>Material</v>
      </c>
      <c r="B202" s="41" t="str">
        <f>+Cenik!B202</f>
        <v>MATERIALI - Prometni Znaki</v>
      </c>
      <c r="C202" s="41" t="str">
        <f>+Cenik!C202</f>
        <v>Prekrivna pločevina vključno s folijo - TIP lI(RA2) - do 1,5m2</v>
      </c>
      <c r="D202" s="41" t="str">
        <f>+Cenik!D202</f>
        <v>m2</v>
      </c>
      <c r="E202" s="56">
        <f>+Cenik!E202</f>
        <v>0</v>
      </c>
      <c r="F202" s="67">
        <v>1</v>
      </c>
      <c r="G202" s="56">
        <f t="shared" si="3"/>
        <v>0</v>
      </c>
    </row>
    <row r="203" spans="1:7" x14ac:dyDescent="0.2">
      <c r="A203" s="41" t="str">
        <f>+Cenik!A203</f>
        <v>Material</v>
      </c>
      <c r="B203" s="41" t="str">
        <f>+Cenik!B203</f>
        <v>MATERIALI - Prometni Znaki</v>
      </c>
      <c r="C203" s="41" t="str">
        <f>+Cenik!C203</f>
        <v>Prekrivna pločevina vključno s folijo - TIP lI(RA2) - do 1m2</v>
      </c>
      <c r="D203" s="41" t="str">
        <f>+Cenik!D203</f>
        <v>m2</v>
      </c>
      <c r="E203" s="56">
        <f>+Cenik!E203</f>
        <v>0</v>
      </c>
      <c r="F203" s="67">
        <v>1</v>
      </c>
      <c r="G203" s="56">
        <f t="shared" si="3"/>
        <v>0</v>
      </c>
    </row>
    <row r="204" spans="1:7" x14ac:dyDescent="0.2">
      <c r="A204" s="41" t="str">
        <f>+Cenik!A204</f>
        <v>Material</v>
      </c>
      <c r="B204" s="41" t="str">
        <f>+Cenik!B204</f>
        <v>MATERIALI - Prometni Znaki</v>
      </c>
      <c r="C204" s="41" t="str">
        <f>+Cenik!C204</f>
        <v>Prekrivna pločevina vključno s folijo - TIP lI(RA2) - nad 1,5m2</v>
      </c>
      <c r="D204" s="41" t="str">
        <f>+Cenik!D204</f>
        <v>m2</v>
      </c>
      <c r="E204" s="56">
        <f>+Cenik!E204</f>
        <v>0</v>
      </c>
      <c r="F204" s="67">
        <v>1</v>
      </c>
      <c r="G204" s="56">
        <f t="shared" si="3"/>
        <v>0</v>
      </c>
    </row>
    <row r="205" spans="1:7" x14ac:dyDescent="0.2">
      <c r="A205" s="41" t="str">
        <f>+Cenik!A205</f>
        <v>Material</v>
      </c>
      <c r="B205" s="41" t="str">
        <f>+Cenik!B205</f>
        <v>MATERIALI - Prometni znaki</v>
      </c>
      <c r="C205" s="41" t="str">
        <f>+Cenik!C205</f>
        <v>PromZnak - 11101 lamela - bariera z folijo tip 2 (za usmerjevalne tirnice za kanaliziranje prometa)</v>
      </c>
      <c r="D205" s="41" t="str">
        <f>+Cenik!D205</f>
        <v>kom</v>
      </c>
      <c r="E205" s="56">
        <f>+Cenik!E205</f>
        <v>0</v>
      </c>
      <c r="F205" s="67">
        <v>10</v>
      </c>
      <c r="G205" s="56">
        <f t="shared" si="3"/>
        <v>0</v>
      </c>
    </row>
    <row r="206" spans="1:7" x14ac:dyDescent="0.2">
      <c r="A206" s="41" t="str">
        <f>+Cenik!A206</f>
        <v>Material</v>
      </c>
      <c r="B206" s="41" t="str">
        <f>+Cenik!B206</f>
        <v>MATERIALI - Prometni znaki</v>
      </c>
      <c r="C206" s="41" t="str">
        <f>+Cenik!C206</f>
        <v>PromZnak - 11101 usmerjevalna tirnica za kanaliziranje prometa vključno z odsevniki brez bariere</v>
      </c>
      <c r="D206" s="41" t="str">
        <f>+Cenik!D206</f>
        <v>m</v>
      </c>
      <c r="E206" s="56">
        <f>+Cenik!E206</f>
        <v>0</v>
      </c>
      <c r="F206" s="67">
        <v>10</v>
      </c>
      <c r="G206" s="56">
        <f t="shared" si="3"/>
        <v>0</v>
      </c>
    </row>
    <row r="207" spans="1:7" x14ac:dyDescent="0.2">
      <c r="A207" s="41" t="str">
        <f>+Cenik!A207</f>
        <v>Material</v>
      </c>
      <c r="B207" s="41" t="str">
        <f>+Cenik!B207</f>
        <v>MATERIALI - Prometni znaki</v>
      </c>
      <c r="C207" s="41" t="str">
        <f>+Cenik!C207</f>
        <v>PromZnak - 11201 (OGLEDALO) nerjavni material - nerjavni - 800x600</v>
      </c>
      <c r="D207" s="41" t="str">
        <f>+Cenik!D207</f>
        <v>kom</v>
      </c>
      <c r="E207" s="56">
        <f>+Cenik!E207</f>
        <v>0</v>
      </c>
      <c r="F207" s="67">
        <v>20</v>
      </c>
      <c r="G207" s="56">
        <f t="shared" si="3"/>
        <v>0</v>
      </c>
    </row>
    <row r="208" spans="1:7" x14ac:dyDescent="0.2">
      <c r="A208" s="41" t="str">
        <f>+Cenik!A208</f>
        <v>Material</v>
      </c>
      <c r="B208" s="41" t="str">
        <f>+Cenik!B208</f>
        <v>MATERIALI - Prometni znaki</v>
      </c>
      <c r="C208" s="41" t="str">
        <f>+Cenik!C208</f>
        <v>PromZnak - 11201-1 (OGLEDALO) nerjavni material - nerjavni - fi 600</v>
      </c>
      <c r="D208" s="41" t="str">
        <f>+Cenik!D208</f>
        <v>kom</v>
      </c>
      <c r="E208" s="56">
        <f>+Cenik!E208</f>
        <v>0</v>
      </c>
      <c r="F208" s="67">
        <v>7</v>
      </c>
      <c r="G208" s="56">
        <f t="shared" si="3"/>
        <v>0</v>
      </c>
    </row>
    <row r="209" spans="1:7" x14ac:dyDescent="0.2">
      <c r="A209" s="41" t="str">
        <f>+Cenik!A209</f>
        <v>Material</v>
      </c>
      <c r="B209" s="41" t="str">
        <f>+Cenik!B209</f>
        <v>MATERIALI - Prometni znaki</v>
      </c>
      <c r="C209" s="41" t="str">
        <f>+Cenik!C209</f>
        <v>PromZnak - 1203,1203-1,1203-2 (pravokotnik) - TIP II(RA2) - 300x1000</v>
      </c>
      <c r="D209" s="41" t="str">
        <f>+Cenik!D209</f>
        <v>kom</v>
      </c>
      <c r="E209" s="56">
        <f>+Cenik!E209</f>
        <v>0</v>
      </c>
      <c r="F209" s="67">
        <v>1</v>
      </c>
      <c r="G209" s="56">
        <f t="shared" si="3"/>
        <v>0</v>
      </c>
    </row>
    <row r="210" spans="1:7" x14ac:dyDescent="0.2">
      <c r="A210" s="41" t="str">
        <f>+Cenik!A210</f>
        <v>Material</v>
      </c>
      <c r="B210" s="41" t="str">
        <f>+Cenik!B210</f>
        <v>MATERIALI - Prometni znaki</v>
      </c>
      <c r="C210" s="41" t="str">
        <f>+Cenik!C210</f>
        <v>PromZnak - 1203,1203-1,1203-2 (pravokotnik) - TIP III(RA3) - 300x1000</v>
      </c>
      <c r="D210" s="41" t="str">
        <f>+Cenik!D210</f>
        <v>kom</v>
      </c>
      <c r="E210" s="56">
        <f>+Cenik!E210</f>
        <v>0</v>
      </c>
      <c r="F210" s="67">
        <v>1</v>
      </c>
      <c r="G210" s="56">
        <f t="shared" si="3"/>
        <v>0</v>
      </c>
    </row>
    <row r="211" spans="1:7" x14ac:dyDescent="0.2">
      <c r="A211" s="41" t="str">
        <f>+Cenik!A211</f>
        <v>Material</v>
      </c>
      <c r="B211" s="41" t="str">
        <f>+Cenik!B211</f>
        <v>MATERIALI - Prometni znaki</v>
      </c>
      <c r="C211" s="41" t="str">
        <f>+Cenik!C211</f>
        <v>PromZnak - 1204, (Andrejev križ) - TIP II(RA2) - 1200x120</v>
      </c>
      <c r="D211" s="41" t="str">
        <f>+Cenik!D211</f>
        <v>kom</v>
      </c>
      <c r="E211" s="56">
        <f>+Cenik!E211</f>
        <v>0</v>
      </c>
      <c r="F211" s="67">
        <v>1</v>
      </c>
      <c r="G211" s="56">
        <f t="shared" si="3"/>
        <v>0</v>
      </c>
    </row>
    <row r="212" spans="1:7" x14ac:dyDescent="0.2">
      <c r="A212" s="41" t="str">
        <f>+Cenik!A212</f>
        <v>Material</v>
      </c>
      <c r="B212" s="41" t="str">
        <f>+Cenik!B212</f>
        <v>MATERIALI - Prometni znaki</v>
      </c>
      <c r="C212" s="41" t="str">
        <f>+Cenik!C212</f>
        <v>PromZnak - 1204, (Andrejev križ) - TIP III(RA3) - 1200x120</v>
      </c>
      <c r="D212" s="41" t="str">
        <f>+Cenik!D212</f>
        <v>kom</v>
      </c>
      <c r="E212" s="56">
        <f>+Cenik!E212</f>
        <v>0</v>
      </c>
      <c r="F212" s="67">
        <v>1</v>
      </c>
      <c r="G212" s="56">
        <f t="shared" si="3"/>
        <v>0</v>
      </c>
    </row>
    <row r="213" spans="1:7" x14ac:dyDescent="0.2">
      <c r="A213" s="41" t="str">
        <f>+Cenik!A213</f>
        <v>Material</v>
      </c>
      <c r="B213" s="41" t="str">
        <f>+Cenik!B213</f>
        <v>MATERIALI - Prometni znaki</v>
      </c>
      <c r="C213" s="41" t="str">
        <f>+Cenik!C213</f>
        <v>PromZnak - 1205 (od 1 do 7) (pravokotnik) - TIP II(RA2) - 1200x800</v>
      </c>
      <c r="D213" s="41" t="str">
        <f>+Cenik!D213</f>
        <v>kom</v>
      </c>
      <c r="E213" s="56">
        <f>+Cenik!E213</f>
        <v>0</v>
      </c>
      <c r="F213" s="67">
        <v>1</v>
      </c>
      <c r="G213" s="56">
        <f t="shared" ref="G213:G276" si="4">+E213*F213</f>
        <v>0</v>
      </c>
    </row>
    <row r="214" spans="1:7" x14ac:dyDescent="0.2">
      <c r="A214" s="41" t="str">
        <f>+Cenik!A214</f>
        <v>Material</v>
      </c>
      <c r="B214" s="41" t="str">
        <f>+Cenik!B214</f>
        <v>MATERIALI - Prometni znaki</v>
      </c>
      <c r="C214" s="41" t="str">
        <f>+Cenik!C214</f>
        <v>PromZnak - 1205 (od 1 do 7) (pravokotnik) - TIP II(RA2) - 900x600</v>
      </c>
      <c r="D214" s="41" t="str">
        <f>+Cenik!D214</f>
        <v>kom</v>
      </c>
      <c r="E214" s="56">
        <f>+Cenik!E214</f>
        <v>0</v>
      </c>
      <c r="F214" s="67">
        <v>1</v>
      </c>
      <c r="G214" s="56">
        <f t="shared" si="4"/>
        <v>0</v>
      </c>
    </row>
    <row r="215" spans="1:7" x14ac:dyDescent="0.2">
      <c r="A215" s="41" t="str">
        <f>+Cenik!A215</f>
        <v>Material</v>
      </c>
      <c r="B215" s="41" t="str">
        <f>+Cenik!B215</f>
        <v>MATERIALI - Prometni znaki</v>
      </c>
      <c r="C215" s="41" t="str">
        <f>+Cenik!C215</f>
        <v>PromZnak - 1205 (od 1 do 7) (pravokotnik) - TIP III(RA3) - 1200x800</v>
      </c>
      <c r="D215" s="41" t="str">
        <f>+Cenik!D215</f>
        <v>kom</v>
      </c>
      <c r="E215" s="56">
        <f>+Cenik!E215</f>
        <v>0</v>
      </c>
      <c r="F215" s="67">
        <v>1</v>
      </c>
      <c r="G215" s="56">
        <f t="shared" si="4"/>
        <v>0</v>
      </c>
    </row>
    <row r="216" spans="1:7" x14ac:dyDescent="0.2">
      <c r="A216" s="41" t="str">
        <f>+Cenik!A216</f>
        <v>Material</v>
      </c>
      <c r="B216" s="41" t="str">
        <f>+Cenik!B216</f>
        <v>MATERIALI - Prometni znaki</v>
      </c>
      <c r="C216" s="41" t="str">
        <f>+Cenik!C216</f>
        <v>PromZnak - 1205 (od 1 do 7) (pravokotnik) - TIP III(RA3) - 900x600</v>
      </c>
      <c r="D216" s="41" t="str">
        <f>+Cenik!D216</f>
        <v>kom</v>
      </c>
      <c r="E216" s="56">
        <f>+Cenik!E216</f>
        <v>0</v>
      </c>
      <c r="F216" s="67">
        <v>1</v>
      </c>
      <c r="G216" s="56">
        <f t="shared" si="4"/>
        <v>0</v>
      </c>
    </row>
    <row r="217" spans="1:7" x14ac:dyDescent="0.2">
      <c r="A217" s="41" t="str">
        <f>+Cenik!A217</f>
        <v>Material</v>
      </c>
      <c r="B217" s="41" t="str">
        <f>+Cenik!B217</f>
        <v>MATERIALI - Prometni znaki</v>
      </c>
      <c r="C217" s="41" t="str">
        <f>+Cenik!C217</f>
        <v>PromZnak - 2102 (USTAVI/osemkotnik) - TIP II(RA2) - STOP o400</v>
      </c>
      <c r="D217" s="41" t="str">
        <f>+Cenik!D217</f>
        <v>kom</v>
      </c>
      <c r="E217" s="56">
        <f>+Cenik!E217</f>
        <v>0</v>
      </c>
      <c r="F217" s="67">
        <v>1</v>
      </c>
      <c r="G217" s="56">
        <f t="shared" si="4"/>
        <v>0</v>
      </c>
    </row>
    <row r="218" spans="1:7" x14ac:dyDescent="0.2">
      <c r="A218" s="41" t="str">
        <f>+Cenik!A218</f>
        <v>Material</v>
      </c>
      <c r="B218" s="41" t="str">
        <f>+Cenik!B218</f>
        <v>MATERIALI - Prometni znaki</v>
      </c>
      <c r="C218" s="41" t="str">
        <f>+Cenik!C218</f>
        <v>PromZnak - 2102 (USTAVI/osemkotnik) - TIP II(RA2) - STOP o600</v>
      </c>
      <c r="D218" s="41" t="str">
        <f>+Cenik!D218</f>
        <v>kom</v>
      </c>
      <c r="E218" s="56">
        <f>+Cenik!E218</f>
        <v>0</v>
      </c>
      <c r="F218" s="67">
        <v>30</v>
      </c>
      <c r="G218" s="56">
        <f t="shared" si="4"/>
        <v>0</v>
      </c>
    </row>
    <row r="219" spans="1:7" x14ac:dyDescent="0.2">
      <c r="A219" s="41" t="str">
        <f>+Cenik!A219</f>
        <v>Material</v>
      </c>
      <c r="B219" s="41" t="str">
        <f>+Cenik!B219</f>
        <v>MATERIALI - Prometni znaki</v>
      </c>
      <c r="C219" s="41" t="str">
        <f>+Cenik!C219</f>
        <v>PromZnak - 2102 (USTAVI/osemkotnik) - TIP II(RA2) - STOP o900</v>
      </c>
      <c r="D219" s="41" t="str">
        <f>+Cenik!D219</f>
        <v>kom</v>
      </c>
      <c r="E219" s="56">
        <f>+Cenik!E219</f>
        <v>0</v>
      </c>
      <c r="F219" s="67">
        <v>1</v>
      </c>
      <c r="G219" s="56">
        <f t="shared" si="4"/>
        <v>0</v>
      </c>
    </row>
    <row r="220" spans="1:7" x14ac:dyDescent="0.2">
      <c r="A220" s="41" t="str">
        <f>+Cenik!A220</f>
        <v>Material</v>
      </c>
      <c r="B220" s="41" t="str">
        <f>+Cenik!B220</f>
        <v>MATERIALI - Prometni znaki</v>
      </c>
      <c r="C220" s="41" t="str">
        <f>+Cenik!C220</f>
        <v>PromZnak - 2102 (USTAVI/osemkotnik) - TIP III(RA3) - STOP o400</v>
      </c>
      <c r="D220" s="41" t="str">
        <f>+Cenik!D220</f>
        <v>kom</v>
      </c>
      <c r="E220" s="56">
        <f>+Cenik!E220</f>
        <v>0</v>
      </c>
      <c r="F220" s="67">
        <v>1</v>
      </c>
      <c r="G220" s="56">
        <f t="shared" si="4"/>
        <v>0</v>
      </c>
    </row>
    <row r="221" spans="1:7" x14ac:dyDescent="0.2">
      <c r="A221" s="41" t="str">
        <f>+Cenik!A221</f>
        <v>Material</v>
      </c>
      <c r="B221" s="41" t="str">
        <f>+Cenik!B221</f>
        <v>MATERIALI - Prometni znaki</v>
      </c>
      <c r="C221" s="41" t="str">
        <f>+Cenik!C221</f>
        <v>PromZnak - 2102 (USTAVI/osemkotnik) - TIP III(RA3) - STOP o600</v>
      </c>
      <c r="D221" s="41" t="str">
        <f>+Cenik!D221</f>
        <v>kom</v>
      </c>
      <c r="E221" s="56">
        <f>+Cenik!E221</f>
        <v>0</v>
      </c>
      <c r="F221" s="67">
        <v>1</v>
      </c>
      <c r="G221" s="56">
        <f t="shared" si="4"/>
        <v>0</v>
      </c>
    </row>
    <row r="222" spans="1:7" x14ac:dyDescent="0.2">
      <c r="A222" s="41" t="str">
        <f>+Cenik!A222</f>
        <v>Material</v>
      </c>
      <c r="B222" s="41" t="str">
        <f>+Cenik!B222</f>
        <v>MATERIALI - Prometni znaki</v>
      </c>
      <c r="C222" s="41" t="str">
        <f>+Cenik!C222</f>
        <v>PromZnak - 2102 (USTAVI/osemkotnik) - TIP III(RA3) - STOP o900</v>
      </c>
      <c r="D222" s="41" t="str">
        <f>+Cenik!D222</f>
        <v>kom</v>
      </c>
      <c r="E222" s="56">
        <f>+Cenik!E222</f>
        <v>0</v>
      </c>
      <c r="F222" s="67">
        <v>1</v>
      </c>
      <c r="G222" s="56">
        <f t="shared" si="4"/>
        <v>0</v>
      </c>
    </row>
    <row r="223" spans="1:7" x14ac:dyDescent="0.2">
      <c r="A223" s="41" t="str">
        <f>+Cenik!A223</f>
        <v>Material</v>
      </c>
      <c r="B223" s="41" t="str">
        <f>+Cenik!B223</f>
        <v>MATERIALI - Prometni znaki</v>
      </c>
      <c r="C223" s="41" t="str">
        <f>+Cenik!C223</f>
        <v>PromZnak - 2103, 2104 (kvadrat pod kotom 45 stopinj)* - TIP II (RA2) - 300x300 45*</v>
      </c>
      <c r="D223" s="41" t="str">
        <f>+Cenik!D223</f>
        <v>kom</v>
      </c>
      <c r="E223" s="56">
        <f>+Cenik!E223</f>
        <v>0</v>
      </c>
      <c r="F223" s="67">
        <v>1</v>
      </c>
      <c r="G223" s="56">
        <f t="shared" si="4"/>
        <v>0</v>
      </c>
    </row>
    <row r="224" spans="1:7" x14ac:dyDescent="0.2">
      <c r="A224" s="41" t="str">
        <f>+Cenik!A224</f>
        <v>Material</v>
      </c>
      <c r="B224" s="41" t="str">
        <f>+Cenik!B224</f>
        <v>MATERIALI - Prometni znaki</v>
      </c>
      <c r="C224" s="41" t="str">
        <f>+Cenik!C224</f>
        <v>PromZnak - 2103, 2104 (kvadrat pod kotom 45 stopinj)* - TIP II (RA2) - 600x600 45*</v>
      </c>
      <c r="D224" s="41" t="str">
        <f>+Cenik!D224</f>
        <v>kom</v>
      </c>
      <c r="E224" s="56">
        <f>+Cenik!E224</f>
        <v>0</v>
      </c>
      <c r="F224" s="67">
        <v>4</v>
      </c>
      <c r="G224" s="56">
        <f t="shared" si="4"/>
        <v>0</v>
      </c>
    </row>
    <row r="225" spans="1:7" x14ac:dyDescent="0.2">
      <c r="A225" s="41" t="str">
        <f>+Cenik!A225</f>
        <v>Material</v>
      </c>
      <c r="B225" s="41" t="str">
        <f>+Cenik!B225</f>
        <v>MATERIALI - Prometni znaki</v>
      </c>
      <c r="C225" s="41" t="str">
        <f>+Cenik!C225</f>
        <v>PromZnak - 2103, 2104 (kvadrat pod kotom 45 stopinj)* - TIP II (RA2) - 900x900 45*</v>
      </c>
      <c r="D225" s="41" t="str">
        <f>+Cenik!D225</f>
        <v>kom</v>
      </c>
      <c r="E225" s="56">
        <f>+Cenik!E225</f>
        <v>0</v>
      </c>
      <c r="F225" s="67">
        <v>1</v>
      </c>
      <c r="G225" s="56">
        <f t="shared" si="4"/>
        <v>0</v>
      </c>
    </row>
    <row r="226" spans="1:7" x14ac:dyDescent="0.2">
      <c r="A226" s="41" t="str">
        <f>+Cenik!A226</f>
        <v>Material</v>
      </c>
      <c r="B226" s="41" t="str">
        <f>+Cenik!B226</f>
        <v>MATERIALI - Prometni znaki</v>
      </c>
      <c r="C226" s="41" t="str">
        <f>+Cenik!C226</f>
        <v>PromZnak - 2103, 2104 (kvadrat pod kotom 45 stopinj)* - TIP III (RA3) - 300x300 45*</v>
      </c>
      <c r="D226" s="41" t="str">
        <f>+Cenik!D226</f>
        <v>kom</v>
      </c>
      <c r="E226" s="56">
        <f>+Cenik!E226</f>
        <v>0</v>
      </c>
      <c r="F226" s="67">
        <v>1</v>
      </c>
      <c r="G226" s="56">
        <f t="shared" si="4"/>
        <v>0</v>
      </c>
    </row>
    <row r="227" spans="1:7" x14ac:dyDescent="0.2">
      <c r="A227" s="41" t="str">
        <f>+Cenik!A227</f>
        <v>Material</v>
      </c>
      <c r="B227" s="41" t="str">
        <f>+Cenik!B227</f>
        <v>MATERIALI - Prometni znaki</v>
      </c>
      <c r="C227" s="41" t="str">
        <f>+Cenik!C227</f>
        <v>PromZnak - 2103, 2104 (kvadrat pod kotom 45 stopinj)* - TIP III (RA3) - 600x600 45*</v>
      </c>
      <c r="D227" s="41" t="str">
        <f>+Cenik!D227</f>
        <v>kom</v>
      </c>
      <c r="E227" s="56">
        <f>+Cenik!E227</f>
        <v>0</v>
      </c>
      <c r="F227" s="67">
        <v>1</v>
      </c>
      <c r="G227" s="56">
        <f t="shared" si="4"/>
        <v>0</v>
      </c>
    </row>
    <row r="228" spans="1:7" x14ac:dyDescent="0.2">
      <c r="A228" s="41" t="str">
        <f>+Cenik!A228</f>
        <v>Material</v>
      </c>
      <c r="B228" s="41" t="str">
        <f>+Cenik!B228</f>
        <v>MATERIALI - Prometni znaki</v>
      </c>
      <c r="C228" s="41" t="str">
        <f>+Cenik!C228</f>
        <v>PromZnak - 2103, 2104 (kvadrat pod kotom 45 stopinj)* - TIP III (RA3) - 900x900 45*</v>
      </c>
      <c r="D228" s="41" t="str">
        <f>+Cenik!D228</f>
        <v>kom</v>
      </c>
      <c r="E228" s="56">
        <f>+Cenik!E228</f>
        <v>0</v>
      </c>
      <c r="F228" s="67">
        <v>1</v>
      </c>
      <c r="G228" s="56">
        <f t="shared" si="4"/>
        <v>0</v>
      </c>
    </row>
    <row r="229" spans="1:7" x14ac:dyDescent="0.2">
      <c r="A229" s="41" t="str">
        <f>+Cenik!A229</f>
        <v>Material</v>
      </c>
      <c r="B229" s="41" t="str">
        <f>+Cenik!B229</f>
        <v>MATERIALI - Prometni znaki</v>
      </c>
      <c r="C229" s="41" t="str">
        <f>+Cenik!C229</f>
        <v>PromZnak - 2319, 2320, 2401, 2402, 2412, 2427, 2428, 2442, 3212, 3214, 3301, 3303, 3304, 3305, 3306 , 3309 (pravokotnik) - TIP I(RA1) - 400x600</v>
      </c>
      <c r="D229" s="41" t="str">
        <f>+Cenik!D229</f>
        <v>kom</v>
      </c>
      <c r="E229" s="56">
        <f>+Cenik!E229</f>
        <v>0</v>
      </c>
      <c r="F229" s="67">
        <v>1</v>
      </c>
      <c r="G229" s="56">
        <f t="shared" si="4"/>
        <v>0</v>
      </c>
    </row>
    <row r="230" spans="1:7" x14ac:dyDescent="0.2">
      <c r="A230" s="41" t="str">
        <f>+Cenik!A230</f>
        <v>Material</v>
      </c>
      <c r="B230" s="41" t="str">
        <f>+Cenik!B230</f>
        <v>MATERIALI - Prometni znaki</v>
      </c>
      <c r="C230" s="41" t="str">
        <f>+Cenik!C230</f>
        <v>PromZnak - 2319, 2320, 2401, 2402, 2412, 2427, 2428, 2442, 3212, 3214, 3301, 3303, 3304, 3305, 3306 , 3309 (pravokotnik) - TIP I(RA1) - 600x900</v>
      </c>
      <c r="D230" s="41" t="str">
        <f>+Cenik!D230</f>
        <v>kom</v>
      </c>
      <c r="E230" s="56">
        <f>+Cenik!E230</f>
        <v>0</v>
      </c>
      <c r="F230" s="67">
        <v>2</v>
      </c>
      <c r="G230" s="56">
        <f t="shared" si="4"/>
        <v>0</v>
      </c>
    </row>
    <row r="231" spans="1:7" x14ac:dyDescent="0.2">
      <c r="A231" s="41" t="str">
        <f>+Cenik!A231</f>
        <v>Material</v>
      </c>
      <c r="B231" s="41" t="str">
        <f>+Cenik!B231</f>
        <v>MATERIALI - Prometni znaki</v>
      </c>
      <c r="C231" s="41" t="str">
        <f>+Cenik!C231</f>
        <v>PromZnak - 2319, 2320, 2401, 2402, 2412, 2427, 2428, 2442, 3212, 3214, 3301, 3303, 3304, 3305, 3306 , 3309 (pravokotnik) - TIP II(RA2) - 400x600</v>
      </c>
      <c r="D231" s="41" t="str">
        <f>+Cenik!D231</f>
        <v>kom</v>
      </c>
      <c r="E231" s="56">
        <f>+Cenik!E231</f>
        <v>0</v>
      </c>
      <c r="F231" s="67">
        <v>1</v>
      </c>
      <c r="G231" s="56">
        <f t="shared" si="4"/>
        <v>0</v>
      </c>
    </row>
    <row r="232" spans="1:7" x14ac:dyDescent="0.2">
      <c r="A232" s="41" t="str">
        <f>+Cenik!A232</f>
        <v>Material</v>
      </c>
      <c r="B232" s="41" t="str">
        <f>+Cenik!B232</f>
        <v>MATERIALI - Prometni znaki</v>
      </c>
      <c r="C232" s="41" t="str">
        <f>+Cenik!C232</f>
        <v>PromZnak - 2319, 2320, 2401, 2402, 2412, 2427, 2428, 2442, 3212, 3214, 3301, 3303, 3304, 3305, 3306 , 3309 (pravokotnik) - TIP II(RA2) - 600x900</v>
      </c>
      <c r="D232" s="41" t="str">
        <f>+Cenik!D232</f>
        <v>kom</v>
      </c>
      <c r="E232" s="56">
        <f>+Cenik!E232</f>
        <v>0</v>
      </c>
      <c r="F232" s="67">
        <v>1</v>
      </c>
      <c r="G232" s="56">
        <f t="shared" si="4"/>
        <v>0</v>
      </c>
    </row>
    <row r="233" spans="1:7" x14ac:dyDescent="0.2">
      <c r="A233" s="41" t="str">
        <f>+Cenik!A233</f>
        <v>Material</v>
      </c>
      <c r="B233" s="41" t="str">
        <f>+Cenik!B233</f>
        <v>MATERIALI - Prometni znaki</v>
      </c>
      <c r="C233" s="41" t="str">
        <f>+Cenik!C233</f>
        <v>PromZnak - 2319, 2320, 2401, 2402, 2412, 2427, 2428, 2442, 3212, 3214, 3301, 3303, 3304, 3305, 3306 , 3309 (pravokotnik) - TIP III(RA3) - 400x600</v>
      </c>
      <c r="D233" s="41" t="str">
        <f>+Cenik!D233</f>
        <v>kom</v>
      </c>
      <c r="E233" s="56">
        <f>+Cenik!E233</f>
        <v>0</v>
      </c>
      <c r="F233" s="67">
        <v>1</v>
      </c>
      <c r="G233" s="56">
        <f t="shared" si="4"/>
        <v>0</v>
      </c>
    </row>
    <row r="234" spans="1:7" x14ac:dyDescent="0.2">
      <c r="A234" s="41" t="str">
        <f>+Cenik!A234</f>
        <v>Material</v>
      </c>
      <c r="B234" s="41" t="str">
        <f>+Cenik!B234</f>
        <v>MATERIALI - Prometni znaki</v>
      </c>
      <c r="C234" s="41" t="str">
        <f>+Cenik!C234</f>
        <v>PromZnak - 2319, 2320, 2401, 2402, 2412, 2427, 2428, 2442, 3212, 3214, 3301, 3303, 3304, 3305, 3306 , 3309 (pravokotnik) - TIP III(RA3) - 600x900</v>
      </c>
      <c r="D234" s="41" t="str">
        <f>+Cenik!D234</f>
        <v>kom</v>
      </c>
      <c r="E234" s="56">
        <f>+Cenik!E234</f>
        <v>0</v>
      </c>
      <c r="F234" s="67">
        <v>1</v>
      </c>
      <c r="G234" s="56">
        <f t="shared" si="4"/>
        <v>0</v>
      </c>
    </row>
    <row r="235" spans="1:7" x14ac:dyDescent="0.2">
      <c r="A235" s="41" t="str">
        <f>+Cenik!A235</f>
        <v>Material</v>
      </c>
      <c r="B235" s="41" t="str">
        <f>+Cenik!B235</f>
        <v>MATERIALI - Prometni znaki</v>
      </c>
      <c r="C235" s="41" t="str">
        <f>+Cenik!C235</f>
        <v>PromZnak - 2408, 2409, 2411, 2413 (pravokotnik) - TIP III(RA3) - 800x1000</v>
      </c>
      <c r="D235" s="41" t="str">
        <f>+Cenik!D235</f>
        <v>kom</v>
      </c>
      <c r="E235" s="56">
        <f>+Cenik!E235</f>
        <v>0</v>
      </c>
      <c r="F235" s="67">
        <v>1</v>
      </c>
      <c r="G235" s="56">
        <f t="shared" si="4"/>
        <v>0</v>
      </c>
    </row>
    <row r="236" spans="1:7" x14ac:dyDescent="0.2">
      <c r="A236" s="41" t="str">
        <f>+Cenik!A236</f>
        <v>Material</v>
      </c>
      <c r="B236" s="41" t="str">
        <f>+Cenik!B236</f>
        <v>MATERIALI - Prometni znaki</v>
      </c>
      <c r="C236" s="41" t="str">
        <f>+Cenik!C236</f>
        <v>PromZnak - 2408, 2409, 2411, 2413, (pravokotnik) - TIP I(RA1) - 800x1000</v>
      </c>
      <c r="D236" s="41" t="str">
        <f>+Cenik!D236</f>
        <v>kom</v>
      </c>
      <c r="E236" s="56">
        <f>+Cenik!E236</f>
        <v>0</v>
      </c>
      <c r="F236" s="67">
        <v>1</v>
      </c>
      <c r="G236" s="56">
        <f t="shared" si="4"/>
        <v>0</v>
      </c>
    </row>
    <row r="237" spans="1:7" x14ac:dyDescent="0.2">
      <c r="A237" s="41" t="str">
        <f>+Cenik!A237</f>
        <v>Material</v>
      </c>
      <c r="B237" s="41" t="str">
        <f>+Cenik!B237</f>
        <v>MATERIALI - Prometni znaki</v>
      </c>
      <c r="C237" s="41" t="str">
        <f>+Cenik!C237</f>
        <v>PromZnak - 2408, 2409, 2411, 2413, 3308 (pravokotnik) - TIP II(RA2) - 800x1000</v>
      </c>
      <c r="D237" s="41" t="str">
        <f>+Cenik!D237</f>
        <v>kom</v>
      </c>
      <c r="E237" s="56">
        <f>+Cenik!E237</f>
        <v>0</v>
      </c>
      <c r="F237" s="67">
        <v>1</v>
      </c>
      <c r="G237" s="56">
        <f t="shared" si="4"/>
        <v>0</v>
      </c>
    </row>
    <row r="238" spans="1:7" x14ac:dyDescent="0.2">
      <c r="A238" s="41" t="str">
        <f>+Cenik!A238</f>
        <v>Material</v>
      </c>
      <c r="B238" s="41" t="str">
        <f>+Cenik!B238</f>
        <v>MATERIALI - Prometni znaki</v>
      </c>
      <c r="C238" s="41" t="str">
        <f>+Cenik!C238</f>
        <v>PromZnak - 2410 (pravokotnik)  - TIP II (RA2) - 900x1350</v>
      </c>
      <c r="D238" s="41" t="str">
        <f>+Cenik!D238</f>
        <v>kom</v>
      </c>
      <c r="E238" s="56">
        <f>+Cenik!E238</f>
        <v>0</v>
      </c>
      <c r="F238" s="67">
        <v>1</v>
      </c>
      <c r="G238" s="56">
        <f t="shared" si="4"/>
        <v>0</v>
      </c>
    </row>
    <row r="239" spans="1:7" x14ac:dyDescent="0.2">
      <c r="A239" s="41" t="str">
        <f>+Cenik!A239</f>
        <v>Material</v>
      </c>
      <c r="B239" s="41" t="str">
        <f>+Cenik!B239</f>
        <v>MATERIALI - Prometni znaki</v>
      </c>
      <c r="C239" s="41" t="str">
        <f>+Cenik!C239</f>
        <v>PromZnak - 2434, 2435 (naselje / pravokotnik) - TIP II (RA2) - 1000x500</v>
      </c>
      <c r="D239" s="41" t="str">
        <f>+Cenik!D239</f>
        <v>kom</v>
      </c>
      <c r="E239" s="56">
        <f>+Cenik!E239</f>
        <v>0</v>
      </c>
      <c r="F239" s="67">
        <v>14</v>
      </c>
      <c r="G239" s="56">
        <f t="shared" si="4"/>
        <v>0</v>
      </c>
    </row>
    <row r="240" spans="1:7" x14ac:dyDescent="0.2">
      <c r="A240" s="41" t="str">
        <f>+Cenik!A240</f>
        <v>Material</v>
      </c>
      <c r="B240" s="41" t="str">
        <f>+Cenik!B240</f>
        <v>MATERIALI - Prometni znaki</v>
      </c>
      <c r="C240" s="41" t="str">
        <f>+Cenik!C240</f>
        <v>PromZnak - 2434, 2435 (naselje / pravokotnik) - TIP II (RA2) - 1000x750</v>
      </c>
      <c r="D240" s="41" t="str">
        <f>+Cenik!D240</f>
        <v>kom</v>
      </c>
      <c r="E240" s="56">
        <f>+Cenik!E240</f>
        <v>0</v>
      </c>
      <c r="F240" s="67">
        <v>1</v>
      </c>
      <c r="G240" s="56">
        <f t="shared" si="4"/>
        <v>0</v>
      </c>
    </row>
    <row r="241" spans="1:7" x14ac:dyDescent="0.2">
      <c r="A241" s="41" t="str">
        <f>+Cenik!A241</f>
        <v>Material</v>
      </c>
      <c r="B241" s="41" t="str">
        <f>+Cenik!B241</f>
        <v>MATERIALI - Prometni znaki</v>
      </c>
      <c r="C241" s="41" t="str">
        <f>+Cenik!C241</f>
        <v>PromZnak - 2434, 2435 (naselje / pravokotnik) - TIP II (RA2) - 1300x500</v>
      </c>
      <c r="D241" s="41" t="str">
        <f>+Cenik!D241</f>
        <v>kom</v>
      </c>
      <c r="E241" s="56">
        <f>+Cenik!E241</f>
        <v>0</v>
      </c>
      <c r="F241" s="67">
        <v>16</v>
      </c>
      <c r="G241" s="56">
        <f t="shared" si="4"/>
        <v>0</v>
      </c>
    </row>
    <row r="242" spans="1:7" x14ac:dyDescent="0.2">
      <c r="A242" s="41" t="str">
        <f>+Cenik!A242</f>
        <v>Material</v>
      </c>
      <c r="B242" s="41" t="str">
        <f>+Cenik!B242</f>
        <v>MATERIALI - Prometni znaki</v>
      </c>
      <c r="C242" s="41" t="str">
        <f>+Cenik!C242</f>
        <v>PromZnak - 2434, 2435 (naselje / pravokotnik) - TIP II (RA2) - 1300x750</v>
      </c>
      <c r="D242" s="41" t="str">
        <f>+Cenik!D242</f>
        <v>kom</v>
      </c>
      <c r="E242" s="56">
        <f>+Cenik!E242</f>
        <v>0</v>
      </c>
      <c r="F242" s="67">
        <v>1</v>
      </c>
      <c r="G242" s="56">
        <f t="shared" si="4"/>
        <v>0</v>
      </c>
    </row>
    <row r="243" spans="1:7" x14ac:dyDescent="0.2">
      <c r="A243" s="41" t="str">
        <f>+Cenik!A243</f>
        <v>Material</v>
      </c>
      <c r="B243" s="41" t="str">
        <f>+Cenik!B243</f>
        <v>MATERIALI - Prometni znaki</v>
      </c>
      <c r="C243" s="41" t="str">
        <f>+Cenik!C243</f>
        <v>PromZnak - 2434, 2435 (naselje / pravokotnik) - TIP II (RA2) - 1600x500</v>
      </c>
      <c r="D243" s="41" t="str">
        <f>+Cenik!D243</f>
        <v>kom</v>
      </c>
      <c r="E243" s="56">
        <f>+Cenik!E243</f>
        <v>0</v>
      </c>
      <c r="F243" s="67">
        <v>7</v>
      </c>
      <c r="G243" s="56">
        <f t="shared" si="4"/>
        <v>0</v>
      </c>
    </row>
    <row r="244" spans="1:7" x14ac:dyDescent="0.2">
      <c r="A244" s="41" t="str">
        <f>+Cenik!A244</f>
        <v>Material</v>
      </c>
      <c r="B244" s="41" t="str">
        <f>+Cenik!B244</f>
        <v>MATERIALI - Prometni znaki</v>
      </c>
      <c r="C244" s="41" t="str">
        <f>+Cenik!C244</f>
        <v>PromZnak - 2434, 2435 (naselje / pravokotnik) - TIP II (RA2) - 1600x750</v>
      </c>
      <c r="D244" s="41" t="str">
        <f>+Cenik!D244</f>
        <v>kom</v>
      </c>
      <c r="E244" s="56">
        <f>+Cenik!E244</f>
        <v>0</v>
      </c>
      <c r="F244" s="67">
        <v>1</v>
      </c>
      <c r="G244" s="56">
        <f t="shared" si="4"/>
        <v>0</v>
      </c>
    </row>
    <row r="245" spans="1:7" x14ac:dyDescent="0.2">
      <c r="A245" s="41" t="str">
        <f>+Cenik!A245</f>
        <v>Material</v>
      </c>
      <c r="B245" s="41" t="str">
        <f>+Cenik!B245</f>
        <v>MATERIALI - Prometni znaki</v>
      </c>
      <c r="C245" s="41" t="str">
        <f>+Cenik!C245</f>
        <v>PromZnak - 2434, 2435 (naselje / pravokotnik) - TIP II (RA2) - 1900x500</v>
      </c>
      <c r="D245" s="41" t="str">
        <f>+Cenik!D245</f>
        <v>kom</v>
      </c>
      <c r="E245" s="56">
        <f>+Cenik!E245</f>
        <v>0</v>
      </c>
      <c r="F245" s="67">
        <v>1</v>
      </c>
      <c r="G245" s="56">
        <f t="shared" si="4"/>
        <v>0</v>
      </c>
    </row>
    <row r="246" spans="1:7" x14ac:dyDescent="0.2">
      <c r="A246" s="41" t="str">
        <f>+Cenik!A246</f>
        <v>Material</v>
      </c>
      <c r="B246" s="41" t="str">
        <f>+Cenik!B246</f>
        <v>MATERIALI - Prometni znaki</v>
      </c>
      <c r="C246" s="41" t="str">
        <f>+Cenik!C246</f>
        <v>PromZnak - 2434, 2435 (naselje / pravokotnik) - TIP II (RA2) - 1900x750</v>
      </c>
      <c r="D246" s="41" t="str">
        <f>+Cenik!D246</f>
        <v>kom</v>
      </c>
      <c r="E246" s="56">
        <f>+Cenik!E246</f>
        <v>0</v>
      </c>
      <c r="F246" s="67">
        <v>1</v>
      </c>
      <c r="G246" s="56">
        <f t="shared" si="4"/>
        <v>0</v>
      </c>
    </row>
    <row r="247" spans="1:7" x14ac:dyDescent="0.2">
      <c r="A247" s="41" t="str">
        <f>+Cenik!A247</f>
        <v>Material</v>
      </c>
      <c r="B247" s="41" t="str">
        <f>+Cenik!B247</f>
        <v>MATERIALI - Prometni znaki</v>
      </c>
      <c r="C247" s="41" t="str">
        <f>+Cenik!C247</f>
        <v>PromZnak - 2434, 2435 (naselje / pravokotnik) - TIP II (RA2) - 2100x500</v>
      </c>
      <c r="D247" s="41" t="str">
        <f>+Cenik!D247</f>
        <v>kom</v>
      </c>
      <c r="E247" s="56">
        <f>+Cenik!E247</f>
        <v>0</v>
      </c>
      <c r="F247" s="67">
        <v>1</v>
      </c>
      <c r="G247" s="56">
        <f t="shared" si="4"/>
        <v>0</v>
      </c>
    </row>
    <row r="248" spans="1:7" x14ac:dyDescent="0.2">
      <c r="A248" s="41" t="str">
        <f>+Cenik!A248</f>
        <v>Material</v>
      </c>
      <c r="B248" s="41" t="str">
        <f>+Cenik!B248</f>
        <v>MATERIALI - Prometni znaki</v>
      </c>
      <c r="C248" s="41" t="str">
        <f>+Cenik!C248</f>
        <v>PromZnak - 2434, 2435 (naselje / pravokotnik) - TIP II (RA2) - 2100x750</v>
      </c>
      <c r="D248" s="41" t="str">
        <f>+Cenik!D248</f>
        <v>kom</v>
      </c>
      <c r="E248" s="56">
        <f>+Cenik!E248</f>
        <v>0</v>
      </c>
      <c r="F248" s="67">
        <v>1</v>
      </c>
      <c r="G248" s="56">
        <f t="shared" si="4"/>
        <v>0</v>
      </c>
    </row>
    <row r="249" spans="1:7" x14ac:dyDescent="0.2">
      <c r="A249" s="41" t="str">
        <f>+Cenik!A249</f>
        <v>Material</v>
      </c>
      <c r="B249" s="41" t="str">
        <f>+Cenik!B249</f>
        <v>MATERIALI - Prometni znaki</v>
      </c>
      <c r="C249" s="41" t="str">
        <f>+Cenik!C249</f>
        <v>PromZnak - 2434, 2435 (naselje / pravokotnik) - TIP II (RA2) - 2300x500</v>
      </c>
      <c r="D249" s="41" t="str">
        <f>+Cenik!D249</f>
        <v>kom</v>
      </c>
      <c r="E249" s="56">
        <f>+Cenik!E249</f>
        <v>0</v>
      </c>
      <c r="F249" s="67">
        <v>1</v>
      </c>
      <c r="G249" s="56">
        <f t="shared" si="4"/>
        <v>0</v>
      </c>
    </row>
    <row r="250" spans="1:7" x14ac:dyDescent="0.2">
      <c r="A250" s="41" t="str">
        <f>+Cenik!A250</f>
        <v>Material</v>
      </c>
      <c r="B250" s="41" t="str">
        <f>+Cenik!B250</f>
        <v>MATERIALI - Prometni znaki</v>
      </c>
      <c r="C250" s="41" t="str">
        <f>+Cenik!C250</f>
        <v>PromZnak - 2434, 2435 (naselje / pravokotnik) - TIP II (RA2) - 2300x750</v>
      </c>
      <c r="D250" s="41" t="str">
        <f>+Cenik!D250</f>
        <v>kom</v>
      </c>
      <c r="E250" s="56">
        <f>+Cenik!E250</f>
        <v>0</v>
      </c>
      <c r="F250" s="67">
        <v>1</v>
      </c>
      <c r="G250" s="56">
        <f t="shared" si="4"/>
        <v>0</v>
      </c>
    </row>
    <row r="251" spans="1:7" x14ac:dyDescent="0.2">
      <c r="A251" s="41" t="str">
        <f>+Cenik!A251</f>
        <v>Material</v>
      </c>
      <c r="B251" s="41" t="str">
        <f>+Cenik!B251</f>
        <v>MATERIALI - Prometni znaki</v>
      </c>
      <c r="C251" s="41" t="str">
        <f>+Cenik!C251</f>
        <v>PromZnak - 2444 (kvadrat) - TIP III(RA3) - 250x250</v>
      </c>
      <c r="D251" s="41" t="str">
        <f>+Cenik!D251</f>
        <v>kom</v>
      </c>
      <c r="E251" s="56">
        <f>+Cenik!E251</f>
        <v>0</v>
      </c>
      <c r="F251" s="67">
        <v>1</v>
      </c>
      <c r="G251" s="56">
        <f t="shared" si="4"/>
        <v>0</v>
      </c>
    </row>
    <row r="252" spans="1:7" x14ac:dyDescent="0.2">
      <c r="A252" s="41" t="str">
        <f>+Cenik!A252</f>
        <v>Material</v>
      </c>
      <c r="B252" s="41" t="str">
        <f>+Cenik!B252</f>
        <v>MATERIALI - Prometni znaki</v>
      </c>
      <c r="C252" s="41" t="str">
        <f>+Cenik!C252</f>
        <v>PromZnak - 2444 (kvadrat) - TIP III(RA3) - 350x350</v>
      </c>
      <c r="D252" s="41" t="str">
        <f>+Cenik!D252</f>
        <v>kom</v>
      </c>
      <c r="E252" s="56">
        <f>+Cenik!E252</f>
        <v>0</v>
      </c>
      <c r="F252" s="67">
        <v>1</v>
      </c>
      <c r="G252" s="56">
        <f t="shared" si="4"/>
        <v>0</v>
      </c>
    </row>
    <row r="253" spans="1:7" x14ac:dyDescent="0.2">
      <c r="A253" s="41" t="str">
        <f>+Cenik!A253</f>
        <v>Material</v>
      </c>
      <c r="B253" s="41" t="str">
        <f>+Cenik!B253</f>
        <v>MATERIALI - Prometni znaki</v>
      </c>
      <c r="C253" s="41" t="str">
        <f>+Cenik!C253</f>
        <v>PromZnak - 3208 (pravokotnik) - TIP II (RA2) - 1000x500</v>
      </c>
      <c r="D253" s="41" t="str">
        <f>+Cenik!D253</f>
        <v>kom</v>
      </c>
      <c r="E253" s="56">
        <f>+Cenik!E253</f>
        <v>0</v>
      </c>
      <c r="F253" s="67">
        <v>1</v>
      </c>
      <c r="G253" s="56">
        <f t="shared" si="4"/>
        <v>0</v>
      </c>
    </row>
    <row r="254" spans="1:7" x14ac:dyDescent="0.2">
      <c r="A254" s="41" t="str">
        <f>+Cenik!A254</f>
        <v>Material</v>
      </c>
      <c r="B254" s="41" t="str">
        <f>+Cenik!B254</f>
        <v>MATERIALI - Prometni znaki</v>
      </c>
      <c r="C254" s="41" t="str">
        <f>+Cenik!C254</f>
        <v>PromZnak - 3208 (pravokotnik) - TIP II (RA2) - 1300x500</v>
      </c>
      <c r="D254" s="41" t="str">
        <f>+Cenik!D254</f>
        <v>kom</v>
      </c>
      <c r="E254" s="56">
        <f>+Cenik!E254</f>
        <v>0</v>
      </c>
      <c r="F254" s="67">
        <v>1</v>
      </c>
      <c r="G254" s="56">
        <f t="shared" si="4"/>
        <v>0</v>
      </c>
    </row>
    <row r="255" spans="1:7" x14ac:dyDescent="0.2">
      <c r="A255" s="41" t="str">
        <f>+Cenik!A255</f>
        <v>Material</v>
      </c>
      <c r="B255" s="41" t="str">
        <f>+Cenik!B255</f>
        <v>MATERIALI - Prometni znaki</v>
      </c>
      <c r="C255" s="41" t="str">
        <f>+Cenik!C255</f>
        <v>PromZnak - 3208 (pravokotnik) - TIP II (RA2) - 1600x500</v>
      </c>
      <c r="D255" s="41" t="str">
        <f>+Cenik!D255</f>
        <v>kom</v>
      </c>
      <c r="E255" s="56">
        <f>+Cenik!E255</f>
        <v>0</v>
      </c>
      <c r="F255" s="67">
        <v>1</v>
      </c>
      <c r="G255" s="56">
        <f t="shared" si="4"/>
        <v>0</v>
      </c>
    </row>
    <row r="256" spans="1:7" x14ac:dyDescent="0.2">
      <c r="A256" s="41" t="str">
        <f>+Cenik!A256</f>
        <v>Material</v>
      </c>
      <c r="B256" s="41" t="str">
        <f>+Cenik!B256</f>
        <v>MATERIALI - Prometni znaki</v>
      </c>
      <c r="C256" s="41" t="str">
        <f>+Cenik!C256</f>
        <v>PromZnak - 3209 (pravokotnik) - TIP II (RA2) - 1000x400</v>
      </c>
      <c r="D256" s="41" t="str">
        <f>+Cenik!D256</f>
        <v>kom</v>
      </c>
      <c r="E256" s="56">
        <f>+Cenik!E256</f>
        <v>0</v>
      </c>
      <c r="F256" s="67">
        <v>6</v>
      </c>
      <c r="G256" s="56">
        <f t="shared" si="4"/>
        <v>0</v>
      </c>
    </row>
    <row r="257" spans="1:7" x14ac:dyDescent="0.2">
      <c r="A257" s="41" t="str">
        <f>+Cenik!A257</f>
        <v>Material</v>
      </c>
      <c r="B257" s="41" t="str">
        <f>+Cenik!B257</f>
        <v>MATERIALI - Prometni znaki</v>
      </c>
      <c r="C257" s="41" t="str">
        <f>+Cenik!C257</f>
        <v>PromZnak - 3209 (pravokotnik) - TIP II (RA2) - 800x400</v>
      </c>
      <c r="D257" s="41" t="str">
        <f>+Cenik!D257</f>
        <v>kom</v>
      </c>
      <c r="E257" s="56">
        <f>+Cenik!E257</f>
        <v>0</v>
      </c>
      <c r="F257" s="67">
        <v>1</v>
      </c>
      <c r="G257" s="56">
        <f t="shared" si="4"/>
        <v>0</v>
      </c>
    </row>
    <row r="258" spans="1:7" x14ac:dyDescent="0.2">
      <c r="A258" s="41" t="str">
        <f>+Cenik!A258</f>
        <v>Material</v>
      </c>
      <c r="B258" s="41" t="str">
        <f>+Cenik!B258</f>
        <v>MATERIALI - Prometni znaki</v>
      </c>
      <c r="C258" s="41" t="str">
        <f>+Cenik!C258</f>
        <v>PromZnak - 3210 (pravokotnik) - TIP II (RA2) - 1000x330</v>
      </c>
      <c r="D258" s="41" t="str">
        <f>+Cenik!D258</f>
        <v>kom</v>
      </c>
      <c r="E258" s="56">
        <f>+Cenik!E258</f>
        <v>0</v>
      </c>
      <c r="F258" s="67">
        <v>1</v>
      </c>
      <c r="G258" s="56">
        <f t="shared" si="4"/>
        <v>0</v>
      </c>
    </row>
    <row r="259" spans="1:7" x14ac:dyDescent="0.2">
      <c r="A259" s="41" t="str">
        <f>+Cenik!A259</f>
        <v>Material</v>
      </c>
      <c r="B259" s="41" t="str">
        <f>+Cenik!B259</f>
        <v>MATERIALI - Prometni znaki</v>
      </c>
      <c r="C259" s="41" t="str">
        <f>+Cenik!C259</f>
        <v>PromZnak - 3210 (pravokotnik) - TIP II (RA2) - 1300x330</v>
      </c>
      <c r="D259" s="41" t="str">
        <f>+Cenik!D259</f>
        <v>kom</v>
      </c>
      <c r="E259" s="56">
        <f>+Cenik!E259</f>
        <v>0</v>
      </c>
      <c r="F259" s="67">
        <v>4</v>
      </c>
      <c r="G259" s="56">
        <f t="shared" si="4"/>
        <v>0</v>
      </c>
    </row>
    <row r="260" spans="1:7" x14ac:dyDescent="0.2">
      <c r="A260" s="41" t="str">
        <f>+Cenik!A260</f>
        <v>Material</v>
      </c>
      <c r="B260" s="41" t="str">
        <f>+Cenik!B260</f>
        <v>MATERIALI - Prometni znaki</v>
      </c>
      <c r="C260" s="41" t="str">
        <f>+Cenik!C260</f>
        <v>PromZnak - 3210 (pravokotnik) - TIP II (RA2) - 1600x330</v>
      </c>
      <c r="D260" s="41" t="str">
        <f>+Cenik!D260</f>
        <v>kom</v>
      </c>
      <c r="E260" s="56">
        <f>+Cenik!E260</f>
        <v>0</v>
      </c>
      <c r="F260" s="67">
        <v>1</v>
      </c>
      <c r="G260" s="56">
        <f t="shared" si="4"/>
        <v>0</v>
      </c>
    </row>
    <row r="261" spans="1:7" x14ac:dyDescent="0.2">
      <c r="A261" s="41" t="str">
        <f>+Cenik!A261</f>
        <v>Material</v>
      </c>
      <c r="B261" s="41" t="str">
        <f>+Cenik!B261</f>
        <v>MATERIALI - Prometni znaki</v>
      </c>
      <c r="C261" s="41" t="str">
        <f>+Cenik!C261</f>
        <v>PromZnak - 3210 (pravokotnik) - TIP II (RA2) - 1900x330</v>
      </c>
      <c r="D261" s="41" t="str">
        <f>+Cenik!D261</f>
        <v>kom</v>
      </c>
      <c r="E261" s="56">
        <f>+Cenik!E261</f>
        <v>0</v>
      </c>
      <c r="F261" s="67">
        <v>1</v>
      </c>
      <c r="G261" s="56">
        <f t="shared" si="4"/>
        <v>0</v>
      </c>
    </row>
    <row r="262" spans="1:7" x14ac:dyDescent="0.2">
      <c r="A262" s="41" t="str">
        <f>+Cenik!A262</f>
        <v>Material</v>
      </c>
      <c r="B262" s="41" t="str">
        <f>+Cenik!B262</f>
        <v>MATERIALI - Prometni znaki</v>
      </c>
      <c r="C262" s="41" t="str">
        <f>+Cenik!C262</f>
        <v>PromZnak - 3210 (pravokotnik) - TIP II (RA2) - 2100x330</v>
      </c>
      <c r="D262" s="41" t="str">
        <f>+Cenik!D262</f>
        <v>kom</v>
      </c>
      <c r="E262" s="56">
        <f>+Cenik!E262</f>
        <v>0</v>
      </c>
      <c r="F262" s="67">
        <v>1</v>
      </c>
      <c r="G262" s="56">
        <f t="shared" si="4"/>
        <v>0</v>
      </c>
    </row>
    <row r="263" spans="1:7" x14ac:dyDescent="0.2">
      <c r="A263" s="41" t="str">
        <f>+Cenik!A263</f>
        <v>Material</v>
      </c>
      <c r="B263" s="41" t="str">
        <f>+Cenik!B263</f>
        <v>MATERIALI - Prometni znaki</v>
      </c>
      <c r="C263" s="41" t="str">
        <f>+Cenik!C263</f>
        <v>PromZnak - 3210 (pravokotnik) - TIP II (RA2) - 2300x330</v>
      </c>
      <c r="D263" s="41" t="str">
        <f>+Cenik!D263</f>
        <v>kom</v>
      </c>
      <c r="E263" s="56">
        <f>+Cenik!E263</f>
        <v>0</v>
      </c>
      <c r="F263" s="67">
        <v>1</v>
      </c>
      <c r="G263" s="56">
        <f t="shared" si="4"/>
        <v>0</v>
      </c>
    </row>
    <row r="264" spans="1:7" x14ac:dyDescent="0.2">
      <c r="A264" s="41" t="str">
        <f>+Cenik!A264</f>
        <v>Material</v>
      </c>
      <c r="B264" s="41" t="str">
        <f>+Cenik!B264</f>
        <v>MATERIALI - Prometni znaki</v>
      </c>
      <c r="C264" s="41" t="str">
        <f>+Cenik!C264</f>
        <v>PromZnak - 3213 (vstopna tabla / pravokotnik) - TIP II (RA2) - 800x2000</v>
      </c>
      <c r="D264" s="41" t="str">
        <f>+Cenik!D264</f>
        <v>kom</v>
      </c>
      <c r="E264" s="56">
        <f>+Cenik!E264</f>
        <v>0</v>
      </c>
      <c r="F264" s="67">
        <v>1</v>
      </c>
      <c r="G264" s="56">
        <f t="shared" si="4"/>
        <v>0</v>
      </c>
    </row>
    <row r="265" spans="1:7" x14ac:dyDescent="0.2">
      <c r="A265" s="41" t="str">
        <f>+Cenik!A265</f>
        <v>Material</v>
      </c>
      <c r="B265" s="41" t="str">
        <f>+Cenik!B265</f>
        <v>MATERIALI - Prometni znaki</v>
      </c>
      <c r="C265" s="41" t="str">
        <f>+Cenik!C265</f>
        <v>PromZnak - 3312 (kvadrat) - TIP III(RA3) - 500x500</v>
      </c>
      <c r="D265" s="41" t="str">
        <f>+Cenik!D265</f>
        <v>kom</v>
      </c>
      <c r="E265" s="56">
        <f>+Cenik!E265</f>
        <v>0</v>
      </c>
      <c r="F265" s="67">
        <v>180</v>
      </c>
      <c r="G265" s="56">
        <f t="shared" si="4"/>
        <v>0</v>
      </c>
    </row>
    <row r="266" spans="1:7" x14ac:dyDescent="0.2">
      <c r="A266" s="41" t="str">
        <f>+Cenik!A266</f>
        <v>Material</v>
      </c>
      <c r="B266" s="41" t="str">
        <f>+Cenik!B266</f>
        <v>MATERIALI - Prometni znaki</v>
      </c>
      <c r="C266" s="41" t="str">
        <f>+Cenik!C266</f>
        <v>PromZnak - 3312 (kvadrat) - TIP III(RA3) - 750x750</v>
      </c>
      <c r="D266" s="41" t="str">
        <f>+Cenik!D266</f>
        <v>kom</v>
      </c>
      <c r="E266" s="56">
        <f>+Cenik!E266</f>
        <v>0</v>
      </c>
      <c r="F266" s="67">
        <v>1</v>
      </c>
      <c r="G266" s="56">
        <f t="shared" si="4"/>
        <v>0</v>
      </c>
    </row>
    <row r="267" spans="1:7" x14ac:dyDescent="0.2">
      <c r="A267" s="41" t="str">
        <f>+Cenik!A267</f>
        <v>Material</v>
      </c>
      <c r="B267" s="41" t="str">
        <f>+Cenik!B267</f>
        <v>MATERIALI - Prometni znaki</v>
      </c>
      <c r="C267" s="41" t="str">
        <f>+Cenik!C267</f>
        <v>PromZnak - 3312-1 in 2 (krivina / pravokotnik) - TIP III(RA3) - 1500x500</v>
      </c>
      <c r="D267" s="41" t="str">
        <f>+Cenik!D267</f>
        <v>kom</v>
      </c>
      <c r="E267" s="56">
        <f>+Cenik!E267</f>
        <v>0</v>
      </c>
      <c r="F267" s="67">
        <v>4</v>
      </c>
      <c r="G267" s="56">
        <f t="shared" si="4"/>
        <v>0</v>
      </c>
    </row>
    <row r="268" spans="1:7" x14ac:dyDescent="0.2">
      <c r="A268" s="41" t="str">
        <f>+Cenik!A268</f>
        <v>Material</v>
      </c>
      <c r="B268" s="41" t="str">
        <f>+Cenik!B268</f>
        <v>MATERIALI - Prometni znaki</v>
      </c>
      <c r="C268" s="41" t="str">
        <f>+Cenik!C268</f>
        <v>PromZnak - 3313 (prometni otok) - TIP III(RA3) - 300x600 (900)</v>
      </c>
      <c r="D268" s="41" t="str">
        <f>+Cenik!D268</f>
        <v>kom</v>
      </c>
      <c r="E268" s="56">
        <f>+Cenik!E268</f>
        <v>0</v>
      </c>
      <c r="F268" s="67">
        <v>10</v>
      </c>
      <c r="G268" s="56">
        <f t="shared" si="4"/>
        <v>0</v>
      </c>
    </row>
    <row r="269" spans="1:7" x14ac:dyDescent="0.2">
      <c r="A269" s="41" t="str">
        <f>+Cenik!A269</f>
        <v>Material</v>
      </c>
      <c r="B269" s="41" t="str">
        <f>+Cenik!B269</f>
        <v>MATERIALI - Prometni znaki</v>
      </c>
      <c r="C269" s="41" t="str">
        <f>+Cenik!C269</f>
        <v>PromZnak - 3313-1 - TIP III(RA3) - fi 100x800</v>
      </c>
      <c r="D269" s="41" t="str">
        <f>+Cenik!D269</f>
        <v>kom</v>
      </c>
      <c r="E269" s="56">
        <f>+Cenik!E269</f>
        <v>0</v>
      </c>
      <c r="F269" s="67">
        <v>1</v>
      </c>
      <c r="G269" s="56">
        <f t="shared" si="4"/>
        <v>0</v>
      </c>
    </row>
    <row r="270" spans="1:7" x14ac:dyDescent="0.2">
      <c r="A270" s="41" t="str">
        <f>+Cenik!A270</f>
        <v>Material</v>
      </c>
      <c r="B270" s="41" t="str">
        <f>+Cenik!B270</f>
        <v>MATERIALI - Prometni znaki</v>
      </c>
      <c r="C270" s="41" t="str">
        <f>+Cenik!C270</f>
        <v>PromZnak - 3313-2 - TIP III(RA3) - fi 100x1000</v>
      </c>
      <c r="D270" s="41" t="str">
        <f>+Cenik!D270</f>
        <v>kom</v>
      </c>
      <c r="E270" s="56">
        <f>+Cenik!E270</f>
        <v>0</v>
      </c>
      <c r="F270" s="67">
        <v>1</v>
      </c>
      <c r="G270" s="56">
        <f t="shared" si="4"/>
        <v>0</v>
      </c>
    </row>
    <row r="271" spans="1:7" x14ac:dyDescent="0.2">
      <c r="A271" s="41" t="str">
        <f>+Cenik!A271</f>
        <v>Material</v>
      </c>
      <c r="B271" s="41" t="str">
        <f>+Cenik!B271</f>
        <v>MATERIALI - Prometni znaki</v>
      </c>
      <c r="C271" s="41" t="str">
        <f>+Cenik!C271</f>
        <v>PromZnak - 3313-3 - TIP III(RA3) - fi 100x600</v>
      </c>
      <c r="D271" s="41" t="str">
        <f>+Cenik!D271</f>
        <v>kom</v>
      </c>
      <c r="E271" s="56">
        <f>+Cenik!E271</f>
        <v>0</v>
      </c>
      <c r="F271" s="67">
        <v>6</v>
      </c>
      <c r="G271" s="56">
        <f t="shared" si="4"/>
        <v>0</v>
      </c>
    </row>
    <row r="272" spans="1:7" x14ac:dyDescent="0.2">
      <c r="A272" s="41" t="str">
        <f>+Cenik!A272</f>
        <v>Material</v>
      </c>
      <c r="B272" s="41" t="str">
        <f>+Cenik!B272</f>
        <v>MATERIALI - Prometni znaki</v>
      </c>
      <c r="C272" s="41" t="str">
        <f>+Cenik!C272</f>
        <v>PromZnak - 3313-4 - TIP III(RA3) - fi 100x400</v>
      </c>
      <c r="D272" s="41" t="str">
        <f>+Cenik!D272</f>
        <v>kom</v>
      </c>
      <c r="E272" s="56">
        <f>+Cenik!E272</f>
        <v>0</v>
      </c>
      <c r="F272" s="67">
        <v>6</v>
      </c>
      <c r="G272" s="56">
        <f t="shared" si="4"/>
        <v>0</v>
      </c>
    </row>
    <row r="273" spans="1:7" x14ac:dyDescent="0.2">
      <c r="A273" s="41" t="str">
        <f>+Cenik!A273</f>
        <v>Material</v>
      </c>
      <c r="B273" s="41" t="str">
        <f>+Cenik!B273</f>
        <v>MATERIALI - Prometni znaki</v>
      </c>
      <c r="C273" s="41" t="str">
        <f>+Cenik!C273</f>
        <v>PromZnak - 3401, 3402, 3407, 3408, 3409, 3410, 3411 (table za vodenje prometa) brez nosilne konstrukcije  - TIP I(RA1) - do 10m2</v>
      </c>
      <c r="D273" s="41" t="str">
        <f>+Cenik!D273</f>
        <v>m2</v>
      </c>
      <c r="E273" s="56">
        <f>+Cenik!E273</f>
        <v>0</v>
      </c>
      <c r="F273" s="67">
        <v>8</v>
      </c>
      <c r="G273" s="56">
        <f t="shared" si="4"/>
        <v>0</v>
      </c>
    </row>
    <row r="274" spans="1:7" x14ac:dyDescent="0.2">
      <c r="A274" s="41" t="str">
        <f>+Cenik!A274</f>
        <v>Material</v>
      </c>
      <c r="B274" s="41" t="str">
        <f>+Cenik!B274</f>
        <v>MATERIALI - Prometni znaki</v>
      </c>
      <c r="C274" s="41" t="str">
        <f>+Cenik!C274</f>
        <v>PromZnak - 3401, 3402, 3407, 3408, 3409, 3410, 3411 (table za vodenje prometa) brez nosilne konstrukcije  - TIP I(RA1) - do 15m2</v>
      </c>
      <c r="D274" s="41" t="str">
        <f>+Cenik!D274</f>
        <v>m2</v>
      </c>
      <c r="E274" s="56">
        <f>+Cenik!E274</f>
        <v>0</v>
      </c>
      <c r="F274" s="67">
        <v>4</v>
      </c>
      <c r="G274" s="56">
        <f t="shared" si="4"/>
        <v>0</v>
      </c>
    </row>
    <row r="275" spans="1:7" x14ac:dyDescent="0.2">
      <c r="A275" s="41" t="str">
        <f>+Cenik!A275</f>
        <v>Material</v>
      </c>
      <c r="B275" s="41" t="str">
        <f>+Cenik!B275</f>
        <v>MATERIALI - Prometni znaki</v>
      </c>
      <c r="C275" s="41" t="str">
        <f>+Cenik!C275</f>
        <v>PromZnak - 3401, 3402, 3407, 3408, 3409, 3410, 3411 (table za vodenje prometa) brez nosilne konstrukcije  - TIP I(RA1) - do 2m2</v>
      </c>
      <c r="D275" s="41" t="str">
        <f>+Cenik!D275</f>
        <v>m2</v>
      </c>
      <c r="E275" s="56">
        <f>+Cenik!E275</f>
        <v>0</v>
      </c>
      <c r="F275" s="67">
        <v>12</v>
      </c>
      <c r="G275" s="56">
        <f t="shared" si="4"/>
        <v>0</v>
      </c>
    </row>
    <row r="276" spans="1:7" x14ac:dyDescent="0.2">
      <c r="A276" s="41" t="str">
        <f>+Cenik!A276</f>
        <v>Material</v>
      </c>
      <c r="B276" s="41" t="str">
        <f>+Cenik!B276</f>
        <v>MATERIALI - Prometni znaki</v>
      </c>
      <c r="C276" s="41" t="str">
        <f>+Cenik!C276</f>
        <v>PromZnak - 3401, 3402, 3407, 3408, 3409, 3410, 3411 (table za vodenje prometa) brez nosilne konstrukcije  - TIP I(RA1) - do 3m2</v>
      </c>
      <c r="D276" s="41" t="str">
        <f>+Cenik!D276</f>
        <v>m2</v>
      </c>
      <c r="E276" s="56">
        <f>+Cenik!E276</f>
        <v>0</v>
      </c>
      <c r="F276" s="67">
        <v>12</v>
      </c>
      <c r="G276" s="56">
        <f t="shared" si="4"/>
        <v>0</v>
      </c>
    </row>
    <row r="277" spans="1:7" x14ac:dyDescent="0.2">
      <c r="A277" s="41" t="str">
        <f>+Cenik!A277</f>
        <v>Material</v>
      </c>
      <c r="B277" s="41" t="str">
        <f>+Cenik!B277</f>
        <v>MATERIALI - Prometni znaki</v>
      </c>
      <c r="C277" s="41" t="str">
        <f>+Cenik!C277</f>
        <v>PromZnak - 3401, 3402, 3407, 3408, 3409, 3410, 3411 (table za vodenje prometa) brez nosilne konstrukcije  - TIP I(RA1) - do 4m2</v>
      </c>
      <c r="D277" s="41" t="str">
        <f>+Cenik!D277</f>
        <v>m2</v>
      </c>
      <c r="E277" s="56">
        <f>+Cenik!E277</f>
        <v>0</v>
      </c>
      <c r="F277" s="67">
        <v>16</v>
      </c>
      <c r="G277" s="56">
        <f t="shared" ref="G277:G340" si="5">+E277*F277</f>
        <v>0</v>
      </c>
    </row>
    <row r="278" spans="1:7" x14ac:dyDescent="0.2">
      <c r="A278" s="41" t="str">
        <f>+Cenik!A278</f>
        <v>Material</v>
      </c>
      <c r="B278" s="41" t="str">
        <f>+Cenik!B278</f>
        <v>MATERIALI - Prometni znaki</v>
      </c>
      <c r="C278" s="41" t="str">
        <f>+Cenik!C278</f>
        <v>PromZnak - 3401, 3402, 3407, 3408, 3409, 3410, 3411 (table za vodenje prometa) brez nosilne konstrukcije  - TIP I(RA1) - do 6m2</v>
      </c>
      <c r="D278" s="41" t="str">
        <f>+Cenik!D278</f>
        <v>m2</v>
      </c>
      <c r="E278" s="56">
        <f>+Cenik!E278</f>
        <v>0</v>
      </c>
      <c r="F278" s="67">
        <v>6</v>
      </c>
      <c r="G278" s="56">
        <f t="shared" si="5"/>
        <v>0</v>
      </c>
    </row>
    <row r="279" spans="1:7" x14ac:dyDescent="0.2">
      <c r="A279" s="41" t="str">
        <f>+Cenik!A279</f>
        <v>Material</v>
      </c>
      <c r="B279" s="41" t="str">
        <f>+Cenik!B279</f>
        <v>MATERIALI - Prometni znaki</v>
      </c>
      <c r="C279" s="41" t="str">
        <f>+Cenik!C279</f>
        <v>PromZnak - 3401, 3402, 3407, 3408, 3409, 3410, 3411 (table za vodenje prometa) brez nosilne konstrukcije  - TIP II(RA2) - do 10m2</v>
      </c>
      <c r="D279" s="41" t="str">
        <f>+Cenik!D279</f>
        <v>m2</v>
      </c>
      <c r="E279" s="56">
        <f>+Cenik!E279</f>
        <v>0</v>
      </c>
      <c r="F279" s="67">
        <v>1</v>
      </c>
      <c r="G279" s="56">
        <f t="shared" si="5"/>
        <v>0</v>
      </c>
    </row>
    <row r="280" spans="1:7" x14ac:dyDescent="0.2">
      <c r="A280" s="41" t="str">
        <f>+Cenik!A280</f>
        <v>Material</v>
      </c>
      <c r="B280" s="41" t="str">
        <f>+Cenik!B280</f>
        <v>MATERIALI - Prometni znaki</v>
      </c>
      <c r="C280" s="41" t="str">
        <f>+Cenik!C280</f>
        <v>PromZnak - 3401, 3402, 3407, 3408, 3409, 3410, 3411 (table za vodenje prometa) brez nosilne konstrukcije  - TIP II(RA2) - do 15m2</v>
      </c>
      <c r="D280" s="41" t="str">
        <f>+Cenik!D280</f>
        <v>m2</v>
      </c>
      <c r="E280" s="56">
        <f>+Cenik!E280</f>
        <v>0</v>
      </c>
      <c r="F280" s="67">
        <v>1</v>
      </c>
      <c r="G280" s="56">
        <f t="shared" si="5"/>
        <v>0</v>
      </c>
    </row>
    <row r="281" spans="1:7" x14ac:dyDescent="0.2">
      <c r="A281" s="41" t="str">
        <f>+Cenik!A281</f>
        <v>Material</v>
      </c>
      <c r="B281" s="41" t="str">
        <f>+Cenik!B281</f>
        <v>MATERIALI - Prometni znaki</v>
      </c>
      <c r="C281" s="41" t="str">
        <f>+Cenik!C281</f>
        <v>PromZnak - 3401, 3402, 3407, 3408, 3409, 3410, 3411 (table za vodenje prometa) brez nosilne konstrukcije  - TIP II(RA2) - do 2m2</v>
      </c>
      <c r="D281" s="41" t="str">
        <f>+Cenik!D281</f>
        <v>m2</v>
      </c>
      <c r="E281" s="56">
        <f>+Cenik!E281</f>
        <v>0</v>
      </c>
      <c r="F281" s="67">
        <v>1</v>
      </c>
      <c r="G281" s="56">
        <f t="shared" si="5"/>
        <v>0</v>
      </c>
    </row>
    <row r="282" spans="1:7" x14ac:dyDescent="0.2">
      <c r="A282" s="41" t="str">
        <f>+Cenik!A282</f>
        <v>Material</v>
      </c>
      <c r="B282" s="41" t="str">
        <f>+Cenik!B282</f>
        <v>MATERIALI - Prometni znaki</v>
      </c>
      <c r="C282" s="41" t="str">
        <f>+Cenik!C282</f>
        <v>PromZnak - 3401, 3402, 3407, 3408, 3409, 3410, 3411 (table za vodenje prometa) brez nosilne konstrukcije  - TIP II(RA2) - do 3m2</v>
      </c>
      <c r="D282" s="41" t="str">
        <f>+Cenik!D282</f>
        <v>m2</v>
      </c>
      <c r="E282" s="56">
        <f>+Cenik!E282</f>
        <v>0</v>
      </c>
      <c r="F282" s="67">
        <v>1</v>
      </c>
      <c r="G282" s="56">
        <f t="shared" si="5"/>
        <v>0</v>
      </c>
    </row>
    <row r="283" spans="1:7" x14ac:dyDescent="0.2">
      <c r="A283" s="41" t="str">
        <f>+Cenik!A283</f>
        <v>Material</v>
      </c>
      <c r="B283" s="41" t="str">
        <f>+Cenik!B283</f>
        <v>MATERIALI - Prometni znaki</v>
      </c>
      <c r="C283" s="41" t="str">
        <f>+Cenik!C283</f>
        <v>PromZnak - 3401, 3402, 3407, 3408, 3409, 3410, 3411 (table za vodenje prometa) brez nosilne konstrukcije  - TIP II(RA2) - do 4m2</v>
      </c>
      <c r="D283" s="41" t="str">
        <f>+Cenik!D283</f>
        <v>m2</v>
      </c>
      <c r="E283" s="56">
        <f>+Cenik!E283</f>
        <v>0</v>
      </c>
      <c r="F283" s="67">
        <v>1</v>
      </c>
      <c r="G283" s="56">
        <f t="shared" si="5"/>
        <v>0</v>
      </c>
    </row>
    <row r="284" spans="1:7" x14ac:dyDescent="0.2">
      <c r="A284" s="41" t="str">
        <f>+Cenik!A284</f>
        <v>Material</v>
      </c>
      <c r="B284" s="41" t="str">
        <f>+Cenik!B284</f>
        <v>MATERIALI - Prometni znaki</v>
      </c>
      <c r="C284" s="41" t="str">
        <f>+Cenik!C284</f>
        <v>PromZnak - 3401, 3402, 3407, 3408, 3409, 3410, 3411 (table za vodenje prometa) brez nosilne konstrukcije  - TIP II(RA2) - do 6m2</v>
      </c>
      <c r="D284" s="41" t="str">
        <f>+Cenik!D284</f>
        <v>m2</v>
      </c>
      <c r="E284" s="56">
        <f>+Cenik!E284</f>
        <v>0</v>
      </c>
      <c r="F284" s="67">
        <v>1</v>
      </c>
      <c r="G284" s="56">
        <f t="shared" si="5"/>
        <v>0</v>
      </c>
    </row>
    <row r="285" spans="1:7" x14ac:dyDescent="0.2">
      <c r="A285" s="41" t="str">
        <f>+Cenik!A285</f>
        <v>Material</v>
      </c>
      <c r="B285" s="41" t="str">
        <f>+Cenik!B285</f>
        <v>MATERIALI - Prometni znaki</v>
      </c>
      <c r="C285" s="41" t="str">
        <f>+Cenik!C285</f>
        <v>PromZnak - 3403 (kažipot)  - TIP I(RA1) - 1000x250</v>
      </c>
      <c r="D285" s="41" t="str">
        <f>+Cenik!D285</f>
        <v>kom</v>
      </c>
      <c r="E285" s="56">
        <f>+Cenik!E285</f>
        <v>0</v>
      </c>
      <c r="F285" s="67">
        <v>3</v>
      </c>
      <c r="G285" s="56">
        <f t="shared" si="5"/>
        <v>0</v>
      </c>
    </row>
    <row r="286" spans="1:7" x14ac:dyDescent="0.2">
      <c r="A286" s="41" t="str">
        <f>+Cenik!A286</f>
        <v>Material</v>
      </c>
      <c r="B286" s="41" t="str">
        <f>+Cenik!B286</f>
        <v>MATERIALI - Prometni znaki</v>
      </c>
      <c r="C286" s="41" t="str">
        <f>+Cenik!C286</f>
        <v>PromZnak - 3403 (kažipot)  - TIP I(RA1) - 1000x300</v>
      </c>
      <c r="D286" s="41" t="str">
        <f>+Cenik!D286</f>
        <v>kom</v>
      </c>
      <c r="E286" s="56">
        <f>+Cenik!E286</f>
        <v>0</v>
      </c>
      <c r="F286" s="67">
        <v>1</v>
      </c>
      <c r="G286" s="56">
        <f t="shared" si="5"/>
        <v>0</v>
      </c>
    </row>
    <row r="287" spans="1:7" x14ac:dyDescent="0.2">
      <c r="A287" s="41" t="str">
        <f>+Cenik!A287</f>
        <v>Material</v>
      </c>
      <c r="B287" s="41" t="str">
        <f>+Cenik!B287</f>
        <v>MATERIALI - Prometni znaki</v>
      </c>
      <c r="C287" s="41" t="str">
        <f>+Cenik!C287</f>
        <v>PromZnak - 3403 (kažipot)  - TIP I(RA1) - 1000x350</v>
      </c>
      <c r="D287" s="41" t="str">
        <f>+Cenik!D287</f>
        <v>kom</v>
      </c>
      <c r="E287" s="56">
        <f>+Cenik!E287</f>
        <v>0</v>
      </c>
      <c r="F287" s="67">
        <v>1</v>
      </c>
      <c r="G287" s="56">
        <f t="shared" si="5"/>
        <v>0</v>
      </c>
    </row>
    <row r="288" spans="1:7" x14ac:dyDescent="0.2">
      <c r="A288" s="41" t="str">
        <f>+Cenik!A288</f>
        <v>Material</v>
      </c>
      <c r="B288" s="41" t="str">
        <f>+Cenik!B288</f>
        <v>MATERIALI - Prometni znaki</v>
      </c>
      <c r="C288" s="41" t="str">
        <f>+Cenik!C288</f>
        <v>PromZnak - 3403 (kažipot)  - TIP I(RA1) - 1000x450</v>
      </c>
      <c r="D288" s="41" t="str">
        <f>+Cenik!D288</f>
        <v>kom</v>
      </c>
      <c r="E288" s="56">
        <f>+Cenik!E288</f>
        <v>0</v>
      </c>
      <c r="F288" s="67">
        <v>1</v>
      </c>
      <c r="G288" s="56">
        <f t="shared" si="5"/>
        <v>0</v>
      </c>
    </row>
    <row r="289" spans="1:7" x14ac:dyDescent="0.2">
      <c r="A289" s="41" t="str">
        <f>+Cenik!A289</f>
        <v>Material</v>
      </c>
      <c r="B289" s="41" t="str">
        <f>+Cenik!B289</f>
        <v>MATERIALI - Prometni znaki</v>
      </c>
      <c r="C289" s="41" t="str">
        <f>+Cenik!C289</f>
        <v>PromZnak - 3403 (kažipot)  - TIP I(RA1) - 1000x550</v>
      </c>
      <c r="D289" s="41" t="str">
        <f>+Cenik!D289</f>
        <v>kom</v>
      </c>
      <c r="E289" s="56">
        <f>+Cenik!E289</f>
        <v>0</v>
      </c>
      <c r="F289" s="67">
        <v>1</v>
      </c>
      <c r="G289" s="56">
        <f t="shared" si="5"/>
        <v>0</v>
      </c>
    </row>
    <row r="290" spans="1:7" x14ac:dyDescent="0.2">
      <c r="A290" s="41" t="str">
        <f>+Cenik!A290</f>
        <v>Material</v>
      </c>
      <c r="B290" s="41" t="str">
        <f>+Cenik!B290</f>
        <v>MATERIALI - Prometni znaki</v>
      </c>
      <c r="C290" s="41" t="str">
        <f>+Cenik!C290</f>
        <v>PromZnak - 3403 (kažipot)  - TIP I(RA1) - 1000x650</v>
      </c>
      <c r="D290" s="41" t="str">
        <f>+Cenik!D290</f>
        <v>kom</v>
      </c>
      <c r="E290" s="56">
        <f>+Cenik!E290</f>
        <v>0</v>
      </c>
      <c r="F290" s="67">
        <v>1</v>
      </c>
      <c r="G290" s="56">
        <f t="shared" si="5"/>
        <v>0</v>
      </c>
    </row>
    <row r="291" spans="1:7" x14ac:dyDescent="0.2">
      <c r="A291" s="41" t="str">
        <f>+Cenik!A291</f>
        <v>Material</v>
      </c>
      <c r="B291" s="41" t="str">
        <f>+Cenik!B291</f>
        <v>MATERIALI - Prometni znaki</v>
      </c>
      <c r="C291" s="41" t="str">
        <f>+Cenik!C291</f>
        <v>PromZnak - 3403 (kažipot)  - TIP I(RA1) - 1300x250</v>
      </c>
      <c r="D291" s="41" t="str">
        <f>+Cenik!D291</f>
        <v>kom</v>
      </c>
      <c r="E291" s="56">
        <f>+Cenik!E291</f>
        <v>0</v>
      </c>
      <c r="F291" s="67">
        <v>6</v>
      </c>
      <c r="G291" s="56">
        <f t="shared" si="5"/>
        <v>0</v>
      </c>
    </row>
    <row r="292" spans="1:7" x14ac:dyDescent="0.2">
      <c r="A292" s="41" t="str">
        <f>+Cenik!A292</f>
        <v>Material</v>
      </c>
      <c r="B292" s="41" t="str">
        <f>+Cenik!B292</f>
        <v>MATERIALI - Prometni znaki</v>
      </c>
      <c r="C292" s="41" t="str">
        <f>+Cenik!C292</f>
        <v>PromZnak - 3403 (kažipot)  - TIP I(RA1) - 1300x300</v>
      </c>
      <c r="D292" s="41" t="str">
        <f>+Cenik!D292</f>
        <v>kom</v>
      </c>
      <c r="E292" s="56">
        <f>+Cenik!E292</f>
        <v>0</v>
      </c>
      <c r="F292" s="67">
        <v>5</v>
      </c>
      <c r="G292" s="56">
        <f t="shared" si="5"/>
        <v>0</v>
      </c>
    </row>
    <row r="293" spans="1:7" x14ac:dyDescent="0.2">
      <c r="A293" s="41" t="str">
        <f>+Cenik!A293</f>
        <v>Material</v>
      </c>
      <c r="B293" s="41" t="str">
        <f>+Cenik!B293</f>
        <v>MATERIALI - Prometni znaki</v>
      </c>
      <c r="C293" s="41" t="str">
        <f>+Cenik!C293</f>
        <v>PromZnak - 3403 (kažipot)  - TIP I(RA1) - 1300x350</v>
      </c>
      <c r="D293" s="41" t="str">
        <f>+Cenik!D293</f>
        <v>kom</v>
      </c>
      <c r="E293" s="56">
        <f>+Cenik!E293</f>
        <v>0</v>
      </c>
      <c r="F293" s="67">
        <v>1</v>
      </c>
      <c r="G293" s="56">
        <f t="shared" si="5"/>
        <v>0</v>
      </c>
    </row>
    <row r="294" spans="1:7" x14ac:dyDescent="0.2">
      <c r="A294" s="41" t="str">
        <f>+Cenik!A294</f>
        <v>Material</v>
      </c>
      <c r="B294" s="41" t="str">
        <f>+Cenik!B294</f>
        <v>MATERIALI - Prometni znaki</v>
      </c>
      <c r="C294" s="41" t="str">
        <f>+Cenik!C294</f>
        <v>PromZnak - 3403 (kažipot)  - TIP I(RA1) - 1300x450</v>
      </c>
      <c r="D294" s="41" t="str">
        <f>+Cenik!D294</f>
        <v>kom</v>
      </c>
      <c r="E294" s="56">
        <f>+Cenik!E294</f>
        <v>0</v>
      </c>
      <c r="F294" s="67">
        <v>1</v>
      </c>
      <c r="G294" s="56">
        <f t="shared" si="5"/>
        <v>0</v>
      </c>
    </row>
    <row r="295" spans="1:7" x14ac:dyDescent="0.2">
      <c r="A295" s="41" t="str">
        <f>+Cenik!A295</f>
        <v>Material</v>
      </c>
      <c r="B295" s="41" t="str">
        <f>+Cenik!B295</f>
        <v>MATERIALI - Prometni znaki</v>
      </c>
      <c r="C295" s="41" t="str">
        <f>+Cenik!C295</f>
        <v>PromZnak - 3403 (kažipot)  - TIP I(RA1) - 1300x550</v>
      </c>
      <c r="D295" s="41" t="str">
        <f>+Cenik!D295</f>
        <v>kom</v>
      </c>
      <c r="E295" s="56">
        <f>+Cenik!E295</f>
        <v>0</v>
      </c>
      <c r="F295" s="67">
        <v>2</v>
      </c>
      <c r="G295" s="56">
        <f t="shared" si="5"/>
        <v>0</v>
      </c>
    </row>
    <row r="296" spans="1:7" x14ac:dyDescent="0.2">
      <c r="A296" s="41" t="str">
        <f>+Cenik!A296</f>
        <v>Material</v>
      </c>
      <c r="B296" s="41" t="str">
        <f>+Cenik!B296</f>
        <v>MATERIALI - Prometni znaki</v>
      </c>
      <c r="C296" s="41" t="str">
        <f>+Cenik!C296</f>
        <v>PromZnak - 3403 (kažipot)  - TIP I(RA1) - 1300x650</v>
      </c>
      <c r="D296" s="41" t="str">
        <f>+Cenik!D296</f>
        <v>kom</v>
      </c>
      <c r="E296" s="56">
        <f>+Cenik!E296</f>
        <v>0</v>
      </c>
      <c r="F296" s="67">
        <v>1</v>
      </c>
      <c r="G296" s="56">
        <f t="shared" si="5"/>
        <v>0</v>
      </c>
    </row>
    <row r="297" spans="1:7" x14ac:dyDescent="0.2">
      <c r="A297" s="41" t="str">
        <f>+Cenik!A297</f>
        <v>Material</v>
      </c>
      <c r="B297" s="41" t="str">
        <f>+Cenik!B297</f>
        <v>MATERIALI - Prometni znaki</v>
      </c>
      <c r="C297" s="41" t="str">
        <f>+Cenik!C297</f>
        <v>PromZnak - 3403 (kažipot)  - TIP I(RA1) - 1600x250</v>
      </c>
      <c r="D297" s="41" t="str">
        <f>+Cenik!D297</f>
        <v>kom</v>
      </c>
      <c r="E297" s="56">
        <f>+Cenik!E297</f>
        <v>0</v>
      </c>
      <c r="F297" s="67">
        <v>5</v>
      </c>
      <c r="G297" s="56">
        <f t="shared" si="5"/>
        <v>0</v>
      </c>
    </row>
    <row r="298" spans="1:7" x14ac:dyDescent="0.2">
      <c r="A298" s="41" t="str">
        <f>+Cenik!A298</f>
        <v>Material</v>
      </c>
      <c r="B298" s="41" t="str">
        <f>+Cenik!B298</f>
        <v>MATERIALI - Prometni znaki</v>
      </c>
      <c r="C298" s="41" t="str">
        <f>+Cenik!C298</f>
        <v>PromZnak - 3403 (kažipot)  - TIP I(RA1) - 1600x300</v>
      </c>
      <c r="D298" s="41" t="str">
        <f>+Cenik!D298</f>
        <v>kom</v>
      </c>
      <c r="E298" s="56">
        <f>+Cenik!E298</f>
        <v>0</v>
      </c>
      <c r="F298" s="67">
        <v>20</v>
      </c>
      <c r="G298" s="56">
        <f t="shared" si="5"/>
        <v>0</v>
      </c>
    </row>
    <row r="299" spans="1:7" x14ac:dyDescent="0.2">
      <c r="A299" s="41" t="str">
        <f>+Cenik!A299</f>
        <v>Material</v>
      </c>
      <c r="B299" s="41" t="str">
        <f>+Cenik!B299</f>
        <v>MATERIALI - Prometni znaki</v>
      </c>
      <c r="C299" s="41" t="str">
        <f>+Cenik!C299</f>
        <v>PromZnak - 3403 (kažipot)  - TIP I(RA1) - 1600x350</v>
      </c>
      <c r="D299" s="41" t="str">
        <f>+Cenik!D299</f>
        <v>kom</v>
      </c>
      <c r="E299" s="56">
        <f>+Cenik!E299</f>
        <v>0</v>
      </c>
      <c r="F299" s="67">
        <v>1</v>
      </c>
      <c r="G299" s="56">
        <f t="shared" si="5"/>
        <v>0</v>
      </c>
    </row>
    <row r="300" spans="1:7" x14ac:dyDescent="0.2">
      <c r="A300" s="41" t="str">
        <f>+Cenik!A300</f>
        <v>Material</v>
      </c>
      <c r="B300" s="41" t="str">
        <f>+Cenik!B300</f>
        <v>MATERIALI - Prometni znaki</v>
      </c>
      <c r="C300" s="41" t="str">
        <f>+Cenik!C300</f>
        <v>PromZnak - 3403 (kažipot)  - TIP I(RA1) - 1600x450</v>
      </c>
      <c r="D300" s="41" t="str">
        <f>+Cenik!D300</f>
        <v>kom</v>
      </c>
      <c r="E300" s="56">
        <f>+Cenik!E300</f>
        <v>0</v>
      </c>
      <c r="F300" s="67">
        <v>1</v>
      </c>
      <c r="G300" s="56">
        <f t="shared" si="5"/>
        <v>0</v>
      </c>
    </row>
    <row r="301" spans="1:7" x14ac:dyDescent="0.2">
      <c r="A301" s="41" t="str">
        <f>+Cenik!A301</f>
        <v>Material</v>
      </c>
      <c r="B301" s="41" t="str">
        <f>+Cenik!B301</f>
        <v>MATERIALI - Prometni znaki</v>
      </c>
      <c r="C301" s="41" t="str">
        <f>+Cenik!C301</f>
        <v>PromZnak - 3403 (kažipot)  - TIP I(RA1) - 1600x550</v>
      </c>
      <c r="D301" s="41" t="str">
        <f>+Cenik!D301</f>
        <v>kom</v>
      </c>
      <c r="E301" s="56">
        <f>+Cenik!E301</f>
        <v>0</v>
      </c>
      <c r="F301" s="67">
        <v>1</v>
      </c>
      <c r="G301" s="56">
        <f t="shared" si="5"/>
        <v>0</v>
      </c>
    </row>
    <row r="302" spans="1:7" x14ac:dyDescent="0.2">
      <c r="A302" s="41" t="str">
        <f>+Cenik!A302</f>
        <v>Material</v>
      </c>
      <c r="B302" s="41" t="str">
        <f>+Cenik!B302</f>
        <v>MATERIALI - Prometni znaki</v>
      </c>
      <c r="C302" s="41" t="str">
        <f>+Cenik!C302</f>
        <v>PromZnak - 3403 (kažipot)  - TIP I(RA1) - 1600x650</v>
      </c>
      <c r="D302" s="41" t="str">
        <f>+Cenik!D302</f>
        <v>kom</v>
      </c>
      <c r="E302" s="56">
        <f>+Cenik!E302</f>
        <v>0</v>
      </c>
      <c r="F302" s="67">
        <v>1</v>
      </c>
      <c r="G302" s="56">
        <f t="shared" si="5"/>
        <v>0</v>
      </c>
    </row>
    <row r="303" spans="1:7" x14ac:dyDescent="0.2">
      <c r="A303" s="41" t="str">
        <f>+Cenik!A303</f>
        <v>Material</v>
      </c>
      <c r="B303" s="41" t="str">
        <f>+Cenik!B303</f>
        <v>MATERIALI - Prometni znaki</v>
      </c>
      <c r="C303" s="41" t="str">
        <f>+Cenik!C303</f>
        <v>PromZnak - 3403 (kažipot)  - TIP I(RA1) - 1900x250</v>
      </c>
      <c r="D303" s="41" t="str">
        <f>+Cenik!D303</f>
        <v>kom</v>
      </c>
      <c r="E303" s="56">
        <f>+Cenik!E303</f>
        <v>0</v>
      </c>
      <c r="F303" s="67">
        <v>1</v>
      </c>
      <c r="G303" s="56">
        <f t="shared" si="5"/>
        <v>0</v>
      </c>
    </row>
    <row r="304" spans="1:7" x14ac:dyDescent="0.2">
      <c r="A304" s="41" t="str">
        <f>+Cenik!A304</f>
        <v>Material</v>
      </c>
      <c r="B304" s="41" t="str">
        <f>+Cenik!B304</f>
        <v>MATERIALI - Prometni znaki</v>
      </c>
      <c r="C304" s="41" t="str">
        <f>+Cenik!C304</f>
        <v>PromZnak - 3403 (kažipot)  - TIP I(RA1) - 1900x300</v>
      </c>
      <c r="D304" s="41" t="str">
        <f>+Cenik!D304</f>
        <v>kom</v>
      </c>
      <c r="E304" s="56">
        <f>+Cenik!E304</f>
        <v>0</v>
      </c>
      <c r="F304" s="67">
        <v>1</v>
      </c>
      <c r="G304" s="56">
        <f t="shared" si="5"/>
        <v>0</v>
      </c>
    </row>
    <row r="305" spans="1:7" x14ac:dyDescent="0.2">
      <c r="A305" s="41" t="str">
        <f>+Cenik!A305</f>
        <v>Material</v>
      </c>
      <c r="B305" s="41" t="str">
        <f>+Cenik!B305</f>
        <v>MATERIALI - Prometni znaki</v>
      </c>
      <c r="C305" s="41" t="str">
        <f>+Cenik!C305</f>
        <v>PromZnak - 3403 (kažipot)  - TIP I(RA1) - 1900x350</v>
      </c>
      <c r="D305" s="41" t="str">
        <f>+Cenik!D305</f>
        <v>kom</v>
      </c>
      <c r="E305" s="56">
        <f>+Cenik!E305</f>
        <v>0</v>
      </c>
      <c r="F305" s="67">
        <v>1</v>
      </c>
      <c r="G305" s="56">
        <f t="shared" si="5"/>
        <v>0</v>
      </c>
    </row>
    <row r="306" spans="1:7" x14ac:dyDescent="0.2">
      <c r="A306" s="41" t="str">
        <f>+Cenik!A306</f>
        <v>Material</v>
      </c>
      <c r="B306" s="41" t="str">
        <f>+Cenik!B306</f>
        <v>MATERIALI - Prometni znaki</v>
      </c>
      <c r="C306" s="41" t="str">
        <f>+Cenik!C306</f>
        <v>PromZnak - 3403 (kažipot)  - TIP I(RA1) - 1900x450</v>
      </c>
      <c r="D306" s="41" t="str">
        <f>+Cenik!D306</f>
        <v>kom</v>
      </c>
      <c r="E306" s="56">
        <f>+Cenik!E306</f>
        <v>0</v>
      </c>
      <c r="F306" s="67">
        <v>1</v>
      </c>
      <c r="G306" s="56">
        <f t="shared" si="5"/>
        <v>0</v>
      </c>
    </row>
    <row r="307" spans="1:7" x14ac:dyDescent="0.2">
      <c r="A307" s="41" t="str">
        <f>+Cenik!A307</f>
        <v>Material</v>
      </c>
      <c r="B307" s="41" t="str">
        <f>+Cenik!B307</f>
        <v>MATERIALI - Prometni znaki</v>
      </c>
      <c r="C307" s="41" t="str">
        <f>+Cenik!C307</f>
        <v>PromZnak - 3403 (kažipot)  - TIP I(RA1) - 1900x550</v>
      </c>
      <c r="D307" s="41" t="str">
        <f>+Cenik!D307</f>
        <v>kom</v>
      </c>
      <c r="E307" s="56">
        <f>+Cenik!E307</f>
        <v>0</v>
      </c>
      <c r="F307" s="67">
        <v>3</v>
      </c>
      <c r="G307" s="56">
        <f t="shared" si="5"/>
        <v>0</v>
      </c>
    </row>
    <row r="308" spans="1:7" x14ac:dyDescent="0.2">
      <c r="A308" s="41" t="str">
        <f>+Cenik!A308</f>
        <v>Material</v>
      </c>
      <c r="B308" s="41" t="str">
        <f>+Cenik!B308</f>
        <v>MATERIALI - Prometni znaki</v>
      </c>
      <c r="C308" s="41" t="str">
        <f>+Cenik!C308</f>
        <v>PromZnak - 3403 (kažipot)  - TIP I(RA1) - 1900x650</v>
      </c>
      <c r="D308" s="41" t="str">
        <f>+Cenik!D308</f>
        <v>kom</v>
      </c>
      <c r="E308" s="56">
        <f>+Cenik!E308</f>
        <v>0</v>
      </c>
      <c r="F308" s="67">
        <v>1</v>
      </c>
      <c r="G308" s="56">
        <f t="shared" si="5"/>
        <v>0</v>
      </c>
    </row>
    <row r="309" spans="1:7" x14ac:dyDescent="0.2">
      <c r="A309" s="41" t="str">
        <f>+Cenik!A309</f>
        <v>Material</v>
      </c>
      <c r="B309" s="41" t="str">
        <f>+Cenik!B309</f>
        <v>MATERIALI - Prometni znaki</v>
      </c>
      <c r="C309" s="41" t="str">
        <f>+Cenik!C309</f>
        <v>PromZnak - 3403 (kažipot)  - TIP I(RA1) - 2100x250</v>
      </c>
      <c r="D309" s="41" t="str">
        <f>+Cenik!D309</f>
        <v>kom</v>
      </c>
      <c r="E309" s="56">
        <f>+Cenik!E309</f>
        <v>0</v>
      </c>
      <c r="F309" s="67">
        <v>1</v>
      </c>
      <c r="G309" s="56">
        <f t="shared" si="5"/>
        <v>0</v>
      </c>
    </row>
    <row r="310" spans="1:7" x14ac:dyDescent="0.2">
      <c r="A310" s="41" t="str">
        <f>+Cenik!A310</f>
        <v>Material</v>
      </c>
      <c r="B310" s="41" t="str">
        <f>+Cenik!B310</f>
        <v>MATERIALI - Prometni znaki</v>
      </c>
      <c r="C310" s="41" t="str">
        <f>+Cenik!C310</f>
        <v>PromZnak - 3403 (kažipot)  - TIP I(RA1) - 2100x300</v>
      </c>
      <c r="D310" s="41" t="str">
        <f>+Cenik!D310</f>
        <v>kom</v>
      </c>
      <c r="E310" s="56">
        <f>+Cenik!E310</f>
        <v>0</v>
      </c>
      <c r="F310" s="67">
        <v>1</v>
      </c>
      <c r="G310" s="56">
        <f t="shared" si="5"/>
        <v>0</v>
      </c>
    </row>
    <row r="311" spans="1:7" x14ac:dyDescent="0.2">
      <c r="A311" s="41" t="str">
        <f>+Cenik!A311</f>
        <v>Material</v>
      </c>
      <c r="B311" s="41" t="str">
        <f>+Cenik!B311</f>
        <v>MATERIALI - Prometni znaki</v>
      </c>
      <c r="C311" s="41" t="str">
        <f>+Cenik!C311</f>
        <v>PromZnak - 3403 (kažipot)  - TIP I(RA1) - 2100x350</v>
      </c>
      <c r="D311" s="41" t="str">
        <f>+Cenik!D311</f>
        <v>kom</v>
      </c>
      <c r="E311" s="56">
        <f>+Cenik!E311</f>
        <v>0</v>
      </c>
      <c r="F311" s="67">
        <v>1</v>
      </c>
      <c r="G311" s="56">
        <f t="shared" si="5"/>
        <v>0</v>
      </c>
    </row>
    <row r="312" spans="1:7" x14ac:dyDescent="0.2">
      <c r="A312" s="41" t="str">
        <f>+Cenik!A312</f>
        <v>Material</v>
      </c>
      <c r="B312" s="41" t="str">
        <f>+Cenik!B312</f>
        <v>MATERIALI - Prometni znaki</v>
      </c>
      <c r="C312" s="41" t="str">
        <f>+Cenik!C312</f>
        <v>PromZnak - 3403 (kažipot)  - TIP I(RA1) - 2100x450</v>
      </c>
      <c r="D312" s="41" t="str">
        <f>+Cenik!D312</f>
        <v>kom</v>
      </c>
      <c r="E312" s="56">
        <f>+Cenik!E312</f>
        <v>0</v>
      </c>
      <c r="F312" s="67">
        <v>1</v>
      </c>
      <c r="G312" s="56">
        <f t="shared" si="5"/>
        <v>0</v>
      </c>
    </row>
    <row r="313" spans="1:7" x14ac:dyDescent="0.2">
      <c r="A313" s="41" t="str">
        <f>+Cenik!A313</f>
        <v>Material</v>
      </c>
      <c r="B313" s="41" t="str">
        <f>+Cenik!B313</f>
        <v>MATERIALI - Prometni znaki</v>
      </c>
      <c r="C313" s="41" t="str">
        <f>+Cenik!C313</f>
        <v>PromZnak - 3403 (kažipot)  - TIP I(RA1) - 2100x550</v>
      </c>
      <c r="D313" s="41" t="str">
        <f>+Cenik!D313</f>
        <v>kom</v>
      </c>
      <c r="E313" s="56">
        <f>+Cenik!E313</f>
        <v>0</v>
      </c>
      <c r="F313" s="67">
        <v>1</v>
      </c>
      <c r="G313" s="56">
        <f t="shared" si="5"/>
        <v>0</v>
      </c>
    </row>
    <row r="314" spans="1:7" x14ac:dyDescent="0.2">
      <c r="A314" s="41" t="str">
        <f>+Cenik!A314</f>
        <v>Material</v>
      </c>
      <c r="B314" s="41" t="str">
        <f>+Cenik!B314</f>
        <v>MATERIALI - Prometni znaki</v>
      </c>
      <c r="C314" s="41" t="str">
        <f>+Cenik!C314</f>
        <v>PromZnak - 3403 (kažipot)  - TIP I(RA1) - 2100x650</v>
      </c>
      <c r="D314" s="41" t="str">
        <f>+Cenik!D314</f>
        <v>kom</v>
      </c>
      <c r="E314" s="56">
        <f>+Cenik!E314</f>
        <v>0</v>
      </c>
      <c r="F314" s="67">
        <v>1</v>
      </c>
      <c r="G314" s="56">
        <f t="shared" si="5"/>
        <v>0</v>
      </c>
    </row>
    <row r="315" spans="1:7" x14ac:dyDescent="0.2">
      <c r="A315" s="41" t="str">
        <f>+Cenik!A315</f>
        <v>Material</v>
      </c>
      <c r="B315" s="41" t="str">
        <f>+Cenik!B315</f>
        <v>MATERIALI - Prometni znaki</v>
      </c>
      <c r="C315" s="41" t="str">
        <f>+Cenik!C315</f>
        <v>PromZnak - 3403 (kažipot)  - TIP I(RA1) - 2300x250</v>
      </c>
      <c r="D315" s="41" t="str">
        <f>+Cenik!D315</f>
        <v>kom</v>
      </c>
      <c r="E315" s="56">
        <f>+Cenik!E315</f>
        <v>0</v>
      </c>
      <c r="F315" s="67">
        <v>1</v>
      </c>
      <c r="G315" s="56">
        <f t="shared" si="5"/>
        <v>0</v>
      </c>
    </row>
    <row r="316" spans="1:7" x14ac:dyDescent="0.2">
      <c r="A316" s="41" t="str">
        <f>+Cenik!A316</f>
        <v>Material</v>
      </c>
      <c r="B316" s="41" t="str">
        <f>+Cenik!B316</f>
        <v>MATERIALI - Prometni znaki</v>
      </c>
      <c r="C316" s="41" t="str">
        <f>+Cenik!C316</f>
        <v>PromZnak - 3403 (kažipot)  - TIP I(RA1) - 2300x300</v>
      </c>
      <c r="D316" s="41" t="str">
        <f>+Cenik!D316</f>
        <v>kom</v>
      </c>
      <c r="E316" s="56">
        <f>+Cenik!E316</f>
        <v>0</v>
      </c>
      <c r="F316" s="67">
        <v>1</v>
      </c>
      <c r="G316" s="56">
        <f t="shared" si="5"/>
        <v>0</v>
      </c>
    </row>
    <row r="317" spans="1:7" x14ac:dyDescent="0.2">
      <c r="A317" s="41" t="str">
        <f>+Cenik!A317</f>
        <v>Material</v>
      </c>
      <c r="B317" s="41" t="str">
        <f>+Cenik!B317</f>
        <v>MATERIALI - Prometni znaki</v>
      </c>
      <c r="C317" s="41" t="str">
        <f>+Cenik!C317</f>
        <v>PromZnak - 3403 (kažipot)  - TIP I(RA1) - 2300x350</v>
      </c>
      <c r="D317" s="41" t="str">
        <f>+Cenik!D317</f>
        <v>kom</v>
      </c>
      <c r="E317" s="56">
        <f>+Cenik!E317</f>
        <v>0</v>
      </c>
      <c r="F317" s="67">
        <v>1</v>
      </c>
      <c r="G317" s="56">
        <f t="shared" si="5"/>
        <v>0</v>
      </c>
    </row>
    <row r="318" spans="1:7" x14ac:dyDescent="0.2">
      <c r="A318" s="41" t="str">
        <f>+Cenik!A318</f>
        <v>Material</v>
      </c>
      <c r="B318" s="41" t="str">
        <f>+Cenik!B318</f>
        <v>MATERIALI - Prometni znaki</v>
      </c>
      <c r="C318" s="41" t="str">
        <f>+Cenik!C318</f>
        <v>PromZnak - 3403 (kažipot)  - TIP I(RA1) - 2300x450</v>
      </c>
      <c r="D318" s="41" t="str">
        <f>+Cenik!D318</f>
        <v>kom</v>
      </c>
      <c r="E318" s="56">
        <f>+Cenik!E318</f>
        <v>0</v>
      </c>
      <c r="F318" s="67">
        <v>1</v>
      </c>
      <c r="G318" s="56">
        <f t="shared" si="5"/>
        <v>0</v>
      </c>
    </row>
    <row r="319" spans="1:7" x14ac:dyDescent="0.2">
      <c r="A319" s="41" t="str">
        <f>+Cenik!A319</f>
        <v>Material</v>
      </c>
      <c r="B319" s="41" t="str">
        <f>+Cenik!B319</f>
        <v>MATERIALI - Prometni znaki</v>
      </c>
      <c r="C319" s="41" t="str">
        <f>+Cenik!C319</f>
        <v>PromZnak - 3403 (kažipot)  - TIP I(RA1) - 2300x550</v>
      </c>
      <c r="D319" s="41" t="str">
        <f>+Cenik!D319</f>
        <v>kom</v>
      </c>
      <c r="E319" s="56">
        <f>+Cenik!E319</f>
        <v>0</v>
      </c>
      <c r="F319" s="67">
        <v>1</v>
      </c>
      <c r="G319" s="56">
        <f t="shared" si="5"/>
        <v>0</v>
      </c>
    </row>
    <row r="320" spans="1:7" x14ac:dyDescent="0.2">
      <c r="A320" s="41" t="str">
        <f>+Cenik!A320</f>
        <v>Material</v>
      </c>
      <c r="B320" s="41" t="str">
        <f>+Cenik!B320</f>
        <v>MATERIALI - Prometni znaki</v>
      </c>
      <c r="C320" s="41" t="str">
        <f>+Cenik!C320</f>
        <v>PromZnak - 3403 (kažipot)  - TIP I(RA1) - 2300x650</v>
      </c>
      <c r="D320" s="41" t="str">
        <f>+Cenik!D320</f>
        <v>kom</v>
      </c>
      <c r="E320" s="56">
        <f>+Cenik!E320</f>
        <v>0</v>
      </c>
      <c r="F320" s="67">
        <v>1</v>
      </c>
      <c r="G320" s="56">
        <f t="shared" si="5"/>
        <v>0</v>
      </c>
    </row>
    <row r="321" spans="1:7" x14ac:dyDescent="0.2">
      <c r="A321" s="41" t="str">
        <f>+Cenik!A321</f>
        <v>Material</v>
      </c>
      <c r="B321" s="41" t="str">
        <f>+Cenik!B321</f>
        <v>MATERIALI - Prometni znaki</v>
      </c>
      <c r="C321" s="41" t="str">
        <f>+Cenik!C321</f>
        <v>PromZnak - 3403 (kažipot)  - TIP II(RA2) - 1000x250</v>
      </c>
      <c r="D321" s="41" t="str">
        <f>+Cenik!D321</f>
        <v>kom</v>
      </c>
      <c r="E321" s="56">
        <f>+Cenik!E321</f>
        <v>0</v>
      </c>
      <c r="F321" s="67">
        <v>1</v>
      </c>
      <c r="G321" s="56">
        <f t="shared" si="5"/>
        <v>0</v>
      </c>
    </row>
    <row r="322" spans="1:7" x14ac:dyDescent="0.2">
      <c r="A322" s="41" t="str">
        <f>+Cenik!A322</f>
        <v>Material</v>
      </c>
      <c r="B322" s="41" t="str">
        <f>+Cenik!B322</f>
        <v>MATERIALI - Prometni znaki</v>
      </c>
      <c r="C322" s="41" t="str">
        <f>+Cenik!C322</f>
        <v>PromZnak - 3403 (kažipot)  - TIP II(RA2) - 1000x300</v>
      </c>
      <c r="D322" s="41" t="str">
        <f>+Cenik!D322</f>
        <v>kom</v>
      </c>
      <c r="E322" s="56">
        <f>+Cenik!E322</f>
        <v>0</v>
      </c>
      <c r="F322" s="67">
        <v>1</v>
      </c>
      <c r="G322" s="56">
        <f t="shared" si="5"/>
        <v>0</v>
      </c>
    </row>
    <row r="323" spans="1:7" x14ac:dyDescent="0.2">
      <c r="A323" s="41" t="str">
        <f>+Cenik!A323</f>
        <v>Material</v>
      </c>
      <c r="B323" s="41" t="str">
        <f>+Cenik!B323</f>
        <v>MATERIALI - Prometni znaki</v>
      </c>
      <c r="C323" s="41" t="str">
        <f>+Cenik!C323</f>
        <v>PromZnak - 3403 (kažipot)  - TIP II(RA2) - 1000x350</v>
      </c>
      <c r="D323" s="41" t="str">
        <f>+Cenik!D323</f>
        <v>kom</v>
      </c>
      <c r="E323" s="56">
        <f>+Cenik!E323</f>
        <v>0</v>
      </c>
      <c r="F323" s="67">
        <v>1</v>
      </c>
      <c r="G323" s="56">
        <f t="shared" si="5"/>
        <v>0</v>
      </c>
    </row>
    <row r="324" spans="1:7" x14ac:dyDescent="0.2">
      <c r="A324" s="41" t="str">
        <f>+Cenik!A324</f>
        <v>Material</v>
      </c>
      <c r="B324" s="41" t="str">
        <f>+Cenik!B324</f>
        <v>MATERIALI - Prometni znaki</v>
      </c>
      <c r="C324" s="41" t="str">
        <f>+Cenik!C324</f>
        <v>PromZnak - 3403 (kažipot)  - TIP II(RA2) - 1000x450</v>
      </c>
      <c r="D324" s="41" t="str">
        <f>+Cenik!D324</f>
        <v>kom</v>
      </c>
      <c r="E324" s="56">
        <f>+Cenik!E324</f>
        <v>0</v>
      </c>
      <c r="F324" s="67">
        <v>1</v>
      </c>
      <c r="G324" s="56">
        <f t="shared" si="5"/>
        <v>0</v>
      </c>
    </row>
    <row r="325" spans="1:7" x14ac:dyDescent="0.2">
      <c r="A325" s="41" t="str">
        <f>+Cenik!A325</f>
        <v>Material</v>
      </c>
      <c r="B325" s="41" t="str">
        <f>+Cenik!B325</f>
        <v>MATERIALI - Prometni znaki</v>
      </c>
      <c r="C325" s="41" t="str">
        <f>+Cenik!C325</f>
        <v>PromZnak - 3403 (kažipot)  - TIP II(RA2) - 1000x550</v>
      </c>
      <c r="D325" s="41" t="str">
        <f>+Cenik!D325</f>
        <v>kom</v>
      </c>
      <c r="E325" s="56">
        <f>+Cenik!E325</f>
        <v>0</v>
      </c>
      <c r="F325" s="67">
        <v>1</v>
      </c>
      <c r="G325" s="56">
        <f t="shared" si="5"/>
        <v>0</v>
      </c>
    </row>
    <row r="326" spans="1:7" x14ac:dyDescent="0.2">
      <c r="A326" s="41" t="str">
        <f>+Cenik!A326</f>
        <v>Material</v>
      </c>
      <c r="B326" s="41" t="str">
        <f>+Cenik!B326</f>
        <v>MATERIALI - Prometni znaki</v>
      </c>
      <c r="C326" s="41" t="str">
        <f>+Cenik!C326</f>
        <v>PromZnak - 3403 (kažipot)  - TIP II(RA2) - 1000x650</v>
      </c>
      <c r="D326" s="41" t="str">
        <f>+Cenik!D326</f>
        <v>kom</v>
      </c>
      <c r="E326" s="56">
        <f>+Cenik!E326</f>
        <v>0</v>
      </c>
      <c r="F326" s="67">
        <v>1</v>
      </c>
      <c r="G326" s="56">
        <f t="shared" si="5"/>
        <v>0</v>
      </c>
    </row>
    <row r="327" spans="1:7" x14ac:dyDescent="0.2">
      <c r="A327" s="41" t="str">
        <f>+Cenik!A327</f>
        <v>Material</v>
      </c>
      <c r="B327" s="41" t="str">
        <f>+Cenik!B327</f>
        <v>MATERIALI - Prometni znaki</v>
      </c>
      <c r="C327" s="41" t="str">
        <f>+Cenik!C327</f>
        <v>PromZnak - 3403 (kažipot)  - TIP II(RA2) - 1300x250</v>
      </c>
      <c r="D327" s="41" t="str">
        <f>+Cenik!D327</f>
        <v>kom</v>
      </c>
      <c r="E327" s="56">
        <f>+Cenik!E327</f>
        <v>0</v>
      </c>
      <c r="F327" s="67">
        <v>1</v>
      </c>
      <c r="G327" s="56">
        <f t="shared" si="5"/>
        <v>0</v>
      </c>
    </row>
    <row r="328" spans="1:7" x14ac:dyDescent="0.2">
      <c r="A328" s="41" t="str">
        <f>+Cenik!A328</f>
        <v>Material</v>
      </c>
      <c r="B328" s="41" t="str">
        <f>+Cenik!B328</f>
        <v>MATERIALI - Prometni znaki</v>
      </c>
      <c r="C328" s="41" t="str">
        <f>+Cenik!C328</f>
        <v>PromZnak - 3403 (kažipot)  - TIP II(RA2) - 1300x300</v>
      </c>
      <c r="D328" s="41" t="str">
        <f>+Cenik!D328</f>
        <v>kom</v>
      </c>
      <c r="E328" s="56">
        <f>+Cenik!E328</f>
        <v>0</v>
      </c>
      <c r="F328" s="67">
        <v>1</v>
      </c>
      <c r="G328" s="56">
        <f t="shared" si="5"/>
        <v>0</v>
      </c>
    </row>
    <row r="329" spans="1:7" x14ac:dyDescent="0.2">
      <c r="A329" s="41" t="str">
        <f>+Cenik!A329</f>
        <v>Material</v>
      </c>
      <c r="B329" s="41" t="str">
        <f>+Cenik!B329</f>
        <v>MATERIALI - Prometni znaki</v>
      </c>
      <c r="C329" s="41" t="str">
        <f>+Cenik!C329</f>
        <v>PromZnak - 3403 (kažipot)  - TIP II(RA2) - 1300x350</v>
      </c>
      <c r="D329" s="41" t="str">
        <f>+Cenik!D329</f>
        <v>kom</v>
      </c>
      <c r="E329" s="56">
        <f>+Cenik!E329</f>
        <v>0</v>
      </c>
      <c r="F329" s="67">
        <v>1</v>
      </c>
      <c r="G329" s="56">
        <f t="shared" si="5"/>
        <v>0</v>
      </c>
    </row>
    <row r="330" spans="1:7" x14ac:dyDescent="0.2">
      <c r="A330" s="41" t="str">
        <f>+Cenik!A330</f>
        <v>Material</v>
      </c>
      <c r="B330" s="41" t="str">
        <f>+Cenik!B330</f>
        <v>MATERIALI - Prometni znaki</v>
      </c>
      <c r="C330" s="41" t="str">
        <f>+Cenik!C330</f>
        <v>PromZnak - 3403 (kažipot)  - TIP II(RA2) - 1300x450</v>
      </c>
      <c r="D330" s="41" t="str">
        <f>+Cenik!D330</f>
        <v>kom</v>
      </c>
      <c r="E330" s="56">
        <f>+Cenik!E330</f>
        <v>0</v>
      </c>
      <c r="F330" s="67">
        <v>1</v>
      </c>
      <c r="G330" s="56">
        <f t="shared" si="5"/>
        <v>0</v>
      </c>
    </row>
    <row r="331" spans="1:7" x14ac:dyDescent="0.2">
      <c r="A331" s="41" t="str">
        <f>+Cenik!A331</f>
        <v>Material</v>
      </c>
      <c r="B331" s="41" t="str">
        <f>+Cenik!B331</f>
        <v>MATERIALI - Prometni znaki</v>
      </c>
      <c r="C331" s="41" t="str">
        <f>+Cenik!C331</f>
        <v>PromZnak - 3403 (kažipot)  - TIP II(RA2) - 1300x550</v>
      </c>
      <c r="D331" s="41" t="str">
        <f>+Cenik!D331</f>
        <v>kom</v>
      </c>
      <c r="E331" s="56">
        <f>+Cenik!E331</f>
        <v>0</v>
      </c>
      <c r="F331" s="67">
        <v>1</v>
      </c>
      <c r="G331" s="56">
        <f t="shared" si="5"/>
        <v>0</v>
      </c>
    </row>
    <row r="332" spans="1:7" x14ac:dyDescent="0.2">
      <c r="A332" s="41" t="str">
        <f>+Cenik!A332</f>
        <v>Material</v>
      </c>
      <c r="B332" s="41" t="str">
        <f>+Cenik!B332</f>
        <v>MATERIALI - Prometni znaki</v>
      </c>
      <c r="C332" s="41" t="str">
        <f>+Cenik!C332</f>
        <v>PromZnak - 3403 (kažipot)  - TIP II(RA2) - 1300x650</v>
      </c>
      <c r="D332" s="41" t="str">
        <f>+Cenik!D332</f>
        <v>kom</v>
      </c>
      <c r="E332" s="56">
        <f>+Cenik!E332</f>
        <v>0</v>
      </c>
      <c r="F332" s="67">
        <v>1</v>
      </c>
      <c r="G332" s="56">
        <f t="shared" si="5"/>
        <v>0</v>
      </c>
    </row>
    <row r="333" spans="1:7" x14ac:dyDescent="0.2">
      <c r="A333" s="41" t="str">
        <f>+Cenik!A333</f>
        <v>Material</v>
      </c>
      <c r="B333" s="41" t="str">
        <f>+Cenik!B333</f>
        <v>MATERIALI - Prometni znaki</v>
      </c>
      <c r="C333" s="41" t="str">
        <f>+Cenik!C333</f>
        <v>PromZnak - 3403 (kažipot)  - TIP II(RA2) - 1600x250</v>
      </c>
      <c r="D333" s="41" t="str">
        <f>+Cenik!D333</f>
        <v>kom</v>
      </c>
      <c r="E333" s="56">
        <f>+Cenik!E333</f>
        <v>0</v>
      </c>
      <c r="F333" s="67">
        <v>1</v>
      </c>
      <c r="G333" s="56">
        <f t="shared" si="5"/>
        <v>0</v>
      </c>
    </row>
    <row r="334" spans="1:7" x14ac:dyDescent="0.2">
      <c r="A334" s="41" t="str">
        <f>+Cenik!A334</f>
        <v>Material</v>
      </c>
      <c r="B334" s="41" t="str">
        <f>+Cenik!B334</f>
        <v>MATERIALI - Prometni znaki</v>
      </c>
      <c r="C334" s="41" t="str">
        <f>+Cenik!C334</f>
        <v>PromZnak - 3403 (kažipot)  - TIP II(RA2) - 1600x300</v>
      </c>
      <c r="D334" s="41" t="str">
        <f>+Cenik!D334</f>
        <v>kom</v>
      </c>
      <c r="E334" s="56">
        <f>+Cenik!E334</f>
        <v>0</v>
      </c>
      <c r="F334" s="67">
        <v>1</v>
      </c>
      <c r="G334" s="56">
        <f t="shared" si="5"/>
        <v>0</v>
      </c>
    </row>
    <row r="335" spans="1:7" x14ac:dyDescent="0.2">
      <c r="A335" s="41" t="str">
        <f>+Cenik!A335</f>
        <v>Material</v>
      </c>
      <c r="B335" s="41" t="str">
        <f>+Cenik!B335</f>
        <v>MATERIALI - Prometni znaki</v>
      </c>
      <c r="C335" s="41" t="str">
        <f>+Cenik!C335</f>
        <v>PromZnak - 3403 (kažipot)  - TIP II(RA2) - 1600x350</v>
      </c>
      <c r="D335" s="41" t="str">
        <f>+Cenik!D335</f>
        <v>kom</v>
      </c>
      <c r="E335" s="56">
        <f>+Cenik!E335</f>
        <v>0</v>
      </c>
      <c r="F335" s="67">
        <v>1</v>
      </c>
      <c r="G335" s="56">
        <f t="shared" si="5"/>
        <v>0</v>
      </c>
    </row>
    <row r="336" spans="1:7" x14ac:dyDescent="0.2">
      <c r="A336" s="41" t="str">
        <f>+Cenik!A336</f>
        <v>Material</v>
      </c>
      <c r="B336" s="41" t="str">
        <f>+Cenik!B336</f>
        <v>MATERIALI - Prometni znaki</v>
      </c>
      <c r="C336" s="41" t="str">
        <f>+Cenik!C336</f>
        <v>PromZnak - 3403 (kažipot)  - TIP II(RA2) - 1600x450</v>
      </c>
      <c r="D336" s="41" t="str">
        <f>+Cenik!D336</f>
        <v>kom</v>
      </c>
      <c r="E336" s="56">
        <f>+Cenik!E336</f>
        <v>0</v>
      </c>
      <c r="F336" s="67">
        <v>1</v>
      </c>
      <c r="G336" s="56">
        <f t="shared" si="5"/>
        <v>0</v>
      </c>
    </row>
    <row r="337" spans="1:7" x14ac:dyDescent="0.2">
      <c r="A337" s="41" t="str">
        <f>+Cenik!A337</f>
        <v>Material</v>
      </c>
      <c r="B337" s="41" t="str">
        <f>+Cenik!B337</f>
        <v>MATERIALI - Prometni znaki</v>
      </c>
      <c r="C337" s="41" t="str">
        <f>+Cenik!C337</f>
        <v>PromZnak - 3403 (kažipot)  - TIP II(RA2) - 1600x550</v>
      </c>
      <c r="D337" s="41" t="str">
        <f>+Cenik!D337</f>
        <v>kom</v>
      </c>
      <c r="E337" s="56">
        <f>+Cenik!E337</f>
        <v>0</v>
      </c>
      <c r="F337" s="67">
        <v>1</v>
      </c>
      <c r="G337" s="56">
        <f t="shared" si="5"/>
        <v>0</v>
      </c>
    </row>
    <row r="338" spans="1:7" x14ac:dyDescent="0.2">
      <c r="A338" s="41" t="str">
        <f>+Cenik!A338</f>
        <v>Material</v>
      </c>
      <c r="B338" s="41" t="str">
        <f>+Cenik!B338</f>
        <v>MATERIALI - Prometni znaki</v>
      </c>
      <c r="C338" s="41" t="str">
        <f>+Cenik!C338</f>
        <v>PromZnak - 3403 (kažipot)  - TIP II(RA2) - 1600x650</v>
      </c>
      <c r="D338" s="41" t="str">
        <f>+Cenik!D338</f>
        <v>kom</v>
      </c>
      <c r="E338" s="56">
        <f>+Cenik!E338</f>
        <v>0</v>
      </c>
      <c r="F338" s="67">
        <v>1</v>
      </c>
      <c r="G338" s="56">
        <f t="shared" si="5"/>
        <v>0</v>
      </c>
    </row>
    <row r="339" spans="1:7" x14ac:dyDescent="0.2">
      <c r="A339" s="41" t="str">
        <f>+Cenik!A339</f>
        <v>Material</v>
      </c>
      <c r="B339" s="41" t="str">
        <f>+Cenik!B339</f>
        <v>MATERIALI - Prometni znaki</v>
      </c>
      <c r="C339" s="41" t="str">
        <f>+Cenik!C339</f>
        <v>PromZnak - 3403 (kažipot)  - TIP II(RA2) - 1900x250</v>
      </c>
      <c r="D339" s="41" t="str">
        <f>+Cenik!D339</f>
        <v>kom</v>
      </c>
      <c r="E339" s="56">
        <f>+Cenik!E339</f>
        <v>0</v>
      </c>
      <c r="F339" s="67">
        <v>1</v>
      </c>
      <c r="G339" s="56">
        <f t="shared" si="5"/>
        <v>0</v>
      </c>
    </row>
    <row r="340" spans="1:7" x14ac:dyDescent="0.2">
      <c r="A340" s="41" t="str">
        <f>+Cenik!A340</f>
        <v>Material</v>
      </c>
      <c r="B340" s="41" t="str">
        <f>+Cenik!B340</f>
        <v>MATERIALI - Prometni znaki</v>
      </c>
      <c r="C340" s="41" t="str">
        <f>+Cenik!C340</f>
        <v>PromZnak - 3403 (kažipot)  - TIP II(RA2) - 1900x300</v>
      </c>
      <c r="D340" s="41" t="str">
        <f>+Cenik!D340</f>
        <v>kom</v>
      </c>
      <c r="E340" s="56">
        <f>+Cenik!E340</f>
        <v>0</v>
      </c>
      <c r="F340" s="67">
        <v>1</v>
      </c>
      <c r="G340" s="56">
        <f t="shared" si="5"/>
        <v>0</v>
      </c>
    </row>
    <row r="341" spans="1:7" x14ac:dyDescent="0.2">
      <c r="A341" s="41" t="str">
        <f>+Cenik!A341</f>
        <v>Material</v>
      </c>
      <c r="B341" s="41" t="str">
        <f>+Cenik!B341</f>
        <v>MATERIALI - Prometni znaki</v>
      </c>
      <c r="C341" s="41" t="str">
        <f>+Cenik!C341</f>
        <v>PromZnak - 3403 (kažipot)  - TIP II(RA2) - 1900x350</v>
      </c>
      <c r="D341" s="41" t="str">
        <f>+Cenik!D341</f>
        <v>kom</v>
      </c>
      <c r="E341" s="56">
        <f>+Cenik!E341</f>
        <v>0</v>
      </c>
      <c r="F341" s="67">
        <v>1</v>
      </c>
      <c r="G341" s="56">
        <f t="shared" ref="G341:G404" si="6">+E341*F341</f>
        <v>0</v>
      </c>
    </row>
    <row r="342" spans="1:7" x14ac:dyDescent="0.2">
      <c r="A342" s="41" t="str">
        <f>+Cenik!A342</f>
        <v>Material</v>
      </c>
      <c r="B342" s="41" t="str">
        <f>+Cenik!B342</f>
        <v>MATERIALI - Prometni znaki</v>
      </c>
      <c r="C342" s="41" t="str">
        <f>+Cenik!C342</f>
        <v>PromZnak - 3403 (kažipot)  - TIP II(RA2) - 1900x450</v>
      </c>
      <c r="D342" s="41" t="str">
        <f>+Cenik!D342</f>
        <v>kom</v>
      </c>
      <c r="E342" s="56">
        <f>+Cenik!E342</f>
        <v>0</v>
      </c>
      <c r="F342" s="67">
        <v>1</v>
      </c>
      <c r="G342" s="56">
        <f t="shared" si="6"/>
        <v>0</v>
      </c>
    </row>
    <row r="343" spans="1:7" x14ac:dyDescent="0.2">
      <c r="A343" s="41" t="str">
        <f>+Cenik!A343</f>
        <v>Material</v>
      </c>
      <c r="B343" s="41" t="str">
        <f>+Cenik!B343</f>
        <v>MATERIALI - Prometni znaki</v>
      </c>
      <c r="C343" s="41" t="str">
        <f>+Cenik!C343</f>
        <v>PromZnak - 3403 (kažipot)  - TIP II(RA2) - 1900x550</v>
      </c>
      <c r="D343" s="41" t="str">
        <f>+Cenik!D343</f>
        <v>kom</v>
      </c>
      <c r="E343" s="56">
        <f>+Cenik!E343</f>
        <v>0</v>
      </c>
      <c r="F343" s="67">
        <v>1</v>
      </c>
      <c r="G343" s="56">
        <f t="shared" si="6"/>
        <v>0</v>
      </c>
    </row>
    <row r="344" spans="1:7" x14ac:dyDescent="0.2">
      <c r="A344" s="41" t="str">
        <f>+Cenik!A344</f>
        <v>Material</v>
      </c>
      <c r="B344" s="41" t="str">
        <f>+Cenik!B344</f>
        <v>MATERIALI - Prometni znaki</v>
      </c>
      <c r="C344" s="41" t="str">
        <f>+Cenik!C344</f>
        <v>PromZnak - 3403 (kažipot)  - TIP II(RA2) - 1900x650</v>
      </c>
      <c r="D344" s="41" t="str">
        <f>+Cenik!D344</f>
        <v>kom</v>
      </c>
      <c r="E344" s="56">
        <f>+Cenik!E344</f>
        <v>0</v>
      </c>
      <c r="F344" s="67">
        <v>1</v>
      </c>
      <c r="G344" s="56">
        <f t="shared" si="6"/>
        <v>0</v>
      </c>
    </row>
    <row r="345" spans="1:7" x14ac:dyDescent="0.2">
      <c r="A345" s="41" t="str">
        <f>+Cenik!A345</f>
        <v>Material</v>
      </c>
      <c r="B345" s="41" t="str">
        <f>+Cenik!B345</f>
        <v>MATERIALI - Prometni znaki</v>
      </c>
      <c r="C345" s="41" t="str">
        <f>+Cenik!C345</f>
        <v>PromZnak - 3403 (kažipot)  - TIP II(RA2) - 2100x250</v>
      </c>
      <c r="D345" s="41" t="str">
        <f>+Cenik!D345</f>
        <v>kom</v>
      </c>
      <c r="E345" s="56">
        <f>+Cenik!E345</f>
        <v>0</v>
      </c>
      <c r="F345" s="67">
        <v>1</v>
      </c>
      <c r="G345" s="56">
        <f t="shared" si="6"/>
        <v>0</v>
      </c>
    </row>
    <row r="346" spans="1:7" x14ac:dyDescent="0.2">
      <c r="A346" s="41" t="str">
        <f>+Cenik!A346</f>
        <v>Material</v>
      </c>
      <c r="B346" s="41" t="str">
        <f>+Cenik!B346</f>
        <v>MATERIALI - Prometni znaki</v>
      </c>
      <c r="C346" s="41" t="str">
        <f>+Cenik!C346</f>
        <v>PromZnak - 3403 (kažipot)  - TIP II(RA2) - 2100x300</v>
      </c>
      <c r="D346" s="41" t="str">
        <f>+Cenik!D346</f>
        <v>kom</v>
      </c>
      <c r="E346" s="56">
        <f>+Cenik!E346</f>
        <v>0</v>
      </c>
      <c r="F346" s="67">
        <v>1</v>
      </c>
      <c r="G346" s="56">
        <f t="shared" si="6"/>
        <v>0</v>
      </c>
    </row>
    <row r="347" spans="1:7" x14ac:dyDescent="0.2">
      <c r="A347" s="41" t="str">
        <f>+Cenik!A347</f>
        <v>Material</v>
      </c>
      <c r="B347" s="41" t="str">
        <f>+Cenik!B347</f>
        <v>MATERIALI - Prometni znaki</v>
      </c>
      <c r="C347" s="41" t="str">
        <f>+Cenik!C347</f>
        <v>PromZnak - 3403 (kažipot)  - TIP II(RA2) - 2100x350</v>
      </c>
      <c r="D347" s="41" t="str">
        <f>+Cenik!D347</f>
        <v>kom</v>
      </c>
      <c r="E347" s="56">
        <f>+Cenik!E347</f>
        <v>0</v>
      </c>
      <c r="F347" s="67">
        <v>1</v>
      </c>
      <c r="G347" s="56">
        <f t="shared" si="6"/>
        <v>0</v>
      </c>
    </row>
    <row r="348" spans="1:7" x14ac:dyDescent="0.2">
      <c r="A348" s="41" t="str">
        <f>+Cenik!A348</f>
        <v>Material</v>
      </c>
      <c r="B348" s="41" t="str">
        <f>+Cenik!B348</f>
        <v>MATERIALI - Prometni znaki</v>
      </c>
      <c r="C348" s="41" t="str">
        <f>+Cenik!C348</f>
        <v>PromZnak - 3403 (kažipot)  - TIP II(RA2) - 2100x450</v>
      </c>
      <c r="D348" s="41" t="str">
        <f>+Cenik!D348</f>
        <v>kom</v>
      </c>
      <c r="E348" s="56">
        <f>+Cenik!E348</f>
        <v>0</v>
      </c>
      <c r="F348" s="67">
        <v>1</v>
      </c>
      <c r="G348" s="56">
        <f t="shared" si="6"/>
        <v>0</v>
      </c>
    </row>
    <row r="349" spans="1:7" x14ac:dyDescent="0.2">
      <c r="A349" s="41" t="str">
        <f>+Cenik!A349</f>
        <v>Material</v>
      </c>
      <c r="B349" s="41" t="str">
        <f>+Cenik!B349</f>
        <v>MATERIALI - Prometni znaki</v>
      </c>
      <c r="C349" s="41" t="str">
        <f>+Cenik!C349</f>
        <v>PromZnak - 3403 (kažipot)  - TIP II(RA2) - 2100x550</v>
      </c>
      <c r="D349" s="41" t="str">
        <f>+Cenik!D349</f>
        <v>kom</v>
      </c>
      <c r="E349" s="56">
        <f>+Cenik!E349</f>
        <v>0</v>
      </c>
      <c r="F349" s="67">
        <v>1</v>
      </c>
      <c r="G349" s="56">
        <f t="shared" si="6"/>
        <v>0</v>
      </c>
    </row>
    <row r="350" spans="1:7" x14ac:dyDescent="0.2">
      <c r="A350" s="41" t="str">
        <f>+Cenik!A350</f>
        <v>Material</v>
      </c>
      <c r="B350" s="41" t="str">
        <f>+Cenik!B350</f>
        <v>MATERIALI - Prometni znaki</v>
      </c>
      <c r="C350" s="41" t="str">
        <f>+Cenik!C350</f>
        <v>PromZnak - 3403 (kažipot)  - TIP II(RA2) - 2100x650</v>
      </c>
      <c r="D350" s="41" t="str">
        <f>+Cenik!D350</f>
        <v>kom</v>
      </c>
      <c r="E350" s="56">
        <f>+Cenik!E350</f>
        <v>0</v>
      </c>
      <c r="F350" s="67">
        <v>1</v>
      </c>
      <c r="G350" s="56">
        <f t="shared" si="6"/>
        <v>0</v>
      </c>
    </row>
    <row r="351" spans="1:7" x14ac:dyDescent="0.2">
      <c r="A351" s="41" t="str">
        <f>+Cenik!A351</f>
        <v>Material</v>
      </c>
      <c r="B351" s="41" t="str">
        <f>+Cenik!B351</f>
        <v>MATERIALI - Prometni znaki</v>
      </c>
      <c r="C351" s="41" t="str">
        <f>+Cenik!C351</f>
        <v>PromZnak - 3403 (kažipot)  - TIP II(RA2) - 2300x250</v>
      </c>
      <c r="D351" s="41" t="str">
        <f>+Cenik!D351</f>
        <v>kom</v>
      </c>
      <c r="E351" s="56">
        <f>+Cenik!E351</f>
        <v>0</v>
      </c>
      <c r="F351" s="67">
        <v>1</v>
      </c>
      <c r="G351" s="56">
        <f t="shared" si="6"/>
        <v>0</v>
      </c>
    </row>
    <row r="352" spans="1:7" x14ac:dyDescent="0.2">
      <c r="A352" s="41" t="str">
        <f>+Cenik!A352</f>
        <v>Material</v>
      </c>
      <c r="B352" s="41" t="str">
        <f>+Cenik!B352</f>
        <v>MATERIALI - Prometni znaki</v>
      </c>
      <c r="C352" s="41" t="str">
        <f>+Cenik!C352</f>
        <v>PromZnak - 3403 (kažipot)  - TIP II(RA2) - 2300x300</v>
      </c>
      <c r="D352" s="41" t="str">
        <f>+Cenik!D352</f>
        <v>kom</v>
      </c>
      <c r="E352" s="56">
        <f>+Cenik!E352</f>
        <v>0</v>
      </c>
      <c r="F352" s="67">
        <v>1</v>
      </c>
      <c r="G352" s="56">
        <f t="shared" si="6"/>
        <v>0</v>
      </c>
    </row>
    <row r="353" spans="1:7" x14ac:dyDescent="0.2">
      <c r="A353" s="41" t="str">
        <f>+Cenik!A353</f>
        <v>Material</v>
      </c>
      <c r="B353" s="41" t="str">
        <f>+Cenik!B353</f>
        <v>MATERIALI - Prometni znaki</v>
      </c>
      <c r="C353" s="41" t="str">
        <f>+Cenik!C353</f>
        <v>PromZnak - 3403 (kažipot)  - TIP II(RA2) - 2300x350</v>
      </c>
      <c r="D353" s="41" t="str">
        <f>+Cenik!D353</f>
        <v>kom</v>
      </c>
      <c r="E353" s="56">
        <f>+Cenik!E353</f>
        <v>0</v>
      </c>
      <c r="F353" s="67">
        <v>1</v>
      </c>
      <c r="G353" s="56">
        <f t="shared" si="6"/>
        <v>0</v>
      </c>
    </row>
    <row r="354" spans="1:7" x14ac:dyDescent="0.2">
      <c r="A354" s="41" t="str">
        <f>+Cenik!A354</f>
        <v>Material</v>
      </c>
      <c r="B354" s="41" t="str">
        <f>+Cenik!B354</f>
        <v>MATERIALI - Prometni znaki</v>
      </c>
      <c r="C354" s="41" t="str">
        <f>+Cenik!C354</f>
        <v>PromZnak - 3403 (kažipot)  - TIP II(RA2) - 2300x450</v>
      </c>
      <c r="D354" s="41" t="str">
        <f>+Cenik!D354</f>
        <v>kom</v>
      </c>
      <c r="E354" s="56">
        <f>+Cenik!E354</f>
        <v>0</v>
      </c>
      <c r="F354" s="67">
        <v>1</v>
      </c>
      <c r="G354" s="56">
        <f t="shared" si="6"/>
        <v>0</v>
      </c>
    </row>
    <row r="355" spans="1:7" x14ac:dyDescent="0.2">
      <c r="A355" s="41" t="str">
        <f>+Cenik!A355</f>
        <v>Material</v>
      </c>
      <c r="B355" s="41" t="str">
        <f>+Cenik!B355</f>
        <v>MATERIALI - Prometni znaki</v>
      </c>
      <c r="C355" s="41" t="str">
        <f>+Cenik!C355</f>
        <v>PromZnak - 3403 (kažipot)  - TIP II(RA2) - 2300x550</v>
      </c>
      <c r="D355" s="41" t="str">
        <f>+Cenik!D355</f>
        <v>kom</v>
      </c>
      <c r="E355" s="56">
        <f>+Cenik!E355</f>
        <v>0</v>
      </c>
      <c r="F355" s="67">
        <v>1</v>
      </c>
      <c r="G355" s="56">
        <f t="shared" si="6"/>
        <v>0</v>
      </c>
    </row>
    <row r="356" spans="1:7" x14ac:dyDescent="0.2">
      <c r="A356" s="41" t="str">
        <f>+Cenik!A356</f>
        <v>Material</v>
      </c>
      <c r="B356" s="41" t="str">
        <f>+Cenik!B356</f>
        <v>MATERIALI - Prometni znaki</v>
      </c>
      <c r="C356" s="41" t="str">
        <f>+Cenik!C356</f>
        <v>PromZnak - 3403 (kažipot)  - TIP II(RA2) - 2300x650</v>
      </c>
      <c r="D356" s="41" t="str">
        <f>+Cenik!D356</f>
        <v>kom</v>
      </c>
      <c r="E356" s="56">
        <f>+Cenik!E356</f>
        <v>0</v>
      </c>
      <c r="F356" s="67">
        <v>1</v>
      </c>
      <c r="G356" s="56">
        <f t="shared" si="6"/>
        <v>0</v>
      </c>
    </row>
    <row r="357" spans="1:7" x14ac:dyDescent="0.2">
      <c r="A357" s="41" t="str">
        <f>+Cenik!A357</f>
        <v>Material</v>
      </c>
      <c r="B357" s="41" t="str">
        <f>+Cenik!B357</f>
        <v>MATERIALI - Prometni znaki</v>
      </c>
      <c r="C357" s="41" t="str">
        <f>+Cenik!C357</f>
        <v>PromZnak - 3500 kompleksna tabla - preventivno obvestilna - flurescenčna  - TIP III(RA3) - 1200x1500</v>
      </c>
      <c r="D357" s="41" t="str">
        <f>+Cenik!D357</f>
        <v>kom</v>
      </c>
      <c r="E357" s="56">
        <f>+Cenik!E357</f>
        <v>0</v>
      </c>
      <c r="F357" s="67">
        <v>1</v>
      </c>
      <c r="G357" s="56">
        <f t="shared" si="6"/>
        <v>0</v>
      </c>
    </row>
    <row r="358" spans="1:7" x14ac:dyDescent="0.2">
      <c r="A358" s="41" t="str">
        <f>+Cenik!A358</f>
        <v>Material</v>
      </c>
      <c r="B358" s="41" t="str">
        <f>+Cenik!B358</f>
        <v>MATERIALI - Prometni znaki</v>
      </c>
      <c r="C358" s="41" t="str">
        <f>+Cenik!C358</f>
        <v>PromZnak - 3600 pravokotnik (oznaka ceste) - TIP I (RA1) - 350x300</v>
      </c>
      <c r="D358" s="41" t="str">
        <f>+Cenik!D358</f>
        <v>kom</v>
      </c>
      <c r="E358" s="56">
        <f>+Cenik!E358</f>
        <v>0</v>
      </c>
      <c r="F358" s="67">
        <v>70</v>
      </c>
      <c r="G358" s="56">
        <f t="shared" si="6"/>
        <v>0</v>
      </c>
    </row>
    <row r="359" spans="1:7" x14ac:dyDescent="0.2">
      <c r="A359" s="41" t="str">
        <f>+Cenik!A359</f>
        <v>Material</v>
      </c>
      <c r="B359" s="41" t="str">
        <f>+Cenik!B359</f>
        <v>MATERIALI - Prometni znaki</v>
      </c>
      <c r="C359" s="41" t="str">
        <f>+Cenik!C359</f>
        <v>PromZnak - 3601 kombinacija PZ na RA3F podlagi  - TIP III(RA3F) - 1000x1100</v>
      </c>
      <c r="D359" s="41" t="str">
        <f>+Cenik!D359</f>
        <v>kom</v>
      </c>
      <c r="E359" s="56">
        <f>+Cenik!E359</f>
        <v>0</v>
      </c>
      <c r="F359" s="67">
        <v>1</v>
      </c>
      <c r="G359" s="56">
        <f t="shared" si="6"/>
        <v>0</v>
      </c>
    </row>
    <row r="360" spans="1:7" x14ac:dyDescent="0.2">
      <c r="A360" s="41" t="str">
        <f>+Cenik!A360</f>
        <v>Material</v>
      </c>
      <c r="B360" s="41" t="str">
        <f>+Cenik!B360</f>
        <v>MATERIALI - Prometni znaki</v>
      </c>
      <c r="C360" s="41" t="str">
        <f>+Cenik!C360</f>
        <v>PromZnak - 3601 kombinacija PZ na RA3F podlagi  - TIP III(RA3F) - 1000x1200</v>
      </c>
      <c r="D360" s="41" t="str">
        <f>+Cenik!D360</f>
        <v>kom</v>
      </c>
      <c r="E360" s="56">
        <f>+Cenik!E360</f>
        <v>0</v>
      </c>
      <c r="F360" s="67">
        <v>1</v>
      </c>
      <c r="G360" s="56">
        <f t="shared" si="6"/>
        <v>0</v>
      </c>
    </row>
    <row r="361" spans="1:7" x14ac:dyDescent="0.2">
      <c r="A361" s="41" t="str">
        <f>+Cenik!A361</f>
        <v>Material</v>
      </c>
      <c r="B361" s="41" t="str">
        <f>+Cenik!B361</f>
        <v>MATERIALI - Prometni znaki</v>
      </c>
      <c r="C361" s="41" t="str">
        <f>+Cenik!C361</f>
        <v>PromZnak - 3601 kombinacija PZ na RA3F podlagi  - TIP III(RA3F) - 1000x1300</v>
      </c>
      <c r="D361" s="41" t="str">
        <f>+Cenik!D361</f>
        <v>kom</v>
      </c>
      <c r="E361" s="56">
        <f>+Cenik!E361</f>
        <v>0</v>
      </c>
      <c r="F361" s="67">
        <v>1</v>
      </c>
      <c r="G361" s="56">
        <f t="shared" si="6"/>
        <v>0</v>
      </c>
    </row>
    <row r="362" spans="1:7" x14ac:dyDescent="0.2">
      <c r="A362" s="41" t="str">
        <f>+Cenik!A362</f>
        <v>Material</v>
      </c>
      <c r="B362" s="41" t="str">
        <f>+Cenik!B362</f>
        <v>MATERIALI - Prometni znaki</v>
      </c>
      <c r="C362" s="41" t="str">
        <f>+Cenik!C362</f>
        <v>PromZnak - 3601 kombinacija PZ na RA3F podlagi  - TIP III(RA3F) - 1000x1400</v>
      </c>
      <c r="D362" s="41" t="str">
        <f>+Cenik!D362</f>
        <v>kom</v>
      </c>
      <c r="E362" s="56">
        <f>+Cenik!E362</f>
        <v>0</v>
      </c>
      <c r="F362" s="67">
        <v>1</v>
      </c>
      <c r="G362" s="56">
        <f t="shared" si="6"/>
        <v>0</v>
      </c>
    </row>
    <row r="363" spans="1:7" x14ac:dyDescent="0.2">
      <c r="A363" s="41" t="str">
        <f>+Cenik!A363</f>
        <v>Material</v>
      </c>
      <c r="B363" s="41" t="str">
        <f>+Cenik!B363</f>
        <v>MATERIALI - Prometni znaki</v>
      </c>
      <c r="C363" s="41" t="str">
        <f>+Cenik!C363</f>
        <v>PromZnak - 3601 kombinacija PZ na RA3F podlagi  - TIP III(RA3F) - 1000x1500</v>
      </c>
      <c r="D363" s="41" t="str">
        <f>+Cenik!D363</f>
        <v>kom</v>
      </c>
      <c r="E363" s="56">
        <f>+Cenik!E363</f>
        <v>0</v>
      </c>
      <c r="F363" s="67">
        <v>1</v>
      </c>
      <c r="G363" s="56">
        <f t="shared" si="6"/>
        <v>0</v>
      </c>
    </row>
    <row r="364" spans="1:7" x14ac:dyDescent="0.2">
      <c r="A364" s="41" t="str">
        <f>+Cenik!A364</f>
        <v>Material</v>
      </c>
      <c r="B364" s="41" t="str">
        <f>+Cenik!B364</f>
        <v>MATERIALI - Prometni znaki</v>
      </c>
      <c r="C364" s="41" t="str">
        <f>+Cenik!C364</f>
        <v>PromZnak - 3601 kombinacija PZ na RA3F podlagi  - TIP III(RA3F) - 1000x1700</v>
      </c>
      <c r="D364" s="41" t="str">
        <f>+Cenik!D364</f>
        <v>kom</v>
      </c>
      <c r="E364" s="56">
        <f>+Cenik!E364</f>
        <v>0</v>
      </c>
      <c r="F364" s="67">
        <v>1</v>
      </c>
      <c r="G364" s="56">
        <f t="shared" si="6"/>
        <v>0</v>
      </c>
    </row>
    <row r="365" spans="1:7" x14ac:dyDescent="0.2">
      <c r="A365" s="41" t="str">
        <f>+Cenik!A365</f>
        <v>Material</v>
      </c>
      <c r="B365" s="41" t="str">
        <f>+Cenik!B365</f>
        <v>MATERIALI - Prometni znaki</v>
      </c>
      <c r="C365" s="41" t="str">
        <f>+Cenik!C365</f>
        <v>PromZnak - 3601 kombinacija PZ na RA3F podlagi  - TIP III(RA3F) - 1000x1800</v>
      </c>
      <c r="D365" s="41" t="str">
        <f>+Cenik!D365</f>
        <v>kom</v>
      </c>
      <c r="E365" s="56">
        <f>+Cenik!E365</f>
        <v>0</v>
      </c>
      <c r="F365" s="67">
        <v>1</v>
      </c>
      <c r="G365" s="56">
        <f t="shared" si="6"/>
        <v>0</v>
      </c>
    </row>
    <row r="366" spans="1:7" x14ac:dyDescent="0.2">
      <c r="A366" s="41" t="str">
        <f>+Cenik!A366</f>
        <v>Material</v>
      </c>
      <c r="B366" s="41" t="str">
        <f>+Cenik!B366</f>
        <v>MATERIALI - Prometni znaki</v>
      </c>
      <c r="C366" s="41" t="str">
        <f>+Cenik!C366</f>
        <v>PromZnak - 3601 kombinacija PZ na RA3F podlagi  - TIP III(RA3F) - 1000x1900</v>
      </c>
      <c r="D366" s="41" t="str">
        <f>+Cenik!D366</f>
        <v>kom</v>
      </c>
      <c r="E366" s="56">
        <f>+Cenik!E366</f>
        <v>0</v>
      </c>
      <c r="F366" s="67">
        <v>1</v>
      </c>
      <c r="G366" s="56">
        <f t="shared" si="6"/>
        <v>0</v>
      </c>
    </row>
    <row r="367" spans="1:7" x14ac:dyDescent="0.2">
      <c r="A367" s="41" t="str">
        <f>+Cenik!A367</f>
        <v>Material</v>
      </c>
      <c r="B367" s="41" t="str">
        <f>+Cenik!B367</f>
        <v>MATERIALI - Prometni znaki</v>
      </c>
      <c r="C367" s="41" t="str">
        <f>+Cenik!C367</f>
        <v>PromZnak - 3601 kombinacija PZ na RA3F podlagi  - TIP III(RA3F) - 1000x2000</v>
      </c>
      <c r="D367" s="41" t="str">
        <f>+Cenik!D367</f>
        <v>kom</v>
      </c>
      <c r="E367" s="56">
        <f>+Cenik!E367</f>
        <v>0</v>
      </c>
      <c r="F367" s="67">
        <v>1</v>
      </c>
      <c r="G367" s="56">
        <f t="shared" si="6"/>
        <v>0</v>
      </c>
    </row>
    <row r="368" spans="1:7" x14ac:dyDescent="0.2">
      <c r="A368" s="41" t="str">
        <f>+Cenik!A368</f>
        <v>Material</v>
      </c>
      <c r="B368" s="41" t="str">
        <f>+Cenik!B368</f>
        <v>MATERIALI - Prometni znaki</v>
      </c>
      <c r="C368" s="41" t="str">
        <f>+Cenik!C368</f>
        <v>PromZnak - 3601 kombinacija PZ na RA3F podlagi  - TIP III(RA3F) - 1600x600</v>
      </c>
      <c r="D368" s="41" t="str">
        <f>+Cenik!D368</f>
        <v>kom</v>
      </c>
      <c r="E368" s="56">
        <f>+Cenik!E368</f>
        <v>0</v>
      </c>
      <c r="F368" s="67">
        <v>1</v>
      </c>
      <c r="G368" s="56">
        <f t="shared" si="6"/>
        <v>0</v>
      </c>
    </row>
    <row r="369" spans="1:7" x14ac:dyDescent="0.2">
      <c r="A369" s="41" t="str">
        <f>+Cenik!A369</f>
        <v>Material</v>
      </c>
      <c r="B369" s="41" t="str">
        <f>+Cenik!B369</f>
        <v>MATERIALI - Prometni znaki</v>
      </c>
      <c r="C369" s="41" t="str">
        <f>+Cenik!C369</f>
        <v>PromZnak - 3601 kombinacija PZ na RA3F podlagi  - TIP III(RA3F) - 600x900</v>
      </c>
      <c r="D369" s="41" t="str">
        <f>+Cenik!D369</f>
        <v>kom</v>
      </c>
      <c r="E369" s="56">
        <f>+Cenik!E369</f>
        <v>0</v>
      </c>
      <c r="F369" s="67">
        <v>1</v>
      </c>
      <c r="G369" s="56">
        <f t="shared" si="6"/>
        <v>0</v>
      </c>
    </row>
    <row r="370" spans="1:7" x14ac:dyDescent="0.2">
      <c r="A370" s="41" t="str">
        <f>+Cenik!A370</f>
        <v>Material</v>
      </c>
      <c r="B370" s="41" t="str">
        <f>+Cenik!B370</f>
        <v>MATERIALI - Prometni znaki</v>
      </c>
      <c r="C370" s="41" t="str">
        <f>+Cenik!C370</f>
        <v>PromZnak - 3601 kombinacija PZ na RA3F podlagi  - TIP III(RA3F) - 700x1100</v>
      </c>
      <c r="D370" s="41" t="str">
        <f>+Cenik!D370</f>
        <v>kom</v>
      </c>
      <c r="E370" s="56">
        <f>+Cenik!E370</f>
        <v>0</v>
      </c>
      <c r="F370" s="67">
        <v>1</v>
      </c>
      <c r="G370" s="56">
        <f t="shared" si="6"/>
        <v>0</v>
      </c>
    </row>
    <row r="371" spans="1:7" x14ac:dyDescent="0.2">
      <c r="A371" s="41" t="str">
        <f>+Cenik!A371</f>
        <v>Material</v>
      </c>
      <c r="B371" s="41" t="str">
        <f>+Cenik!B371</f>
        <v>MATERIALI - Prometni znaki</v>
      </c>
      <c r="C371" s="41" t="str">
        <f>+Cenik!C371</f>
        <v>PromZnak - 3601 kombinacija PZ na RA3F podlagi  - TIP III(RA3F) - 700x1200</v>
      </c>
      <c r="D371" s="41" t="str">
        <f>+Cenik!D371</f>
        <v>kom</v>
      </c>
      <c r="E371" s="56">
        <f>+Cenik!E371</f>
        <v>0</v>
      </c>
      <c r="F371" s="67">
        <v>1</v>
      </c>
      <c r="G371" s="56">
        <f t="shared" si="6"/>
        <v>0</v>
      </c>
    </row>
    <row r="372" spans="1:7" x14ac:dyDescent="0.2">
      <c r="A372" s="41" t="str">
        <f>+Cenik!A372</f>
        <v>Material</v>
      </c>
      <c r="B372" s="41" t="str">
        <f>+Cenik!B372</f>
        <v>MATERIALI - Prometni znaki</v>
      </c>
      <c r="C372" s="41" t="str">
        <f>+Cenik!C372</f>
        <v>PromZnak - 3601 kombinacija PZ na RA3F podlagi  - TIP III(RA3F) - 700x1300</v>
      </c>
      <c r="D372" s="41" t="str">
        <f>+Cenik!D372</f>
        <v>kom</v>
      </c>
      <c r="E372" s="56">
        <f>+Cenik!E372</f>
        <v>0</v>
      </c>
      <c r="F372" s="67">
        <v>1</v>
      </c>
      <c r="G372" s="56">
        <f t="shared" si="6"/>
        <v>0</v>
      </c>
    </row>
    <row r="373" spans="1:7" x14ac:dyDescent="0.2">
      <c r="A373" s="41" t="str">
        <f>+Cenik!A373</f>
        <v>Material</v>
      </c>
      <c r="B373" s="41" t="str">
        <f>+Cenik!B373</f>
        <v>MATERIALI - Prometni znaki</v>
      </c>
      <c r="C373" s="41" t="str">
        <f>+Cenik!C373</f>
        <v>PromZnak - 3601 kombinacija PZ na RA3F podlagi  - TIP III(RA3F) - 700x1350</v>
      </c>
      <c r="D373" s="41" t="str">
        <f>+Cenik!D373</f>
        <v>kom</v>
      </c>
      <c r="E373" s="56">
        <f>+Cenik!E373</f>
        <v>0</v>
      </c>
      <c r="F373" s="67">
        <v>1</v>
      </c>
      <c r="G373" s="56">
        <f t="shared" si="6"/>
        <v>0</v>
      </c>
    </row>
    <row r="374" spans="1:7" x14ac:dyDescent="0.2">
      <c r="A374" s="41" t="str">
        <f>+Cenik!A374</f>
        <v>Material</v>
      </c>
      <c r="B374" s="41" t="str">
        <f>+Cenik!B374</f>
        <v>MATERIALI - Prometni znaki</v>
      </c>
      <c r="C374" s="41" t="str">
        <f>+Cenik!C374</f>
        <v>PromZnak - 3601 kombinacija PZ na RA3F podlagi  - TIP III(RA3F) - 700x1550</v>
      </c>
      <c r="D374" s="41" t="str">
        <f>+Cenik!D374</f>
        <v>kom</v>
      </c>
      <c r="E374" s="56">
        <f>+Cenik!E374</f>
        <v>0</v>
      </c>
      <c r="F374" s="67">
        <v>1</v>
      </c>
      <c r="G374" s="56">
        <f t="shared" si="6"/>
        <v>0</v>
      </c>
    </row>
    <row r="375" spans="1:7" x14ac:dyDescent="0.2">
      <c r="A375" s="41" t="str">
        <f>+Cenik!A375</f>
        <v>Material</v>
      </c>
      <c r="B375" s="41" t="str">
        <f>+Cenik!B375</f>
        <v>MATERIALI - Prometni znaki</v>
      </c>
      <c r="C375" s="41" t="str">
        <f>+Cenik!C375</f>
        <v>PromZnak - 3601 kombinacija PZ na RA3F podlagi  - TIP III(RA3F) - 700x1700</v>
      </c>
      <c r="D375" s="41" t="str">
        <f>+Cenik!D375</f>
        <v>kom</v>
      </c>
      <c r="E375" s="56">
        <f>+Cenik!E375</f>
        <v>0</v>
      </c>
      <c r="F375" s="67">
        <v>1</v>
      </c>
      <c r="G375" s="56">
        <f t="shared" si="6"/>
        <v>0</v>
      </c>
    </row>
    <row r="376" spans="1:7" x14ac:dyDescent="0.2">
      <c r="A376" s="41" t="str">
        <f>+Cenik!A376</f>
        <v>Material</v>
      </c>
      <c r="B376" s="41" t="str">
        <f>+Cenik!B376</f>
        <v>MATERIALI - Prometni znaki</v>
      </c>
      <c r="C376" s="41" t="str">
        <f>+Cenik!C376</f>
        <v>PromZnak - 3601 kombinacija PZ na RA3F podlagi  - TIP III(RA3F) - 700x1800</v>
      </c>
      <c r="D376" s="41" t="str">
        <f>+Cenik!D376</f>
        <v>kom</v>
      </c>
      <c r="E376" s="56">
        <f>+Cenik!E376</f>
        <v>0</v>
      </c>
      <c r="F376" s="67">
        <v>1</v>
      </c>
      <c r="G376" s="56">
        <f t="shared" si="6"/>
        <v>0</v>
      </c>
    </row>
    <row r="377" spans="1:7" x14ac:dyDescent="0.2">
      <c r="A377" s="41" t="str">
        <f>+Cenik!A377</f>
        <v>Material</v>
      </c>
      <c r="B377" s="41" t="str">
        <f>+Cenik!B377</f>
        <v>MATERIALI - Prometni znaki</v>
      </c>
      <c r="C377" s="41" t="str">
        <f>+Cenik!C377</f>
        <v>PromZnak - 3601 kombinacija PZ na RA3F podlagi  - TIP III(RA3F) - 700x1950</v>
      </c>
      <c r="D377" s="41" t="str">
        <f>+Cenik!D377</f>
        <v>kom</v>
      </c>
      <c r="E377" s="56">
        <f>+Cenik!E377</f>
        <v>0</v>
      </c>
      <c r="F377" s="67">
        <v>1</v>
      </c>
      <c r="G377" s="56">
        <f t="shared" si="6"/>
        <v>0</v>
      </c>
    </row>
    <row r="378" spans="1:7" x14ac:dyDescent="0.2">
      <c r="A378" s="41" t="str">
        <f>+Cenik!A378</f>
        <v>Material</v>
      </c>
      <c r="B378" s="41" t="str">
        <f>+Cenik!B378</f>
        <v>MATERIALI - Prometni znaki</v>
      </c>
      <c r="C378" s="41" t="str">
        <f>+Cenik!C378</f>
        <v>PromZnak - 3601 kombinacija PZ na RA3F podlagi  - TIP III(RA3F) - 700x950</v>
      </c>
      <c r="D378" s="41" t="str">
        <f>+Cenik!D378</f>
        <v>kom</v>
      </c>
      <c r="E378" s="56">
        <f>+Cenik!E378</f>
        <v>0</v>
      </c>
      <c r="F378" s="67">
        <v>1</v>
      </c>
      <c r="G378" s="56">
        <f t="shared" si="6"/>
        <v>0</v>
      </c>
    </row>
    <row r="379" spans="1:7" x14ac:dyDescent="0.2">
      <c r="A379" s="41" t="str">
        <f>+Cenik!A379</f>
        <v>Material</v>
      </c>
      <c r="B379" s="41" t="str">
        <f>+Cenik!B379</f>
        <v>MATERIALI - Prometni znaki</v>
      </c>
      <c r="C379" s="41" t="str">
        <f>+Cenik!C379</f>
        <v>PromZnak - 3601 kombinacija PZ na RA3F podlagi  - TIP III(RA3F) - 900x1600</v>
      </c>
      <c r="D379" s="41" t="str">
        <f>+Cenik!D379</f>
        <v>kom</v>
      </c>
      <c r="E379" s="56">
        <f>+Cenik!E379</f>
        <v>0</v>
      </c>
      <c r="F379" s="67">
        <v>1</v>
      </c>
      <c r="G379" s="56">
        <f t="shared" si="6"/>
        <v>0</v>
      </c>
    </row>
    <row r="380" spans="1:7" x14ac:dyDescent="0.2">
      <c r="A380" s="41" t="str">
        <f>+Cenik!A380</f>
        <v>Material</v>
      </c>
      <c r="B380" s="41" t="str">
        <f>+Cenik!B380</f>
        <v>MATERIALI - Prometni znaki</v>
      </c>
      <c r="C380" s="41" t="str">
        <f>+Cenik!C380</f>
        <v>PromZnak - 3601 kombinacija PZ na RA3F podlagi varjena izvedba do 1,0m2  - TIP III(RA3F) - do 1m2</v>
      </c>
      <c r="D380" s="41" t="str">
        <f>+Cenik!D380</f>
        <v>m2</v>
      </c>
      <c r="E380" s="56">
        <f>+Cenik!E380</f>
        <v>0</v>
      </c>
      <c r="F380" s="67">
        <v>1</v>
      </c>
      <c r="G380" s="56">
        <f t="shared" si="6"/>
        <v>0</v>
      </c>
    </row>
    <row r="381" spans="1:7" x14ac:dyDescent="0.2">
      <c r="A381" s="41" t="str">
        <f>+Cenik!A381</f>
        <v>Material</v>
      </c>
      <c r="B381" s="41" t="str">
        <f>+Cenik!B381</f>
        <v>MATERIALI - Prometni znaki</v>
      </c>
      <c r="C381" s="41" t="str">
        <f>+Cenik!C381</f>
        <v>PromZnak - 3601 kombinacija PZ na RA3F podlagi varjena izvedba nad 3,0m2  - TIP III(RA3F) - nad 3m2</v>
      </c>
      <c r="D381" s="41" t="str">
        <f>+Cenik!D381</f>
        <v>m2</v>
      </c>
      <c r="E381" s="56">
        <f>+Cenik!E381</f>
        <v>0</v>
      </c>
      <c r="F381" s="67">
        <v>1</v>
      </c>
      <c r="G381" s="56">
        <f t="shared" si="6"/>
        <v>0</v>
      </c>
    </row>
    <row r="382" spans="1:7" x14ac:dyDescent="0.2">
      <c r="A382" s="41" t="str">
        <f>+Cenik!A382</f>
        <v>Material</v>
      </c>
      <c r="B382" s="41" t="str">
        <f>+Cenik!B382</f>
        <v>MATERIALI - Prometni znaki</v>
      </c>
      <c r="C382" s="41" t="str">
        <f>+Cenik!C382</f>
        <v>PromZnak - 3601 kombinacija PZ na RA3F podlagi varjena izvedba od 1,0 do 2,0m2  - TIP III(RA3F) - do 2m2</v>
      </c>
      <c r="D382" s="41" t="str">
        <f>+Cenik!D382</f>
        <v>m2</v>
      </c>
      <c r="E382" s="56">
        <f>+Cenik!E382</f>
        <v>0</v>
      </c>
      <c r="F382" s="67">
        <v>1</v>
      </c>
      <c r="G382" s="56">
        <f t="shared" si="6"/>
        <v>0</v>
      </c>
    </row>
    <row r="383" spans="1:7" x14ac:dyDescent="0.2">
      <c r="A383" s="41" t="str">
        <f>+Cenik!A383</f>
        <v>Material</v>
      </c>
      <c r="B383" s="41" t="str">
        <f>+Cenik!B383</f>
        <v>MATERIALI - Prometni znaki</v>
      </c>
      <c r="C383" s="41" t="str">
        <f>+Cenik!C383</f>
        <v>PromZnak - 3601 kombinacija PZ na RA3F podlagi varjena izvedba od 2,1 do 3,0m2  - TIP III(RA3F) - do 3m2</v>
      </c>
      <c r="D383" s="41" t="str">
        <f>+Cenik!D383</f>
        <v>m2</v>
      </c>
      <c r="E383" s="56">
        <f>+Cenik!E383</f>
        <v>0</v>
      </c>
      <c r="F383" s="67">
        <v>1</v>
      </c>
      <c r="G383" s="56">
        <f t="shared" si="6"/>
        <v>0</v>
      </c>
    </row>
    <row r="384" spans="1:7" x14ac:dyDescent="0.2">
      <c r="A384" s="41" t="str">
        <f>+Cenik!A384</f>
        <v>Material</v>
      </c>
      <c r="B384" s="41" t="str">
        <f>+Cenik!B384</f>
        <v>MATERIALI - Prometni znaki</v>
      </c>
      <c r="C384" s="41" t="str">
        <f>+Cenik!C384</f>
        <v>PromZnak - 3602 do 3602-3; 3608-6 do 3602-8 RA3F podlagi  - TIP III(RA3F) - 1200x1650</v>
      </c>
      <c r="D384" s="41" t="str">
        <f>+Cenik!D384</f>
        <v>kom</v>
      </c>
      <c r="E384" s="56">
        <f>+Cenik!E384</f>
        <v>0</v>
      </c>
      <c r="F384" s="67">
        <v>1</v>
      </c>
      <c r="G384" s="56">
        <f t="shared" si="6"/>
        <v>0</v>
      </c>
    </row>
    <row r="385" spans="1:7" x14ac:dyDescent="0.2">
      <c r="A385" s="41" t="str">
        <f>+Cenik!A385</f>
        <v>Material</v>
      </c>
      <c r="B385" s="41" t="str">
        <f>+Cenik!B385</f>
        <v>MATERIALI - Prometni znaki</v>
      </c>
      <c r="C385" s="41" t="str">
        <f>+Cenik!C385</f>
        <v>PromZnak - 3602-4; 3602-5 RA3F podlagi  - TIP III(RA3F) - 1200x1250</v>
      </c>
      <c r="D385" s="41" t="str">
        <f>+Cenik!D385</f>
        <v>kom</v>
      </c>
      <c r="E385" s="56">
        <f>+Cenik!E385</f>
        <v>0</v>
      </c>
      <c r="F385" s="67">
        <v>1</v>
      </c>
      <c r="G385" s="56">
        <f t="shared" si="6"/>
        <v>0</v>
      </c>
    </row>
    <row r="386" spans="1:7" x14ac:dyDescent="0.2">
      <c r="A386" s="41" t="str">
        <f>+Cenik!A386</f>
        <v>Material</v>
      </c>
      <c r="B386" s="41" t="str">
        <f>+Cenik!B386</f>
        <v>MATERIALI - Prometni znaki</v>
      </c>
      <c r="C386" s="41" t="str">
        <f>+Cenik!C386</f>
        <v>PromZnak - 3603-1 do 3603 - TIP I (RA1) - 1000x500</v>
      </c>
      <c r="D386" s="41" t="str">
        <f>+Cenik!D386</f>
        <v>kom</v>
      </c>
      <c r="E386" s="56">
        <f>+Cenik!E386</f>
        <v>0</v>
      </c>
      <c r="F386" s="67">
        <v>1</v>
      </c>
      <c r="G386" s="56">
        <f t="shared" si="6"/>
        <v>0</v>
      </c>
    </row>
    <row r="387" spans="1:7" x14ac:dyDescent="0.2">
      <c r="A387" s="41" t="str">
        <f>+Cenik!A387</f>
        <v>Material</v>
      </c>
      <c r="B387" s="41" t="str">
        <f>+Cenik!B387</f>
        <v>MATERIALI - Prometni znaki</v>
      </c>
      <c r="C387" s="41" t="str">
        <f>+Cenik!C387</f>
        <v>PromZnak - 3603-1 do 3603 - TIP I (RA1) - 1500x900</v>
      </c>
      <c r="D387" s="41" t="str">
        <f>+Cenik!D387</f>
        <v>kom</v>
      </c>
      <c r="E387" s="56">
        <f>+Cenik!E387</f>
        <v>0</v>
      </c>
      <c r="F387" s="67">
        <v>1</v>
      </c>
      <c r="G387" s="56">
        <f t="shared" si="6"/>
        <v>0</v>
      </c>
    </row>
    <row r="388" spans="1:7" x14ac:dyDescent="0.2">
      <c r="A388" s="41" t="str">
        <f>+Cenik!A388</f>
        <v>Material</v>
      </c>
      <c r="B388" s="41" t="str">
        <f>+Cenik!B388</f>
        <v>MATERIALI - Prometni znaki</v>
      </c>
      <c r="C388" s="41" t="str">
        <f>+Cenik!C388</f>
        <v>PromZnak - 4103 in 4103-1 RA3 - TIP III(RA3) - 1200x250</v>
      </c>
      <c r="D388" s="41" t="str">
        <f>+Cenik!D388</f>
        <v>kom</v>
      </c>
      <c r="E388" s="56">
        <f>+Cenik!E388</f>
        <v>0</v>
      </c>
      <c r="F388" s="67">
        <v>1</v>
      </c>
      <c r="G388" s="56">
        <f t="shared" si="6"/>
        <v>0</v>
      </c>
    </row>
    <row r="389" spans="1:7" x14ac:dyDescent="0.2">
      <c r="A389" s="41" t="str">
        <f>+Cenik!A389</f>
        <v>Material</v>
      </c>
      <c r="B389" s="41" t="str">
        <f>+Cenik!B389</f>
        <v>MATERIALI - Prometni znaki</v>
      </c>
      <c r="C389" s="41" t="str">
        <f>+Cenik!C389</f>
        <v>PromZnak - 7101,7103 - TIP II(RA2) - 1500x250</v>
      </c>
      <c r="D389" s="41" t="str">
        <f>+Cenik!D389</f>
        <v>kom</v>
      </c>
      <c r="E389" s="56">
        <f>+Cenik!E389</f>
        <v>0</v>
      </c>
      <c r="F389" s="67">
        <v>8</v>
      </c>
      <c r="G389" s="56">
        <f t="shared" si="6"/>
        <v>0</v>
      </c>
    </row>
    <row r="390" spans="1:7" x14ac:dyDescent="0.2">
      <c r="A390" s="41" t="str">
        <f>+Cenik!A390</f>
        <v>Material</v>
      </c>
      <c r="B390" s="41" t="str">
        <f>+Cenik!B390</f>
        <v>MATERIALI - Prometni znaki</v>
      </c>
      <c r="C390" s="41" t="str">
        <f>+Cenik!C390</f>
        <v>PromZnak - 7101,7103 - TIP II(RA2) - 1500x500</v>
      </c>
      <c r="D390" s="41" t="str">
        <f>+Cenik!D390</f>
        <v>kom</v>
      </c>
      <c r="E390" s="56">
        <f>+Cenik!E390</f>
        <v>0</v>
      </c>
      <c r="F390" s="67">
        <v>1</v>
      </c>
      <c r="G390" s="56">
        <f t="shared" si="6"/>
        <v>0</v>
      </c>
    </row>
    <row r="391" spans="1:7" x14ac:dyDescent="0.2">
      <c r="A391" s="41" t="str">
        <f>+Cenik!A391</f>
        <v>Material</v>
      </c>
      <c r="B391" s="41" t="str">
        <f>+Cenik!B391</f>
        <v>MATERIALI - Prometni znaki</v>
      </c>
      <c r="C391" s="41" t="str">
        <f>+Cenik!C391</f>
        <v>PromZnak - 7102 (1 do 3) - TIP II(RA2) - 300x1000</v>
      </c>
      <c r="D391" s="41" t="str">
        <f>+Cenik!D391</f>
        <v>kom</v>
      </c>
      <c r="E391" s="56">
        <f>+Cenik!E391</f>
        <v>0</v>
      </c>
      <c r="F391" s="67">
        <v>10</v>
      </c>
      <c r="G391" s="56">
        <f t="shared" si="6"/>
        <v>0</v>
      </c>
    </row>
    <row r="392" spans="1:7" x14ac:dyDescent="0.2">
      <c r="A392" s="41" t="str">
        <f>+Cenik!A392</f>
        <v>Material</v>
      </c>
      <c r="B392" s="41" t="str">
        <f>+Cenik!B392</f>
        <v>MATERIALI - Prometni znaki</v>
      </c>
      <c r="C392" s="41" t="str">
        <f>+Cenik!C392</f>
        <v>PromZnak - Dobava vroče cinkane portalne ali polportalne konstrukcije vključno s pripadajočim sidrom in statičnim izračunom z načrtom postavitve</v>
      </c>
      <c r="D392" s="41" t="str">
        <f>+Cenik!D392</f>
        <v xml:space="preserve">kg </v>
      </c>
      <c r="E392" s="56">
        <f>+Cenik!E392</f>
        <v>0</v>
      </c>
      <c r="F392" s="67">
        <v>400</v>
      </c>
      <c r="G392" s="56">
        <f t="shared" si="6"/>
        <v>0</v>
      </c>
    </row>
    <row r="393" spans="1:7" x14ac:dyDescent="0.2">
      <c r="A393" s="41" t="str">
        <f>+Cenik!A393</f>
        <v>Material</v>
      </c>
      <c r="B393" s="41" t="str">
        <f>+Cenik!B393</f>
        <v>MATERIALI - Prometni znaki</v>
      </c>
      <c r="C393" s="41" t="str">
        <f>+Cenik!C393</f>
        <v>PromZnak - drog vroče cinkan fi 63 +-0,5 mm, debelina stene min. 2,0 mm</v>
      </c>
      <c r="D393" s="41" t="str">
        <f>+Cenik!D393</f>
        <v>m</v>
      </c>
      <c r="E393" s="56">
        <f>+Cenik!E393</f>
        <v>0</v>
      </c>
      <c r="F393" s="67">
        <v>1700</v>
      </c>
      <c r="G393" s="56">
        <f t="shared" si="6"/>
        <v>0</v>
      </c>
    </row>
    <row r="394" spans="1:7" x14ac:dyDescent="0.2">
      <c r="A394" s="41" t="str">
        <f>+Cenik!A394</f>
        <v>Material</v>
      </c>
      <c r="B394" s="41" t="str">
        <f>+Cenik!B394</f>
        <v>MATERIALI - Prometni znaki</v>
      </c>
      <c r="C394" s="41" t="str">
        <f>+Cenik!C394</f>
        <v>PromZnak - dvostranska objemka fi 63 +-0,5 mm</v>
      </c>
      <c r="D394" s="41" t="str">
        <f>+Cenik!D394</f>
        <v>kom</v>
      </c>
      <c r="E394" s="56">
        <f>+Cenik!E394</f>
        <v>0</v>
      </c>
      <c r="F394" s="67">
        <v>16</v>
      </c>
      <c r="G394" s="56">
        <f t="shared" si="6"/>
        <v>0</v>
      </c>
    </row>
    <row r="395" spans="1:7" x14ac:dyDescent="0.2">
      <c r="A395" s="41" t="str">
        <f>+Cenik!A395</f>
        <v>Material</v>
      </c>
      <c r="B395" s="41" t="str">
        <f>+Cenik!B395</f>
        <v>MATERIALI - Prometni znaki</v>
      </c>
      <c r="C395" s="41" t="str">
        <f>+Cenik!C395</f>
        <v>PromZnak - dvostranska objemka od fi 120 mm do fi 160 mm</v>
      </c>
      <c r="D395" s="41" t="str">
        <f>+Cenik!D395</f>
        <v>kom</v>
      </c>
      <c r="E395" s="56">
        <f>+Cenik!E395</f>
        <v>0</v>
      </c>
      <c r="F395" s="67">
        <v>1</v>
      </c>
      <c r="G395" s="56">
        <f t="shared" si="6"/>
        <v>0</v>
      </c>
    </row>
    <row r="396" spans="1:7" x14ac:dyDescent="0.2">
      <c r="A396" s="41" t="str">
        <f>+Cenik!A396</f>
        <v>Material</v>
      </c>
      <c r="B396" s="41" t="str">
        <f>+Cenik!B396</f>
        <v>MATERIALI - Prometni znaki</v>
      </c>
      <c r="C396" s="41" t="str">
        <f>+Cenik!C396</f>
        <v>PromZnak - dvostranska objemka od fi 160 mm do fi 180 mm</v>
      </c>
      <c r="D396" s="41" t="str">
        <f>+Cenik!D396</f>
        <v>kom</v>
      </c>
      <c r="E396" s="56">
        <f>+Cenik!E396</f>
        <v>0</v>
      </c>
      <c r="F396" s="67">
        <v>1</v>
      </c>
      <c r="G396" s="56">
        <f t="shared" si="6"/>
        <v>0</v>
      </c>
    </row>
    <row r="397" spans="1:7" x14ac:dyDescent="0.2">
      <c r="A397" s="41" t="str">
        <f>+Cenik!A397</f>
        <v>Material</v>
      </c>
      <c r="B397" s="41" t="str">
        <f>+Cenik!B397</f>
        <v>MATERIALI - Prometni znaki</v>
      </c>
      <c r="C397" s="41" t="str">
        <f>+Cenik!C397</f>
        <v>PromZnak - dvostranska objemka od fi 180 mm do fi 220 mm</v>
      </c>
      <c r="D397" s="41" t="str">
        <f>+Cenik!D397</f>
        <v>kom</v>
      </c>
      <c r="E397" s="56">
        <f>+Cenik!E397</f>
        <v>0</v>
      </c>
      <c r="F397" s="67">
        <v>1</v>
      </c>
      <c r="G397" s="56">
        <f t="shared" si="6"/>
        <v>0</v>
      </c>
    </row>
    <row r="398" spans="1:7" x14ac:dyDescent="0.2">
      <c r="A398" s="41" t="str">
        <f>+Cenik!A398</f>
        <v>Material</v>
      </c>
      <c r="B398" s="41" t="str">
        <f>+Cenik!B398</f>
        <v>MATERIALI - Prometni znaki</v>
      </c>
      <c r="C398" s="41" t="str">
        <f>+Cenik!C398</f>
        <v>PromZnak - dvostranska objemka od fi 85 mm do fi 120 mm</v>
      </c>
      <c r="D398" s="41" t="str">
        <f>+Cenik!D398</f>
        <v>kom</v>
      </c>
      <c r="E398" s="56">
        <f>+Cenik!E398</f>
        <v>0</v>
      </c>
      <c r="F398" s="67">
        <v>1</v>
      </c>
      <c r="G398" s="56">
        <f t="shared" si="6"/>
        <v>0</v>
      </c>
    </row>
    <row r="399" spans="1:7" x14ac:dyDescent="0.2">
      <c r="A399" s="41" t="str">
        <f>+Cenik!A399</f>
        <v>Material</v>
      </c>
      <c r="B399" s="41" t="str">
        <f>+Cenik!B399</f>
        <v>MATERIALI - Prometni znaki</v>
      </c>
      <c r="C399" s="41" t="str">
        <f>+Cenik!C399</f>
        <v>PromZnak - izvedba loma na drogu pod kotom (cena na kot)</v>
      </c>
      <c r="D399" s="41" t="str">
        <f>+Cenik!D399</f>
        <v>kom</v>
      </c>
      <c r="E399" s="56">
        <f>+Cenik!E399</f>
        <v>0</v>
      </c>
      <c r="F399" s="67">
        <v>12</v>
      </c>
      <c r="G399" s="56">
        <f t="shared" si="6"/>
        <v>0</v>
      </c>
    </row>
    <row r="400" spans="1:7" x14ac:dyDescent="0.2">
      <c r="A400" s="41" t="str">
        <f>+Cenik!A400</f>
        <v>Material</v>
      </c>
      <c r="B400" s="41" t="str">
        <f>+Cenik!B400</f>
        <v>MATERIALI - Prometni znaki</v>
      </c>
      <c r="C400" s="41" t="str">
        <f>+Cenik!C400</f>
        <v>PromZnak - Ločni odsevnik modro/beli RA2 Ø160x1200mm za poudarjanje PZ 2431, 2432 in 2432-1 - TIP lI(RA2) - Ø160x1200mm</v>
      </c>
      <c r="D400" s="41" t="str">
        <f>+Cenik!D400</f>
        <v>kom</v>
      </c>
      <c r="E400" s="56">
        <f>+Cenik!E400</f>
        <v>0</v>
      </c>
      <c r="F400" s="67">
        <v>1</v>
      </c>
      <c r="G400" s="56">
        <f t="shared" si="6"/>
        <v>0</v>
      </c>
    </row>
    <row r="401" spans="1:7" x14ac:dyDescent="0.2">
      <c r="A401" s="41" t="str">
        <f>+Cenik!A401</f>
        <v>Material</v>
      </c>
      <c r="B401" s="41" t="str">
        <f>+Cenik!B401</f>
        <v>MATERIALI - Prometni znaki</v>
      </c>
      <c r="C401" s="41" t="str">
        <f>+Cenik!C401</f>
        <v>PromZnak - Ločni odsevnik modro/beli RA2 Ø160x1500mm za poudarjanje PZ 2431, 2432 in 2432-1 - TIP lI(RA2) - Ø160x1500mm</v>
      </c>
      <c r="D401" s="41" t="str">
        <f>+Cenik!D401</f>
        <v>kom</v>
      </c>
      <c r="E401" s="56">
        <f>+Cenik!E401</f>
        <v>0</v>
      </c>
      <c r="F401" s="67">
        <v>1</v>
      </c>
      <c r="G401" s="56">
        <f t="shared" si="6"/>
        <v>0</v>
      </c>
    </row>
    <row r="402" spans="1:7" x14ac:dyDescent="0.2">
      <c r="A402" s="41" t="str">
        <f>+Cenik!A402</f>
        <v>Material</v>
      </c>
      <c r="B402" s="41" t="str">
        <f>+Cenik!B402</f>
        <v>MATERIALI - Prometni znaki</v>
      </c>
      <c r="C402" s="41" t="str">
        <f>+Cenik!C402</f>
        <v>PromZnak - Nalepka črna s prenosno folijo do 0,1m2 -  - do 0,1m2</v>
      </c>
      <c r="D402" s="41" t="str">
        <f>+Cenik!D402</f>
        <v>m2</v>
      </c>
      <c r="E402" s="56">
        <f>+Cenik!E402</f>
        <v>0</v>
      </c>
      <c r="F402" s="67">
        <v>1</v>
      </c>
      <c r="G402" s="56">
        <f t="shared" si="6"/>
        <v>0</v>
      </c>
    </row>
    <row r="403" spans="1:7" x14ac:dyDescent="0.2">
      <c r="A403" s="41" t="str">
        <f>+Cenik!A403</f>
        <v>Material</v>
      </c>
      <c r="B403" s="41" t="str">
        <f>+Cenik!B403</f>
        <v>MATERIALI - Prometni znaki</v>
      </c>
      <c r="C403" s="41" t="str">
        <f>+Cenik!C403</f>
        <v>PromZnak - Nalepka črna s prenosno folijo nad 1,0m2 -  - nad 1,0m2</v>
      </c>
      <c r="D403" s="41" t="str">
        <f>+Cenik!D403</f>
        <v>m2</v>
      </c>
      <c r="E403" s="56">
        <f>+Cenik!E403</f>
        <v>0</v>
      </c>
      <c r="F403" s="67">
        <v>1</v>
      </c>
      <c r="G403" s="56">
        <f t="shared" si="6"/>
        <v>0</v>
      </c>
    </row>
    <row r="404" spans="1:7" x14ac:dyDescent="0.2">
      <c r="A404" s="41" t="str">
        <f>+Cenik!A404</f>
        <v>Material</v>
      </c>
      <c r="B404" s="41" t="str">
        <f>+Cenik!B404</f>
        <v>MATERIALI - Prometni znaki</v>
      </c>
      <c r="C404" s="41" t="str">
        <f>+Cenik!C404</f>
        <v>PromZnak - Nalepka črna s prenosno folijo od 0,11 do 0,20m2 -  - do 0,2m2</v>
      </c>
      <c r="D404" s="41" t="str">
        <f>+Cenik!D404</f>
        <v>m2</v>
      </c>
      <c r="E404" s="56">
        <f>+Cenik!E404</f>
        <v>0</v>
      </c>
      <c r="F404" s="67">
        <v>1</v>
      </c>
      <c r="G404" s="56">
        <f t="shared" si="6"/>
        <v>0</v>
      </c>
    </row>
    <row r="405" spans="1:7" x14ac:dyDescent="0.2">
      <c r="A405" s="41" t="str">
        <f>+Cenik!A405</f>
        <v>Material</v>
      </c>
      <c r="B405" s="41" t="str">
        <f>+Cenik!B405</f>
        <v>MATERIALI - Prometni znaki</v>
      </c>
      <c r="C405" s="41" t="str">
        <f>+Cenik!C405</f>
        <v>PromZnak - Nalepka črna s prenosno folijo od 0,21 do 0,50m2 -  - do 0,5m2</v>
      </c>
      <c r="D405" s="41" t="str">
        <f>+Cenik!D405</f>
        <v>m2</v>
      </c>
      <c r="E405" s="56">
        <f>+Cenik!E405</f>
        <v>0</v>
      </c>
      <c r="F405" s="67">
        <v>1</v>
      </c>
      <c r="G405" s="56">
        <f t="shared" ref="G405:G468" si="7">+E405*F405</f>
        <v>0</v>
      </c>
    </row>
    <row r="406" spans="1:7" x14ac:dyDescent="0.2">
      <c r="A406" s="41" t="str">
        <f>+Cenik!A406</f>
        <v>Material</v>
      </c>
      <c r="B406" s="41" t="str">
        <f>+Cenik!B406</f>
        <v>MATERIALI - Prometni znaki</v>
      </c>
      <c r="C406" s="41" t="str">
        <f>+Cenik!C406</f>
        <v>PromZnak - Nalepka črna s prenosno folijo od 0,51 do 1,00m2 -  - do 1m2</v>
      </c>
      <c r="D406" s="41" t="str">
        <f>+Cenik!D406</f>
        <v>m2</v>
      </c>
      <c r="E406" s="56">
        <f>+Cenik!E406</f>
        <v>0</v>
      </c>
      <c r="F406" s="67">
        <v>1</v>
      </c>
      <c r="G406" s="56">
        <f t="shared" si="7"/>
        <v>0</v>
      </c>
    </row>
    <row r="407" spans="1:7" x14ac:dyDescent="0.2">
      <c r="A407" s="41" t="str">
        <f>+Cenik!A407</f>
        <v>Material</v>
      </c>
      <c r="B407" s="41" t="str">
        <f>+Cenik!B407</f>
        <v>MATERIALI - Prometni znaki</v>
      </c>
      <c r="C407" s="41" t="str">
        <f>+Cenik!C407</f>
        <v>PromZnak - objemka fi 63+-0,5mm</v>
      </c>
      <c r="D407" s="41" t="str">
        <f>+Cenik!D407</f>
        <v>kom</v>
      </c>
      <c r="E407" s="56">
        <f>+Cenik!E407</f>
        <v>0</v>
      </c>
      <c r="F407" s="67">
        <v>4</v>
      </c>
      <c r="G407" s="56">
        <f t="shared" si="7"/>
        <v>0</v>
      </c>
    </row>
    <row r="408" spans="1:7" x14ac:dyDescent="0.2">
      <c r="A408" s="41" t="str">
        <f>+Cenik!A408</f>
        <v>Material</v>
      </c>
      <c r="B408" s="41" t="str">
        <f>+Cenik!B408</f>
        <v>MATERIALI - Prometni znaki</v>
      </c>
      <c r="C408" s="41" t="str">
        <f>+Cenik!C408</f>
        <v>PromZnak - objemka od fi 120 mm do fi 160 mm</v>
      </c>
      <c r="D408" s="41" t="str">
        <f>+Cenik!D408</f>
        <v>kom</v>
      </c>
      <c r="E408" s="56">
        <f>+Cenik!E408</f>
        <v>0</v>
      </c>
      <c r="F408" s="67">
        <v>30</v>
      </c>
      <c r="G408" s="56">
        <f t="shared" si="7"/>
        <v>0</v>
      </c>
    </row>
    <row r="409" spans="1:7" x14ac:dyDescent="0.2">
      <c r="A409" s="41" t="str">
        <f>+Cenik!A409</f>
        <v>Material</v>
      </c>
      <c r="B409" s="41" t="str">
        <f>+Cenik!B409</f>
        <v>MATERIALI - Prometni znaki</v>
      </c>
      <c r="C409" s="41" t="str">
        <f>+Cenik!C409</f>
        <v>PromZnak - objemka od fi 160 mm do fi 180 mm</v>
      </c>
      <c r="D409" s="41" t="str">
        <f>+Cenik!D409</f>
        <v>kom</v>
      </c>
      <c r="E409" s="56">
        <f>+Cenik!E409</f>
        <v>0</v>
      </c>
      <c r="F409" s="67">
        <v>4</v>
      </c>
      <c r="G409" s="56">
        <f t="shared" si="7"/>
        <v>0</v>
      </c>
    </row>
    <row r="410" spans="1:7" x14ac:dyDescent="0.2">
      <c r="A410" s="41" t="str">
        <f>+Cenik!A410</f>
        <v>Material</v>
      </c>
      <c r="B410" s="41" t="str">
        <f>+Cenik!B410</f>
        <v>MATERIALI - Prometni znaki</v>
      </c>
      <c r="C410" s="41" t="str">
        <f>+Cenik!C410</f>
        <v>PromZnak - objemka od fi 180 mm do fi 220 mm</v>
      </c>
      <c r="D410" s="41" t="str">
        <f>+Cenik!D410</f>
        <v>kom</v>
      </c>
      <c r="E410" s="56">
        <f>+Cenik!E410</f>
        <v>0</v>
      </c>
      <c r="F410" s="67">
        <v>1</v>
      </c>
      <c r="G410" s="56">
        <f t="shared" si="7"/>
        <v>0</v>
      </c>
    </row>
    <row r="411" spans="1:7" x14ac:dyDescent="0.2">
      <c r="A411" s="41" t="str">
        <f>+Cenik!A411</f>
        <v>Material</v>
      </c>
      <c r="B411" s="41" t="str">
        <f>+Cenik!B411</f>
        <v>MATERIALI - Prometni znaki</v>
      </c>
      <c r="C411" s="41" t="str">
        <f>+Cenik!C411</f>
        <v>PromZnak - objemka od fi 85 mm do fi 120 mm</v>
      </c>
      <c r="D411" s="41" t="str">
        <f>+Cenik!D411</f>
        <v>kom</v>
      </c>
      <c r="E411" s="56">
        <f>+Cenik!E411</f>
        <v>0</v>
      </c>
      <c r="F411" s="67">
        <v>60</v>
      </c>
      <c r="G411" s="56">
        <f t="shared" si="7"/>
        <v>0</v>
      </c>
    </row>
    <row r="412" spans="1:7" x14ac:dyDescent="0.2">
      <c r="A412" s="41" t="str">
        <f>+Cenik!A412</f>
        <v>Material</v>
      </c>
      <c r="B412" s="41" t="str">
        <f>+Cenik!B412</f>
        <v>MATERIALI - Prometni znaki</v>
      </c>
      <c r="C412" s="41" t="str">
        <f>+Cenik!C412</f>
        <v>PromZnak - objemka podporna Fe</v>
      </c>
      <c r="D412" s="41" t="str">
        <f>+Cenik!D412</f>
        <v>kom</v>
      </c>
      <c r="E412" s="56">
        <f>+Cenik!E412</f>
        <v>0</v>
      </c>
      <c r="F412" s="67">
        <v>30</v>
      </c>
      <c r="G412" s="56">
        <f t="shared" si="7"/>
        <v>0</v>
      </c>
    </row>
    <row r="413" spans="1:7" x14ac:dyDescent="0.2">
      <c r="A413" s="41" t="str">
        <f>+Cenik!A413</f>
        <v>Material</v>
      </c>
      <c r="B413" s="41" t="str">
        <f>+Cenik!B413</f>
        <v>MATERIALI - Prometni znaki</v>
      </c>
      <c r="C413" s="41" t="str">
        <f>+Cenik!C413</f>
        <v>PromZnak - objemka za priteditev predkrižiščnih tabel iz L-profila</v>
      </c>
      <c r="D413" s="41" t="str">
        <f>+Cenik!D413</f>
        <v>kom</v>
      </c>
      <c r="E413" s="56">
        <f>+Cenik!E413</f>
        <v>0</v>
      </c>
      <c r="F413" s="67">
        <v>1</v>
      </c>
      <c r="G413" s="56">
        <f t="shared" si="7"/>
        <v>0</v>
      </c>
    </row>
    <row r="414" spans="1:7" x14ac:dyDescent="0.2">
      <c r="A414" s="41" t="str">
        <f>+Cenik!A414</f>
        <v>Material</v>
      </c>
      <c r="B414" s="41" t="str">
        <f>+Cenik!B414</f>
        <v>MATERIALI - Prometni znaki</v>
      </c>
      <c r="C414" s="41" t="str">
        <f>+Cenik!C414</f>
        <v>PromZnak - objemka za pritrditev prečke fi 63+-0,5 mm</v>
      </c>
      <c r="D414" s="41" t="str">
        <f>+Cenik!D414</f>
        <v>kom</v>
      </c>
      <c r="E414" s="56">
        <f>+Cenik!E414</f>
        <v>0</v>
      </c>
      <c r="F414" s="67">
        <v>1</v>
      </c>
      <c r="G414" s="56">
        <f t="shared" si="7"/>
        <v>0</v>
      </c>
    </row>
    <row r="415" spans="1:7" x14ac:dyDescent="0.2">
      <c r="A415" s="41" t="str">
        <f>+Cenik!A415</f>
        <v>Material</v>
      </c>
      <c r="B415" s="41" t="str">
        <f>+Cenik!B415</f>
        <v>MATERIALI - Prometni znaki</v>
      </c>
      <c r="C415" s="41" t="str">
        <f>+Cenik!C415</f>
        <v>PromZnak - od 1101 do 1125 in 1201, 1202 in 2101 (trikotnik) - TIP I(RA1) - T450</v>
      </c>
      <c r="D415" s="41" t="str">
        <f>+Cenik!D415</f>
        <v>kom</v>
      </c>
      <c r="E415" s="56">
        <f>+Cenik!E415</f>
        <v>0</v>
      </c>
      <c r="F415" s="67">
        <v>1</v>
      </c>
      <c r="G415" s="56">
        <f t="shared" si="7"/>
        <v>0</v>
      </c>
    </row>
    <row r="416" spans="1:7" x14ac:dyDescent="0.2">
      <c r="A416" s="41" t="str">
        <f>+Cenik!A416</f>
        <v>Material</v>
      </c>
      <c r="B416" s="41" t="str">
        <f>+Cenik!B416</f>
        <v>MATERIALI - Prometni znaki</v>
      </c>
      <c r="C416" s="41" t="str">
        <f>+Cenik!C416</f>
        <v>PromZnak - od 1101 do 1125 in 1201, 1202 in 2101 (trikotnik) - TIP II(RA2) - T600</v>
      </c>
      <c r="D416" s="41" t="str">
        <f>+Cenik!D416</f>
        <v>kom</v>
      </c>
      <c r="E416" s="56">
        <f>+Cenik!E416</f>
        <v>0</v>
      </c>
      <c r="F416" s="67">
        <v>1</v>
      </c>
      <c r="G416" s="56">
        <f t="shared" si="7"/>
        <v>0</v>
      </c>
    </row>
    <row r="417" spans="1:7" x14ac:dyDescent="0.2">
      <c r="A417" s="41" t="str">
        <f>+Cenik!A417</f>
        <v>Material</v>
      </c>
      <c r="B417" s="41" t="str">
        <f>+Cenik!B417</f>
        <v>MATERIALI - Prometni znaki</v>
      </c>
      <c r="C417" s="41" t="str">
        <f>+Cenik!C417</f>
        <v>PromZnak - od 1101 do 1125 in 1201, 1202 in 2101 (trikotnik) - TIP II(RA2) - T900</v>
      </c>
      <c r="D417" s="41" t="str">
        <f>+Cenik!D417</f>
        <v>kom</v>
      </c>
      <c r="E417" s="56">
        <f>+Cenik!E417</f>
        <v>0</v>
      </c>
      <c r="F417" s="67">
        <v>120</v>
      </c>
      <c r="G417" s="56">
        <f t="shared" si="7"/>
        <v>0</v>
      </c>
    </row>
    <row r="418" spans="1:7" x14ac:dyDescent="0.2">
      <c r="A418" s="41" t="str">
        <f>+Cenik!A418</f>
        <v>Material</v>
      </c>
      <c r="B418" s="41" t="str">
        <f>+Cenik!B418</f>
        <v>MATERIALI - Prometni znaki</v>
      </c>
      <c r="C418" s="41" t="str">
        <f>+Cenik!C418</f>
        <v>PromZnak - od 1101 do 1125 in 1201, 1202 in 2101 (trikotnik) - TIP III(RA3) - T600</v>
      </c>
      <c r="D418" s="41" t="str">
        <f>+Cenik!D418</f>
        <v>kom</v>
      </c>
      <c r="E418" s="56">
        <f>+Cenik!E418</f>
        <v>0</v>
      </c>
      <c r="F418" s="67">
        <v>1</v>
      </c>
      <c r="G418" s="56">
        <f t="shared" si="7"/>
        <v>0</v>
      </c>
    </row>
    <row r="419" spans="1:7" x14ac:dyDescent="0.2">
      <c r="A419" s="41" t="str">
        <f>+Cenik!A419</f>
        <v>Material</v>
      </c>
      <c r="B419" s="41" t="str">
        <f>+Cenik!B419</f>
        <v>MATERIALI - Prometni znaki</v>
      </c>
      <c r="C419" s="41" t="str">
        <f>+Cenik!C419</f>
        <v>PromZnak - od 1101 do 1125 in 1201, 1202 in 2101 (trikotnik) - TIP III(RA3) - T900</v>
      </c>
      <c r="D419" s="41" t="str">
        <f>+Cenik!D419</f>
        <v>kom</v>
      </c>
      <c r="E419" s="56">
        <f>+Cenik!E419</f>
        <v>0</v>
      </c>
      <c r="F419" s="67">
        <v>4</v>
      </c>
      <c r="G419" s="56">
        <f t="shared" si="7"/>
        <v>0</v>
      </c>
    </row>
    <row r="420" spans="1:7" x14ac:dyDescent="0.2">
      <c r="A420" s="41" t="str">
        <f>+Cenik!A420</f>
        <v>Material</v>
      </c>
      <c r="B420" s="41" t="str">
        <f>+Cenik!B420</f>
        <v>MATERIALI - Prometni znaki</v>
      </c>
      <c r="C420" s="41" t="str">
        <f>+Cenik!C420</f>
        <v>PromZnak - od 1116-2 do 1116-7 (pravokotnik) - TIP III(RA3) - 900x600</v>
      </c>
      <c r="D420" s="41" t="str">
        <f>+Cenik!D420</f>
        <v>kom</v>
      </c>
      <c r="E420" s="56">
        <f>+Cenik!E420</f>
        <v>0</v>
      </c>
      <c r="F420" s="67">
        <v>2</v>
      </c>
      <c r="G420" s="56">
        <f t="shared" si="7"/>
        <v>0</v>
      </c>
    </row>
    <row r="421" spans="1:7" x14ac:dyDescent="0.2">
      <c r="A421" s="41" t="str">
        <f>+Cenik!A421</f>
        <v>Material</v>
      </c>
      <c r="B421" s="41" t="str">
        <f>+Cenik!B421</f>
        <v>MATERIALI - Prometni znaki</v>
      </c>
      <c r="C421" s="41" t="str">
        <f>+Cenik!C421</f>
        <v>PromZnak - od 2105 do 2318 (krog)  - TIP I(RA1) - o300</v>
      </c>
      <c r="D421" s="41" t="str">
        <f>+Cenik!D421</f>
        <v>kom</v>
      </c>
      <c r="E421" s="56">
        <f>+Cenik!E421</f>
        <v>0</v>
      </c>
      <c r="F421" s="67">
        <v>1</v>
      </c>
      <c r="G421" s="56">
        <f t="shared" si="7"/>
        <v>0</v>
      </c>
    </row>
    <row r="422" spans="1:7" x14ac:dyDescent="0.2">
      <c r="A422" s="41" t="str">
        <f>+Cenik!A422</f>
        <v>Material</v>
      </c>
      <c r="B422" s="41" t="str">
        <f>+Cenik!B422</f>
        <v>MATERIALI - Prometni znaki</v>
      </c>
      <c r="C422" s="41" t="str">
        <f>+Cenik!C422</f>
        <v>PromZnak - od 2105 do 2318 (krog)  - TIP I(RA1) - o400</v>
      </c>
      <c r="D422" s="41" t="str">
        <f>+Cenik!D422</f>
        <v>kom</v>
      </c>
      <c r="E422" s="56">
        <f>+Cenik!E422</f>
        <v>0</v>
      </c>
      <c r="F422" s="67">
        <v>1</v>
      </c>
      <c r="G422" s="56">
        <f t="shared" si="7"/>
        <v>0</v>
      </c>
    </row>
    <row r="423" spans="1:7" x14ac:dyDescent="0.2">
      <c r="A423" s="41" t="str">
        <f>+Cenik!A423</f>
        <v>Material</v>
      </c>
      <c r="B423" s="41" t="str">
        <f>+Cenik!B423</f>
        <v>MATERIALI - Prometni znaki</v>
      </c>
      <c r="C423" s="41" t="str">
        <f>+Cenik!C423</f>
        <v>PromZnak - od 2105 do 2318 (krog)  - TIP I(RA1) - o600</v>
      </c>
      <c r="D423" s="41" t="str">
        <f>+Cenik!D423</f>
        <v>kom</v>
      </c>
      <c r="E423" s="56">
        <f>+Cenik!E423</f>
        <v>0</v>
      </c>
      <c r="F423" s="67">
        <v>6</v>
      </c>
      <c r="G423" s="56">
        <f t="shared" si="7"/>
        <v>0</v>
      </c>
    </row>
    <row r="424" spans="1:7" x14ac:dyDescent="0.2">
      <c r="A424" s="41" t="str">
        <f>+Cenik!A424</f>
        <v>Material</v>
      </c>
      <c r="B424" s="41" t="str">
        <f>+Cenik!B424</f>
        <v>MATERIALI - Prometni znaki</v>
      </c>
      <c r="C424" s="41" t="str">
        <f>+Cenik!C424</f>
        <v>PromZnak - od 2105 do 2318 (krog)  - TIP II(RA2) - o400</v>
      </c>
      <c r="D424" s="41" t="str">
        <f>+Cenik!D424</f>
        <v>kom</v>
      </c>
      <c r="E424" s="56">
        <f>+Cenik!E424</f>
        <v>0</v>
      </c>
      <c r="F424" s="67">
        <v>1</v>
      </c>
      <c r="G424" s="56">
        <f t="shared" si="7"/>
        <v>0</v>
      </c>
    </row>
    <row r="425" spans="1:7" x14ac:dyDescent="0.2">
      <c r="A425" s="41" t="str">
        <f>+Cenik!A425</f>
        <v>Material</v>
      </c>
      <c r="B425" s="41" t="str">
        <f>+Cenik!B425</f>
        <v>MATERIALI - Prometni znaki</v>
      </c>
      <c r="C425" s="41" t="str">
        <f>+Cenik!C425</f>
        <v>PromZnak - od 2105 do 2318 (krog)  - TIP II(RA2) - o600</v>
      </c>
      <c r="D425" s="41" t="str">
        <f>+Cenik!D425</f>
        <v>kom</v>
      </c>
      <c r="E425" s="56">
        <f>+Cenik!E425</f>
        <v>0</v>
      </c>
      <c r="F425" s="67">
        <v>60</v>
      </c>
      <c r="G425" s="56">
        <f t="shared" si="7"/>
        <v>0</v>
      </c>
    </row>
    <row r="426" spans="1:7" x14ac:dyDescent="0.2">
      <c r="A426" s="41" t="str">
        <f>+Cenik!A426</f>
        <v>Material</v>
      </c>
      <c r="B426" s="41" t="str">
        <f>+Cenik!B426</f>
        <v>MATERIALI - Prometni znaki</v>
      </c>
      <c r="C426" s="41" t="str">
        <f>+Cenik!C426</f>
        <v>PromZnak - od 2105 do 2318 (krog)  - TIP II(RA2) - o900</v>
      </c>
      <c r="D426" s="41" t="str">
        <f>+Cenik!D426</f>
        <v>kom</v>
      </c>
      <c r="E426" s="56">
        <f>+Cenik!E426</f>
        <v>0</v>
      </c>
      <c r="F426" s="67">
        <v>1</v>
      </c>
      <c r="G426" s="56">
        <f t="shared" si="7"/>
        <v>0</v>
      </c>
    </row>
    <row r="427" spans="1:7" x14ac:dyDescent="0.2">
      <c r="A427" s="41" t="str">
        <f>+Cenik!A427</f>
        <v>Material</v>
      </c>
      <c r="B427" s="41" t="str">
        <f>+Cenik!B427</f>
        <v>MATERIALI - Prometni znaki</v>
      </c>
      <c r="C427" s="41" t="str">
        <f>+Cenik!C427</f>
        <v>PromZnak - od 2105 do 2318 (krog)  - TIP III(RA3) - o400</v>
      </c>
      <c r="D427" s="41" t="str">
        <f>+Cenik!D427</f>
        <v>kom</v>
      </c>
      <c r="E427" s="56">
        <f>+Cenik!E427</f>
        <v>0</v>
      </c>
      <c r="F427" s="67">
        <v>2</v>
      </c>
      <c r="G427" s="56">
        <f t="shared" si="7"/>
        <v>0</v>
      </c>
    </row>
    <row r="428" spans="1:7" x14ac:dyDescent="0.2">
      <c r="A428" s="41" t="str">
        <f>+Cenik!A428</f>
        <v>Material</v>
      </c>
      <c r="B428" s="41" t="str">
        <f>+Cenik!B428</f>
        <v>MATERIALI - Prometni znaki</v>
      </c>
      <c r="C428" s="41" t="str">
        <f>+Cenik!C428</f>
        <v>PromZnak - od 2105 do 2318 (krog)  - TIP III(RA3) - o600</v>
      </c>
      <c r="D428" s="41" t="str">
        <f>+Cenik!D428</f>
        <v>kom</v>
      </c>
      <c r="E428" s="56">
        <f>+Cenik!E428</f>
        <v>0</v>
      </c>
      <c r="F428" s="67">
        <v>8</v>
      </c>
      <c r="G428" s="56">
        <f t="shared" si="7"/>
        <v>0</v>
      </c>
    </row>
    <row r="429" spans="1:7" x14ac:dyDescent="0.2">
      <c r="A429" s="41" t="str">
        <f>+Cenik!A429</f>
        <v>Material</v>
      </c>
      <c r="B429" s="41" t="str">
        <f>+Cenik!B429</f>
        <v>MATERIALI - Prometni znaki</v>
      </c>
      <c r="C429" s="41" t="str">
        <f>+Cenik!C429</f>
        <v>PromZnak - od 2105 do 2318 (krog)  - TIP III(RA3) - o900</v>
      </c>
      <c r="D429" s="41" t="str">
        <f>+Cenik!D429</f>
        <v>kom</v>
      </c>
      <c r="E429" s="56">
        <f>+Cenik!E429</f>
        <v>0</v>
      </c>
      <c r="F429" s="67">
        <v>1</v>
      </c>
      <c r="G429" s="56">
        <f t="shared" si="7"/>
        <v>0</v>
      </c>
    </row>
    <row r="430" spans="1:7" x14ac:dyDescent="0.2">
      <c r="A430" s="41" t="str">
        <f>+Cenik!A430</f>
        <v>Material</v>
      </c>
      <c r="B430" s="41" t="str">
        <f>+Cenik!B430</f>
        <v>MATERIALI - Prometni znaki</v>
      </c>
      <c r="C430" s="41" t="str">
        <f>+Cenik!C430</f>
        <v>PromZnak - od 2106 do 3504 (kvadrat) - TIP I(RA1) - 300x300</v>
      </c>
      <c r="D430" s="41" t="str">
        <f>+Cenik!D430</f>
        <v>kom</v>
      </c>
      <c r="E430" s="56">
        <f>+Cenik!E430</f>
        <v>0</v>
      </c>
      <c r="F430" s="67">
        <v>5</v>
      </c>
      <c r="G430" s="56">
        <f t="shared" si="7"/>
        <v>0</v>
      </c>
    </row>
    <row r="431" spans="1:7" x14ac:dyDescent="0.2">
      <c r="A431" s="41" t="str">
        <f>+Cenik!A431</f>
        <v>Material</v>
      </c>
      <c r="B431" s="41" t="str">
        <f>+Cenik!B431</f>
        <v>MATERIALI - Prometni znaki</v>
      </c>
      <c r="C431" s="41" t="str">
        <f>+Cenik!C431</f>
        <v>PromZnak - od 2106 do 3504 (kvadrat) brez 3312 in 2444 - TIP I(RA1) - 400x400</v>
      </c>
      <c r="D431" s="41" t="str">
        <f>+Cenik!D431</f>
        <v>kom</v>
      </c>
      <c r="E431" s="56">
        <f>+Cenik!E431</f>
        <v>0</v>
      </c>
      <c r="F431" s="67">
        <v>1</v>
      </c>
      <c r="G431" s="56">
        <f t="shared" si="7"/>
        <v>0</v>
      </c>
    </row>
    <row r="432" spans="1:7" x14ac:dyDescent="0.2">
      <c r="A432" s="41" t="str">
        <f>+Cenik!A432</f>
        <v>Material</v>
      </c>
      <c r="B432" s="41" t="str">
        <f>+Cenik!B432</f>
        <v>MATERIALI - Prometni znaki</v>
      </c>
      <c r="C432" s="41" t="str">
        <f>+Cenik!C432</f>
        <v>PromZnak - od 2106 do 3504 (kvadrat) brez 3312 in 2444 - TIP I(RA1) - 600x600</v>
      </c>
      <c r="D432" s="41" t="str">
        <f>+Cenik!D432</f>
        <v>kom</v>
      </c>
      <c r="E432" s="56">
        <f>+Cenik!E432</f>
        <v>0</v>
      </c>
      <c r="F432" s="67">
        <v>6</v>
      </c>
      <c r="G432" s="56">
        <f t="shared" si="7"/>
        <v>0</v>
      </c>
    </row>
    <row r="433" spans="1:7" x14ac:dyDescent="0.2">
      <c r="A433" s="41" t="str">
        <f>+Cenik!A433</f>
        <v>Material</v>
      </c>
      <c r="B433" s="41" t="str">
        <f>+Cenik!B433</f>
        <v>MATERIALI - Prometni znaki</v>
      </c>
      <c r="C433" s="41" t="str">
        <f>+Cenik!C433</f>
        <v>PromZnak - od 2106 do 3504 (kvadrat) brez 3312 in 2444 - TIP II(RA2) - 400x400</v>
      </c>
      <c r="D433" s="41" t="str">
        <f>+Cenik!D433</f>
        <v>kom</v>
      </c>
      <c r="E433" s="56">
        <f>+Cenik!E433</f>
        <v>0</v>
      </c>
      <c r="F433" s="67">
        <v>1</v>
      </c>
      <c r="G433" s="56">
        <f t="shared" si="7"/>
        <v>0</v>
      </c>
    </row>
    <row r="434" spans="1:7" x14ac:dyDescent="0.2">
      <c r="A434" s="41" t="str">
        <f>+Cenik!A434</f>
        <v>Material</v>
      </c>
      <c r="B434" s="41" t="str">
        <f>+Cenik!B434</f>
        <v>MATERIALI - Prometni znaki</v>
      </c>
      <c r="C434" s="41" t="str">
        <f>+Cenik!C434</f>
        <v>PromZnak - od 2106 do 3504 (kvadrat) brez 3312 in 2444 - TIP II(RA2) - 600x600</v>
      </c>
      <c r="D434" s="41" t="str">
        <f>+Cenik!D434</f>
        <v>kom</v>
      </c>
      <c r="E434" s="56">
        <f>+Cenik!E434</f>
        <v>0</v>
      </c>
      <c r="F434" s="67">
        <v>9</v>
      </c>
      <c r="G434" s="56">
        <f t="shared" si="7"/>
        <v>0</v>
      </c>
    </row>
    <row r="435" spans="1:7" x14ac:dyDescent="0.2">
      <c r="A435" s="41" t="str">
        <f>+Cenik!A435</f>
        <v>Material</v>
      </c>
      <c r="B435" s="41" t="str">
        <f>+Cenik!B435</f>
        <v>MATERIALI - Prometni znaki</v>
      </c>
      <c r="C435" s="41" t="str">
        <f>+Cenik!C435</f>
        <v>PromZnak - od 2106 do 3504 (kvadrat) brez 3312 in 2444 - TIP II(RA2) - 900X900</v>
      </c>
      <c r="D435" s="41" t="str">
        <f>+Cenik!D435</f>
        <v>kom</v>
      </c>
      <c r="E435" s="56">
        <f>+Cenik!E435</f>
        <v>0</v>
      </c>
      <c r="F435" s="67">
        <v>1</v>
      </c>
      <c r="G435" s="56">
        <f t="shared" si="7"/>
        <v>0</v>
      </c>
    </row>
    <row r="436" spans="1:7" x14ac:dyDescent="0.2">
      <c r="A436" s="41" t="str">
        <f>+Cenik!A436</f>
        <v>Material</v>
      </c>
      <c r="B436" s="41" t="str">
        <f>+Cenik!B436</f>
        <v>MATERIALI - Prometni znaki</v>
      </c>
      <c r="C436" s="41" t="str">
        <f>+Cenik!C436</f>
        <v>PromZnak - od 2106 do 3504 (kvadrat) brez 3312 in 2444 - TIP III(RA3) - 400x400</v>
      </c>
      <c r="D436" s="41" t="str">
        <f>+Cenik!D436</f>
        <v>kom</v>
      </c>
      <c r="E436" s="56">
        <f>+Cenik!E436</f>
        <v>0</v>
      </c>
      <c r="F436" s="67">
        <v>1</v>
      </c>
      <c r="G436" s="56">
        <f t="shared" si="7"/>
        <v>0</v>
      </c>
    </row>
    <row r="437" spans="1:7" x14ac:dyDescent="0.2">
      <c r="A437" s="41" t="str">
        <f>+Cenik!A437</f>
        <v>Material</v>
      </c>
      <c r="B437" s="41" t="str">
        <f>+Cenik!B437</f>
        <v>MATERIALI - Prometni znaki</v>
      </c>
      <c r="C437" s="41" t="str">
        <f>+Cenik!C437</f>
        <v>PromZnak - od 2106 do 3504 (kvadrat) brez 3312 in 2444 - TIP III(RA3) - 600x600</v>
      </c>
      <c r="D437" s="41" t="str">
        <f>+Cenik!D437</f>
        <v>kom</v>
      </c>
      <c r="E437" s="56">
        <f>+Cenik!E437</f>
        <v>0</v>
      </c>
      <c r="F437" s="67">
        <v>8</v>
      </c>
      <c r="G437" s="56">
        <f t="shared" si="7"/>
        <v>0</v>
      </c>
    </row>
    <row r="438" spans="1:7" x14ac:dyDescent="0.2">
      <c r="A438" s="41" t="str">
        <f>+Cenik!A438</f>
        <v>Material</v>
      </c>
      <c r="B438" s="41" t="str">
        <f>+Cenik!B438</f>
        <v>MATERIALI - Prometni znaki</v>
      </c>
      <c r="C438" s="41" t="str">
        <f>+Cenik!C438</f>
        <v>PromZnak - od 4101 do 4812 - TIP I (RA1)  - 405x150</v>
      </c>
      <c r="D438" s="41" t="str">
        <f>+Cenik!D438</f>
        <v>kom</v>
      </c>
      <c r="E438" s="56">
        <f>+Cenik!E438</f>
        <v>0</v>
      </c>
      <c r="F438" s="67">
        <v>1</v>
      </c>
      <c r="G438" s="56">
        <f t="shared" si="7"/>
        <v>0</v>
      </c>
    </row>
    <row r="439" spans="1:7" x14ac:dyDescent="0.2">
      <c r="A439" s="41" t="str">
        <f>+Cenik!A439</f>
        <v>Material</v>
      </c>
      <c r="B439" s="41" t="str">
        <f>+Cenik!B439</f>
        <v>MATERIALI - Prometni znaki</v>
      </c>
      <c r="C439" s="41" t="str">
        <f>+Cenik!C439</f>
        <v>PromZnak - od 4101 do 4812 - TIP I (RA1)  - 405x225</v>
      </c>
      <c r="D439" s="41" t="str">
        <f>+Cenik!D439</f>
        <v>kom</v>
      </c>
      <c r="E439" s="56">
        <f>+Cenik!E439</f>
        <v>0</v>
      </c>
      <c r="F439" s="67">
        <v>1</v>
      </c>
      <c r="G439" s="56">
        <f t="shared" si="7"/>
        <v>0</v>
      </c>
    </row>
    <row r="440" spans="1:7" x14ac:dyDescent="0.2">
      <c r="A440" s="41" t="str">
        <f>+Cenik!A440</f>
        <v>Material</v>
      </c>
      <c r="B440" s="41" t="str">
        <f>+Cenik!B440</f>
        <v>MATERIALI - Prometni znaki</v>
      </c>
      <c r="C440" s="41" t="str">
        <f>+Cenik!C440</f>
        <v>PromZnak - od 4101 do 4812 - TIP I (RA1)  - 405x300</v>
      </c>
      <c r="D440" s="41" t="str">
        <f>+Cenik!D440</f>
        <v>kom</v>
      </c>
      <c r="E440" s="56">
        <f>+Cenik!E440</f>
        <v>0</v>
      </c>
      <c r="F440" s="67">
        <v>1</v>
      </c>
      <c r="G440" s="56">
        <f t="shared" si="7"/>
        <v>0</v>
      </c>
    </row>
    <row r="441" spans="1:7" x14ac:dyDescent="0.2">
      <c r="A441" s="41" t="str">
        <f>+Cenik!A441</f>
        <v>Material</v>
      </c>
      <c r="B441" s="41" t="str">
        <f>+Cenik!B441</f>
        <v>MATERIALI - Prometni znaki</v>
      </c>
      <c r="C441" s="41" t="str">
        <f>+Cenik!C441</f>
        <v>PromZnak - od 4101 do 4812 - TIP I (RA1) - 600x250</v>
      </c>
      <c r="D441" s="41" t="str">
        <f>+Cenik!D441</f>
        <v>kom</v>
      </c>
      <c r="E441" s="56">
        <f>+Cenik!E441</f>
        <v>0</v>
      </c>
      <c r="F441" s="67">
        <v>2</v>
      </c>
      <c r="G441" s="56">
        <f t="shared" si="7"/>
        <v>0</v>
      </c>
    </row>
    <row r="442" spans="1:7" x14ac:dyDescent="0.2">
      <c r="A442" s="41" t="str">
        <f>+Cenik!A442</f>
        <v>Material</v>
      </c>
      <c r="B442" s="41" t="str">
        <f>+Cenik!B442</f>
        <v>MATERIALI - Prometni znaki</v>
      </c>
      <c r="C442" s="41" t="str">
        <f>+Cenik!C442</f>
        <v>PromZnak - od 4101 do 4812 - TIP I (RA1) - 600x400</v>
      </c>
      <c r="D442" s="41" t="str">
        <f>+Cenik!D442</f>
        <v>kom</v>
      </c>
      <c r="E442" s="56">
        <f>+Cenik!E442</f>
        <v>0</v>
      </c>
      <c r="F442" s="67">
        <v>1</v>
      </c>
      <c r="G442" s="56">
        <f t="shared" si="7"/>
        <v>0</v>
      </c>
    </row>
    <row r="443" spans="1:7" x14ac:dyDescent="0.2">
      <c r="A443" s="41" t="str">
        <f>+Cenik!A443</f>
        <v>Material</v>
      </c>
      <c r="B443" s="41" t="str">
        <f>+Cenik!B443</f>
        <v>MATERIALI - Prometni znaki</v>
      </c>
      <c r="C443" s="41" t="str">
        <f>+Cenik!C443</f>
        <v>PromZnak - od 4101 do 4812 - TIP I (RA1) - 600x600</v>
      </c>
      <c r="D443" s="41" t="str">
        <f>+Cenik!D443</f>
        <v>kom</v>
      </c>
      <c r="E443" s="56">
        <f>+Cenik!E443</f>
        <v>0</v>
      </c>
      <c r="F443" s="67">
        <v>1</v>
      </c>
      <c r="G443" s="56">
        <f t="shared" si="7"/>
        <v>0</v>
      </c>
    </row>
    <row r="444" spans="1:7" x14ac:dyDescent="0.2">
      <c r="A444" s="41" t="str">
        <f>+Cenik!A444</f>
        <v>Material</v>
      </c>
      <c r="B444" s="41" t="str">
        <f>+Cenik!B444</f>
        <v>MATERIALI - Prometni znaki</v>
      </c>
      <c r="C444" s="41" t="str">
        <f>+Cenik!C444</f>
        <v>PromZnak - od 4101 do 4812 - TIP I(RA1) - 300x150</v>
      </c>
      <c r="D444" s="41" t="str">
        <f>+Cenik!D444</f>
        <v>kom</v>
      </c>
      <c r="E444" s="56">
        <f>+Cenik!E444</f>
        <v>0</v>
      </c>
      <c r="F444" s="67">
        <v>1</v>
      </c>
      <c r="G444" s="56">
        <f t="shared" si="7"/>
        <v>0</v>
      </c>
    </row>
    <row r="445" spans="1:7" x14ac:dyDescent="0.2">
      <c r="A445" s="41" t="str">
        <f>+Cenik!A445</f>
        <v>Material</v>
      </c>
      <c r="B445" s="41" t="str">
        <f>+Cenik!B445</f>
        <v>MATERIALI - Prometni znaki</v>
      </c>
      <c r="C445" s="41" t="str">
        <f>+Cenik!C445</f>
        <v>PromZnak - od 4101 do 4812 - TIP I(RA1) - 300x225</v>
      </c>
      <c r="D445" s="41" t="str">
        <f>+Cenik!D445</f>
        <v>kom</v>
      </c>
      <c r="E445" s="56">
        <f>+Cenik!E445</f>
        <v>0</v>
      </c>
      <c r="F445" s="67">
        <v>1</v>
      </c>
      <c r="G445" s="56">
        <f t="shared" si="7"/>
        <v>0</v>
      </c>
    </row>
    <row r="446" spans="1:7" x14ac:dyDescent="0.2">
      <c r="A446" s="41" t="str">
        <f>+Cenik!A446</f>
        <v>Material</v>
      </c>
      <c r="B446" s="41" t="str">
        <f>+Cenik!B446</f>
        <v>MATERIALI - Prometni znaki</v>
      </c>
      <c r="C446" s="41" t="str">
        <f>+Cenik!C446</f>
        <v>PromZnak - od 4101 do 4812 - TIP I(RA1) - 300x300</v>
      </c>
      <c r="D446" s="41" t="str">
        <f>+Cenik!D446</f>
        <v>kom</v>
      </c>
      <c r="E446" s="56">
        <f>+Cenik!E446</f>
        <v>0</v>
      </c>
      <c r="F446" s="67">
        <v>1</v>
      </c>
      <c r="G446" s="56">
        <f t="shared" si="7"/>
        <v>0</v>
      </c>
    </row>
    <row r="447" spans="1:7" x14ac:dyDescent="0.2">
      <c r="A447" s="41" t="str">
        <f>+Cenik!A447</f>
        <v>Material</v>
      </c>
      <c r="B447" s="41" t="str">
        <f>+Cenik!B447</f>
        <v>MATERIALI - Prometni znaki</v>
      </c>
      <c r="C447" s="41" t="str">
        <f>+Cenik!C447</f>
        <v>PromZnak - od 4101 do 4812 - TIP II(RA2) - 400x150</v>
      </c>
      <c r="D447" s="41" t="str">
        <f>+Cenik!D447</f>
        <v>kom</v>
      </c>
      <c r="E447" s="56">
        <f>+Cenik!E447</f>
        <v>0</v>
      </c>
      <c r="F447" s="67">
        <v>1</v>
      </c>
      <c r="G447" s="56">
        <f t="shared" si="7"/>
        <v>0</v>
      </c>
    </row>
    <row r="448" spans="1:7" x14ac:dyDescent="0.2">
      <c r="A448" s="41" t="str">
        <f>+Cenik!A448</f>
        <v>Material</v>
      </c>
      <c r="B448" s="41" t="str">
        <f>+Cenik!B448</f>
        <v>MATERIALI - Prometni znaki</v>
      </c>
      <c r="C448" s="41" t="str">
        <f>+Cenik!C448</f>
        <v>PromZnak - od 4101 do 4812 - TIP II(RA2) - 400x200</v>
      </c>
      <c r="D448" s="41" t="str">
        <f>+Cenik!D448</f>
        <v>kom</v>
      </c>
      <c r="E448" s="56">
        <f>+Cenik!E448</f>
        <v>0</v>
      </c>
      <c r="F448" s="67">
        <v>1</v>
      </c>
      <c r="G448" s="56">
        <f t="shared" si="7"/>
        <v>0</v>
      </c>
    </row>
    <row r="449" spans="1:7" x14ac:dyDescent="0.2">
      <c r="A449" s="41" t="str">
        <f>+Cenik!A449</f>
        <v>Material</v>
      </c>
      <c r="B449" s="41" t="str">
        <f>+Cenik!B449</f>
        <v>MATERIALI - Prometni znaki</v>
      </c>
      <c r="C449" s="41" t="str">
        <f>+Cenik!C449</f>
        <v>PromZnak - od 4101 do 4812 - TIP II(RA2) - 400x250</v>
      </c>
      <c r="D449" s="41" t="str">
        <f>+Cenik!D449</f>
        <v>kom</v>
      </c>
      <c r="E449" s="56">
        <f>+Cenik!E449</f>
        <v>0</v>
      </c>
      <c r="F449" s="67">
        <v>1</v>
      </c>
      <c r="G449" s="56">
        <f t="shared" si="7"/>
        <v>0</v>
      </c>
    </row>
    <row r="450" spans="1:7" x14ac:dyDescent="0.2">
      <c r="A450" s="41" t="str">
        <f>+Cenik!A450</f>
        <v>Material</v>
      </c>
      <c r="B450" s="41" t="str">
        <f>+Cenik!B450</f>
        <v>MATERIALI - Prometni znaki</v>
      </c>
      <c r="C450" s="41" t="str">
        <f>+Cenik!C450</f>
        <v>PromZnak - od 4101 do 4812 - TIP II(RA2) - 400x400</v>
      </c>
      <c r="D450" s="41" t="str">
        <f>+Cenik!D450</f>
        <v>kom</v>
      </c>
      <c r="E450" s="56">
        <f>+Cenik!E450</f>
        <v>0</v>
      </c>
      <c r="F450" s="67">
        <v>1</v>
      </c>
      <c r="G450" s="56">
        <f t="shared" si="7"/>
        <v>0</v>
      </c>
    </row>
    <row r="451" spans="1:7" x14ac:dyDescent="0.2">
      <c r="A451" s="41" t="str">
        <f>+Cenik!A451</f>
        <v>Material</v>
      </c>
      <c r="B451" s="41" t="str">
        <f>+Cenik!B451</f>
        <v>MATERIALI - Prometni znaki</v>
      </c>
      <c r="C451" s="41" t="str">
        <f>+Cenik!C451</f>
        <v>PromZnak - od 4101 do 4812 - TIP II(RA2) - 555x200</v>
      </c>
      <c r="D451" s="41" t="str">
        <f>+Cenik!D451</f>
        <v>kom</v>
      </c>
      <c r="E451" s="56">
        <f>+Cenik!E451</f>
        <v>0</v>
      </c>
      <c r="F451" s="67">
        <v>1</v>
      </c>
      <c r="G451" s="56">
        <f t="shared" si="7"/>
        <v>0</v>
      </c>
    </row>
    <row r="452" spans="1:7" x14ac:dyDescent="0.2">
      <c r="A452" s="41" t="str">
        <f>+Cenik!A452</f>
        <v>Material</v>
      </c>
      <c r="B452" s="41" t="str">
        <f>+Cenik!B452</f>
        <v>MATERIALI - Prometni znaki</v>
      </c>
      <c r="C452" s="41" t="str">
        <f>+Cenik!C452</f>
        <v>PromZnak - od 4101 do 4812 - TIP II(RA2) - 555x250</v>
      </c>
      <c r="D452" s="41" t="str">
        <f>+Cenik!D452</f>
        <v>kom</v>
      </c>
      <c r="E452" s="56">
        <f>+Cenik!E452</f>
        <v>0</v>
      </c>
      <c r="F452" s="67">
        <v>1</v>
      </c>
      <c r="G452" s="56">
        <f t="shared" si="7"/>
        <v>0</v>
      </c>
    </row>
    <row r="453" spans="1:7" x14ac:dyDescent="0.2">
      <c r="A453" s="41" t="str">
        <f>+Cenik!A453</f>
        <v>Material</v>
      </c>
      <c r="B453" s="41" t="str">
        <f>+Cenik!B453</f>
        <v>MATERIALI - Prometni znaki</v>
      </c>
      <c r="C453" s="41" t="str">
        <f>+Cenik!C453</f>
        <v>PromZnak - od 4101 do 4812 - TIP II(RA2) - 555x400</v>
      </c>
      <c r="D453" s="41" t="str">
        <f>+Cenik!D453</f>
        <v>kom</v>
      </c>
      <c r="E453" s="56">
        <f>+Cenik!E453</f>
        <v>0</v>
      </c>
      <c r="F453" s="67">
        <v>1</v>
      </c>
      <c r="G453" s="56">
        <f t="shared" si="7"/>
        <v>0</v>
      </c>
    </row>
    <row r="454" spans="1:7" x14ac:dyDescent="0.2">
      <c r="A454" s="41" t="str">
        <f>+Cenik!A454</f>
        <v>Material</v>
      </c>
      <c r="B454" s="41" t="str">
        <f>+Cenik!B454</f>
        <v>MATERIALI - Prometni znaki</v>
      </c>
      <c r="C454" s="41" t="str">
        <f>+Cenik!C454</f>
        <v>PromZnak - od 4101 do 4812 - TIP II(RA2) - 600x250</v>
      </c>
      <c r="D454" s="41" t="str">
        <f>+Cenik!D454</f>
        <v>kom</v>
      </c>
      <c r="E454" s="56">
        <f>+Cenik!E454</f>
        <v>0</v>
      </c>
      <c r="F454" s="67">
        <v>8</v>
      </c>
      <c r="G454" s="56">
        <f t="shared" si="7"/>
        <v>0</v>
      </c>
    </row>
    <row r="455" spans="1:7" x14ac:dyDescent="0.2">
      <c r="A455" s="41" t="str">
        <f>+Cenik!A455</f>
        <v>Material</v>
      </c>
      <c r="B455" s="41" t="str">
        <f>+Cenik!B455</f>
        <v>MATERIALI - Prometni znaki</v>
      </c>
      <c r="C455" s="41" t="str">
        <f>+Cenik!C455</f>
        <v>PromZnak - od 4101 do 4812 - TIP II(RA2) - 600x400</v>
      </c>
      <c r="D455" s="41" t="str">
        <f>+Cenik!D455</f>
        <v>kom</v>
      </c>
      <c r="E455" s="56">
        <f>+Cenik!E455</f>
        <v>0</v>
      </c>
      <c r="F455" s="67">
        <v>1</v>
      </c>
      <c r="G455" s="56">
        <f t="shared" si="7"/>
        <v>0</v>
      </c>
    </row>
    <row r="456" spans="1:7" x14ac:dyDescent="0.2">
      <c r="A456" s="41" t="str">
        <f>+Cenik!A456</f>
        <v>Material</v>
      </c>
      <c r="B456" s="41" t="str">
        <f>+Cenik!B456</f>
        <v>MATERIALI - Prometni znaki</v>
      </c>
      <c r="C456" s="41" t="str">
        <f>+Cenik!C456</f>
        <v>PromZnak - od 4101 do 4812 - TIP II(RA2) - 600x600</v>
      </c>
      <c r="D456" s="41" t="str">
        <f>+Cenik!D456</f>
        <v>kom</v>
      </c>
      <c r="E456" s="56">
        <f>+Cenik!E456</f>
        <v>0</v>
      </c>
      <c r="F456" s="67">
        <v>4</v>
      </c>
      <c r="G456" s="56">
        <f t="shared" si="7"/>
        <v>0</v>
      </c>
    </row>
    <row r="457" spans="1:7" x14ac:dyDescent="0.2">
      <c r="A457" s="41" t="str">
        <f>+Cenik!A457</f>
        <v>Material</v>
      </c>
      <c r="B457" s="41" t="str">
        <f>+Cenik!B457</f>
        <v>MATERIALI - Prometni znaki</v>
      </c>
      <c r="C457" s="41" t="str">
        <f>+Cenik!C457</f>
        <v>PromZnak - od 4101 do 4812 - TIP II(RA2) - 835x250</v>
      </c>
      <c r="D457" s="41" t="str">
        <f>+Cenik!D457</f>
        <v>kom</v>
      </c>
      <c r="E457" s="56">
        <f>+Cenik!E457</f>
        <v>0</v>
      </c>
      <c r="F457" s="67">
        <v>60</v>
      </c>
      <c r="G457" s="56">
        <f t="shared" si="7"/>
        <v>0</v>
      </c>
    </row>
    <row r="458" spans="1:7" x14ac:dyDescent="0.2">
      <c r="A458" s="41" t="str">
        <f>+Cenik!A458</f>
        <v>Material</v>
      </c>
      <c r="B458" s="41" t="str">
        <f>+Cenik!B458</f>
        <v>MATERIALI - Prometni znaki</v>
      </c>
      <c r="C458" s="41" t="str">
        <f>+Cenik!C458</f>
        <v>PromZnak - od 4101 do 4812 - TIP II(RA2) - 835x400</v>
      </c>
      <c r="D458" s="41" t="str">
        <f>+Cenik!D458</f>
        <v>kom</v>
      </c>
      <c r="E458" s="56">
        <f>+Cenik!E458</f>
        <v>0</v>
      </c>
      <c r="F458" s="67">
        <v>1</v>
      </c>
      <c r="G458" s="56">
        <f t="shared" si="7"/>
        <v>0</v>
      </c>
    </row>
    <row r="459" spans="1:7" x14ac:dyDescent="0.2">
      <c r="A459" s="41" t="str">
        <f>+Cenik!A459</f>
        <v>Material</v>
      </c>
      <c r="B459" s="41" t="str">
        <f>+Cenik!B459</f>
        <v>MATERIALI - Prometni znaki</v>
      </c>
      <c r="C459" s="41" t="str">
        <f>+Cenik!C459</f>
        <v>PromZnak - od 4101 do 4812 - TIP II(RA2) - 835x600</v>
      </c>
      <c r="D459" s="41" t="str">
        <f>+Cenik!D459</f>
        <v>kom</v>
      </c>
      <c r="E459" s="56">
        <f>+Cenik!E459</f>
        <v>0</v>
      </c>
      <c r="F459" s="67">
        <v>1</v>
      </c>
      <c r="G459" s="56">
        <f t="shared" si="7"/>
        <v>0</v>
      </c>
    </row>
    <row r="460" spans="1:7" x14ac:dyDescent="0.2">
      <c r="A460" s="41" t="str">
        <f>+Cenik!A460</f>
        <v>Material</v>
      </c>
      <c r="B460" s="41" t="str">
        <f>+Cenik!B460</f>
        <v>MATERIALI - Prometni znaki</v>
      </c>
      <c r="C460" s="41" t="str">
        <f>+Cenik!C460</f>
        <v>PromZnak - od 4101 do 4812 - TIP III(RA3) - 400x200</v>
      </c>
      <c r="D460" s="41" t="str">
        <f>+Cenik!D460</f>
        <v>kom</v>
      </c>
      <c r="E460" s="56">
        <f>+Cenik!E460</f>
        <v>0</v>
      </c>
      <c r="F460" s="67">
        <v>1</v>
      </c>
      <c r="G460" s="56">
        <f t="shared" si="7"/>
        <v>0</v>
      </c>
    </row>
    <row r="461" spans="1:7" x14ac:dyDescent="0.2">
      <c r="A461" s="41" t="str">
        <f>+Cenik!A461</f>
        <v>Material</v>
      </c>
      <c r="B461" s="41" t="str">
        <f>+Cenik!B461</f>
        <v>MATERIALI - Prometni znaki</v>
      </c>
      <c r="C461" s="41" t="str">
        <f>+Cenik!C461</f>
        <v>PromZnak - od 4101 do 4812 - TIP III(RA3) - 400x250</v>
      </c>
      <c r="D461" s="41" t="str">
        <f>+Cenik!D461</f>
        <v>kom</v>
      </c>
      <c r="E461" s="56">
        <f>+Cenik!E461</f>
        <v>0</v>
      </c>
      <c r="F461" s="67">
        <v>1</v>
      </c>
      <c r="G461" s="56">
        <f t="shared" si="7"/>
        <v>0</v>
      </c>
    </row>
    <row r="462" spans="1:7" x14ac:dyDescent="0.2">
      <c r="A462" s="41" t="str">
        <f>+Cenik!A462</f>
        <v>Material</v>
      </c>
      <c r="B462" s="41" t="str">
        <f>+Cenik!B462</f>
        <v>MATERIALI - Prometni znaki</v>
      </c>
      <c r="C462" s="41" t="str">
        <f>+Cenik!C462</f>
        <v>PromZnak - od 4101 do 4812 - TIP III(RA3) - 400x400</v>
      </c>
      <c r="D462" s="41" t="str">
        <f>+Cenik!D462</f>
        <v>kom</v>
      </c>
      <c r="E462" s="56">
        <f>+Cenik!E462</f>
        <v>0</v>
      </c>
      <c r="F462" s="67">
        <v>1</v>
      </c>
      <c r="G462" s="56">
        <f t="shared" si="7"/>
        <v>0</v>
      </c>
    </row>
    <row r="463" spans="1:7" x14ac:dyDescent="0.2">
      <c r="A463" s="41" t="str">
        <f>+Cenik!A463</f>
        <v>Material</v>
      </c>
      <c r="B463" s="41" t="str">
        <f>+Cenik!B463</f>
        <v>MATERIALI - Prometni znaki</v>
      </c>
      <c r="C463" s="41" t="str">
        <f>+Cenik!C463</f>
        <v>PromZnak - od 4101 do 4812 - TIP III(RA3) - 555x200</v>
      </c>
      <c r="D463" s="41" t="str">
        <f>+Cenik!D463</f>
        <v>kom</v>
      </c>
      <c r="E463" s="56">
        <f>+Cenik!E463</f>
        <v>0</v>
      </c>
      <c r="F463" s="67">
        <v>1</v>
      </c>
      <c r="G463" s="56">
        <f t="shared" si="7"/>
        <v>0</v>
      </c>
    </row>
    <row r="464" spans="1:7" x14ac:dyDescent="0.2">
      <c r="A464" s="41" t="str">
        <f>+Cenik!A464</f>
        <v>Material</v>
      </c>
      <c r="B464" s="41" t="str">
        <f>+Cenik!B464</f>
        <v>MATERIALI - Prometni znaki</v>
      </c>
      <c r="C464" s="41" t="str">
        <f>+Cenik!C464</f>
        <v>PromZnak - od 4101 do 4812 - TIP III(RA3) - 555x250</v>
      </c>
      <c r="D464" s="41" t="str">
        <f>+Cenik!D464</f>
        <v>kom</v>
      </c>
      <c r="E464" s="56">
        <f>+Cenik!E464</f>
        <v>0</v>
      </c>
      <c r="F464" s="67">
        <v>1</v>
      </c>
      <c r="G464" s="56">
        <f t="shared" si="7"/>
        <v>0</v>
      </c>
    </row>
    <row r="465" spans="1:7" x14ac:dyDescent="0.2">
      <c r="A465" s="41" t="str">
        <f>+Cenik!A465</f>
        <v>Material</v>
      </c>
      <c r="B465" s="41" t="str">
        <f>+Cenik!B465</f>
        <v>MATERIALI - Prometni znaki</v>
      </c>
      <c r="C465" s="41" t="str">
        <f>+Cenik!C465</f>
        <v>PromZnak - od 4101 do 4812 - TIP III(RA3) - 555x400</v>
      </c>
      <c r="D465" s="41" t="str">
        <f>+Cenik!D465</f>
        <v>kom</v>
      </c>
      <c r="E465" s="56">
        <f>+Cenik!E465</f>
        <v>0</v>
      </c>
      <c r="F465" s="67">
        <v>1</v>
      </c>
      <c r="G465" s="56">
        <f t="shared" si="7"/>
        <v>0</v>
      </c>
    </row>
    <row r="466" spans="1:7" x14ac:dyDescent="0.2">
      <c r="A466" s="41" t="str">
        <f>+Cenik!A466</f>
        <v>Material</v>
      </c>
      <c r="B466" s="41" t="str">
        <f>+Cenik!B466</f>
        <v>MATERIALI - Prometni znaki</v>
      </c>
      <c r="C466" s="41" t="str">
        <f>+Cenik!C466</f>
        <v>PromZnak - od 4101 do 4812 - TIP III(RA3) - 600x250</v>
      </c>
      <c r="D466" s="41" t="str">
        <f>+Cenik!D466</f>
        <v>kom</v>
      </c>
      <c r="E466" s="56">
        <f>+Cenik!E466</f>
        <v>0</v>
      </c>
      <c r="F466" s="67">
        <v>1</v>
      </c>
      <c r="G466" s="56">
        <f t="shared" si="7"/>
        <v>0</v>
      </c>
    </row>
    <row r="467" spans="1:7" x14ac:dyDescent="0.2">
      <c r="A467" s="41" t="str">
        <f>+Cenik!A467</f>
        <v>Material</v>
      </c>
      <c r="B467" s="41" t="str">
        <f>+Cenik!B467</f>
        <v>MATERIALI - Prometni znaki</v>
      </c>
      <c r="C467" s="41" t="str">
        <f>+Cenik!C467</f>
        <v>PromZnak - od 4101 do 4812 - TIP III(RA3) - 600x400</v>
      </c>
      <c r="D467" s="41" t="str">
        <f>+Cenik!D467</f>
        <v>kom</v>
      </c>
      <c r="E467" s="56">
        <f>+Cenik!E467</f>
        <v>0</v>
      </c>
      <c r="F467" s="67">
        <v>1</v>
      </c>
      <c r="G467" s="56">
        <f t="shared" si="7"/>
        <v>0</v>
      </c>
    </row>
    <row r="468" spans="1:7" x14ac:dyDescent="0.2">
      <c r="A468" s="41" t="str">
        <f>+Cenik!A468</f>
        <v>Material</v>
      </c>
      <c r="B468" s="41" t="str">
        <f>+Cenik!B468</f>
        <v>MATERIALI - Prometni znaki</v>
      </c>
      <c r="C468" s="41" t="str">
        <f>+Cenik!C468</f>
        <v>PromZnak - od 4101 do 4812 - TIP III(RA3) - 600x600</v>
      </c>
      <c r="D468" s="41" t="str">
        <f>+Cenik!D468</f>
        <v>kom</v>
      </c>
      <c r="E468" s="56">
        <f>+Cenik!E468</f>
        <v>0</v>
      </c>
      <c r="F468" s="67">
        <v>1</v>
      </c>
      <c r="G468" s="56">
        <f t="shared" si="7"/>
        <v>0</v>
      </c>
    </row>
    <row r="469" spans="1:7" x14ac:dyDescent="0.2">
      <c r="A469" s="41" t="str">
        <f>+Cenik!A469</f>
        <v>Material</v>
      </c>
      <c r="B469" s="41" t="str">
        <f>+Cenik!B469</f>
        <v>MATERIALI - Prometni znaki</v>
      </c>
      <c r="C469" s="41" t="str">
        <f>+Cenik!C469</f>
        <v>PromZnak - od 4101 do 4812 - TIP III(RA3) - 835x250</v>
      </c>
      <c r="D469" s="41" t="str">
        <f>+Cenik!D469</f>
        <v>kom</v>
      </c>
      <c r="E469" s="56">
        <f>+Cenik!E469</f>
        <v>0</v>
      </c>
      <c r="F469" s="67">
        <v>1</v>
      </c>
      <c r="G469" s="56">
        <f t="shared" ref="G469:G532" si="8">+E469*F469</f>
        <v>0</v>
      </c>
    </row>
    <row r="470" spans="1:7" x14ac:dyDescent="0.2">
      <c r="A470" s="41" t="str">
        <f>+Cenik!A470</f>
        <v>Material</v>
      </c>
      <c r="B470" s="41" t="str">
        <f>+Cenik!B470</f>
        <v>MATERIALI - Prometni znaki</v>
      </c>
      <c r="C470" s="41" t="str">
        <f>+Cenik!C470</f>
        <v>PromZnak - od 4101 do 4812 - TIP III(RA3) - 835x400</v>
      </c>
      <c r="D470" s="41" t="str">
        <f>+Cenik!D470</f>
        <v>kom</v>
      </c>
      <c r="E470" s="56">
        <f>+Cenik!E470</f>
        <v>0</v>
      </c>
      <c r="F470" s="67">
        <v>1</v>
      </c>
      <c r="G470" s="56">
        <f t="shared" si="8"/>
        <v>0</v>
      </c>
    </row>
    <row r="471" spans="1:7" x14ac:dyDescent="0.2">
      <c r="A471" s="41" t="str">
        <f>+Cenik!A471</f>
        <v>Material</v>
      </c>
      <c r="B471" s="41" t="str">
        <f>+Cenik!B471</f>
        <v>MATERIALI - Prometni znaki</v>
      </c>
      <c r="C471" s="41" t="str">
        <f>+Cenik!C471</f>
        <v>PromZnak - od 4101 do 4812 - TIP III(RA3) - 835x600</v>
      </c>
      <c r="D471" s="41" t="str">
        <f>+Cenik!D471</f>
        <v>kom</v>
      </c>
      <c r="E471" s="56">
        <f>+Cenik!E471</f>
        <v>0</v>
      </c>
      <c r="F471" s="67">
        <v>1</v>
      </c>
      <c r="G471" s="56">
        <f t="shared" si="8"/>
        <v>0</v>
      </c>
    </row>
    <row r="472" spans="1:7" x14ac:dyDescent="0.2">
      <c r="A472" s="41" t="str">
        <f>+Cenik!A472</f>
        <v>Material</v>
      </c>
      <c r="B472" s="41" t="str">
        <f>+Cenik!B472</f>
        <v>MATERIALI - Prometni znaki</v>
      </c>
      <c r="C472" s="41" t="str">
        <f>+Cenik!C472</f>
        <v>Vijačni temelj za prometni znak</v>
      </c>
      <c r="D472" s="41" t="str">
        <f>+Cenik!D472</f>
        <v>kos</v>
      </c>
      <c r="E472" s="56">
        <f>+Cenik!E472</f>
        <v>0</v>
      </c>
      <c r="F472" s="67">
        <v>2</v>
      </c>
      <c r="G472" s="56">
        <f t="shared" si="8"/>
        <v>0</v>
      </c>
    </row>
    <row r="473" spans="1:7" x14ac:dyDescent="0.2">
      <c r="A473" s="41" t="str">
        <f>+Cenik!A473</f>
        <v>Material</v>
      </c>
      <c r="B473" s="41" t="str">
        <f>+Cenik!B473</f>
        <v>MATERIALI - Prometni Znaki</v>
      </c>
      <c r="C473" s="41" t="str">
        <f>+Cenik!C473</f>
        <v>Vložek za podaljšanje oz. povišanje droga cinkan Ø57 z vijaki -  - kos</v>
      </c>
      <c r="D473" s="41" t="str">
        <f>+Cenik!D473</f>
        <v>kom</v>
      </c>
      <c r="E473" s="56">
        <f>+Cenik!E473</f>
        <v>0</v>
      </c>
      <c r="F473" s="67">
        <v>1</v>
      </c>
      <c r="G473" s="56">
        <f t="shared" si="8"/>
        <v>0</v>
      </c>
    </row>
    <row r="474" spans="1:7" x14ac:dyDescent="0.2">
      <c r="A474" s="41" t="str">
        <f>+Cenik!A474</f>
        <v>Material</v>
      </c>
      <c r="B474" s="41" t="str">
        <f>+Cenik!B474</f>
        <v>MATERIALI - Prometni Znaki</v>
      </c>
      <c r="C474" s="41" t="str">
        <f>+Cenik!C474</f>
        <v>Začasna ločilna ograja iz umetne mase (PVC) (dxšxv) -  - 1,0-1,2x0,3-0,5x0,5-0,8</v>
      </c>
      <c r="D474" s="41" t="str">
        <f>+Cenik!D474</f>
        <v>kom</v>
      </c>
      <c r="E474" s="56">
        <f>+Cenik!E474</f>
        <v>0</v>
      </c>
      <c r="F474" s="67">
        <v>1</v>
      </c>
      <c r="G474" s="56">
        <f t="shared" si="8"/>
        <v>0</v>
      </c>
    </row>
    <row r="475" spans="1:7" x14ac:dyDescent="0.2">
      <c r="A475" s="41" t="str">
        <f>+Cenik!A475</f>
        <v>Material</v>
      </c>
      <c r="B475" s="41" t="str">
        <f>+Cenik!B475</f>
        <v>MATERIALI - Prometni Znaki</v>
      </c>
      <c r="C475" s="41" t="str">
        <f>+Cenik!C475</f>
        <v>Znak  z obrobo 5 cm - flurescenčne rumenozelene barve (krog, osemkotnik) - TIP III(RA3) - STOP in krog o 700</v>
      </c>
      <c r="D475" s="41" t="str">
        <f>+Cenik!D475</f>
        <v>kom</v>
      </c>
      <c r="E475" s="56">
        <f>+Cenik!E475</f>
        <v>0</v>
      </c>
      <c r="F475" s="67">
        <v>1</v>
      </c>
      <c r="G475" s="56">
        <f t="shared" si="8"/>
        <v>0</v>
      </c>
    </row>
    <row r="476" spans="1:7" x14ac:dyDescent="0.2">
      <c r="A476" s="41" t="str">
        <f>+Cenik!A476</f>
        <v>Material</v>
      </c>
      <c r="B476" s="41" t="str">
        <f>+Cenik!B476</f>
        <v>MATERIALI - Prometni Znaki</v>
      </c>
      <c r="C476" s="41" t="str">
        <f>+Cenik!C476</f>
        <v>Znak  z obrobo 5 cm - flurescenčne rumenozelene barve (trikotnik) - TIP III(RA3) - T 1000</v>
      </c>
      <c r="D476" s="41" t="str">
        <f>+Cenik!D476</f>
        <v>kom</v>
      </c>
      <c r="E476" s="56">
        <f>+Cenik!E476</f>
        <v>0</v>
      </c>
      <c r="F476" s="67">
        <v>1</v>
      </c>
      <c r="G476" s="56">
        <f t="shared" si="8"/>
        <v>0</v>
      </c>
    </row>
    <row r="477" spans="1:7" x14ac:dyDescent="0.2">
      <c r="A477" s="41" t="str">
        <f>+Cenik!A477</f>
        <v>Material</v>
      </c>
      <c r="B477" s="41" t="str">
        <f>+Cenik!B477</f>
        <v>MATERIALI - Prometni Znaki</v>
      </c>
      <c r="C477" s="41" t="str">
        <f>+Cenik!C477</f>
        <v>Znak  z obrobo 5 cm - flurescenčne rumenozelene barve (trikotnik) - TIP III(RA3) - T 700</v>
      </c>
      <c r="D477" s="41" t="str">
        <f>+Cenik!D477</f>
        <v>kom</v>
      </c>
      <c r="E477" s="56">
        <f>+Cenik!E477</f>
        <v>0</v>
      </c>
      <c r="F477" s="67">
        <v>1</v>
      </c>
      <c r="G477" s="56">
        <f t="shared" si="8"/>
        <v>0</v>
      </c>
    </row>
    <row r="478" spans="1:7" x14ac:dyDescent="0.2">
      <c r="A478" s="41" t="str">
        <f>+Cenik!A478</f>
        <v>Material</v>
      </c>
      <c r="B478" s="41" t="str">
        <f>+Cenik!B478</f>
        <v>MATERIALI - Prometni Znaki</v>
      </c>
      <c r="C478" s="41" t="str">
        <f>+Cenik!C478</f>
        <v>Znak na kontrastni kvadratni plošči - flurescenčne rumenozelene barve (kvadrat) - TIP III(RA3) - 600x600</v>
      </c>
      <c r="D478" s="41" t="str">
        <f>+Cenik!D478</f>
        <v>kom</v>
      </c>
      <c r="E478" s="56">
        <f>+Cenik!E478</f>
        <v>0</v>
      </c>
      <c r="F478" s="67">
        <v>1</v>
      </c>
      <c r="G478" s="56">
        <f t="shared" si="8"/>
        <v>0</v>
      </c>
    </row>
    <row r="479" spans="1:7" x14ac:dyDescent="0.2">
      <c r="A479" s="41" t="str">
        <f>+Cenik!A479</f>
        <v>Material</v>
      </c>
      <c r="B479" s="41" t="str">
        <f>+Cenik!B479</f>
        <v>MATERIALI - Prometni Znaki</v>
      </c>
      <c r="C479" s="41" t="str">
        <f>+Cenik!C479</f>
        <v>Znak na kontrastni kvadratni plošči - flurescenčne rumenozelene barve (trikotnik, osemkotnik, krog) - TIP III(RA3) - 1000x1000</v>
      </c>
      <c r="D479" s="41" t="str">
        <f>+Cenik!D479</f>
        <v>kom</v>
      </c>
      <c r="E479" s="56">
        <f>+Cenik!E479</f>
        <v>0</v>
      </c>
      <c r="F479" s="67">
        <v>3</v>
      </c>
      <c r="G479" s="56">
        <f t="shared" si="8"/>
        <v>0</v>
      </c>
    </row>
    <row r="480" spans="1:7" x14ac:dyDescent="0.2">
      <c r="A480" s="41" t="str">
        <f>+Cenik!A480</f>
        <v>Material</v>
      </c>
      <c r="B480" s="41" t="str">
        <f>+Cenik!B480</f>
        <v>MATERIALI - Prometni Znaki</v>
      </c>
      <c r="C480" s="41" t="str">
        <f>+Cenik!C480</f>
        <v>Znak na kontrastni kvadratni plošči - flurescenčne rumenozelene barve (trikotnik, osemkotnik, krog, kvadrat) - TIP III(RA3) - 700x700</v>
      </c>
      <c r="D480" s="41" t="str">
        <f>+Cenik!D480</f>
        <v>kom</v>
      </c>
      <c r="E480" s="56">
        <f>+Cenik!E480</f>
        <v>0</v>
      </c>
      <c r="F480" s="67">
        <v>1</v>
      </c>
      <c r="G480" s="56">
        <f t="shared" si="8"/>
        <v>0</v>
      </c>
    </row>
    <row r="481" spans="1:7" x14ac:dyDescent="0.2">
      <c r="A481" s="41" t="str">
        <f>+Cenik!A481</f>
        <v>Material</v>
      </c>
      <c r="B481" s="41" t="str">
        <f>+Cenik!B481</f>
        <v>MATERIALI - Prometni Znaki</v>
      </c>
      <c r="C481" s="41" t="str">
        <f>+Cenik!C481</f>
        <v>Znak na kontrastni pravokotni plošči - flurescenčne rumenozelene barve (Andrejev križ) - TIP III(RA3) - 1200x600</v>
      </c>
      <c r="D481" s="41" t="str">
        <f>+Cenik!D481</f>
        <v>kom</v>
      </c>
      <c r="E481" s="56">
        <f>+Cenik!E481</f>
        <v>0</v>
      </c>
      <c r="F481" s="67">
        <v>1</v>
      </c>
      <c r="G481" s="56">
        <f t="shared" si="8"/>
        <v>0</v>
      </c>
    </row>
    <row r="482" spans="1:7" x14ac:dyDescent="0.2">
      <c r="A482" s="41" t="str">
        <f>+Cenik!A482</f>
        <v>Material</v>
      </c>
      <c r="B482" s="41" t="str">
        <f>+Cenik!B482</f>
        <v>MATERIALI - Prometni Znaki</v>
      </c>
      <c r="C482" s="41" t="str">
        <f>+Cenik!C482</f>
        <v>Znak na kontrastni pravokotni plošči - flurescenčne rumenozelene barve (dopolnilna tabla) - TIP III(RA3) - 700x300</v>
      </c>
      <c r="D482" s="41" t="str">
        <f>+Cenik!D482</f>
        <v>kom</v>
      </c>
      <c r="E482" s="56">
        <f>+Cenik!E482</f>
        <v>0</v>
      </c>
      <c r="F482" s="67">
        <v>1</v>
      </c>
      <c r="G482" s="56">
        <f t="shared" si="8"/>
        <v>0</v>
      </c>
    </row>
    <row r="483" spans="1:7" x14ac:dyDescent="0.2">
      <c r="A483" s="41" t="str">
        <f>+Cenik!A483</f>
        <v>Material</v>
      </c>
      <c r="B483" s="41" t="str">
        <f>+Cenik!B483</f>
        <v>MATERIALI - Prometni Znaki</v>
      </c>
      <c r="C483" s="41" t="str">
        <f>+Cenik!C483</f>
        <v>Znak na kontrastni pravokotni plošči - flurescenčne rumenozelene barve (dopolnilna tabla) - TIP III(RA3) - 700x350</v>
      </c>
      <c r="D483" s="41" t="str">
        <f>+Cenik!D483</f>
        <v>kom</v>
      </c>
      <c r="E483" s="56">
        <f>+Cenik!E483</f>
        <v>0</v>
      </c>
      <c r="F483" s="67">
        <v>1</v>
      </c>
      <c r="G483" s="56">
        <f t="shared" si="8"/>
        <v>0</v>
      </c>
    </row>
    <row r="484" spans="1:7" x14ac:dyDescent="0.2">
      <c r="A484" s="41" t="str">
        <f>+Cenik!A484</f>
        <v>Material</v>
      </c>
      <c r="B484" s="41" t="str">
        <f>+Cenik!B484</f>
        <v>MATERIALI - Prometni Znaki</v>
      </c>
      <c r="C484" s="41" t="str">
        <f>+Cenik!C484</f>
        <v>Znak na kontrastni pravokotni plošči - flurescenčne rumenozelene barve (dopolnilna tabla) - TIP III(RA3) - 935x350</v>
      </c>
      <c r="D484" s="41" t="str">
        <f>+Cenik!D484</f>
        <v>kom</v>
      </c>
      <c r="E484" s="56">
        <f>+Cenik!E484</f>
        <v>0</v>
      </c>
      <c r="F484" s="67">
        <v>1</v>
      </c>
      <c r="G484" s="56">
        <f t="shared" si="8"/>
        <v>0</v>
      </c>
    </row>
    <row r="485" spans="1:7" x14ac:dyDescent="0.2">
      <c r="A485" s="41" t="str">
        <f>+Cenik!A485</f>
        <v>Material</v>
      </c>
      <c r="B485" s="41" t="str">
        <f>+Cenik!B485</f>
        <v>MATERIALI - Prometni Znaki</v>
      </c>
      <c r="C485" s="41" t="str">
        <f>+Cenik!C485</f>
        <v>Znak na kontrastni pravokotni plošči - flurescenčne rumenozelene barve (dopolnilna tabla) - TIP III(RA3) - 935x500</v>
      </c>
      <c r="D485" s="41" t="str">
        <f>+Cenik!D485</f>
        <v>kom</v>
      </c>
      <c r="E485" s="56">
        <f>+Cenik!E485</f>
        <v>0</v>
      </c>
      <c r="F485" s="67">
        <v>1</v>
      </c>
      <c r="G485" s="56">
        <f t="shared" si="8"/>
        <v>0</v>
      </c>
    </row>
    <row r="486" spans="1:7" x14ac:dyDescent="0.2">
      <c r="A486" s="41" t="str">
        <f>+Cenik!A486</f>
        <v>Material</v>
      </c>
      <c r="B486" s="41" t="str">
        <f>+Cenik!B486</f>
        <v>MATERIALI - Prometni Znaki</v>
      </c>
      <c r="C486" s="41" t="str">
        <f>+Cenik!C486</f>
        <v>Znak na kontrastni pravokotni plošči - flurescenčne rumenozelene barve (osemkotnik, krog) - TIP III(RA3) - 700x650</v>
      </c>
      <c r="D486" s="41" t="str">
        <f>+Cenik!D486</f>
        <v>kom</v>
      </c>
      <c r="E486" s="56">
        <f>+Cenik!E486</f>
        <v>0</v>
      </c>
      <c r="F486" s="67">
        <v>1</v>
      </c>
      <c r="G486" s="56">
        <f t="shared" si="8"/>
        <v>0</v>
      </c>
    </row>
    <row r="487" spans="1:7" x14ac:dyDescent="0.2">
      <c r="A487" s="41" t="str">
        <f>+Cenik!A487</f>
        <v>Material</v>
      </c>
      <c r="B487" s="41" t="str">
        <f>+Cenik!B487</f>
        <v>MATERIALI - Prometni Znaki</v>
      </c>
      <c r="C487" s="41" t="str">
        <f>+Cenik!C487</f>
        <v>Znak na kontrastni pravokotni plošči - flurescenčne rumenozelene barve (trikotnik) - TIP III(RA3) - 1000x850</v>
      </c>
      <c r="D487" s="41" t="str">
        <f>+Cenik!D487</f>
        <v>kom</v>
      </c>
      <c r="E487" s="56">
        <f>+Cenik!E487</f>
        <v>0</v>
      </c>
      <c r="F487" s="67">
        <v>1</v>
      </c>
      <c r="G487" s="56">
        <f t="shared" si="8"/>
        <v>0</v>
      </c>
    </row>
    <row r="488" spans="1:7" x14ac:dyDescent="0.2">
      <c r="A488" s="41" t="str">
        <f>+Cenik!A488</f>
        <v>Material</v>
      </c>
      <c r="B488" s="41" t="str">
        <f>+Cenik!B488</f>
        <v>MATERIALI - Smerniki</v>
      </c>
      <c r="C488" s="41" t="str">
        <f>+Cenik!C488</f>
        <v>Adapter za vijačenje temeljev za cestne smernike</v>
      </c>
      <c r="D488" s="41" t="str">
        <f>+Cenik!D488</f>
        <v>kos</v>
      </c>
      <c r="E488" s="56">
        <f>+Cenik!E488</f>
        <v>0</v>
      </c>
      <c r="F488" s="67">
        <v>10</v>
      </c>
      <c r="G488" s="56">
        <f t="shared" si="8"/>
        <v>0</v>
      </c>
    </row>
    <row r="489" spans="1:7" x14ac:dyDescent="0.2">
      <c r="A489" s="41" t="str">
        <f>+Cenik!A489</f>
        <v>Material</v>
      </c>
      <c r="B489" s="41" t="str">
        <f>+Cenik!B489</f>
        <v>MATERIALI - Smerniki</v>
      </c>
      <c r="C489" s="41" t="str">
        <f>+Cenik!C489</f>
        <v>Cestni smernik 120 cm s izvlečnim kolom z utorom in odsevnikom</v>
      </c>
      <c r="D489" s="41" t="str">
        <f>+Cenik!D489</f>
        <v>kos</v>
      </c>
      <c r="E489" s="56">
        <f>+Cenik!E489</f>
        <v>0</v>
      </c>
      <c r="F489" s="67">
        <v>1517</v>
      </c>
      <c r="G489" s="56">
        <f t="shared" si="8"/>
        <v>0</v>
      </c>
    </row>
    <row r="490" spans="1:7" x14ac:dyDescent="0.2">
      <c r="A490" s="41" t="str">
        <f>+Cenik!A490</f>
        <v>Material</v>
      </c>
      <c r="B490" s="41" t="str">
        <f>+Cenik!B490</f>
        <v>MATERIALI - Smerniki</v>
      </c>
      <c r="C490" s="41" t="str">
        <f>+Cenik!C490</f>
        <v>Cestni smernik 120 cm s svetlobnimi odbojniki rdeč in bel ter kapo</v>
      </c>
      <c r="D490" s="41" t="str">
        <f>+Cenik!D490</f>
        <v>kos</v>
      </c>
      <c r="E490" s="56">
        <f>+Cenik!E490</f>
        <v>0</v>
      </c>
      <c r="F490" s="67">
        <v>2000</v>
      </c>
      <c r="G490" s="56">
        <f t="shared" si="8"/>
        <v>0</v>
      </c>
    </row>
    <row r="491" spans="1:7" x14ac:dyDescent="0.2">
      <c r="A491" s="41" t="str">
        <f>+Cenik!A491</f>
        <v>Material</v>
      </c>
      <c r="B491" s="41" t="str">
        <f>+Cenik!B491</f>
        <v>MATERIALI - Smerniki</v>
      </c>
      <c r="C491" s="41" t="str">
        <f>+Cenik!C491</f>
        <v>Cestni smernik 140 cm s svetlobnimi odbojniki rdeč in bel ter kapo</v>
      </c>
      <c r="D491" s="41" t="str">
        <f>+Cenik!D491</f>
        <v>kos</v>
      </c>
      <c r="E491" s="56">
        <f>+Cenik!E491</f>
        <v>0</v>
      </c>
      <c r="F491" s="67">
        <v>144</v>
      </c>
      <c r="G491" s="56">
        <f t="shared" si="8"/>
        <v>0</v>
      </c>
    </row>
    <row r="492" spans="1:7" x14ac:dyDescent="0.2">
      <c r="A492" s="41" t="str">
        <f>+Cenik!A492</f>
        <v>Material</v>
      </c>
      <c r="B492" s="41" t="str">
        <f>+Cenik!B492</f>
        <v>MATERIALI - Smerniki</v>
      </c>
      <c r="C492" s="41" t="str">
        <f>+Cenik!C492</f>
        <v>Cestni smernik 160 cm s izvlečnim kolom z utorom in odsevnikom</v>
      </c>
      <c r="D492" s="41" t="str">
        <f>+Cenik!D492</f>
        <v>kos</v>
      </c>
      <c r="E492" s="56">
        <f>+Cenik!E492</f>
        <v>0</v>
      </c>
      <c r="F492" s="67">
        <v>91</v>
      </c>
      <c r="G492" s="56">
        <f t="shared" si="8"/>
        <v>0</v>
      </c>
    </row>
    <row r="493" spans="1:7" x14ac:dyDescent="0.2">
      <c r="A493" s="41" t="str">
        <f>+Cenik!A493</f>
        <v>Material</v>
      </c>
      <c r="B493" s="41" t="str">
        <f>+Cenik!B493</f>
        <v>MATERIALI - Smerniki</v>
      </c>
      <c r="C493" s="41" t="str">
        <f>+Cenik!C493</f>
        <v>Cestni smernik 160 cm s svetlobnimi odbojniki rdeč in bel ter kapo</v>
      </c>
      <c r="D493" s="41" t="str">
        <f>+Cenik!D493</f>
        <v>kos</v>
      </c>
      <c r="E493" s="56">
        <f>+Cenik!E493</f>
        <v>0</v>
      </c>
      <c r="F493" s="67">
        <v>70</v>
      </c>
      <c r="G493" s="56">
        <f t="shared" si="8"/>
        <v>0</v>
      </c>
    </row>
    <row r="494" spans="1:7" x14ac:dyDescent="0.2">
      <c r="A494" s="41" t="str">
        <f>+Cenik!A494</f>
        <v>Material</v>
      </c>
      <c r="B494" s="41" t="str">
        <f>+Cenik!B494</f>
        <v>MATERIALI - Smerniki</v>
      </c>
      <c r="C494" s="41" t="str">
        <f>+Cenik!C494</f>
        <v>Cestni smernik 55 cm s kovinskim nosilcem za pritrditev na kovinsko ograjo</v>
      </c>
      <c r="D494" s="41" t="str">
        <f>+Cenik!D494</f>
        <v>kos</v>
      </c>
      <c r="E494" s="56">
        <f>+Cenik!E494</f>
        <v>0</v>
      </c>
      <c r="F494" s="67">
        <v>31</v>
      </c>
      <c r="G494" s="56">
        <f t="shared" si="8"/>
        <v>0</v>
      </c>
    </row>
    <row r="495" spans="1:7" x14ac:dyDescent="0.2">
      <c r="A495" s="41" t="str">
        <f>+Cenik!A495</f>
        <v>Material</v>
      </c>
      <c r="B495" s="41" t="str">
        <f>+Cenik!B495</f>
        <v>MATERIALI - Smerniki</v>
      </c>
      <c r="C495" s="41" t="str">
        <f>+Cenik!C495</f>
        <v>Dodatek za snežni kol pol križa z odbojno folijo</v>
      </c>
      <c r="D495" s="41" t="str">
        <f>+Cenik!D495</f>
        <v>kos</v>
      </c>
      <c r="E495" s="56">
        <f>+Cenik!E495</f>
        <v>0</v>
      </c>
      <c r="F495" s="67">
        <v>10</v>
      </c>
      <c r="G495" s="56">
        <f t="shared" si="8"/>
        <v>0</v>
      </c>
    </row>
    <row r="496" spans="1:7" x14ac:dyDescent="0.2">
      <c r="A496" s="41" t="str">
        <f>+Cenik!A496</f>
        <v>Material</v>
      </c>
      <c r="B496" s="41" t="str">
        <f>+Cenik!B496</f>
        <v>MATERIALI - Smerniki</v>
      </c>
      <c r="C496" s="41" t="str">
        <f>+Cenik!C496</f>
        <v>Dodatek za snežni kol prečka 20 cm z odbojno folijo</v>
      </c>
      <c r="D496" s="41" t="str">
        <f>+Cenik!D496</f>
        <v>kos</v>
      </c>
      <c r="E496" s="56">
        <f>+Cenik!E496</f>
        <v>0</v>
      </c>
      <c r="F496" s="67">
        <v>35</v>
      </c>
      <c r="G496" s="56">
        <f t="shared" si="8"/>
        <v>0</v>
      </c>
    </row>
    <row r="497" spans="1:7" x14ac:dyDescent="0.2">
      <c r="A497" s="41" t="str">
        <f>+Cenik!A497</f>
        <v>Material</v>
      </c>
      <c r="B497" s="41" t="str">
        <f>+Cenik!B497</f>
        <v>MATERIALI - Smerniki</v>
      </c>
      <c r="C497" s="41" t="str">
        <f>+Cenik!C497</f>
        <v>Dodatek za snežni kol prečka 40 cm z odbojno folijo</v>
      </c>
      <c r="D497" s="41" t="str">
        <f>+Cenik!D497</f>
        <v>kos</v>
      </c>
      <c r="E497" s="56">
        <f>+Cenik!E497</f>
        <v>0</v>
      </c>
      <c r="F497" s="67">
        <v>35</v>
      </c>
      <c r="G497" s="56">
        <f t="shared" si="8"/>
        <v>0</v>
      </c>
    </row>
    <row r="498" spans="1:7" x14ac:dyDescent="0.2">
      <c r="A498" s="41" t="str">
        <f>+Cenik!A498</f>
        <v>Material</v>
      </c>
      <c r="B498" s="41" t="str">
        <f>+Cenik!B498</f>
        <v>MATERIALI - Smerniki</v>
      </c>
      <c r="C498" s="41" t="str">
        <f>+Cenik!C498</f>
        <v>Dodatek za snežni kol trikotnik z odbojno folijo</v>
      </c>
      <c r="D498" s="41" t="str">
        <f>+Cenik!D498</f>
        <v>kos</v>
      </c>
      <c r="E498" s="56">
        <f>+Cenik!E498</f>
        <v>0</v>
      </c>
      <c r="F498" s="67">
        <v>10</v>
      </c>
      <c r="G498" s="56">
        <f t="shared" si="8"/>
        <v>0</v>
      </c>
    </row>
    <row r="499" spans="1:7" x14ac:dyDescent="0.2">
      <c r="A499" s="41" t="str">
        <f>+Cenik!A499</f>
        <v>Material</v>
      </c>
      <c r="B499" s="41" t="str">
        <f>+Cenik!B499</f>
        <v>MATERIALI - Smerniki</v>
      </c>
      <c r="C499" s="41" t="str">
        <f>+Cenik!C499</f>
        <v xml:space="preserve">Dvostranska smerna tabla standardna folija TIP R1 </v>
      </c>
      <c r="D499" s="41" t="str">
        <f>+Cenik!D499</f>
        <v>kos</v>
      </c>
      <c r="E499" s="56">
        <f>+Cenik!E499</f>
        <v>0</v>
      </c>
      <c r="F499" s="67">
        <v>10</v>
      </c>
      <c r="G499" s="56">
        <f t="shared" si="8"/>
        <v>0</v>
      </c>
    </row>
    <row r="500" spans="1:7" x14ac:dyDescent="0.2">
      <c r="A500" s="41" t="str">
        <f>+Cenik!A500</f>
        <v>Material</v>
      </c>
      <c r="B500" s="41" t="str">
        <f>+Cenik!B500</f>
        <v>MATERIALI - Smerniki</v>
      </c>
      <c r="C500" s="41" t="str">
        <f>+Cenik!C500</f>
        <v xml:space="preserve">Dvostranska smerna tabla standardna folija TIP R2 </v>
      </c>
      <c r="D500" s="41" t="str">
        <f>+Cenik!D500</f>
        <v>kos</v>
      </c>
      <c r="E500" s="56">
        <f>+Cenik!E500</f>
        <v>0</v>
      </c>
      <c r="F500" s="67">
        <v>20</v>
      </c>
      <c r="G500" s="56">
        <f t="shared" si="8"/>
        <v>0</v>
      </c>
    </row>
    <row r="501" spans="1:7" x14ac:dyDescent="0.2">
      <c r="A501" s="41" t="str">
        <f>+Cenik!A501</f>
        <v>Material</v>
      </c>
      <c r="B501" s="41" t="str">
        <f>+Cenik!B501</f>
        <v>MATERIALI - Smerniki</v>
      </c>
      <c r="C501" s="41" t="str">
        <f>+Cenik!C501</f>
        <v>Fleksibilni plastični odsevnik za montažo na betonsko ograjo (folija TIP2, rdeča/bela)</v>
      </c>
      <c r="D501" s="41" t="str">
        <f>+Cenik!D501</f>
        <v>kos</v>
      </c>
      <c r="E501" s="56">
        <f>+Cenik!E501</f>
        <v>0</v>
      </c>
      <c r="F501" s="67">
        <v>10</v>
      </c>
      <c r="G501" s="56">
        <f t="shared" si="8"/>
        <v>0</v>
      </c>
    </row>
    <row r="502" spans="1:7" x14ac:dyDescent="0.2">
      <c r="A502" s="41" t="str">
        <f>+Cenik!A502</f>
        <v>Material</v>
      </c>
      <c r="B502" s="41" t="str">
        <f>+Cenik!B502</f>
        <v>MATERIALI - Smerniki</v>
      </c>
      <c r="C502" s="41" t="str">
        <f>+Cenik!C502</f>
        <v>Fleksibilni plastični odsevnik za montažo na kovinsko ograjo (folija TIP2, rdeča/bela)</v>
      </c>
      <c r="D502" s="41" t="str">
        <f>+Cenik!D502</f>
        <v>kos</v>
      </c>
      <c r="E502" s="56">
        <f>+Cenik!E502</f>
        <v>0</v>
      </c>
      <c r="F502" s="67">
        <v>10</v>
      </c>
      <c r="G502" s="56">
        <f t="shared" si="8"/>
        <v>0</v>
      </c>
    </row>
    <row r="503" spans="1:7" x14ac:dyDescent="0.2">
      <c r="A503" s="41" t="str">
        <f>+Cenik!A503</f>
        <v>Material</v>
      </c>
      <c r="B503" s="41" t="str">
        <f>+Cenik!B503</f>
        <v>MATERIALI - Smerniki</v>
      </c>
      <c r="C503" s="41" t="str">
        <f>+Cenik!C503</f>
        <v>Izvlečni snežni kol enobarvni oranžen 1m z odbojno folijo</v>
      </c>
      <c r="D503" s="41" t="str">
        <f>+Cenik!D503</f>
        <v>kos</v>
      </c>
      <c r="E503" s="56">
        <f>+Cenik!E503</f>
        <v>0</v>
      </c>
      <c r="F503" s="67">
        <v>100</v>
      </c>
      <c r="G503" s="56">
        <f t="shared" si="8"/>
        <v>0</v>
      </c>
    </row>
    <row r="504" spans="1:7" x14ac:dyDescent="0.2">
      <c r="A504" s="41" t="str">
        <f>+Cenik!A504</f>
        <v>Material</v>
      </c>
      <c r="B504" s="41" t="str">
        <f>+Cenik!B504</f>
        <v>MATERIALI - Smerniki</v>
      </c>
      <c r="C504" s="41" t="str">
        <f>+Cenik!C504</f>
        <v>Kapa za cestni smernik navadna</v>
      </c>
      <c r="D504" s="41" t="str">
        <f>+Cenik!D504</f>
        <v>kos</v>
      </c>
      <c r="E504" s="56">
        <f>+Cenik!E504</f>
        <v>0</v>
      </c>
      <c r="F504" s="67">
        <v>204</v>
      </c>
      <c r="G504" s="56">
        <f t="shared" si="8"/>
        <v>0</v>
      </c>
    </row>
    <row r="505" spans="1:7" x14ac:dyDescent="0.2">
      <c r="A505" s="41" t="str">
        <f>+Cenik!A505</f>
        <v>Material</v>
      </c>
      <c r="B505" s="41" t="str">
        <f>+Cenik!B505</f>
        <v>MATERIALI - Smerniki</v>
      </c>
      <c r="C505" s="41" t="str">
        <f>+Cenik!C505</f>
        <v>Odbojnik proti divjadi</v>
      </c>
      <c r="D505" s="41" t="str">
        <f>+Cenik!D505</f>
        <v>kos</v>
      </c>
      <c r="E505" s="56">
        <f>+Cenik!E505</f>
        <v>0</v>
      </c>
      <c r="F505" s="67">
        <v>400</v>
      </c>
      <c r="G505" s="56">
        <f t="shared" si="8"/>
        <v>0</v>
      </c>
    </row>
    <row r="506" spans="1:7" x14ac:dyDescent="0.2">
      <c r="A506" s="41" t="str">
        <f>+Cenik!A506</f>
        <v>Material</v>
      </c>
      <c r="B506" s="41" t="str">
        <f>+Cenik!B506</f>
        <v>MATERIALI - Smerniki</v>
      </c>
      <c r="C506" s="41" t="str">
        <f>+Cenik!C506</f>
        <v>Plastični podstavek za cestne smernike</v>
      </c>
      <c r="D506" s="41" t="str">
        <f>+Cenik!D506</f>
        <v>kos</v>
      </c>
      <c r="E506" s="56">
        <f>+Cenik!E506</f>
        <v>0</v>
      </c>
      <c r="F506" s="67">
        <v>10</v>
      </c>
      <c r="G506" s="56">
        <f t="shared" si="8"/>
        <v>0</v>
      </c>
    </row>
    <row r="507" spans="1:7" x14ac:dyDescent="0.2">
      <c r="A507" s="41" t="str">
        <f>+Cenik!A507</f>
        <v>Material</v>
      </c>
      <c r="B507" s="41" t="str">
        <f>+Cenik!B507</f>
        <v>MATERIALI - Smerniki</v>
      </c>
      <c r="C507" s="41" t="str">
        <f>+Cenik!C507</f>
        <v>Pokrov za cestni smernik proti zatravitvi</v>
      </c>
      <c r="D507" s="41" t="str">
        <f>+Cenik!D507</f>
        <v>kos</v>
      </c>
      <c r="E507" s="56">
        <f>+Cenik!E507</f>
        <v>0</v>
      </c>
      <c r="F507" s="67">
        <v>40</v>
      </c>
      <c r="G507" s="56">
        <f t="shared" si="8"/>
        <v>0</v>
      </c>
    </row>
    <row r="508" spans="1:7" x14ac:dyDescent="0.2">
      <c r="A508" s="41" t="str">
        <f>+Cenik!A508</f>
        <v>Material</v>
      </c>
      <c r="B508" s="41" t="str">
        <f>+Cenik!B508</f>
        <v>MATERIALI - Smerniki</v>
      </c>
      <c r="C508" s="41" t="str">
        <f>+Cenik!C508</f>
        <v>Protislepilni element z nosilcem za pritrditev na odbojnik ograje višine 50 cm</v>
      </c>
      <c r="D508" s="41" t="str">
        <f>+Cenik!D508</f>
        <v>kos</v>
      </c>
      <c r="E508" s="56">
        <f>+Cenik!E508</f>
        <v>0</v>
      </c>
      <c r="F508" s="67">
        <v>10</v>
      </c>
      <c r="G508" s="56">
        <f t="shared" si="8"/>
        <v>0</v>
      </c>
    </row>
    <row r="509" spans="1:7" x14ac:dyDescent="0.2">
      <c r="A509" s="41" t="str">
        <f>+Cenik!A509</f>
        <v>Material</v>
      </c>
      <c r="B509" s="41" t="str">
        <f>+Cenik!B509</f>
        <v>MATERIALI - Smerniki</v>
      </c>
      <c r="C509" s="41" t="str">
        <f>+Cenik!C509</f>
        <v>Protislepilni element z nosilcem za pritrditev na odbojnik ograje višine 90 cm</v>
      </c>
      <c r="D509" s="41" t="str">
        <f>+Cenik!D509</f>
        <v>kos</v>
      </c>
      <c r="E509" s="56">
        <f>+Cenik!E509</f>
        <v>0</v>
      </c>
      <c r="F509" s="67">
        <v>10</v>
      </c>
      <c r="G509" s="56">
        <f t="shared" si="8"/>
        <v>0</v>
      </c>
    </row>
    <row r="510" spans="1:7" x14ac:dyDescent="0.2">
      <c r="A510" s="41" t="str">
        <f>+Cenik!A510</f>
        <v>Material</v>
      </c>
      <c r="B510" s="41" t="str">
        <f>+Cenik!B510</f>
        <v>MATERIALI - Smerniki</v>
      </c>
      <c r="C510" s="41" t="str">
        <f>+Cenik!C510</f>
        <v>Svetlobni odbojnik za cestni smernik pravokoten rdeč 180x40</v>
      </c>
      <c r="D510" s="41" t="str">
        <f>+Cenik!D510</f>
        <v>kos</v>
      </c>
      <c r="E510" s="56">
        <f>+Cenik!E510</f>
        <v>0</v>
      </c>
      <c r="F510" s="67">
        <v>351</v>
      </c>
      <c r="G510" s="56">
        <f t="shared" si="8"/>
        <v>0</v>
      </c>
    </row>
    <row r="511" spans="1:7" x14ac:dyDescent="0.2">
      <c r="A511" s="41" t="str">
        <f>+Cenik!A511</f>
        <v>Material</v>
      </c>
      <c r="B511" s="41" t="str">
        <f>+Cenik!B511</f>
        <v>MATERIALI - Smerniki</v>
      </c>
      <c r="C511" s="41" t="str">
        <f>+Cenik!C511</f>
        <v>Svetlobni odbojnik za cestni smernik prvokoten bel 180x40</v>
      </c>
      <c r="D511" s="41" t="str">
        <f>+Cenik!D511</f>
        <v>kos</v>
      </c>
      <c r="E511" s="56">
        <f>+Cenik!E511</f>
        <v>0</v>
      </c>
      <c r="F511" s="67">
        <v>242</v>
      </c>
      <c r="G511" s="56">
        <f t="shared" si="8"/>
        <v>0</v>
      </c>
    </row>
    <row r="512" spans="1:7" x14ac:dyDescent="0.2">
      <c r="A512" s="41" t="str">
        <f>+Cenik!A512</f>
        <v>Material</v>
      </c>
      <c r="B512" s="41" t="str">
        <f>+Cenik!B512</f>
        <v>MATERIALI - Smerniki</v>
      </c>
      <c r="C512" s="41" t="str">
        <f>+Cenik!C512</f>
        <v>Tunelski CS s pritrdilno ploščo</v>
      </c>
      <c r="D512" s="41" t="str">
        <f>+Cenik!D512</f>
        <v>kos</v>
      </c>
      <c r="E512" s="56">
        <f>+Cenik!E512</f>
        <v>0</v>
      </c>
      <c r="F512" s="67">
        <v>15</v>
      </c>
      <c r="G512" s="56">
        <f t="shared" si="8"/>
        <v>0</v>
      </c>
    </row>
    <row r="513" spans="1:7" x14ac:dyDescent="0.2">
      <c r="A513" s="41" t="str">
        <f>+Cenik!A513</f>
        <v>Material</v>
      </c>
      <c r="B513" s="41" t="str">
        <f>+Cenik!B513</f>
        <v>MATERIALI - Smerniki</v>
      </c>
      <c r="C513" s="41" t="str">
        <f>+Cenik!C513</f>
        <v>Vijačni temelj za cestni smernik</v>
      </c>
      <c r="D513" s="41" t="str">
        <f>+Cenik!D513</f>
        <v>kos</v>
      </c>
      <c r="E513" s="56">
        <f>+Cenik!E513</f>
        <v>0</v>
      </c>
      <c r="F513" s="67">
        <v>10</v>
      </c>
      <c r="G513" s="56">
        <f t="shared" si="8"/>
        <v>0</v>
      </c>
    </row>
    <row r="514" spans="1:7" x14ac:dyDescent="0.2">
      <c r="A514" s="41" t="str">
        <f>+Cenik!A514</f>
        <v>Material</v>
      </c>
      <c r="B514" s="41" t="str">
        <f>+Cenik!B514</f>
        <v>MATERIALI - Varnostne ograje</v>
      </c>
      <c r="C514" s="41" t="str">
        <f>+Cenik!C514</f>
        <v>Betonska varnostna ograja (BVO) višine 110 cm</v>
      </c>
      <c r="D514" s="41" t="str">
        <f>+Cenik!D514</f>
        <v>m</v>
      </c>
      <c r="E514" s="56">
        <f>+Cenik!E514</f>
        <v>0</v>
      </c>
      <c r="F514" s="67">
        <v>10</v>
      </c>
      <c r="G514" s="56">
        <f t="shared" si="8"/>
        <v>0</v>
      </c>
    </row>
    <row r="515" spans="1:7" x14ac:dyDescent="0.2">
      <c r="A515" s="41" t="str">
        <f>+Cenik!A515</f>
        <v>Material</v>
      </c>
      <c r="B515" s="41" t="str">
        <f>+Cenik!B515</f>
        <v>MATERIALI - Varnostne ograje</v>
      </c>
      <c r="C515" s="41" t="str">
        <f>+Cenik!C515</f>
        <v>Betonska varnostna ograja (BVO) višine 80 cm</v>
      </c>
      <c r="D515" s="41" t="str">
        <f>+Cenik!D515</f>
        <v>m</v>
      </c>
      <c r="E515" s="56">
        <f>+Cenik!E515</f>
        <v>0</v>
      </c>
      <c r="F515" s="67">
        <v>10</v>
      </c>
      <c r="G515" s="56">
        <f t="shared" si="8"/>
        <v>0</v>
      </c>
    </row>
    <row r="516" spans="1:7" x14ac:dyDescent="0.2">
      <c r="A516" s="41" t="str">
        <f>+Cenik!A516</f>
        <v>Material</v>
      </c>
      <c r="B516" s="41" t="str">
        <f>+Cenik!B516</f>
        <v>MATERIALI - Varnostne ograje</v>
      </c>
      <c r="C516" s="41" t="str">
        <f>+Cenik!C516</f>
        <v>H1 W4 zabita light - distančnik</v>
      </c>
      <c r="D516" s="41" t="str">
        <f>+Cenik!D516</f>
        <v>kos</v>
      </c>
      <c r="E516" s="56">
        <f>+Cenik!E516</f>
        <v>0</v>
      </c>
      <c r="F516" s="67">
        <v>40</v>
      </c>
      <c r="G516" s="56">
        <f t="shared" si="8"/>
        <v>0</v>
      </c>
    </row>
    <row r="517" spans="1:7" x14ac:dyDescent="0.2">
      <c r="A517" s="41" t="str">
        <f>+Cenik!A517</f>
        <v>Material</v>
      </c>
      <c r="B517" s="41" t="str">
        <f>+Cenik!B517</f>
        <v>MATERIALI - Varnostne ograje</v>
      </c>
      <c r="C517" s="41" t="str">
        <f>+Cenik!C517</f>
        <v>H1 W4 zabita light - odbojnik 4340</v>
      </c>
      <c r="D517" s="41" t="str">
        <f>+Cenik!D517</f>
        <v>kos</v>
      </c>
      <c r="E517" s="56">
        <f>+Cenik!E517</f>
        <v>0</v>
      </c>
      <c r="F517" s="67">
        <v>100</v>
      </c>
      <c r="G517" s="56">
        <f t="shared" si="8"/>
        <v>0</v>
      </c>
    </row>
    <row r="518" spans="1:7" x14ac:dyDescent="0.2">
      <c r="A518" s="41" t="str">
        <f>+Cenik!A518</f>
        <v>Material</v>
      </c>
      <c r="B518" s="41" t="str">
        <f>+Cenik!B518</f>
        <v>MATERIALI - Varnostne ograje</v>
      </c>
      <c r="C518" s="41" t="str">
        <f>+Cenik!C518</f>
        <v>H1 W4 zabita light - oporna letev</v>
      </c>
      <c r="D518" s="41" t="str">
        <f>+Cenik!D518</f>
        <v>kos</v>
      </c>
      <c r="E518" s="56">
        <f>+Cenik!E518</f>
        <v>0</v>
      </c>
      <c r="F518" s="67">
        <v>20</v>
      </c>
      <c r="G518" s="56">
        <f t="shared" si="8"/>
        <v>0</v>
      </c>
    </row>
    <row r="519" spans="1:7" x14ac:dyDescent="0.2">
      <c r="A519" s="41" t="str">
        <f>+Cenik!A519</f>
        <v>Material</v>
      </c>
      <c r="B519" s="41" t="str">
        <f>+Cenik!B519</f>
        <v>MATERIALI - Varnostne ograje</v>
      </c>
      <c r="C519" s="41" t="str">
        <f>+Cenik!C519</f>
        <v>H1 W4 zabita light - ploščica 190/50/4</v>
      </c>
      <c r="D519" s="41" t="str">
        <f>+Cenik!D519</f>
        <v>kos</v>
      </c>
      <c r="E519" s="56">
        <f>+Cenik!E519</f>
        <v>0</v>
      </c>
      <c r="F519" s="67">
        <v>100</v>
      </c>
      <c r="G519" s="56">
        <f t="shared" si="8"/>
        <v>0</v>
      </c>
    </row>
    <row r="520" spans="1:7" x14ac:dyDescent="0.2">
      <c r="A520" s="41" t="str">
        <f>+Cenik!A520</f>
        <v>Material</v>
      </c>
      <c r="B520" s="41" t="str">
        <f>+Cenik!B520</f>
        <v>MATERIALI - Varnostne ograje</v>
      </c>
      <c r="C520" s="41" t="str">
        <f>+Cenik!C520</f>
        <v>H1 W4 zabita light - ploščica 70/40/4</v>
      </c>
      <c r="D520" s="41" t="str">
        <f>+Cenik!D520</f>
        <v>kos</v>
      </c>
      <c r="E520" s="56">
        <f>+Cenik!E520</f>
        <v>0</v>
      </c>
      <c r="F520" s="67">
        <v>100</v>
      </c>
      <c r="G520" s="56">
        <f t="shared" si="8"/>
        <v>0</v>
      </c>
    </row>
    <row r="521" spans="1:7" x14ac:dyDescent="0.2">
      <c r="A521" s="41" t="str">
        <f>+Cenik!A521</f>
        <v>Material</v>
      </c>
      <c r="B521" s="41" t="str">
        <f>+Cenik!B521</f>
        <v>MATERIALI - Varnostne ograje</v>
      </c>
      <c r="C521" s="41" t="str">
        <f>+Cenik!C521</f>
        <v>H1 W4 zabita light - steber 1500</v>
      </c>
      <c r="D521" s="41" t="str">
        <f>+Cenik!D521</f>
        <v>kos</v>
      </c>
      <c r="E521" s="56">
        <f>+Cenik!E521</f>
        <v>0</v>
      </c>
      <c r="F521" s="67">
        <v>40</v>
      </c>
      <c r="G521" s="56">
        <f t="shared" si="8"/>
        <v>0</v>
      </c>
    </row>
    <row r="522" spans="1:7" x14ac:dyDescent="0.2">
      <c r="A522" s="41" t="str">
        <f>+Cenik!A522</f>
        <v>Material</v>
      </c>
      <c r="B522" s="41" t="str">
        <f>+Cenik!B522</f>
        <v>MATERIALI - Varnostne ograje</v>
      </c>
      <c r="C522" s="41" t="str">
        <f>+Cenik!C522</f>
        <v>H1 W4 zabita light - steber 1900</v>
      </c>
      <c r="D522" s="41" t="str">
        <f>+Cenik!D522</f>
        <v>kos</v>
      </c>
      <c r="E522" s="56">
        <f>+Cenik!E522</f>
        <v>0</v>
      </c>
      <c r="F522" s="67">
        <v>10</v>
      </c>
      <c r="G522" s="56">
        <f t="shared" si="8"/>
        <v>0</v>
      </c>
    </row>
    <row r="523" spans="1:7" x14ac:dyDescent="0.2">
      <c r="A523" s="41" t="str">
        <f>+Cenik!A523</f>
        <v>Material</v>
      </c>
      <c r="B523" s="41" t="str">
        <f>+Cenik!B523</f>
        <v>MATERIALI - Varnostne ograje</v>
      </c>
      <c r="C523" s="41" t="str">
        <f>+Cenik!C523</f>
        <v>H1 W4 zabita light - vijak M10x30</v>
      </c>
      <c r="D523" s="41" t="str">
        <f>+Cenik!D523</f>
        <v>set</v>
      </c>
      <c r="E523" s="56">
        <f>+Cenik!E523</f>
        <v>0</v>
      </c>
      <c r="F523" s="67">
        <v>200</v>
      </c>
      <c r="G523" s="56">
        <f t="shared" si="8"/>
        <v>0</v>
      </c>
    </row>
    <row r="524" spans="1:7" x14ac:dyDescent="0.2">
      <c r="A524" s="41" t="str">
        <f>+Cenik!A524</f>
        <v>Material</v>
      </c>
      <c r="B524" s="41" t="str">
        <f>+Cenik!B524</f>
        <v>MATERIALI - Varnostne ograje</v>
      </c>
      <c r="C524" s="41" t="str">
        <f>+Cenik!C524</f>
        <v>H1 W4 zabita light - vijak sponski M16</v>
      </c>
      <c r="D524" s="41" t="str">
        <f>+Cenik!D524</f>
        <v>set</v>
      </c>
      <c r="E524" s="56">
        <f>+Cenik!E524</f>
        <v>0</v>
      </c>
      <c r="F524" s="67">
        <v>200</v>
      </c>
      <c r="G524" s="56">
        <f t="shared" si="8"/>
        <v>0</v>
      </c>
    </row>
    <row r="525" spans="1:7" x14ac:dyDescent="0.2">
      <c r="A525" s="41" t="str">
        <f>+Cenik!A525</f>
        <v>Material</v>
      </c>
      <c r="B525" s="41" t="str">
        <f>+Cenik!B525</f>
        <v>MATERIALI - Varnostne ograje</v>
      </c>
      <c r="C525" s="41" t="str">
        <f>+Cenik!C525</f>
        <v>H1 W5 zabita - distančnik H1 desni</v>
      </c>
      <c r="D525" s="41" t="str">
        <f>+Cenik!D525</f>
        <v>kos</v>
      </c>
      <c r="E525" s="56">
        <f>+Cenik!E525</f>
        <v>0</v>
      </c>
      <c r="F525" s="67">
        <v>10</v>
      </c>
      <c r="G525" s="56">
        <f t="shared" si="8"/>
        <v>0</v>
      </c>
    </row>
    <row r="526" spans="1:7" x14ac:dyDescent="0.2">
      <c r="A526" s="41" t="str">
        <f>+Cenik!A526</f>
        <v>Material</v>
      </c>
      <c r="B526" s="41" t="str">
        <f>+Cenik!B526</f>
        <v>MATERIALI - Varnostne ograje</v>
      </c>
      <c r="C526" s="41" t="str">
        <f>+Cenik!C526</f>
        <v>H1 W5 zabita - distančnik H1 levi</v>
      </c>
      <c r="D526" s="41" t="str">
        <f>+Cenik!D526</f>
        <v>kos</v>
      </c>
      <c r="E526" s="56">
        <f>+Cenik!E526</f>
        <v>0</v>
      </c>
      <c r="F526" s="67">
        <v>10</v>
      </c>
      <c r="G526" s="56">
        <f t="shared" si="8"/>
        <v>0</v>
      </c>
    </row>
    <row r="527" spans="1:7" x14ac:dyDescent="0.2">
      <c r="A527" s="41" t="str">
        <f>+Cenik!A527</f>
        <v>Material</v>
      </c>
      <c r="B527" s="41" t="str">
        <f>+Cenik!B527</f>
        <v>MATERIALI - Varnostne ograje</v>
      </c>
      <c r="C527" s="41" t="str">
        <f>+Cenik!C527</f>
        <v>H1 W5 zabita - matični vijak M16x40 komplet za pritrditev odbojnika na distančnik H1 sredinskega stebra</v>
      </c>
      <c r="D527" s="41" t="str">
        <f>+Cenik!D527</f>
        <v>set</v>
      </c>
      <c r="E527" s="56">
        <f>+Cenik!E527</f>
        <v>0</v>
      </c>
      <c r="F527" s="67">
        <v>10</v>
      </c>
      <c r="G527" s="56">
        <f t="shared" si="8"/>
        <v>0</v>
      </c>
    </row>
    <row r="528" spans="1:7" x14ac:dyDescent="0.2">
      <c r="A528" s="41" t="str">
        <f>+Cenik!A528</f>
        <v>Material</v>
      </c>
      <c r="B528" s="41" t="str">
        <f>+Cenik!B528</f>
        <v>MATERIALI - Varnostne ograje</v>
      </c>
      <c r="C528" s="41" t="str">
        <f>+Cenik!C528</f>
        <v>H1 W5 zabita - matični vijak M16x40 komplet za pritrditev odbojnika na distančnik H1 začetnega stebra</v>
      </c>
      <c r="D528" s="41" t="str">
        <f>+Cenik!D528</f>
        <v>set</v>
      </c>
      <c r="E528" s="56">
        <f>+Cenik!E528</f>
        <v>0</v>
      </c>
      <c r="F528" s="67">
        <v>10</v>
      </c>
      <c r="G528" s="56">
        <f t="shared" si="8"/>
        <v>0</v>
      </c>
    </row>
    <row r="529" spans="1:7" x14ac:dyDescent="0.2">
      <c r="A529" s="41" t="str">
        <f>+Cenik!A529</f>
        <v>Material</v>
      </c>
      <c r="B529" s="41" t="str">
        <f>+Cenik!B529</f>
        <v>MATERIALI - Varnostne ograje</v>
      </c>
      <c r="C529" s="41" t="str">
        <f>+Cenik!C529</f>
        <v>H1 W5 zabita - odbojnik 4240</v>
      </c>
      <c r="D529" s="41" t="str">
        <f>+Cenik!D529</f>
        <v>kos</v>
      </c>
      <c r="E529" s="56">
        <f>+Cenik!E529</f>
        <v>0</v>
      </c>
      <c r="F529" s="67">
        <v>10</v>
      </c>
      <c r="G529" s="56">
        <f t="shared" si="8"/>
        <v>0</v>
      </c>
    </row>
    <row r="530" spans="1:7" x14ac:dyDescent="0.2">
      <c r="A530" s="41" t="str">
        <f>+Cenik!A530</f>
        <v>Material</v>
      </c>
      <c r="B530" s="41" t="str">
        <f>+Cenik!B530</f>
        <v>MATERIALI - Varnostne ograje</v>
      </c>
      <c r="C530" s="41" t="str">
        <f>+Cenik!C530</f>
        <v>H1 W5 zabita - odbojnik končne zaključnice</v>
      </c>
      <c r="D530" s="41" t="str">
        <f>+Cenik!D530</f>
        <v>kos</v>
      </c>
      <c r="E530" s="56">
        <f>+Cenik!E530</f>
        <v>0</v>
      </c>
      <c r="F530" s="67">
        <v>10</v>
      </c>
      <c r="G530" s="56">
        <f t="shared" si="8"/>
        <v>0</v>
      </c>
    </row>
    <row r="531" spans="1:7" x14ac:dyDescent="0.2">
      <c r="A531" s="41" t="str">
        <f>+Cenik!A531</f>
        <v>Material</v>
      </c>
      <c r="B531" s="41" t="str">
        <f>+Cenik!B531</f>
        <v>MATERIALI - Varnostne ograje</v>
      </c>
      <c r="C531" s="41" t="str">
        <f>+Cenik!C531</f>
        <v>H1 W5 zabita - odbojnik začetne zaključnice</v>
      </c>
      <c r="D531" s="41" t="str">
        <f>+Cenik!D531</f>
        <v>kos</v>
      </c>
      <c r="E531" s="56">
        <f>+Cenik!E531</f>
        <v>0</v>
      </c>
      <c r="F531" s="67">
        <v>10</v>
      </c>
      <c r="G531" s="56">
        <f t="shared" si="8"/>
        <v>0</v>
      </c>
    </row>
    <row r="532" spans="1:7" x14ac:dyDescent="0.2">
      <c r="A532" s="41" t="str">
        <f>+Cenik!A532</f>
        <v>Material</v>
      </c>
      <c r="B532" s="41" t="str">
        <f>+Cenik!B532</f>
        <v>MATERIALI - Varnostne ograje</v>
      </c>
      <c r="C532" s="41" t="str">
        <f>+Cenik!C532</f>
        <v>H1 W5 zabita - podložka pravokotna 150x50/D18</v>
      </c>
      <c r="D532" s="41" t="str">
        <f>+Cenik!D532</f>
        <v>kos</v>
      </c>
      <c r="E532" s="56">
        <f>+Cenik!E532</f>
        <v>0</v>
      </c>
      <c r="F532" s="67">
        <v>10</v>
      </c>
      <c r="G532" s="56">
        <f t="shared" si="8"/>
        <v>0</v>
      </c>
    </row>
    <row r="533" spans="1:7" x14ac:dyDescent="0.2">
      <c r="A533" s="41" t="str">
        <f>+Cenik!A533</f>
        <v>Material</v>
      </c>
      <c r="B533" s="41" t="str">
        <f>+Cenik!B533</f>
        <v>MATERIALI - Varnostne ograje</v>
      </c>
      <c r="C533" s="41" t="str">
        <f>+Cenik!C533</f>
        <v>H1 W5 zabita - podložka pravokotna 70x40/D18</v>
      </c>
      <c r="D533" s="41" t="str">
        <f>+Cenik!D533</f>
        <v>kos</v>
      </c>
      <c r="E533" s="56">
        <f>+Cenik!E533</f>
        <v>0</v>
      </c>
      <c r="F533" s="67">
        <v>10</v>
      </c>
      <c r="G533" s="56">
        <f t="shared" ref="G533:G596" si="9">+E533*F533</f>
        <v>0</v>
      </c>
    </row>
    <row r="534" spans="1:7" x14ac:dyDescent="0.2">
      <c r="A534" s="41" t="str">
        <f>+Cenik!A534</f>
        <v>Material</v>
      </c>
      <c r="B534" s="41" t="str">
        <f>+Cenik!B534</f>
        <v>MATERIALI - Varnostne ograje</v>
      </c>
      <c r="C534" s="41" t="str">
        <f>+Cenik!C534</f>
        <v>H1 W5 zabita - sponski vijak M16x30 komplet za medsebojno spajanje odbojnikov ali letev</v>
      </c>
      <c r="D534" s="41" t="str">
        <f>+Cenik!D534</f>
        <v>set</v>
      </c>
      <c r="E534" s="56">
        <f>+Cenik!E534</f>
        <v>0</v>
      </c>
      <c r="F534" s="67">
        <v>10</v>
      </c>
      <c r="G534" s="56">
        <f t="shared" si="9"/>
        <v>0</v>
      </c>
    </row>
    <row r="535" spans="1:7" x14ac:dyDescent="0.2">
      <c r="A535" s="41" t="str">
        <f>+Cenik!A535</f>
        <v>Material</v>
      </c>
      <c r="B535" s="41" t="str">
        <f>+Cenik!B535</f>
        <v>MATERIALI - Varnostne ograje</v>
      </c>
      <c r="C535" s="41" t="str">
        <f>+Cenik!C535</f>
        <v>H1 W5 zabita - stebe H1 1750</v>
      </c>
      <c r="D535" s="41" t="str">
        <f>+Cenik!D535</f>
        <v>kos</v>
      </c>
      <c r="E535" s="56">
        <f>+Cenik!E535</f>
        <v>0</v>
      </c>
      <c r="F535" s="67">
        <v>10</v>
      </c>
      <c r="G535" s="56">
        <f t="shared" si="9"/>
        <v>0</v>
      </c>
    </row>
    <row r="536" spans="1:7" x14ac:dyDescent="0.2">
      <c r="A536" s="41" t="str">
        <f>+Cenik!A536</f>
        <v>Material</v>
      </c>
      <c r="B536" s="41" t="str">
        <f>+Cenik!B536</f>
        <v>MATERIALI - Varnostne ograje</v>
      </c>
      <c r="C536" s="41" t="str">
        <f>+Cenik!C536</f>
        <v>H1 W5 zabita - steber H1 1100</v>
      </c>
      <c r="D536" s="41" t="str">
        <f>+Cenik!D536</f>
        <v>kos</v>
      </c>
      <c r="E536" s="56">
        <f>+Cenik!E536</f>
        <v>0</v>
      </c>
      <c r="F536" s="67">
        <v>10</v>
      </c>
      <c r="G536" s="56">
        <f t="shared" si="9"/>
        <v>0</v>
      </c>
    </row>
    <row r="537" spans="1:7" x14ac:dyDescent="0.2">
      <c r="A537" s="41" t="str">
        <f>+Cenik!A537</f>
        <v>Material</v>
      </c>
      <c r="B537" s="41" t="str">
        <f>+Cenik!B537</f>
        <v>MATERIALI - Varnostne ograje</v>
      </c>
      <c r="C537" s="41" t="str">
        <f>+Cenik!C537</f>
        <v>H1 W5 zabita - steber H1 1350</v>
      </c>
      <c r="D537" s="41" t="str">
        <f>+Cenik!D537</f>
        <v>kos</v>
      </c>
      <c r="E537" s="56">
        <f>+Cenik!E537</f>
        <v>0</v>
      </c>
      <c r="F537" s="67">
        <v>10</v>
      </c>
      <c r="G537" s="56">
        <f t="shared" si="9"/>
        <v>0</v>
      </c>
    </row>
    <row r="538" spans="1:7" x14ac:dyDescent="0.2">
      <c r="A538" s="41" t="str">
        <f>+Cenik!A538</f>
        <v>Material</v>
      </c>
      <c r="B538" s="41" t="str">
        <f>+Cenik!B538</f>
        <v>MATERIALI - Varnostne ograje</v>
      </c>
      <c r="C538" s="41" t="str">
        <f>+Cenik!C538</f>
        <v>H1 W5 zabita - steber H1 1500</v>
      </c>
      <c r="D538" s="41" t="str">
        <f>+Cenik!D538</f>
        <v>kos</v>
      </c>
      <c r="E538" s="56">
        <f>+Cenik!E538</f>
        <v>0</v>
      </c>
      <c r="F538" s="67">
        <v>10</v>
      </c>
      <c r="G538" s="56">
        <f t="shared" si="9"/>
        <v>0</v>
      </c>
    </row>
    <row r="539" spans="1:7" x14ac:dyDescent="0.2">
      <c r="A539" s="41" t="str">
        <f>+Cenik!A539</f>
        <v>Material</v>
      </c>
      <c r="B539" s="41" t="str">
        <f>+Cenik!B539</f>
        <v>MATERIALI - Varnostne ograje</v>
      </c>
      <c r="C539" s="41" t="str">
        <f>+Cenik!C539</f>
        <v>H1 W5 zabita - steber H1 1900</v>
      </c>
      <c r="D539" s="41" t="str">
        <f>+Cenik!D539</f>
        <v>kos</v>
      </c>
      <c r="E539" s="56">
        <f>+Cenik!E539</f>
        <v>0</v>
      </c>
      <c r="F539" s="67">
        <v>10</v>
      </c>
      <c r="G539" s="56">
        <f t="shared" si="9"/>
        <v>0</v>
      </c>
    </row>
    <row r="540" spans="1:7" x14ac:dyDescent="0.2">
      <c r="A540" s="41" t="str">
        <f>+Cenik!A540</f>
        <v>Material</v>
      </c>
      <c r="B540" s="41" t="str">
        <f>+Cenik!B540</f>
        <v>MATERIALI - Varnostne ograje</v>
      </c>
      <c r="C540" s="41" t="str">
        <f>+Cenik!C540</f>
        <v>H1 W5 zabita - vijak M10X25 komplet za pritrditev distančnika na steber</v>
      </c>
      <c r="D540" s="41" t="str">
        <f>+Cenik!D540</f>
        <v>set</v>
      </c>
      <c r="E540" s="56">
        <f>+Cenik!E540</f>
        <v>0</v>
      </c>
      <c r="F540" s="67">
        <v>10</v>
      </c>
      <c r="G540" s="56">
        <f t="shared" si="9"/>
        <v>0</v>
      </c>
    </row>
    <row r="541" spans="1:7" x14ac:dyDescent="0.2">
      <c r="A541" s="41" t="str">
        <f>+Cenik!A541</f>
        <v>Material</v>
      </c>
      <c r="B541" s="41" t="str">
        <f>+Cenik!B541</f>
        <v>MATERIALI - Varnostne ograje</v>
      </c>
      <c r="C541" s="41" t="str">
        <f>+Cenik!C541</f>
        <v>H1 W5 zabita - vijak M10X25 komplet za pritrditev letve na steber</v>
      </c>
      <c r="D541" s="41" t="str">
        <f>+Cenik!D541</f>
        <v>set</v>
      </c>
      <c r="E541" s="56">
        <f>+Cenik!E541</f>
        <v>0</v>
      </c>
      <c r="F541" s="67">
        <v>10</v>
      </c>
      <c r="G541" s="56">
        <f t="shared" si="9"/>
        <v>0</v>
      </c>
    </row>
    <row r="542" spans="1:7" x14ac:dyDescent="0.2">
      <c r="A542" s="41" t="str">
        <f>+Cenik!A542</f>
        <v>Material</v>
      </c>
      <c r="B542" s="41" t="str">
        <f>+Cenik!B542</f>
        <v>MATERIALI - Varnostne ograje</v>
      </c>
      <c r="C542" s="41" t="str">
        <f>+Cenik!C542</f>
        <v>H1 W5 zabita - vodilna letev</v>
      </c>
      <c r="D542" s="41" t="str">
        <f>+Cenik!D542</f>
        <v>kos</v>
      </c>
      <c r="E542" s="56">
        <f>+Cenik!E542</f>
        <v>0</v>
      </c>
      <c r="F542" s="67">
        <v>10</v>
      </c>
      <c r="G542" s="56">
        <f t="shared" si="9"/>
        <v>0</v>
      </c>
    </row>
    <row r="543" spans="1:7" x14ac:dyDescent="0.2">
      <c r="A543" s="41" t="str">
        <f>+Cenik!A543</f>
        <v>Material</v>
      </c>
      <c r="B543" s="41" t="str">
        <f>+Cenik!B543</f>
        <v>MATERIALI - Varnostne ograje</v>
      </c>
      <c r="C543" s="41" t="str">
        <f>+Cenik!C543</f>
        <v>H1 W5 zabita - zaključek vodilne letve -desni</v>
      </c>
      <c r="D543" s="41" t="str">
        <f>+Cenik!D543</f>
        <v>kos</v>
      </c>
      <c r="E543" s="56">
        <f>+Cenik!E543</f>
        <v>0</v>
      </c>
      <c r="F543" s="67">
        <v>10</v>
      </c>
      <c r="G543" s="56">
        <f t="shared" si="9"/>
        <v>0</v>
      </c>
    </row>
    <row r="544" spans="1:7" x14ac:dyDescent="0.2">
      <c r="A544" s="41" t="str">
        <f>+Cenik!A544</f>
        <v>Material</v>
      </c>
      <c r="B544" s="41" t="str">
        <f>+Cenik!B544</f>
        <v>MATERIALI - Varnostne ograje</v>
      </c>
      <c r="C544" s="41" t="str">
        <f>+Cenik!C544</f>
        <v>H1 W5 zabita - zaključek vodilne letve -levi</v>
      </c>
      <c r="D544" s="41" t="str">
        <f>+Cenik!D544</f>
        <v>kos</v>
      </c>
      <c r="E544" s="56">
        <f>+Cenik!E544</f>
        <v>0</v>
      </c>
      <c r="F544" s="67">
        <v>10</v>
      </c>
      <c r="G544" s="56">
        <f t="shared" si="9"/>
        <v>0</v>
      </c>
    </row>
    <row r="545" spans="1:7" x14ac:dyDescent="0.2">
      <c r="A545" s="41" t="str">
        <f>+Cenik!A545</f>
        <v>Material</v>
      </c>
      <c r="B545" s="41" t="str">
        <f>+Cenik!B545</f>
        <v>MATERIALI - Varnostne ograje</v>
      </c>
      <c r="C545" s="41" t="str">
        <f>+Cenik!C545</f>
        <v>H1W4 na objektu light - distančnik</v>
      </c>
      <c r="D545" s="41" t="str">
        <f>+Cenik!D545</f>
        <v>kos</v>
      </c>
      <c r="E545" s="56">
        <f>+Cenik!E545</f>
        <v>0</v>
      </c>
      <c r="F545" s="67">
        <v>20</v>
      </c>
      <c r="G545" s="56">
        <f t="shared" si="9"/>
        <v>0</v>
      </c>
    </row>
    <row r="546" spans="1:7" x14ac:dyDescent="0.2">
      <c r="A546" s="41" t="str">
        <f>+Cenik!A546</f>
        <v>Material</v>
      </c>
      <c r="B546" s="41" t="str">
        <f>+Cenik!B546</f>
        <v>MATERIALI - Varnostne ograje</v>
      </c>
      <c r="C546" s="41" t="str">
        <f>+Cenik!C546</f>
        <v>H1W4 na objektu light - dvokomponentna masa v kartušah za TOGE vijake</v>
      </c>
      <c r="D546" s="41" t="str">
        <f>+Cenik!D546</f>
        <v>kos</v>
      </c>
      <c r="E546" s="56">
        <f>+Cenik!E546</f>
        <v>0</v>
      </c>
      <c r="F546" s="67">
        <v>10</v>
      </c>
      <c r="G546" s="56">
        <f t="shared" si="9"/>
        <v>0</v>
      </c>
    </row>
    <row r="547" spans="1:7" x14ac:dyDescent="0.2">
      <c r="A547" s="41" t="str">
        <f>+Cenik!A547</f>
        <v>Material</v>
      </c>
      <c r="B547" s="41" t="str">
        <f>+Cenik!B547</f>
        <v>MATERIALI - Varnostne ograje</v>
      </c>
      <c r="C547" s="41" t="str">
        <f>+Cenik!C547</f>
        <v>H1W4 na objektu light - odbojnik 4340</v>
      </c>
      <c r="D547" s="41" t="str">
        <f>+Cenik!D547</f>
        <v>kos</v>
      </c>
      <c r="E547" s="56">
        <f>+Cenik!E547</f>
        <v>0</v>
      </c>
      <c r="F547" s="67">
        <v>30</v>
      </c>
      <c r="G547" s="56">
        <f t="shared" si="9"/>
        <v>0</v>
      </c>
    </row>
    <row r="548" spans="1:7" x14ac:dyDescent="0.2">
      <c r="A548" s="41" t="str">
        <f>+Cenik!A548</f>
        <v>Material</v>
      </c>
      <c r="B548" s="41" t="str">
        <f>+Cenik!B548</f>
        <v>MATERIALI - Varnostne ograje</v>
      </c>
      <c r="C548" s="41" t="str">
        <f>+Cenik!C548</f>
        <v>H1W4 na objektu light - oporna letev</v>
      </c>
      <c r="D548" s="41" t="str">
        <f>+Cenik!D548</f>
        <v>kos</v>
      </c>
      <c r="E548" s="56">
        <f>+Cenik!E548</f>
        <v>0</v>
      </c>
      <c r="F548" s="67">
        <v>10</v>
      </c>
      <c r="G548" s="56">
        <f t="shared" si="9"/>
        <v>0</v>
      </c>
    </row>
    <row r="549" spans="1:7" x14ac:dyDescent="0.2">
      <c r="A549" s="41" t="str">
        <f>+Cenik!A549</f>
        <v>Material</v>
      </c>
      <c r="B549" s="41" t="str">
        <f>+Cenik!B549</f>
        <v>MATERIALI - Varnostne ograje</v>
      </c>
      <c r="C549" s="41" t="str">
        <f>+Cenik!C549</f>
        <v>H1W4 na objektu light - plošča na podložni plošči stebra</v>
      </c>
      <c r="D549" s="41" t="str">
        <f>+Cenik!D549</f>
        <v>kos</v>
      </c>
      <c r="E549" s="56">
        <f>+Cenik!E549</f>
        <v>0</v>
      </c>
      <c r="F549" s="67">
        <v>40</v>
      </c>
      <c r="G549" s="56">
        <f t="shared" si="9"/>
        <v>0</v>
      </c>
    </row>
    <row r="550" spans="1:7" x14ac:dyDescent="0.2">
      <c r="A550" s="41" t="str">
        <f>+Cenik!A550</f>
        <v>Material</v>
      </c>
      <c r="B550" s="41" t="str">
        <f>+Cenik!B550</f>
        <v>MATERIALI - Varnostne ograje</v>
      </c>
      <c r="C550" s="41" t="str">
        <f>+Cenik!C550</f>
        <v>H1W4 na objektu light - ploščica 190/50/4</v>
      </c>
      <c r="D550" s="41" t="str">
        <f>+Cenik!D550</f>
        <v>kos</v>
      </c>
      <c r="E550" s="56">
        <f>+Cenik!E550</f>
        <v>0</v>
      </c>
      <c r="F550" s="67">
        <v>10</v>
      </c>
      <c r="G550" s="56">
        <f t="shared" si="9"/>
        <v>0</v>
      </c>
    </row>
    <row r="551" spans="1:7" x14ac:dyDescent="0.2">
      <c r="A551" s="41" t="str">
        <f>+Cenik!A551</f>
        <v>Material</v>
      </c>
      <c r="B551" s="41" t="str">
        <f>+Cenik!B551</f>
        <v>MATERIALI - Varnostne ograje</v>
      </c>
      <c r="C551" s="41" t="str">
        <f>+Cenik!C551</f>
        <v>H1W4 na objektu light - ploščica 70/40/4</v>
      </c>
      <c r="D551" s="41" t="str">
        <f>+Cenik!D551</f>
        <v>kos</v>
      </c>
      <c r="E551" s="56">
        <f>+Cenik!E551</f>
        <v>0</v>
      </c>
      <c r="F551" s="67">
        <v>20</v>
      </c>
      <c r="G551" s="56">
        <f t="shared" si="9"/>
        <v>0</v>
      </c>
    </row>
    <row r="552" spans="1:7" x14ac:dyDescent="0.2">
      <c r="A552" s="41" t="str">
        <f>+Cenik!A552</f>
        <v>Material</v>
      </c>
      <c r="B552" s="41" t="str">
        <f>+Cenik!B552</f>
        <v>MATERIALI - Varnostne ograje</v>
      </c>
      <c r="C552" s="41" t="str">
        <f>+Cenik!C552</f>
        <v>H1W4 na objektu light - steber s ploščo 660</v>
      </c>
      <c r="D552" s="41" t="str">
        <f>+Cenik!D552</f>
        <v>kos</v>
      </c>
      <c r="E552" s="56">
        <f>+Cenik!E552</f>
        <v>0</v>
      </c>
      <c r="F552" s="67">
        <v>10</v>
      </c>
      <c r="G552" s="56">
        <f t="shared" si="9"/>
        <v>0</v>
      </c>
    </row>
    <row r="553" spans="1:7" x14ac:dyDescent="0.2">
      <c r="A553" s="41" t="str">
        <f>+Cenik!A553</f>
        <v>Material</v>
      </c>
      <c r="B553" s="41" t="str">
        <f>+Cenik!B553</f>
        <v>MATERIALI - Varnostne ograje</v>
      </c>
      <c r="C553" s="41" t="str">
        <f>+Cenik!C553</f>
        <v>H1W4 na objektu light - TOGE TSM VIJAK b16-m18/sw13 KOMPLET</v>
      </c>
      <c r="D553" s="41" t="str">
        <f>+Cenik!D553</f>
        <v>set</v>
      </c>
      <c r="E553" s="56">
        <f>+Cenik!E553</f>
        <v>0</v>
      </c>
      <c r="F553" s="67">
        <v>80</v>
      </c>
      <c r="G553" s="56">
        <f t="shared" si="9"/>
        <v>0</v>
      </c>
    </row>
    <row r="554" spans="1:7" x14ac:dyDescent="0.2">
      <c r="A554" s="41" t="str">
        <f>+Cenik!A554</f>
        <v>Material</v>
      </c>
      <c r="B554" s="41" t="str">
        <f>+Cenik!B554</f>
        <v>MATERIALI - Varnostne ograje</v>
      </c>
      <c r="C554" s="41" t="str">
        <f>+Cenik!C554</f>
        <v>H1W4 na objektu light - vijak M10x30</v>
      </c>
      <c r="D554" s="41" t="str">
        <f>+Cenik!D554</f>
        <v>set</v>
      </c>
      <c r="E554" s="56">
        <f>+Cenik!E554</f>
        <v>0</v>
      </c>
      <c r="F554" s="67">
        <v>70</v>
      </c>
      <c r="G554" s="56">
        <f t="shared" si="9"/>
        <v>0</v>
      </c>
    </row>
    <row r="555" spans="1:7" x14ac:dyDescent="0.2">
      <c r="A555" s="41" t="str">
        <f>+Cenik!A555</f>
        <v>Material</v>
      </c>
      <c r="B555" s="41" t="str">
        <f>+Cenik!B555</f>
        <v>MATERIALI - Varnostne ograje</v>
      </c>
      <c r="C555" s="41" t="str">
        <f>+Cenik!C555</f>
        <v>H1W4 na objektu light - vijak M16/40</v>
      </c>
      <c r="D555" s="41" t="str">
        <f>+Cenik!D555</f>
        <v>set</v>
      </c>
      <c r="E555" s="56">
        <f>+Cenik!E555</f>
        <v>0</v>
      </c>
      <c r="F555" s="67">
        <v>40</v>
      </c>
      <c r="G555" s="56">
        <f t="shared" si="9"/>
        <v>0</v>
      </c>
    </row>
    <row r="556" spans="1:7" x14ac:dyDescent="0.2">
      <c r="A556" s="41" t="str">
        <f>+Cenik!A556</f>
        <v>Material</v>
      </c>
      <c r="B556" s="41" t="str">
        <f>+Cenik!B556</f>
        <v>MATERIALI - Varnostne ograje</v>
      </c>
      <c r="C556" s="41" t="str">
        <f>+Cenik!C556</f>
        <v>H1W4 na objektu light - vijak sponski M16</v>
      </c>
      <c r="D556" s="41" t="str">
        <f>+Cenik!D556</f>
        <v>set</v>
      </c>
      <c r="E556" s="56">
        <f>+Cenik!E556</f>
        <v>0</v>
      </c>
      <c r="F556" s="67">
        <v>50</v>
      </c>
      <c r="G556" s="56">
        <f t="shared" si="9"/>
        <v>0</v>
      </c>
    </row>
    <row r="557" spans="1:7" x14ac:dyDescent="0.2">
      <c r="A557" s="41" t="str">
        <f>+Cenik!A557</f>
        <v>Material</v>
      </c>
      <c r="B557" s="41" t="str">
        <f>+Cenik!B557</f>
        <v>MATERIALI - Varnostne ograje</v>
      </c>
      <c r="C557" s="41" t="str">
        <f>+Cenik!C557</f>
        <v>H1W5 na objektu - distančnik H1 desni</v>
      </c>
      <c r="D557" s="41" t="str">
        <f>+Cenik!D557</f>
        <v>kos</v>
      </c>
      <c r="E557" s="56">
        <f>+Cenik!E557</f>
        <v>0</v>
      </c>
      <c r="F557" s="67">
        <v>10</v>
      </c>
      <c r="G557" s="56">
        <f t="shared" si="9"/>
        <v>0</v>
      </c>
    </row>
    <row r="558" spans="1:7" x14ac:dyDescent="0.2">
      <c r="A558" s="41" t="str">
        <f>+Cenik!A558</f>
        <v>Material</v>
      </c>
      <c r="B558" s="41" t="str">
        <f>+Cenik!B558</f>
        <v>MATERIALI - Varnostne ograje</v>
      </c>
      <c r="C558" s="41" t="str">
        <f>+Cenik!C558</f>
        <v>H1W5 na objektu - distančnik H1 levi</v>
      </c>
      <c r="D558" s="41" t="str">
        <f>+Cenik!D558</f>
        <v>kos</v>
      </c>
      <c r="E558" s="56">
        <f>+Cenik!E558</f>
        <v>0</v>
      </c>
      <c r="F558" s="67">
        <v>10</v>
      </c>
      <c r="G558" s="56">
        <f t="shared" si="9"/>
        <v>0</v>
      </c>
    </row>
    <row r="559" spans="1:7" x14ac:dyDescent="0.2">
      <c r="A559" s="41" t="str">
        <f>+Cenik!A559</f>
        <v>Material</v>
      </c>
      <c r="B559" s="41" t="str">
        <f>+Cenik!B559</f>
        <v>MATERIALI - Varnostne ograje</v>
      </c>
      <c r="C559" s="41" t="str">
        <f>+Cenik!C559</f>
        <v>H1W5 na objektu - dvokomponentna masa v kartušah za TOGE vijake</v>
      </c>
      <c r="D559" s="41" t="str">
        <f>+Cenik!D559</f>
        <v>kos</v>
      </c>
      <c r="E559" s="56">
        <f>+Cenik!E559</f>
        <v>0</v>
      </c>
      <c r="F559" s="67">
        <v>10</v>
      </c>
      <c r="G559" s="56">
        <f t="shared" si="9"/>
        <v>0</v>
      </c>
    </row>
    <row r="560" spans="1:7" x14ac:dyDescent="0.2">
      <c r="A560" s="41" t="str">
        <f>+Cenik!A560</f>
        <v>Material</v>
      </c>
      <c r="B560" s="41" t="str">
        <f>+Cenik!B560</f>
        <v>MATERIALI - Varnostne ograje</v>
      </c>
      <c r="C560" s="41" t="str">
        <f>+Cenik!C560</f>
        <v>H1W5 na objektu - matični vijak M16x40 komplet za pritrditev odbojnika na distančnik H1 sredinskega stebra</v>
      </c>
      <c r="D560" s="41" t="str">
        <f>+Cenik!D560</f>
        <v>set</v>
      </c>
      <c r="E560" s="56">
        <f>+Cenik!E560</f>
        <v>0</v>
      </c>
      <c r="F560" s="67">
        <v>10</v>
      </c>
      <c r="G560" s="56">
        <f t="shared" si="9"/>
        <v>0</v>
      </c>
    </row>
    <row r="561" spans="1:7" x14ac:dyDescent="0.2">
      <c r="A561" s="41" t="str">
        <f>+Cenik!A561</f>
        <v>Material</v>
      </c>
      <c r="B561" s="41" t="str">
        <f>+Cenik!B561</f>
        <v>MATERIALI - Varnostne ograje</v>
      </c>
      <c r="C561" s="41" t="str">
        <f>+Cenik!C561</f>
        <v>H1W5 na objektu - matični vijak M16x40 komplet za pritrditev odbojnika na distančnik H1 začetnega stebra</v>
      </c>
      <c r="D561" s="41" t="str">
        <f>+Cenik!D561</f>
        <v>set</v>
      </c>
      <c r="E561" s="56">
        <f>+Cenik!E561</f>
        <v>0</v>
      </c>
      <c r="F561" s="67">
        <v>10</v>
      </c>
      <c r="G561" s="56">
        <f t="shared" si="9"/>
        <v>0</v>
      </c>
    </row>
    <row r="562" spans="1:7" x14ac:dyDescent="0.2">
      <c r="A562" s="41" t="str">
        <f>+Cenik!A562</f>
        <v>Material</v>
      </c>
      <c r="B562" s="41" t="str">
        <f>+Cenik!B562</f>
        <v>MATERIALI - Varnostne ograje</v>
      </c>
      <c r="C562" s="41" t="str">
        <f>+Cenik!C562</f>
        <v>H1W5 na objektu - odbojnik 4240</v>
      </c>
      <c r="D562" s="41" t="str">
        <f>+Cenik!D562</f>
        <v>kos</v>
      </c>
      <c r="E562" s="56">
        <f>+Cenik!E562</f>
        <v>0</v>
      </c>
      <c r="F562" s="67">
        <v>10</v>
      </c>
      <c r="G562" s="56">
        <f t="shared" si="9"/>
        <v>0</v>
      </c>
    </row>
    <row r="563" spans="1:7" x14ac:dyDescent="0.2">
      <c r="A563" s="41" t="str">
        <f>+Cenik!A563</f>
        <v>Material</v>
      </c>
      <c r="B563" s="41" t="str">
        <f>+Cenik!B563</f>
        <v>MATERIALI - Varnostne ograje</v>
      </c>
      <c r="C563" s="41" t="str">
        <f>+Cenik!C563</f>
        <v>H1W5 na objektu - odbojnik končne zaključnice</v>
      </c>
      <c r="D563" s="41" t="str">
        <f>+Cenik!D563</f>
        <v>kos</v>
      </c>
      <c r="E563" s="56">
        <f>+Cenik!E563</f>
        <v>0</v>
      </c>
      <c r="F563" s="67">
        <v>10</v>
      </c>
      <c r="G563" s="56">
        <f t="shared" si="9"/>
        <v>0</v>
      </c>
    </row>
    <row r="564" spans="1:7" x14ac:dyDescent="0.2">
      <c r="A564" s="41" t="str">
        <f>+Cenik!A564</f>
        <v>Material</v>
      </c>
      <c r="B564" s="41" t="str">
        <f>+Cenik!B564</f>
        <v>MATERIALI - Varnostne ograje</v>
      </c>
      <c r="C564" s="41" t="str">
        <f>+Cenik!C564</f>
        <v>H1W5 na objektu - odbojnik začetne zaključnice</v>
      </c>
      <c r="D564" s="41" t="str">
        <f>+Cenik!D564</f>
        <v>kos</v>
      </c>
      <c r="E564" s="56">
        <f>+Cenik!E564</f>
        <v>0</v>
      </c>
      <c r="F564" s="67">
        <v>10</v>
      </c>
      <c r="G564" s="56">
        <f t="shared" si="9"/>
        <v>0</v>
      </c>
    </row>
    <row r="565" spans="1:7" x14ac:dyDescent="0.2">
      <c r="A565" s="41" t="str">
        <f>+Cenik!A565</f>
        <v>Material</v>
      </c>
      <c r="B565" s="41" t="str">
        <f>+Cenik!B565</f>
        <v>MATERIALI - Varnostne ograje</v>
      </c>
      <c r="C565" s="41" t="str">
        <f>+Cenik!C565</f>
        <v>H1W5 na objektu - podložka pravokotna 150x50/D18</v>
      </c>
      <c r="D565" s="41" t="str">
        <f>+Cenik!D565</f>
        <v>kos</v>
      </c>
      <c r="E565" s="56">
        <f>+Cenik!E565</f>
        <v>0</v>
      </c>
      <c r="F565" s="67">
        <v>10</v>
      </c>
      <c r="G565" s="56">
        <f t="shared" si="9"/>
        <v>0</v>
      </c>
    </row>
    <row r="566" spans="1:7" x14ac:dyDescent="0.2">
      <c r="A566" s="41" t="str">
        <f>+Cenik!A566</f>
        <v>Material</v>
      </c>
      <c r="B566" s="41" t="str">
        <f>+Cenik!B566</f>
        <v>MATERIALI - Varnostne ograje</v>
      </c>
      <c r="C566" s="41" t="str">
        <f>+Cenik!C566</f>
        <v>H1W5 na objektu - podložka pravokotna 390x50x6 2xD18</v>
      </c>
      <c r="D566" s="41" t="str">
        <f>+Cenik!D566</f>
        <v>kos</v>
      </c>
      <c r="E566" s="56">
        <f>+Cenik!E566</f>
        <v>0</v>
      </c>
      <c r="F566" s="67">
        <v>10</v>
      </c>
      <c r="G566" s="56">
        <f t="shared" si="9"/>
        <v>0</v>
      </c>
    </row>
    <row r="567" spans="1:7" x14ac:dyDescent="0.2">
      <c r="A567" s="41" t="str">
        <f>+Cenik!A567</f>
        <v>Material</v>
      </c>
      <c r="B567" s="41" t="str">
        <f>+Cenik!B567</f>
        <v>MATERIALI - Varnostne ograje</v>
      </c>
      <c r="C567" s="41" t="str">
        <f>+Cenik!C567</f>
        <v>H1W5 na objektu - podložka pravokotna 70x40/D18</v>
      </c>
      <c r="D567" s="41" t="str">
        <f>+Cenik!D567</f>
        <v>kos</v>
      </c>
      <c r="E567" s="56">
        <f>+Cenik!E567</f>
        <v>0</v>
      </c>
      <c r="F567" s="67">
        <v>10</v>
      </c>
      <c r="G567" s="56">
        <f t="shared" si="9"/>
        <v>0</v>
      </c>
    </row>
    <row r="568" spans="1:7" x14ac:dyDescent="0.2">
      <c r="A568" s="41" t="str">
        <f>+Cenik!A568</f>
        <v>Material</v>
      </c>
      <c r="B568" s="41" t="str">
        <f>+Cenik!B568</f>
        <v>MATERIALI - Varnostne ograje</v>
      </c>
      <c r="C568" s="41" t="str">
        <f>+Cenik!C568</f>
        <v>H1W5 na objektu - sponski vijak M16x30 komplet za medsebojno spajanje odbojnikov ali letev</v>
      </c>
      <c r="D568" s="41" t="str">
        <f>+Cenik!D568</f>
        <v>set</v>
      </c>
      <c r="E568" s="56">
        <f>+Cenik!E568</f>
        <v>0</v>
      </c>
      <c r="F568" s="67">
        <v>10</v>
      </c>
      <c r="G568" s="56">
        <f t="shared" si="9"/>
        <v>0</v>
      </c>
    </row>
    <row r="569" spans="1:7" x14ac:dyDescent="0.2">
      <c r="A569" s="41" t="str">
        <f>+Cenik!A569</f>
        <v>Material</v>
      </c>
      <c r="B569" s="41" t="str">
        <f>+Cenik!B569</f>
        <v>MATERIALI - Varnostne ograje</v>
      </c>
      <c r="C569" s="41" t="str">
        <f>+Cenik!C569</f>
        <v>H1W5 na objektu - stebe H1 1750</v>
      </c>
      <c r="D569" s="41" t="str">
        <f>+Cenik!D569</f>
        <v>kos</v>
      </c>
      <c r="E569" s="56">
        <f>+Cenik!E569</f>
        <v>0</v>
      </c>
      <c r="F569" s="67">
        <v>10</v>
      </c>
      <c r="G569" s="56">
        <f t="shared" si="9"/>
        <v>0</v>
      </c>
    </row>
    <row r="570" spans="1:7" x14ac:dyDescent="0.2">
      <c r="A570" s="41" t="str">
        <f>+Cenik!A570</f>
        <v>Material</v>
      </c>
      <c r="B570" s="41" t="str">
        <f>+Cenik!B570</f>
        <v>MATERIALI - Varnostne ograje</v>
      </c>
      <c r="C570" s="41" t="str">
        <f>+Cenik!C570</f>
        <v>H1W5 na objektu - steber H1 1100</v>
      </c>
      <c r="D570" s="41" t="str">
        <f>+Cenik!D570</f>
        <v>kos</v>
      </c>
      <c r="E570" s="56">
        <f>+Cenik!E570</f>
        <v>0</v>
      </c>
      <c r="F570" s="67">
        <v>10</v>
      </c>
      <c r="G570" s="56">
        <f t="shared" si="9"/>
        <v>0</v>
      </c>
    </row>
    <row r="571" spans="1:7" x14ac:dyDescent="0.2">
      <c r="A571" s="41" t="str">
        <f>+Cenik!A571</f>
        <v>Material</v>
      </c>
      <c r="B571" s="41" t="str">
        <f>+Cenik!B571</f>
        <v>MATERIALI - Varnostne ograje</v>
      </c>
      <c r="C571" s="41" t="str">
        <f>+Cenik!C571</f>
        <v>H1W5 na objektu - steber H1 1350</v>
      </c>
      <c r="D571" s="41" t="str">
        <f>+Cenik!D571</f>
        <v>kos</v>
      </c>
      <c r="E571" s="56">
        <f>+Cenik!E571</f>
        <v>0</v>
      </c>
      <c r="F571" s="67">
        <v>10</v>
      </c>
      <c r="G571" s="56">
        <f t="shared" si="9"/>
        <v>0</v>
      </c>
    </row>
    <row r="572" spans="1:7" x14ac:dyDescent="0.2">
      <c r="A572" s="41" t="str">
        <f>+Cenik!A572</f>
        <v>Material</v>
      </c>
      <c r="B572" s="41" t="str">
        <f>+Cenik!B572</f>
        <v>MATERIALI - Varnostne ograje</v>
      </c>
      <c r="C572" s="41" t="str">
        <f>+Cenik!C572</f>
        <v>H1W5 na objektu - steber H1 1500</v>
      </c>
      <c r="D572" s="41" t="str">
        <f>+Cenik!D572</f>
        <v>kos</v>
      </c>
      <c r="E572" s="56">
        <f>+Cenik!E572</f>
        <v>0</v>
      </c>
      <c r="F572" s="67">
        <v>10</v>
      </c>
      <c r="G572" s="56">
        <f t="shared" si="9"/>
        <v>0</v>
      </c>
    </row>
    <row r="573" spans="1:7" x14ac:dyDescent="0.2">
      <c r="A573" s="41" t="str">
        <f>+Cenik!A573</f>
        <v>Material</v>
      </c>
      <c r="B573" s="41" t="str">
        <f>+Cenik!B573</f>
        <v>MATERIALI - Varnostne ograje</v>
      </c>
      <c r="C573" s="41" t="str">
        <f>+Cenik!C573</f>
        <v>H1W5 na objektu - steber H1 s ploščo 750</v>
      </c>
      <c r="D573" s="41" t="str">
        <f>+Cenik!D573</f>
        <v>kos</v>
      </c>
      <c r="E573" s="56">
        <f>+Cenik!E573</f>
        <v>0</v>
      </c>
      <c r="F573" s="67">
        <v>10</v>
      </c>
      <c r="G573" s="56">
        <f t="shared" si="9"/>
        <v>0</v>
      </c>
    </row>
    <row r="574" spans="1:7" x14ac:dyDescent="0.2">
      <c r="A574" s="41" t="str">
        <f>+Cenik!A574</f>
        <v>Material</v>
      </c>
      <c r="B574" s="41" t="str">
        <f>+Cenik!B574</f>
        <v>MATERIALI - Varnostne ograje</v>
      </c>
      <c r="C574" s="41" t="str">
        <f>+Cenik!C574</f>
        <v>H1W5 na objektu - TOGE TSM VIJAK b16-m18/sw13 KOMPLET</v>
      </c>
      <c r="D574" s="41" t="str">
        <f>+Cenik!D574</f>
        <v>set</v>
      </c>
      <c r="E574" s="56">
        <f>+Cenik!E574</f>
        <v>0</v>
      </c>
      <c r="F574" s="67">
        <v>10</v>
      </c>
      <c r="G574" s="56">
        <f t="shared" si="9"/>
        <v>0</v>
      </c>
    </row>
    <row r="575" spans="1:7" x14ac:dyDescent="0.2">
      <c r="A575" s="41" t="str">
        <f>+Cenik!A575</f>
        <v>Material</v>
      </c>
      <c r="B575" s="41" t="str">
        <f>+Cenik!B575</f>
        <v>MATERIALI - Varnostne ograje</v>
      </c>
      <c r="C575" s="41" t="str">
        <f>+Cenik!C575</f>
        <v>H1W5 na objektu - vijak M10X25 komplet za pritrditev distančnika na steber</v>
      </c>
      <c r="D575" s="41" t="str">
        <f>+Cenik!D575</f>
        <v>set</v>
      </c>
      <c r="E575" s="56">
        <f>+Cenik!E575</f>
        <v>0</v>
      </c>
      <c r="F575" s="67">
        <v>10</v>
      </c>
      <c r="G575" s="56">
        <f t="shared" si="9"/>
        <v>0</v>
      </c>
    </row>
    <row r="576" spans="1:7" x14ac:dyDescent="0.2">
      <c r="A576" s="41" t="str">
        <f>+Cenik!A576</f>
        <v>Material</v>
      </c>
      <c r="B576" s="41" t="str">
        <f>+Cenik!B576</f>
        <v>MATERIALI - Varnostne ograje</v>
      </c>
      <c r="C576" s="41" t="str">
        <f>+Cenik!C576</f>
        <v>H1W5 na objektu - vijak M10X25 komplet za pritrditev letve na steber</v>
      </c>
      <c r="D576" s="41" t="str">
        <f>+Cenik!D576</f>
        <v>set</v>
      </c>
      <c r="E576" s="56">
        <f>+Cenik!E576</f>
        <v>0</v>
      </c>
      <c r="F576" s="67">
        <v>10</v>
      </c>
      <c r="G576" s="56">
        <f t="shared" si="9"/>
        <v>0</v>
      </c>
    </row>
    <row r="577" spans="1:7" x14ac:dyDescent="0.2">
      <c r="A577" s="41" t="str">
        <f>+Cenik!A577</f>
        <v>Material</v>
      </c>
      <c r="B577" s="41" t="str">
        <f>+Cenik!B577</f>
        <v>MATERIALI - Varnostne ograje</v>
      </c>
      <c r="C577" s="41" t="str">
        <f>+Cenik!C577</f>
        <v>H1W5 na objektu - vodilna letev</v>
      </c>
      <c r="D577" s="41" t="str">
        <f>+Cenik!D577</f>
        <v>kos</v>
      </c>
      <c r="E577" s="56">
        <f>+Cenik!E577</f>
        <v>0</v>
      </c>
      <c r="F577" s="67">
        <v>10</v>
      </c>
      <c r="G577" s="56">
        <f t="shared" si="9"/>
        <v>0</v>
      </c>
    </row>
    <row r="578" spans="1:7" x14ac:dyDescent="0.2">
      <c r="A578" s="41" t="str">
        <f>+Cenik!A578</f>
        <v>Material</v>
      </c>
      <c r="B578" s="41" t="str">
        <f>+Cenik!B578</f>
        <v>MATERIALI - Varnostne ograje</v>
      </c>
      <c r="C578" s="41" t="str">
        <f>+Cenik!C578</f>
        <v>H1W5 na objektu - zaključek vodilne letve -desni</v>
      </c>
      <c r="D578" s="41" t="str">
        <f>+Cenik!D578</f>
        <v>kos</v>
      </c>
      <c r="E578" s="56">
        <f>+Cenik!E578</f>
        <v>0</v>
      </c>
      <c r="F578" s="67">
        <v>10</v>
      </c>
      <c r="G578" s="56">
        <f t="shared" si="9"/>
        <v>0</v>
      </c>
    </row>
    <row r="579" spans="1:7" x14ac:dyDescent="0.2">
      <c r="A579" s="41" t="str">
        <f>+Cenik!A579</f>
        <v>Material</v>
      </c>
      <c r="B579" s="41" t="str">
        <f>+Cenik!B579</f>
        <v>MATERIALI - Varnostne ograje</v>
      </c>
      <c r="C579" s="41" t="str">
        <f>+Cenik!C579</f>
        <v>H1W5 na objektu - zaključek vodilne letve -levi</v>
      </c>
      <c r="D579" s="41" t="str">
        <f>+Cenik!D579</f>
        <v>kos</v>
      </c>
      <c r="E579" s="56">
        <f>+Cenik!E579</f>
        <v>0</v>
      </c>
      <c r="F579" s="67">
        <v>10</v>
      </c>
      <c r="G579" s="56">
        <f t="shared" si="9"/>
        <v>0</v>
      </c>
    </row>
    <row r="580" spans="1:7" x14ac:dyDescent="0.2">
      <c r="A580" s="41" t="str">
        <f>+Cenik!A580</f>
        <v>Material</v>
      </c>
      <c r="B580" s="41" t="str">
        <f>+Cenik!B580</f>
        <v>MATERIALI - Varnostne ograje</v>
      </c>
      <c r="C580" s="41" t="str">
        <f>+Cenik!C580</f>
        <v>H2 W5 vijačena - distančnik H2</v>
      </c>
      <c r="D580" s="41" t="str">
        <f>+Cenik!D580</f>
        <v>kos</v>
      </c>
      <c r="E580" s="56">
        <f>+Cenik!E580</f>
        <v>0</v>
      </c>
      <c r="F580" s="67">
        <v>10</v>
      </c>
      <c r="G580" s="56">
        <f t="shared" si="9"/>
        <v>0</v>
      </c>
    </row>
    <row r="581" spans="1:7" x14ac:dyDescent="0.2">
      <c r="A581" s="41" t="str">
        <f>+Cenik!A581</f>
        <v>Material</v>
      </c>
      <c r="B581" s="41" t="str">
        <f>+Cenik!B581</f>
        <v>MATERIALI - Varnostne ograje</v>
      </c>
      <c r="C581" s="41" t="str">
        <f>+Cenik!C581</f>
        <v>H2 W5 vijačena - dvokomponentna masa v kartušah za TOGE vijake</v>
      </c>
      <c r="D581" s="41" t="str">
        <f>+Cenik!D581</f>
        <v>kos</v>
      </c>
      <c r="E581" s="56">
        <f>+Cenik!E581</f>
        <v>0</v>
      </c>
      <c r="F581" s="67">
        <v>10</v>
      </c>
      <c r="G581" s="56">
        <f t="shared" si="9"/>
        <v>0</v>
      </c>
    </row>
    <row r="582" spans="1:7" x14ac:dyDescent="0.2">
      <c r="A582" s="41" t="str">
        <f>+Cenik!A582</f>
        <v>Material</v>
      </c>
      <c r="B582" s="41" t="str">
        <f>+Cenik!B582</f>
        <v>MATERIALI - Varnostne ograje</v>
      </c>
      <c r="C582" s="41" t="str">
        <f>+Cenik!C582</f>
        <v>H2 W5 vijačena - matični vijak M10x45 komplet za pritrditev distančnika na steber</v>
      </c>
      <c r="D582" s="41" t="str">
        <f>+Cenik!D582</f>
        <v>set</v>
      </c>
      <c r="E582" s="56">
        <f>+Cenik!E582</f>
        <v>0</v>
      </c>
      <c r="F582" s="67">
        <v>10</v>
      </c>
      <c r="G582" s="56">
        <f t="shared" si="9"/>
        <v>0</v>
      </c>
    </row>
    <row r="583" spans="1:7" x14ac:dyDescent="0.2">
      <c r="A583" s="41" t="str">
        <f>+Cenik!A583</f>
        <v>Material</v>
      </c>
      <c r="B583" s="41" t="str">
        <f>+Cenik!B583</f>
        <v>MATERIALI - Varnostne ograje</v>
      </c>
      <c r="C583" s="41" t="str">
        <f>+Cenik!C583</f>
        <v>H2 W5 vijačena - matični vijak M10x45 komplet za pritrditev zgornjega odbojnika H2 na steber</v>
      </c>
      <c r="D583" s="41" t="str">
        <f>+Cenik!D583</f>
        <v>set</v>
      </c>
      <c r="E583" s="56">
        <f>+Cenik!E583</f>
        <v>0</v>
      </c>
      <c r="F583" s="67">
        <v>10</v>
      </c>
      <c r="G583" s="56">
        <f t="shared" si="9"/>
        <v>0</v>
      </c>
    </row>
    <row r="584" spans="1:7" x14ac:dyDescent="0.2">
      <c r="A584" s="41" t="str">
        <f>+Cenik!A584</f>
        <v>Material</v>
      </c>
      <c r="B584" s="41" t="str">
        <f>+Cenik!B584</f>
        <v>MATERIALI - Varnostne ograje</v>
      </c>
      <c r="C584" s="41" t="str">
        <f>+Cenik!C584</f>
        <v>H2 W5 vijačena - matični vijak M16x40 komplet za pritrditev odbojnika H2 sredinski</v>
      </c>
      <c r="D584" s="41" t="str">
        <f>+Cenik!D584</f>
        <v>set</v>
      </c>
      <c r="E584" s="56">
        <f>+Cenik!E584</f>
        <v>0</v>
      </c>
      <c r="F584" s="67">
        <v>10</v>
      </c>
      <c r="G584" s="56">
        <f t="shared" si="9"/>
        <v>0</v>
      </c>
    </row>
    <row r="585" spans="1:7" x14ac:dyDescent="0.2">
      <c r="A585" s="41" t="str">
        <f>+Cenik!A585</f>
        <v>Material</v>
      </c>
      <c r="B585" s="41" t="str">
        <f>+Cenik!B585</f>
        <v>MATERIALI - Varnostne ograje</v>
      </c>
      <c r="C585" s="41" t="str">
        <f>+Cenik!C585</f>
        <v>H2 W5 vijačena - matični vijak M16x40 komplet za pritrditev odbojnika nadistančnik H2 začetni</v>
      </c>
      <c r="D585" s="41" t="str">
        <f>+Cenik!D585</f>
        <v>set</v>
      </c>
      <c r="E585" s="56">
        <f>+Cenik!E585</f>
        <v>0</v>
      </c>
      <c r="F585" s="67">
        <v>10</v>
      </c>
      <c r="G585" s="56">
        <f t="shared" si="9"/>
        <v>0</v>
      </c>
    </row>
    <row r="586" spans="1:7" x14ac:dyDescent="0.2">
      <c r="A586" s="41" t="str">
        <f>+Cenik!A586</f>
        <v>Material</v>
      </c>
      <c r="B586" s="41" t="str">
        <f>+Cenik!B586</f>
        <v>MATERIALI - Varnostne ograje</v>
      </c>
      <c r="C586" s="41" t="str">
        <f>+Cenik!C586</f>
        <v>H2 W5 vijačena - odbojnik 4240</v>
      </c>
      <c r="D586" s="41" t="str">
        <f>+Cenik!D586</f>
        <v>kos</v>
      </c>
      <c r="E586" s="56">
        <f>+Cenik!E586</f>
        <v>0</v>
      </c>
      <c r="F586" s="67">
        <v>10</v>
      </c>
      <c r="G586" s="56">
        <f t="shared" si="9"/>
        <v>0</v>
      </c>
    </row>
    <row r="587" spans="1:7" x14ac:dyDescent="0.2">
      <c r="A587" s="41" t="str">
        <f>+Cenik!A587</f>
        <v>Material</v>
      </c>
      <c r="B587" s="41" t="str">
        <f>+Cenik!B587</f>
        <v>MATERIALI - Varnostne ograje</v>
      </c>
      <c r="C587" s="41" t="str">
        <f>+Cenik!C587</f>
        <v>H2 W5 vijačena - odbojnik končne spodnje zaključnice</v>
      </c>
      <c r="D587" s="41" t="str">
        <f>+Cenik!D587</f>
        <v>kos</v>
      </c>
      <c r="E587" s="56">
        <f>+Cenik!E587</f>
        <v>0</v>
      </c>
      <c r="F587" s="67">
        <v>10</v>
      </c>
      <c r="G587" s="56">
        <f t="shared" si="9"/>
        <v>0</v>
      </c>
    </row>
    <row r="588" spans="1:7" x14ac:dyDescent="0.2">
      <c r="A588" s="41" t="str">
        <f>+Cenik!A588</f>
        <v>Material</v>
      </c>
      <c r="B588" s="41" t="str">
        <f>+Cenik!B588</f>
        <v>MATERIALI - Varnostne ograje</v>
      </c>
      <c r="C588" s="41" t="str">
        <f>+Cenik!C588</f>
        <v>H2 W5 vijačena - odbojnik končne zgornje zaključnice</v>
      </c>
      <c r="D588" s="41" t="str">
        <f>+Cenik!D588</f>
        <v>kos</v>
      </c>
      <c r="E588" s="56">
        <f>+Cenik!E588</f>
        <v>0</v>
      </c>
      <c r="F588" s="67">
        <v>10</v>
      </c>
      <c r="G588" s="56">
        <f t="shared" si="9"/>
        <v>0</v>
      </c>
    </row>
    <row r="589" spans="1:7" x14ac:dyDescent="0.2">
      <c r="A589" s="41" t="str">
        <f>+Cenik!A589</f>
        <v>Material</v>
      </c>
      <c r="B589" s="41" t="str">
        <f>+Cenik!B589</f>
        <v>MATERIALI - Varnostne ograje</v>
      </c>
      <c r="C589" s="41" t="str">
        <f>+Cenik!C589</f>
        <v>H2 W5 vijačena - odbojnik začetne spodnje zaključnice</v>
      </c>
      <c r="D589" s="41" t="str">
        <f>+Cenik!D589</f>
        <v>kos</v>
      </c>
      <c r="E589" s="56">
        <f>+Cenik!E589</f>
        <v>0</v>
      </c>
      <c r="F589" s="67">
        <v>10</v>
      </c>
      <c r="G589" s="56">
        <f t="shared" si="9"/>
        <v>0</v>
      </c>
    </row>
    <row r="590" spans="1:7" x14ac:dyDescent="0.2">
      <c r="A590" s="41" t="str">
        <f>+Cenik!A590</f>
        <v>Material</v>
      </c>
      <c r="B590" s="41" t="str">
        <f>+Cenik!B590</f>
        <v>MATERIALI - Varnostne ograje</v>
      </c>
      <c r="C590" s="41" t="str">
        <f>+Cenik!C590</f>
        <v>H2 W5 vijačena - odbojnik začetnez gornje zaključnice</v>
      </c>
      <c r="D590" s="41" t="str">
        <f>+Cenik!D590</f>
        <v>kos</v>
      </c>
      <c r="E590" s="56">
        <f>+Cenik!E590</f>
        <v>0</v>
      </c>
      <c r="F590" s="67">
        <v>10</v>
      </c>
      <c r="G590" s="56">
        <f t="shared" si="9"/>
        <v>0</v>
      </c>
    </row>
    <row r="591" spans="1:7" x14ac:dyDescent="0.2">
      <c r="A591" s="41" t="str">
        <f>+Cenik!A591</f>
        <v>Material</v>
      </c>
      <c r="B591" s="41" t="str">
        <f>+Cenik!B591</f>
        <v>MATERIALI - Varnostne ograje</v>
      </c>
      <c r="C591" s="41" t="str">
        <f>+Cenik!C591</f>
        <v>H2 W5 vijačena - opora odbojnika pri zaključnice</v>
      </c>
      <c r="D591" s="41" t="str">
        <f>+Cenik!D591</f>
        <v>kos</v>
      </c>
      <c r="E591" s="56">
        <f>+Cenik!E591</f>
        <v>0</v>
      </c>
      <c r="F591" s="67">
        <v>10</v>
      </c>
      <c r="G591" s="56">
        <f t="shared" si="9"/>
        <v>0</v>
      </c>
    </row>
    <row r="592" spans="1:7" x14ac:dyDescent="0.2">
      <c r="A592" s="41" t="str">
        <f>+Cenik!A592</f>
        <v>Material</v>
      </c>
      <c r="B592" s="41" t="str">
        <f>+Cenik!B592</f>
        <v>MATERIALI - Varnostne ograje</v>
      </c>
      <c r="C592" s="41" t="str">
        <f>+Cenik!C592</f>
        <v>H2 W5 vijačena - oporna pločevina</v>
      </c>
      <c r="D592" s="41" t="str">
        <f>+Cenik!D592</f>
        <v>kos</v>
      </c>
      <c r="E592" s="56">
        <f>+Cenik!E592</f>
        <v>0</v>
      </c>
      <c r="F592" s="67">
        <v>10</v>
      </c>
      <c r="G592" s="56">
        <f t="shared" si="9"/>
        <v>0</v>
      </c>
    </row>
    <row r="593" spans="1:7" x14ac:dyDescent="0.2">
      <c r="A593" s="41" t="str">
        <f>+Cenik!A593</f>
        <v>Material</v>
      </c>
      <c r="B593" s="41" t="str">
        <f>+Cenik!B593</f>
        <v>MATERIALI - Varnostne ograje</v>
      </c>
      <c r="C593" s="41" t="str">
        <f>+Cenik!C593</f>
        <v>H2 W5 vijačena - podložka 70x40x5/D11</v>
      </c>
      <c r="D593" s="41" t="str">
        <f>+Cenik!D593</f>
        <v>kos</v>
      </c>
      <c r="E593" s="56">
        <f>+Cenik!E593</f>
        <v>0</v>
      </c>
      <c r="F593" s="67">
        <v>10</v>
      </c>
      <c r="G593" s="56">
        <f t="shared" si="9"/>
        <v>0</v>
      </c>
    </row>
    <row r="594" spans="1:7" x14ac:dyDescent="0.2">
      <c r="A594" s="41" t="str">
        <f>+Cenik!A594</f>
        <v>Material</v>
      </c>
      <c r="B594" s="41" t="str">
        <f>+Cenik!B594</f>
        <v>MATERIALI - Varnostne ograje</v>
      </c>
      <c r="C594" s="41" t="str">
        <f>+Cenik!C594</f>
        <v>H2 W5 vijačena - podložka pravokotna 150x50/6</v>
      </c>
      <c r="D594" s="41" t="str">
        <f>+Cenik!D594</f>
        <v>kos</v>
      </c>
      <c r="E594" s="56">
        <f>+Cenik!E594</f>
        <v>0</v>
      </c>
      <c r="F594" s="67">
        <v>10</v>
      </c>
      <c r="G594" s="56">
        <f t="shared" si="9"/>
        <v>0</v>
      </c>
    </row>
    <row r="595" spans="1:7" x14ac:dyDescent="0.2">
      <c r="A595" s="41" t="str">
        <f>+Cenik!A595</f>
        <v>Material</v>
      </c>
      <c r="B595" s="41" t="str">
        <f>+Cenik!B595</f>
        <v>MATERIALI - Varnostne ograje</v>
      </c>
      <c r="C595" s="41" t="str">
        <f>+Cenik!C595</f>
        <v>H2 W5 vijačena - podložka pravokotna 390x50x6 2xD18</v>
      </c>
      <c r="D595" s="41" t="str">
        <f>+Cenik!D595</f>
        <v>kos</v>
      </c>
      <c r="E595" s="56">
        <f>+Cenik!E595</f>
        <v>0</v>
      </c>
      <c r="F595" s="67">
        <v>10</v>
      </c>
      <c r="G595" s="56">
        <f t="shared" si="9"/>
        <v>0</v>
      </c>
    </row>
    <row r="596" spans="1:7" x14ac:dyDescent="0.2">
      <c r="A596" s="41" t="str">
        <f>+Cenik!A596</f>
        <v>Material</v>
      </c>
      <c r="B596" s="41" t="str">
        <f>+Cenik!B596</f>
        <v>MATERIALI - Varnostne ograje</v>
      </c>
      <c r="C596" s="41" t="str">
        <f>+Cenik!C596</f>
        <v>H2 W5 vijačena - podložka pravokotna 70x40/5/D18</v>
      </c>
      <c r="D596" s="41" t="str">
        <f>+Cenik!D596</f>
        <v>kos</v>
      </c>
      <c r="E596" s="56">
        <f>+Cenik!E596</f>
        <v>0</v>
      </c>
      <c r="F596" s="67">
        <v>10</v>
      </c>
      <c r="G596" s="56">
        <f t="shared" si="9"/>
        <v>0</v>
      </c>
    </row>
    <row r="597" spans="1:7" x14ac:dyDescent="0.2">
      <c r="A597" s="41" t="str">
        <f>+Cenik!A597</f>
        <v>Material</v>
      </c>
      <c r="B597" s="41" t="str">
        <f>+Cenik!B597</f>
        <v>MATERIALI - Varnostne ograje</v>
      </c>
      <c r="C597" s="41" t="str">
        <f>+Cenik!C597</f>
        <v>H2 W5 vijačena - sponski vijak M16x30 komplet za medsebojno spajanje odbojnikov ali letev</v>
      </c>
      <c r="D597" s="41" t="str">
        <f>+Cenik!D597</f>
        <v>set</v>
      </c>
      <c r="E597" s="56">
        <f>+Cenik!E597</f>
        <v>0</v>
      </c>
      <c r="F597" s="67">
        <v>10</v>
      </c>
      <c r="G597" s="56">
        <f t="shared" ref="G597:G660" si="10">+E597*F597</f>
        <v>0</v>
      </c>
    </row>
    <row r="598" spans="1:7" x14ac:dyDescent="0.2">
      <c r="A598" s="41" t="str">
        <f>+Cenik!A598</f>
        <v>Material</v>
      </c>
      <c r="B598" s="41" t="str">
        <f>+Cenik!B598</f>
        <v>MATERIALI - Varnostne ograje</v>
      </c>
      <c r="C598" s="41" t="str">
        <f>+Cenik!C598</f>
        <v>H2 W5 vijačena - stebe H2 1750</v>
      </c>
      <c r="D598" s="41" t="str">
        <f>+Cenik!D598</f>
        <v>kos</v>
      </c>
      <c r="E598" s="56">
        <f>+Cenik!E598</f>
        <v>0</v>
      </c>
      <c r="F598" s="67">
        <v>10</v>
      </c>
      <c r="G598" s="56">
        <f t="shared" si="10"/>
        <v>0</v>
      </c>
    </row>
    <row r="599" spans="1:7" x14ac:dyDescent="0.2">
      <c r="A599" s="41" t="str">
        <f>+Cenik!A599</f>
        <v>Material</v>
      </c>
      <c r="B599" s="41" t="str">
        <f>+Cenik!B599</f>
        <v>MATERIALI - Varnostne ograje</v>
      </c>
      <c r="C599" s="41" t="str">
        <f>+Cenik!C599</f>
        <v>H2 W5 vijačena - steber H2 1100</v>
      </c>
      <c r="D599" s="41" t="str">
        <f>+Cenik!D599</f>
        <v>kos</v>
      </c>
      <c r="E599" s="56">
        <f>+Cenik!E599</f>
        <v>0</v>
      </c>
      <c r="F599" s="67">
        <v>10</v>
      </c>
      <c r="G599" s="56">
        <f t="shared" si="10"/>
        <v>0</v>
      </c>
    </row>
    <row r="600" spans="1:7" x14ac:dyDescent="0.2">
      <c r="A600" s="41" t="str">
        <f>+Cenik!A600</f>
        <v>Material</v>
      </c>
      <c r="B600" s="41" t="str">
        <f>+Cenik!B600</f>
        <v>MATERIALI - Varnostne ograje</v>
      </c>
      <c r="C600" s="41" t="str">
        <f>+Cenik!C600</f>
        <v>H2 W5 vijačena - steber H2 1350</v>
      </c>
      <c r="D600" s="41" t="str">
        <f>+Cenik!D600</f>
        <v>kos</v>
      </c>
      <c r="E600" s="56">
        <f>+Cenik!E600</f>
        <v>0</v>
      </c>
      <c r="F600" s="67">
        <v>10</v>
      </c>
      <c r="G600" s="56">
        <f t="shared" si="10"/>
        <v>0</v>
      </c>
    </row>
    <row r="601" spans="1:7" x14ac:dyDescent="0.2">
      <c r="A601" s="41" t="str">
        <f>+Cenik!A601</f>
        <v>Material</v>
      </c>
      <c r="B601" s="41" t="str">
        <f>+Cenik!B601</f>
        <v>MATERIALI - Varnostne ograje</v>
      </c>
      <c r="C601" s="41" t="str">
        <f>+Cenik!C601</f>
        <v>H2 W5 vijačena - steber H2 1500</v>
      </c>
      <c r="D601" s="41" t="str">
        <f>+Cenik!D601</f>
        <v>kos</v>
      </c>
      <c r="E601" s="56">
        <f>+Cenik!E601</f>
        <v>0</v>
      </c>
      <c r="F601" s="67">
        <v>10</v>
      </c>
      <c r="G601" s="56">
        <f t="shared" si="10"/>
        <v>0</v>
      </c>
    </row>
    <row r="602" spans="1:7" x14ac:dyDescent="0.2">
      <c r="A602" s="41" t="str">
        <f>+Cenik!A602</f>
        <v>Material</v>
      </c>
      <c r="B602" s="41" t="str">
        <f>+Cenik!B602</f>
        <v>MATERIALI - Varnostne ograje</v>
      </c>
      <c r="C602" s="41" t="str">
        <f>+Cenik!C602</f>
        <v>H2 W5 vijačena - steber H2 1900</v>
      </c>
      <c r="D602" s="41" t="str">
        <f>+Cenik!D602</f>
        <v>kos</v>
      </c>
      <c r="E602" s="56">
        <f>+Cenik!E602</f>
        <v>0</v>
      </c>
      <c r="F602" s="67">
        <v>10</v>
      </c>
      <c r="G602" s="56">
        <f t="shared" si="10"/>
        <v>0</v>
      </c>
    </row>
    <row r="603" spans="1:7" x14ac:dyDescent="0.2">
      <c r="A603" s="41" t="str">
        <f>+Cenik!A603</f>
        <v>Material</v>
      </c>
      <c r="B603" s="41" t="str">
        <f>+Cenik!B603</f>
        <v>MATERIALI - Varnostne ograje</v>
      </c>
      <c r="C603" s="41" t="str">
        <f>+Cenik!C603</f>
        <v>H2 W5 vijačena - steber H2 900</v>
      </c>
      <c r="D603" s="41" t="str">
        <f>+Cenik!D603</f>
        <v>kos</v>
      </c>
      <c r="E603" s="56">
        <f>+Cenik!E603</f>
        <v>0</v>
      </c>
      <c r="F603" s="67">
        <v>10</v>
      </c>
      <c r="G603" s="56">
        <f t="shared" si="10"/>
        <v>0</v>
      </c>
    </row>
    <row r="604" spans="1:7" x14ac:dyDescent="0.2">
      <c r="A604" s="41" t="str">
        <f>+Cenik!A604</f>
        <v>Material</v>
      </c>
      <c r="B604" s="41" t="str">
        <f>+Cenik!B604</f>
        <v>MATERIALI - Varnostne ograje</v>
      </c>
      <c r="C604" s="41" t="str">
        <f>+Cenik!C604</f>
        <v>H2 W5 vijačena - steber H2 s ploščo 915 mm</v>
      </c>
      <c r="D604" s="41" t="str">
        <f>+Cenik!D604</f>
        <v>kos</v>
      </c>
      <c r="E604" s="56">
        <f>+Cenik!E604</f>
        <v>0</v>
      </c>
      <c r="F604" s="67">
        <v>20</v>
      </c>
      <c r="G604" s="56">
        <f t="shared" si="10"/>
        <v>0</v>
      </c>
    </row>
    <row r="605" spans="1:7" x14ac:dyDescent="0.2">
      <c r="A605" s="41" t="str">
        <f>+Cenik!A605</f>
        <v>Material</v>
      </c>
      <c r="B605" s="41" t="str">
        <f>+Cenik!B605</f>
        <v>MATERIALI - Varnostne ograje</v>
      </c>
      <c r="C605" s="41" t="str">
        <f>+Cenik!C605</f>
        <v>H2 W5 vijačena - TOGE TSM VIJAK b16-m18/sw13 KOMPLET</v>
      </c>
      <c r="D605" s="41" t="str">
        <f>+Cenik!D605</f>
        <v>set</v>
      </c>
      <c r="E605" s="56">
        <f>+Cenik!E605</f>
        <v>0</v>
      </c>
      <c r="F605" s="67">
        <v>10</v>
      </c>
      <c r="G605" s="56">
        <f t="shared" si="10"/>
        <v>0</v>
      </c>
    </row>
    <row r="606" spans="1:7" x14ac:dyDescent="0.2">
      <c r="A606" s="41" t="str">
        <f>+Cenik!A606</f>
        <v>Material</v>
      </c>
      <c r="B606" s="41" t="str">
        <f>+Cenik!B606</f>
        <v>MATERIALI - Varnostne ograje</v>
      </c>
      <c r="C606" s="41" t="str">
        <f>+Cenik!C606</f>
        <v>H2 W5 zabita - distančnik H2</v>
      </c>
      <c r="D606" s="41" t="str">
        <f>+Cenik!D606</f>
        <v>kos</v>
      </c>
      <c r="E606" s="56">
        <f>+Cenik!E606</f>
        <v>0</v>
      </c>
      <c r="F606" s="67">
        <v>10</v>
      </c>
      <c r="G606" s="56">
        <f t="shared" si="10"/>
        <v>0</v>
      </c>
    </row>
    <row r="607" spans="1:7" x14ac:dyDescent="0.2">
      <c r="A607" s="41" t="str">
        <f>+Cenik!A607</f>
        <v>Material</v>
      </c>
      <c r="B607" s="41" t="str">
        <f>+Cenik!B607</f>
        <v>MATERIALI - Varnostne ograje</v>
      </c>
      <c r="C607" s="41" t="str">
        <f>+Cenik!C607</f>
        <v>H2 W5 zabita - matični vijak M10x45 komplet za pritrditev distančnika na steber</v>
      </c>
      <c r="D607" s="41" t="str">
        <f>+Cenik!D607</f>
        <v>set</v>
      </c>
      <c r="E607" s="56">
        <f>+Cenik!E607</f>
        <v>0</v>
      </c>
      <c r="F607" s="67">
        <v>10</v>
      </c>
      <c r="G607" s="56">
        <f t="shared" si="10"/>
        <v>0</v>
      </c>
    </row>
    <row r="608" spans="1:7" x14ac:dyDescent="0.2">
      <c r="A608" s="41" t="str">
        <f>+Cenik!A608</f>
        <v>Material</v>
      </c>
      <c r="B608" s="41" t="str">
        <f>+Cenik!B608</f>
        <v>MATERIALI - Varnostne ograje</v>
      </c>
      <c r="C608" s="41" t="str">
        <f>+Cenik!C608</f>
        <v>H2 W5 zabita - matični vijak M10x45 komplet za pritrditev zgornjega odbojnka H2 na steber</v>
      </c>
      <c r="D608" s="41" t="str">
        <f>+Cenik!D608</f>
        <v>set</v>
      </c>
      <c r="E608" s="56">
        <f>+Cenik!E608</f>
        <v>0</v>
      </c>
      <c r="F608" s="67">
        <v>10</v>
      </c>
      <c r="G608" s="56">
        <f t="shared" si="10"/>
        <v>0</v>
      </c>
    </row>
    <row r="609" spans="1:7" x14ac:dyDescent="0.2">
      <c r="A609" s="41" t="str">
        <f>+Cenik!A609</f>
        <v>Material</v>
      </c>
      <c r="B609" s="41" t="str">
        <f>+Cenik!B609</f>
        <v>MATERIALI - Varnostne ograje</v>
      </c>
      <c r="C609" s="41" t="str">
        <f>+Cenik!C609</f>
        <v>H2 W5 zabita - matični vijak M16x40 komplet za pritrditev odbojnika H2 sredinski</v>
      </c>
      <c r="D609" s="41" t="str">
        <f>+Cenik!D609</f>
        <v>set</v>
      </c>
      <c r="E609" s="56">
        <f>+Cenik!E609</f>
        <v>0</v>
      </c>
      <c r="F609" s="67">
        <v>10</v>
      </c>
      <c r="G609" s="56">
        <f t="shared" si="10"/>
        <v>0</v>
      </c>
    </row>
    <row r="610" spans="1:7" x14ac:dyDescent="0.2">
      <c r="A610" s="41" t="str">
        <f>+Cenik!A610</f>
        <v>Material</v>
      </c>
      <c r="B610" s="41" t="str">
        <f>+Cenik!B610</f>
        <v>MATERIALI - Varnostne ograje</v>
      </c>
      <c r="C610" s="41" t="str">
        <f>+Cenik!C610</f>
        <v>H2 W5 zabita - matični vijak M16x40 komplet za pritrditev odbojnika na distančnik H2 začetni</v>
      </c>
      <c r="D610" s="41" t="str">
        <f>+Cenik!D610</f>
        <v>set</v>
      </c>
      <c r="E610" s="56">
        <f>+Cenik!E610</f>
        <v>0</v>
      </c>
      <c r="F610" s="67">
        <v>10</v>
      </c>
      <c r="G610" s="56">
        <f t="shared" si="10"/>
        <v>0</v>
      </c>
    </row>
    <row r="611" spans="1:7" x14ac:dyDescent="0.2">
      <c r="A611" s="41" t="str">
        <f>+Cenik!A611</f>
        <v>Material</v>
      </c>
      <c r="B611" s="41" t="str">
        <f>+Cenik!B611</f>
        <v>MATERIALI - Varnostne ograje</v>
      </c>
      <c r="C611" s="41" t="str">
        <f>+Cenik!C611</f>
        <v>H2 W5 zabita - odbojnik 4240</v>
      </c>
      <c r="D611" s="41" t="str">
        <f>+Cenik!D611</f>
        <v>kos</v>
      </c>
      <c r="E611" s="56">
        <f>+Cenik!E611</f>
        <v>0</v>
      </c>
      <c r="F611" s="67">
        <v>10</v>
      </c>
      <c r="G611" s="56">
        <f t="shared" si="10"/>
        <v>0</v>
      </c>
    </row>
    <row r="612" spans="1:7" x14ac:dyDescent="0.2">
      <c r="A612" s="41" t="str">
        <f>+Cenik!A612</f>
        <v>Material</v>
      </c>
      <c r="B612" s="41" t="str">
        <f>+Cenik!B612</f>
        <v>MATERIALI - Varnostne ograje</v>
      </c>
      <c r="C612" s="41" t="str">
        <f>+Cenik!C612</f>
        <v>H2 W5 zabita - odbojnik končne spodnje zaključnice</v>
      </c>
      <c r="D612" s="41" t="str">
        <f>+Cenik!D612</f>
        <v>kos</v>
      </c>
      <c r="E612" s="56">
        <f>+Cenik!E612</f>
        <v>0</v>
      </c>
      <c r="F612" s="67">
        <v>10</v>
      </c>
      <c r="G612" s="56">
        <f t="shared" si="10"/>
        <v>0</v>
      </c>
    </row>
    <row r="613" spans="1:7" x14ac:dyDescent="0.2">
      <c r="A613" s="41" t="str">
        <f>+Cenik!A613</f>
        <v>Material</v>
      </c>
      <c r="B613" s="41" t="str">
        <f>+Cenik!B613</f>
        <v>MATERIALI - Varnostne ograje</v>
      </c>
      <c r="C613" s="41" t="str">
        <f>+Cenik!C613</f>
        <v>H2 W5 zabita - odbojnik končne zgornje zaključnice</v>
      </c>
      <c r="D613" s="41" t="str">
        <f>+Cenik!D613</f>
        <v>kos</v>
      </c>
      <c r="E613" s="56">
        <f>+Cenik!E613</f>
        <v>0</v>
      </c>
      <c r="F613" s="67">
        <v>10</v>
      </c>
      <c r="G613" s="56">
        <f t="shared" si="10"/>
        <v>0</v>
      </c>
    </row>
    <row r="614" spans="1:7" x14ac:dyDescent="0.2">
      <c r="A614" s="41" t="str">
        <f>+Cenik!A614</f>
        <v>Material</v>
      </c>
      <c r="B614" s="41" t="str">
        <f>+Cenik!B614</f>
        <v>MATERIALI - Varnostne ograje</v>
      </c>
      <c r="C614" s="41" t="str">
        <f>+Cenik!C614</f>
        <v>H2 W5 zabita - odbojnik začetne spodnje zaključnice</v>
      </c>
      <c r="D614" s="41" t="str">
        <f>+Cenik!D614</f>
        <v>kos</v>
      </c>
      <c r="E614" s="56">
        <f>+Cenik!E614</f>
        <v>0</v>
      </c>
      <c r="F614" s="67">
        <v>10</v>
      </c>
      <c r="G614" s="56">
        <f t="shared" si="10"/>
        <v>0</v>
      </c>
    </row>
    <row r="615" spans="1:7" x14ac:dyDescent="0.2">
      <c r="A615" s="41" t="str">
        <f>+Cenik!A615</f>
        <v>Material</v>
      </c>
      <c r="B615" s="41" t="str">
        <f>+Cenik!B615</f>
        <v>MATERIALI - Varnostne ograje</v>
      </c>
      <c r="C615" s="41" t="str">
        <f>+Cenik!C615</f>
        <v>H2 W5 zabita - odbojnik začetnez gornje zaključnice</v>
      </c>
      <c r="D615" s="41" t="str">
        <f>+Cenik!D615</f>
        <v>kos</v>
      </c>
      <c r="E615" s="56">
        <f>+Cenik!E615</f>
        <v>0</v>
      </c>
      <c r="F615" s="67">
        <v>10</v>
      </c>
      <c r="G615" s="56">
        <f t="shared" si="10"/>
        <v>0</v>
      </c>
    </row>
    <row r="616" spans="1:7" x14ac:dyDescent="0.2">
      <c r="A616" s="41" t="str">
        <f>+Cenik!A616</f>
        <v>Material</v>
      </c>
      <c r="B616" s="41" t="str">
        <f>+Cenik!B616</f>
        <v>MATERIALI - Varnostne ograje</v>
      </c>
      <c r="C616" s="41" t="str">
        <f>+Cenik!C616</f>
        <v>H2 W5 zabita - opora odbojnika pri zaključnice</v>
      </c>
      <c r="D616" s="41" t="str">
        <f>+Cenik!D616</f>
        <v>kos</v>
      </c>
      <c r="E616" s="56">
        <f>+Cenik!E616</f>
        <v>0</v>
      </c>
      <c r="F616" s="67">
        <v>10</v>
      </c>
      <c r="G616" s="56">
        <f t="shared" si="10"/>
        <v>0</v>
      </c>
    </row>
    <row r="617" spans="1:7" x14ac:dyDescent="0.2">
      <c r="A617" s="41" t="str">
        <f>+Cenik!A617</f>
        <v>Material</v>
      </c>
      <c r="B617" s="41" t="str">
        <f>+Cenik!B617</f>
        <v>MATERIALI - Varnostne ograje</v>
      </c>
      <c r="C617" s="41" t="str">
        <f>+Cenik!C617</f>
        <v>H2 W5 zabita - oporna pločevina</v>
      </c>
      <c r="D617" s="41" t="str">
        <f>+Cenik!D617</f>
        <v>kos</v>
      </c>
      <c r="E617" s="56">
        <f>+Cenik!E617</f>
        <v>0</v>
      </c>
      <c r="F617" s="67">
        <v>10</v>
      </c>
      <c r="G617" s="56">
        <f t="shared" si="10"/>
        <v>0</v>
      </c>
    </row>
    <row r="618" spans="1:7" x14ac:dyDescent="0.2">
      <c r="A618" s="41" t="str">
        <f>+Cenik!A618</f>
        <v>Material</v>
      </c>
      <c r="B618" s="41" t="str">
        <f>+Cenik!B618</f>
        <v>MATERIALI - Varnostne ograje</v>
      </c>
      <c r="C618" s="41" t="str">
        <f>+Cenik!C618</f>
        <v>H2 W5 zabita - podložka 70x40x5/D11</v>
      </c>
      <c r="D618" s="41" t="str">
        <f>+Cenik!D618</f>
        <v>kos</v>
      </c>
      <c r="E618" s="56">
        <f>+Cenik!E618</f>
        <v>0</v>
      </c>
      <c r="F618" s="67">
        <v>10</v>
      </c>
      <c r="G618" s="56">
        <f t="shared" si="10"/>
        <v>0</v>
      </c>
    </row>
    <row r="619" spans="1:7" x14ac:dyDescent="0.2">
      <c r="A619" s="41" t="str">
        <f>+Cenik!A619</f>
        <v>Material</v>
      </c>
      <c r="B619" s="41" t="str">
        <f>+Cenik!B619</f>
        <v>MATERIALI - Varnostne ograje</v>
      </c>
      <c r="C619" s="41" t="str">
        <f>+Cenik!C619</f>
        <v>H2 W5 zabita - podložka pravokotna 150x50/6</v>
      </c>
      <c r="D619" s="41" t="str">
        <f>+Cenik!D619</f>
        <v>kos</v>
      </c>
      <c r="E619" s="56">
        <f>+Cenik!E619</f>
        <v>0</v>
      </c>
      <c r="F619" s="67">
        <v>10</v>
      </c>
      <c r="G619" s="56">
        <f t="shared" si="10"/>
        <v>0</v>
      </c>
    </row>
    <row r="620" spans="1:7" x14ac:dyDescent="0.2">
      <c r="A620" s="41" t="str">
        <f>+Cenik!A620</f>
        <v>Material</v>
      </c>
      <c r="B620" s="41" t="str">
        <f>+Cenik!B620</f>
        <v>MATERIALI - Varnostne ograje</v>
      </c>
      <c r="C620" s="41" t="str">
        <f>+Cenik!C620</f>
        <v>H2 W5 zabita - podložka pravokotna 70x40/5/D18</v>
      </c>
      <c r="D620" s="41" t="str">
        <f>+Cenik!D620</f>
        <v>kos</v>
      </c>
      <c r="E620" s="56">
        <f>+Cenik!E620</f>
        <v>0</v>
      </c>
      <c r="F620" s="67">
        <v>10</v>
      </c>
      <c r="G620" s="56">
        <f t="shared" si="10"/>
        <v>0</v>
      </c>
    </row>
    <row r="621" spans="1:7" x14ac:dyDescent="0.2">
      <c r="A621" s="41" t="str">
        <f>+Cenik!A621</f>
        <v>Material</v>
      </c>
      <c r="B621" s="41" t="str">
        <f>+Cenik!B621</f>
        <v>MATERIALI - Varnostne ograje</v>
      </c>
      <c r="C621" s="41" t="str">
        <f>+Cenik!C621</f>
        <v>H2 W5 zabita - sponski vijak M16x30 komplet za medsebojno spajanje odbojnikov ali letev</v>
      </c>
      <c r="D621" s="41" t="str">
        <f>+Cenik!D621</f>
        <v>set</v>
      </c>
      <c r="E621" s="56">
        <f>+Cenik!E621</f>
        <v>0</v>
      </c>
      <c r="F621" s="67">
        <v>10</v>
      </c>
      <c r="G621" s="56">
        <f t="shared" si="10"/>
        <v>0</v>
      </c>
    </row>
    <row r="622" spans="1:7" x14ac:dyDescent="0.2">
      <c r="A622" s="41" t="str">
        <f>+Cenik!A622</f>
        <v>Material</v>
      </c>
      <c r="B622" s="41" t="str">
        <f>+Cenik!B622</f>
        <v>MATERIALI - Varnostne ograje</v>
      </c>
      <c r="C622" s="41" t="str">
        <f>+Cenik!C622</f>
        <v>H2 W5 zabita - stebe H2 1750</v>
      </c>
      <c r="D622" s="41" t="str">
        <f>+Cenik!D622</f>
        <v>kos</v>
      </c>
      <c r="E622" s="56">
        <f>+Cenik!E622</f>
        <v>0</v>
      </c>
      <c r="F622" s="67">
        <v>10</v>
      </c>
      <c r="G622" s="56">
        <f t="shared" si="10"/>
        <v>0</v>
      </c>
    </row>
    <row r="623" spans="1:7" x14ac:dyDescent="0.2">
      <c r="A623" s="41" t="str">
        <f>+Cenik!A623</f>
        <v>Material</v>
      </c>
      <c r="B623" s="41" t="str">
        <f>+Cenik!B623</f>
        <v>MATERIALI - Varnostne ograje</v>
      </c>
      <c r="C623" s="41" t="str">
        <f>+Cenik!C623</f>
        <v>H2 W5 zabita - steber H2 1100</v>
      </c>
      <c r="D623" s="41" t="str">
        <f>+Cenik!D623</f>
        <v>kos</v>
      </c>
      <c r="E623" s="56">
        <f>+Cenik!E623</f>
        <v>0</v>
      </c>
      <c r="F623" s="67">
        <v>10</v>
      </c>
      <c r="G623" s="56">
        <f t="shared" si="10"/>
        <v>0</v>
      </c>
    </row>
    <row r="624" spans="1:7" x14ac:dyDescent="0.2">
      <c r="A624" s="41" t="str">
        <f>+Cenik!A624</f>
        <v>Material</v>
      </c>
      <c r="B624" s="41" t="str">
        <f>+Cenik!B624</f>
        <v>MATERIALI - Varnostne ograje</v>
      </c>
      <c r="C624" s="41" t="str">
        <f>+Cenik!C624</f>
        <v>H2 W5 zabita - steber H2 1350</v>
      </c>
      <c r="D624" s="41" t="str">
        <f>+Cenik!D624</f>
        <v>kos</v>
      </c>
      <c r="E624" s="56">
        <f>+Cenik!E624</f>
        <v>0</v>
      </c>
      <c r="F624" s="67">
        <v>10</v>
      </c>
      <c r="G624" s="56">
        <f t="shared" si="10"/>
        <v>0</v>
      </c>
    </row>
    <row r="625" spans="1:7" x14ac:dyDescent="0.2">
      <c r="A625" s="41" t="str">
        <f>+Cenik!A625</f>
        <v>Material</v>
      </c>
      <c r="B625" s="41" t="str">
        <f>+Cenik!B625</f>
        <v>MATERIALI - Varnostne ograje</v>
      </c>
      <c r="C625" s="41" t="str">
        <f>+Cenik!C625</f>
        <v>H2 W5 zabita - steber H2 1500</v>
      </c>
      <c r="D625" s="41" t="str">
        <f>+Cenik!D625</f>
        <v>kos</v>
      </c>
      <c r="E625" s="56">
        <f>+Cenik!E625</f>
        <v>0</v>
      </c>
      <c r="F625" s="67">
        <v>10</v>
      </c>
      <c r="G625" s="56">
        <f t="shared" si="10"/>
        <v>0</v>
      </c>
    </row>
    <row r="626" spans="1:7" x14ac:dyDescent="0.2">
      <c r="A626" s="41" t="str">
        <f>+Cenik!A626</f>
        <v>Material</v>
      </c>
      <c r="B626" s="41" t="str">
        <f>+Cenik!B626</f>
        <v>MATERIALI - Varnostne ograje</v>
      </c>
      <c r="C626" s="41" t="str">
        <f>+Cenik!C626</f>
        <v>H2 W5 zabita - steber H2 1900</v>
      </c>
      <c r="D626" s="41" t="str">
        <f>+Cenik!D626</f>
        <v>kos</v>
      </c>
      <c r="E626" s="56">
        <f>+Cenik!E626</f>
        <v>0</v>
      </c>
      <c r="F626" s="67">
        <v>30</v>
      </c>
      <c r="G626" s="56">
        <f t="shared" si="10"/>
        <v>0</v>
      </c>
    </row>
    <row r="627" spans="1:7" x14ac:dyDescent="0.2">
      <c r="A627" s="41" t="str">
        <f>+Cenik!A627</f>
        <v>Material</v>
      </c>
      <c r="B627" s="41" t="str">
        <f>+Cenik!B627</f>
        <v>MATERIALI - Varnostne ograje</v>
      </c>
      <c r="C627" s="41" t="str">
        <f>+Cenik!C627</f>
        <v>H2 W5 zabita - steber H2 900</v>
      </c>
      <c r="D627" s="41" t="str">
        <f>+Cenik!D627</f>
        <v>kos</v>
      </c>
      <c r="E627" s="56">
        <f>+Cenik!E627</f>
        <v>0</v>
      </c>
      <c r="F627" s="67">
        <v>10</v>
      </c>
      <c r="G627" s="56">
        <f t="shared" si="10"/>
        <v>0</v>
      </c>
    </row>
    <row r="628" spans="1:7" x14ac:dyDescent="0.2">
      <c r="A628" s="41" t="str">
        <f>+Cenik!A628</f>
        <v>Material</v>
      </c>
      <c r="B628" s="41" t="str">
        <f>+Cenik!B628</f>
        <v>MATERIALI - Varnostne ograje</v>
      </c>
      <c r="C628" s="41" t="str">
        <f>+Cenik!C628</f>
        <v>JVO v skladu s standardom SIST EN 1317 -1,2 - JVO H1 W4 zabita light</v>
      </c>
      <c r="D628" s="41" t="str">
        <f>+Cenik!D628</f>
        <v>m</v>
      </c>
      <c r="E628" s="56">
        <f>+Cenik!E628</f>
        <v>0</v>
      </c>
      <c r="F628" s="67">
        <v>270</v>
      </c>
      <c r="G628" s="56">
        <f t="shared" si="10"/>
        <v>0</v>
      </c>
    </row>
    <row r="629" spans="1:7" x14ac:dyDescent="0.2">
      <c r="A629" s="41" t="str">
        <f>+Cenik!A629</f>
        <v>Material</v>
      </c>
      <c r="B629" s="41" t="str">
        <f>+Cenik!B629</f>
        <v>MATERIALI - Varnostne ograje</v>
      </c>
      <c r="C629" s="41" t="str">
        <f>+Cenik!C629</f>
        <v>JVO v skladu s standardom SIST EN 1317 -1,2 - JVO H1 W5 zabita</v>
      </c>
      <c r="D629" s="41" t="str">
        <f>+Cenik!D629</f>
        <v>m</v>
      </c>
      <c r="E629" s="56">
        <f>+Cenik!E629</f>
        <v>0</v>
      </c>
      <c r="F629" s="67">
        <v>10</v>
      </c>
      <c r="G629" s="56">
        <f t="shared" si="10"/>
        <v>0</v>
      </c>
    </row>
    <row r="630" spans="1:7" x14ac:dyDescent="0.2">
      <c r="A630" s="41" t="str">
        <f>+Cenik!A630</f>
        <v>Material</v>
      </c>
      <c r="B630" s="41" t="str">
        <f>+Cenik!B630</f>
        <v>MATERIALI - Varnostne ograje</v>
      </c>
      <c r="C630" s="41" t="str">
        <f>+Cenik!C630</f>
        <v>JVO v skladu s standardom SIST EN 1317 -1,2 - JVO H1W4 na objektu light</v>
      </c>
      <c r="D630" s="41" t="str">
        <f>+Cenik!D630</f>
        <v>m</v>
      </c>
      <c r="E630" s="56">
        <f>+Cenik!E630</f>
        <v>0</v>
      </c>
      <c r="F630" s="67">
        <v>150</v>
      </c>
      <c r="G630" s="56">
        <f t="shared" si="10"/>
        <v>0</v>
      </c>
    </row>
    <row r="631" spans="1:7" x14ac:dyDescent="0.2">
      <c r="A631" s="41" t="str">
        <f>+Cenik!A631</f>
        <v>Material</v>
      </c>
      <c r="B631" s="41" t="str">
        <f>+Cenik!B631</f>
        <v>MATERIALI - Varnostne ograje</v>
      </c>
      <c r="C631" s="41" t="str">
        <f>+Cenik!C631</f>
        <v>JVO v skladu s standardom SIST EN 1317 -1,2 - JVO H1W5 na objektu</v>
      </c>
      <c r="D631" s="41" t="str">
        <f>+Cenik!D631</f>
        <v>m</v>
      </c>
      <c r="E631" s="56">
        <f>+Cenik!E631</f>
        <v>0</v>
      </c>
      <c r="F631" s="67">
        <v>10</v>
      </c>
      <c r="G631" s="56">
        <f t="shared" si="10"/>
        <v>0</v>
      </c>
    </row>
    <row r="632" spans="1:7" x14ac:dyDescent="0.2">
      <c r="A632" s="41" t="str">
        <f>+Cenik!A632</f>
        <v>Material</v>
      </c>
      <c r="B632" s="41" t="str">
        <f>+Cenik!B632</f>
        <v>MATERIALI - Varnostne ograje</v>
      </c>
      <c r="C632" s="41" t="str">
        <f>+Cenik!C632</f>
        <v>JVO v skladu s standardom SIST EN 1317 -1,2 - JVO H2 W5 na objektu</v>
      </c>
      <c r="D632" s="41" t="str">
        <f>+Cenik!D632</f>
        <v>m</v>
      </c>
      <c r="E632" s="56">
        <f>+Cenik!E632</f>
        <v>0</v>
      </c>
      <c r="F632" s="67">
        <v>20</v>
      </c>
      <c r="G632" s="56">
        <f t="shared" si="10"/>
        <v>0</v>
      </c>
    </row>
    <row r="633" spans="1:7" x14ac:dyDescent="0.2">
      <c r="A633" s="41" t="str">
        <f>+Cenik!A633</f>
        <v>Material</v>
      </c>
      <c r="B633" s="41" t="str">
        <f>+Cenik!B633</f>
        <v>MATERIALI - Varnostne ograje</v>
      </c>
      <c r="C633" s="41" t="str">
        <f>+Cenik!C633</f>
        <v>JVO v skladu s standardom SIST EN 1317 -1,2 - JVO H2 W5 zabita</v>
      </c>
      <c r="D633" s="41" t="str">
        <f>+Cenik!D633</f>
        <v>m</v>
      </c>
      <c r="E633" s="56">
        <f>+Cenik!E633</f>
        <v>0</v>
      </c>
      <c r="F633" s="67">
        <v>30</v>
      </c>
      <c r="G633" s="56">
        <f t="shared" si="10"/>
        <v>0</v>
      </c>
    </row>
    <row r="634" spans="1:7" x14ac:dyDescent="0.2">
      <c r="A634" s="41" t="str">
        <f>+Cenik!A634</f>
        <v>Material</v>
      </c>
      <c r="B634" s="41" t="str">
        <f>+Cenik!B634</f>
        <v>MATERIALI - Varnostne ograje</v>
      </c>
      <c r="C634" s="41" t="str">
        <f>+Cenik!C634</f>
        <v>JVO v skladu s standardom SIST EN 1317 -1,2 - JVO N2 W4 na objektu light</v>
      </c>
      <c r="D634" s="41" t="str">
        <f>+Cenik!D634</f>
        <v>m</v>
      </c>
      <c r="E634" s="56">
        <f>+Cenik!E634</f>
        <v>0</v>
      </c>
      <c r="F634" s="67">
        <v>80</v>
      </c>
      <c r="G634" s="56">
        <f t="shared" si="10"/>
        <v>0</v>
      </c>
    </row>
    <row r="635" spans="1:7" x14ac:dyDescent="0.2">
      <c r="A635" s="41" t="str">
        <f>+Cenik!A635</f>
        <v>Material</v>
      </c>
      <c r="B635" s="41" t="str">
        <f>+Cenik!B635</f>
        <v>MATERIALI - Varnostne ograje</v>
      </c>
      <c r="C635" s="41" t="str">
        <f>+Cenik!C635</f>
        <v>JVO v skladu s standardom SIST EN 1317 -1,2 - JVO N2 W4 zabita light</v>
      </c>
      <c r="D635" s="41" t="str">
        <f>+Cenik!D635</f>
        <v>m</v>
      </c>
      <c r="E635" s="56">
        <f>+Cenik!E635</f>
        <v>0</v>
      </c>
      <c r="F635" s="67">
        <v>300</v>
      </c>
      <c r="G635" s="56">
        <f t="shared" si="10"/>
        <v>0</v>
      </c>
    </row>
    <row r="636" spans="1:7" x14ac:dyDescent="0.2">
      <c r="A636" s="41" t="str">
        <f>+Cenik!A636</f>
        <v>Material</v>
      </c>
      <c r="B636" s="41" t="str">
        <f>+Cenik!B636</f>
        <v>MATERIALI - Varnostne ograje</v>
      </c>
      <c r="C636" s="41" t="str">
        <f>+Cenik!C636</f>
        <v>JVO v skladu s standardom SIST EN 1317 -1,2 - JVO N2 W5 na objektu</v>
      </c>
      <c r="D636" s="41" t="str">
        <f>+Cenik!D636</f>
        <v>m</v>
      </c>
      <c r="E636" s="56">
        <f>+Cenik!E636</f>
        <v>0</v>
      </c>
      <c r="F636" s="67">
        <v>100</v>
      </c>
      <c r="G636" s="56">
        <f t="shared" si="10"/>
        <v>0</v>
      </c>
    </row>
    <row r="637" spans="1:7" x14ac:dyDescent="0.2">
      <c r="A637" s="41" t="str">
        <f>+Cenik!A637</f>
        <v>Material</v>
      </c>
      <c r="B637" s="41" t="str">
        <f>+Cenik!B637</f>
        <v>MATERIALI - Varnostne ograje</v>
      </c>
      <c r="C637" s="41" t="str">
        <f>+Cenik!C637</f>
        <v>JVO v skladu s standardom SIST EN 1317 -1,2 - JVO N2 W5 zabita</v>
      </c>
      <c r="D637" s="41" t="str">
        <f>+Cenik!D637</f>
        <v>m</v>
      </c>
      <c r="E637" s="56">
        <f>+Cenik!E637</f>
        <v>0</v>
      </c>
      <c r="F637" s="67">
        <v>300</v>
      </c>
      <c r="G637" s="56">
        <f t="shared" si="10"/>
        <v>0</v>
      </c>
    </row>
    <row r="638" spans="1:7" x14ac:dyDescent="0.2">
      <c r="A638" s="41" t="str">
        <f>+Cenik!A638</f>
        <v>Material</v>
      </c>
      <c r="B638" s="41" t="str">
        <f>+Cenik!B638</f>
        <v>MATERIALI - Varnostne ograje</v>
      </c>
      <c r="C638" s="41" t="str">
        <f>+Cenik!C638</f>
        <v>JVO v skladu s standardom SIST EN 1317 -1,2 - lesena varovalna ograja N2 W5 na objektu</v>
      </c>
      <c r="D638" s="41" t="str">
        <f>+Cenik!D638</f>
        <v>m</v>
      </c>
      <c r="E638" s="56">
        <f>+Cenik!E638</f>
        <v>0</v>
      </c>
      <c r="F638" s="67">
        <v>50</v>
      </c>
      <c r="G638" s="56">
        <f t="shared" si="10"/>
        <v>0</v>
      </c>
    </row>
    <row r="639" spans="1:7" x14ac:dyDescent="0.2">
      <c r="A639" s="41" t="str">
        <f>+Cenik!A639</f>
        <v>Material</v>
      </c>
      <c r="B639" s="41" t="str">
        <f>+Cenik!B639</f>
        <v>MATERIALI - Varnostne ograje</v>
      </c>
      <c r="C639" s="41" t="str">
        <f>+Cenik!C639</f>
        <v>JVO v skladu s standardom SIST EN 1317 -1,2 - lesena varovalna ograja N2 W5 zabita</v>
      </c>
      <c r="D639" s="41" t="str">
        <f>+Cenik!D639</f>
        <v>m</v>
      </c>
      <c r="E639" s="56">
        <f>+Cenik!E639</f>
        <v>0</v>
      </c>
      <c r="F639" s="67">
        <v>50</v>
      </c>
      <c r="G639" s="56">
        <f t="shared" si="10"/>
        <v>0</v>
      </c>
    </row>
    <row r="640" spans="1:7" x14ac:dyDescent="0.2">
      <c r="A640" s="41" t="str">
        <f>+Cenik!A640</f>
        <v>Material</v>
      </c>
      <c r="B640" s="41" t="str">
        <f>+Cenik!B640</f>
        <v>MATERIALI - Varnostne ograje</v>
      </c>
      <c r="C640" s="41" t="str">
        <f>+Cenik!C640</f>
        <v>JVO vgrajene pred uvedbo standarda SIST EN 1317 -1,2 - cev pridržne ograje 5/4"</v>
      </c>
      <c r="D640" s="41" t="str">
        <f>+Cenik!D640</f>
        <v>m</v>
      </c>
      <c r="E640" s="56">
        <f>+Cenik!E640</f>
        <v>0</v>
      </c>
      <c r="F640" s="67">
        <v>10</v>
      </c>
      <c r="G640" s="56">
        <f t="shared" si="10"/>
        <v>0</v>
      </c>
    </row>
    <row r="641" spans="1:7" x14ac:dyDescent="0.2">
      <c r="A641" s="41" t="str">
        <f>+Cenik!A641</f>
        <v>Material</v>
      </c>
      <c r="B641" s="41" t="str">
        <f>+Cenik!B641</f>
        <v>MATERIALI - Varnostne ograje</v>
      </c>
      <c r="C641" s="41" t="str">
        <f>+Cenik!C641</f>
        <v>JVO vgrajene pred uvedbo standarda SIST EN 1317 -1,2 - distančnik za motoristićne ščitnik</v>
      </c>
      <c r="D641" s="41" t="str">
        <f>+Cenik!D641</f>
        <v>kos</v>
      </c>
      <c r="E641" s="56">
        <f>+Cenik!E641</f>
        <v>0</v>
      </c>
      <c r="F641" s="67">
        <v>15</v>
      </c>
      <c r="G641" s="56">
        <f t="shared" si="10"/>
        <v>0</v>
      </c>
    </row>
    <row r="642" spans="1:7" x14ac:dyDescent="0.2">
      <c r="A642" s="41" t="str">
        <f>+Cenik!A642</f>
        <v>Material</v>
      </c>
      <c r="B642" s="41" t="str">
        <f>+Cenik!B642</f>
        <v>MATERIALI - Varnostne ograje</v>
      </c>
      <c r="C642" s="41" t="str">
        <f>+Cenik!C642</f>
        <v>JVO vgrajene pred uvedbo standarda SIST EN 1317 -1,2 - dvostranski distančnik 42 cm</v>
      </c>
      <c r="D642" s="41" t="str">
        <f>+Cenik!D642</f>
        <v>kos</v>
      </c>
      <c r="E642" s="56">
        <f>+Cenik!E642</f>
        <v>0</v>
      </c>
      <c r="F642" s="67">
        <v>10</v>
      </c>
      <c r="G642" s="56">
        <f t="shared" si="10"/>
        <v>0</v>
      </c>
    </row>
    <row r="643" spans="1:7" x14ac:dyDescent="0.2">
      <c r="A643" s="41" t="str">
        <f>+Cenik!A643</f>
        <v>Material</v>
      </c>
      <c r="B643" s="41" t="str">
        <f>+Cenik!B643</f>
        <v>MATERIALI - Varnostne ograje</v>
      </c>
      <c r="C643" s="41" t="str">
        <f>+Cenik!C643</f>
        <v>JVO vgrajene pred uvedbo standarda SIST EN 1317 -1,2 - enostranski distančnik 26 cm</v>
      </c>
      <c r="D643" s="41" t="str">
        <f>+Cenik!D643</f>
        <v>kos</v>
      </c>
      <c r="E643" s="56">
        <f>+Cenik!E643</f>
        <v>0</v>
      </c>
      <c r="F643" s="67">
        <v>10</v>
      </c>
      <c r="G643" s="56">
        <f t="shared" si="10"/>
        <v>0</v>
      </c>
    </row>
    <row r="644" spans="1:7" x14ac:dyDescent="0.2">
      <c r="A644" s="41" t="str">
        <f>+Cenik!A644</f>
        <v>Material</v>
      </c>
      <c r="B644" s="41" t="str">
        <f>+Cenik!B644</f>
        <v>MATERIALI - Varnostne ograje</v>
      </c>
      <c r="C644" s="41" t="str">
        <f>+Cenik!C644</f>
        <v>JVO vgrajene pred uvedbo standarda SIST EN 1317 -1,2 - kotnik za motoristični ščitnik</v>
      </c>
      <c r="D644" s="41" t="str">
        <f>+Cenik!D644</f>
        <v>kos</v>
      </c>
      <c r="E644" s="56">
        <f>+Cenik!E644</f>
        <v>0</v>
      </c>
      <c r="F644" s="67">
        <v>10</v>
      </c>
      <c r="G644" s="56">
        <f t="shared" si="10"/>
        <v>0</v>
      </c>
    </row>
    <row r="645" spans="1:7" x14ac:dyDescent="0.2">
      <c r="A645" s="41" t="str">
        <f>+Cenik!A645</f>
        <v>Material</v>
      </c>
      <c r="B645" s="41" t="str">
        <f>+Cenik!B645</f>
        <v>MATERIALI - Varnostne ograje</v>
      </c>
      <c r="C645" s="41" t="str">
        <f>+Cenik!C645</f>
        <v>JVO vgrajene pred uvedbo standarda SIST EN 1317 -1,2 - nosilec pridržne ograje za pešce, L 480 mm</v>
      </c>
      <c r="D645" s="41" t="str">
        <f>+Cenik!D645</f>
        <v>kos</v>
      </c>
      <c r="E645" s="56">
        <f>+Cenik!E645</f>
        <v>0</v>
      </c>
      <c r="F645" s="67">
        <v>10</v>
      </c>
      <c r="G645" s="56">
        <f t="shared" si="10"/>
        <v>0</v>
      </c>
    </row>
    <row r="646" spans="1:7" x14ac:dyDescent="0.2">
      <c r="A646" s="41" t="str">
        <f>+Cenik!A646</f>
        <v>Material</v>
      </c>
      <c r="B646" s="41" t="str">
        <f>+Cenik!B646</f>
        <v>MATERIALI - Varnostne ograje</v>
      </c>
      <c r="C646" s="41" t="str">
        <f>+Cenik!C646</f>
        <v>JVO vgrajene pred uvedbo standarda SIST EN 1317 -1,2 - nosilec pridržne ograje za pešce, L 680 mm</v>
      </c>
      <c r="D646" s="41" t="str">
        <f>+Cenik!D646</f>
        <v>kos</v>
      </c>
      <c r="E646" s="56">
        <f>+Cenik!E646</f>
        <v>0</v>
      </c>
      <c r="F646" s="67">
        <v>10</v>
      </c>
      <c r="G646" s="56">
        <f t="shared" si="10"/>
        <v>0</v>
      </c>
    </row>
    <row r="647" spans="1:7" x14ac:dyDescent="0.2">
      <c r="A647" s="41" t="str">
        <f>+Cenik!A647</f>
        <v>Material</v>
      </c>
      <c r="B647" s="41" t="str">
        <f>+Cenik!B647</f>
        <v>MATERIALI - Varnostne ograje</v>
      </c>
      <c r="C647" s="41" t="str">
        <f>+Cenik!C647</f>
        <v>JVO vgrajene pred uvedbo standarda SIST EN 1317 -1,2 - nosilec za motoristični ščitnik</v>
      </c>
      <c r="D647" s="41" t="str">
        <f>+Cenik!D647</f>
        <v>kos</v>
      </c>
      <c r="E647" s="56">
        <f>+Cenik!E647</f>
        <v>0</v>
      </c>
      <c r="F647" s="67">
        <v>15</v>
      </c>
      <c r="G647" s="56">
        <f t="shared" si="10"/>
        <v>0</v>
      </c>
    </row>
    <row r="648" spans="1:7" x14ac:dyDescent="0.2">
      <c r="A648" s="41" t="str">
        <f>+Cenik!A648</f>
        <v>Material</v>
      </c>
      <c r="B648" s="41" t="str">
        <f>+Cenik!B648</f>
        <v>MATERIALI - Varnostne ograje</v>
      </c>
      <c r="C648" s="41" t="str">
        <f>+Cenik!C648</f>
        <v xml:space="preserve">JVO vgrajene pred uvedbo standarda SIST EN 1317 -1,2 - oporna pločevina </v>
      </c>
      <c r="D648" s="41" t="str">
        <f>+Cenik!D648</f>
        <v>kos</v>
      </c>
      <c r="E648" s="56">
        <f>+Cenik!E648</f>
        <v>0</v>
      </c>
      <c r="F648" s="67">
        <v>200</v>
      </c>
      <c r="G648" s="56">
        <f t="shared" si="10"/>
        <v>0</v>
      </c>
    </row>
    <row r="649" spans="1:7" x14ac:dyDescent="0.2">
      <c r="A649" s="41" t="str">
        <f>+Cenik!A649</f>
        <v>Material</v>
      </c>
      <c r="B649" s="41" t="str">
        <f>+Cenik!B649</f>
        <v>MATERIALI - Varnostne ograje</v>
      </c>
      <c r="C649" s="41" t="str">
        <f>+Cenik!C649</f>
        <v xml:space="preserve">JVO vgrajene pred uvedbo standarda SIST EN 1317 -1,2 - podložka pravokotna 5 x 40 x 115 mm </v>
      </c>
      <c r="D649" s="41" t="str">
        <f>+Cenik!D649</f>
        <v>kos</v>
      </c>
      <c r="E649" s="56">
        <f>+Cenik!E649</f>
        <v>0</v>
      </c>
      <c r="F649" s="67">
        <v>10</v>
      </c>
      <c r="G649" s="56">
        <f t="shared" si="10"/>
        <v>0</v>
      </c>
    </row>
    <row r="650" spans="1:7" x14ac:dyDescent="0.2">
      <c r="A650" s="41" t="str">
        <f>+Cenik!A650</f>
        <v>Material</v>
      </c>
      <c r="B650" s="41" t="str">
        <f>+Cenik!B650</f>
        <v>MATERIALI - Varnostne ograje</v>
      </c>
      <c r="C650" s="41" t="str">
        <f>+Cenik!C650</f>
        <v>JVO vgrajene pred uvedbo standarda SIST EN 1317 -1,2 - podložka pravokotna5 x 40 x 70 mm</v>
      </c>
      <c r="D650" s="41" t="str">
        <f>+Cenik!D650</f>
        <v>kos</v>
      </c>
      <c r="E650" s="56">
        <f>+Cenik!E650</f>
        <v>0</v>
      </c>
      <c r="F650" s="67">
        <v>300</v>
      </c>
      <c r="G650" s="56">
        <f t="shared" si="10"/>
        <v>0</v>
      </c>
    </row>
    <row r="651" spans="1:7" x14ac:dyDescent="0.2">
      <c r="A651" s="41" t="str">
        <f>+Cenik!A651</f>
        <v>Material</v>
      </c>
      <c r="B651" s="41" t="str">
        <f>+Cenik!B651</f>
        <v>MATERIALI - Varnostne ograje</v>
      </c>
      <c r="C651" s="41" t="str">
        <f>+Cenik!C651</f>
        <v>JVO vgrajene pred uvedbo standarda SIST EN 1317 -1,2 - sidrna plošča s stiropor vložki</v>
      </c>
      <c r="D651" s="41" t="str">
        <f>+Cenik!D651</f>
        <v>kos</v>
      </c>
      <c r="E651" s="56">
        <f>+Cenik!E651</f>
        <v>0</v>
      </c>
      <c r="F651" s="67">
        <v>10</v>
      </c>
      <c r="G651" s="56">
        <f t="shared" si="10"/>
        <v>0</v>
      </c>
    </row>
    <row r="652" spans="1:7" x14ac:dyDescent="0.2">
      <c r="A652" s="41" t="str">
        <f>+Cenik!A652</f>
        <v>Material</v>
      </c>
      <c r="B652" s="41" t="str">
        <f>+Cenik!B652</f>
        <v>MATERIALI - Varnostne ograje</v>
      </c>
      <c r="C652" s="41" t="str">
        <f>+Cenik!C652</f>
        <v>JVO vgrajene pred uvedbo standarda SIST EN 1317 -1,2 - sidrni vijak M16x165 z matico in podložko terampulo</v>
      </c>
      <c r="D652" s="41" t="str">
        <f>+Cenik!D652</f>
        <v>kos</v>
      </c>
      <c r="E652" s="56">
        <f>+Cenik!E652</f>
        <v>0</v>
      </c>
      <c r="F652" s="67">
        <v>300</v>
      </c>
      <c r="G652" s="56">
        <f t="shared" si="10"/>
        <v>0</v>
      </c>
    </row>
    <row r="653" spans="1:7" x14ac:dyDescent="0.2">
      <c r="A653" s="41" t="str">
        <f>+Cenik!A653</f>
        <v>Material</v>
      </c>
      <c r="B653" s="41" t="str">
        <f>+Cenik!B653</f>
        <v>MATERIALI - Varnostne ograje</v>
      </c>
      <c r="C653" s="41" t="str">
        <f>+Cenik!C653</f>
        <v>JVO vgrajene pred uvedbo standarda SIST EN 1317 -1,2 - spojni vijak M 16x30 z matico in podložko (komplet)</v>
      </c>
      <c r="D653" s="41" t="str">
        <f>+Cenik!D653</f>
        <v>kos</v>
      </c>
      <c r="E653" s="56">
        <f>+Cenik!E653</f>
        <v>0</v>
      </c>
      <c r="F653" s="67">
        <v>1200</v>
      </c>
      <c r="G653" s="56">
        <f t="shared" si="10"/>
        <v>0</v>
      </c>
    </row>
    <row r="654" spans="1:7" x14ac:dyDescent="0.2">
      <c r="A654" s="41" t="str">
        <f>+Cenik!A654</f>
        <v>Material</v>
      </c>
      <c r="B654" s="41" t="str">
        <f>+Cenik!B654</f>
        <v>MATERIALI - Varnostne ograje</v>
      </c>
      <c r="C654" s="41" t="str">
        <f>+Cenik!C654</f>
        <v>JVO vgrajene pred uvedbo standarda SIST EN 1317 -1,2 - spojni vijak M 16x35 z matico in podložko (komplet)</v>
      </c>
      <c r="D654" s="41" t="str">
        <f>+Cenik!D654</f>
        <v>kos</v>
      </c>
      <c r="E654" s="56">
        <f>+Cenik!E654</f>
        <v>0</v>
      </c>
      <c r="F654" s="67">
        <v>600</v>
      </c>
      <c r="G654" s="56">
        <f t="shared" si="10"/>
        <v>0</v>
      </c>
    </row>
    <row r="655" spans="1:7" x14ac:dyDescent="0.2">
      <c r="A655" s="41" t="str">
        <f>+Cenik!A655</f>
        <v>Material</v>
      </c>
      <c r="B655" s="41" t="str">
        <f>+Cenik!B655</f>
        <v>MATERIALI - Varnostne ograje</v>
      </c>
      <c r="C655" s="41" t="str">
        <f>+Cenik!C655</f>
        <v>JVO vgrajene pred uvedbo standarda SIST EN 1317 -1,2 - spojni vijak M 16x40 z matico in podložko (komplet)</v>
      </c>
      <c r="D655" s="41" t="str">
        <f>+Cenik!D655</f>
        <v>kos</v>
      </c>
      <c r="E655" s="56">
        <f>+Cenik!E655</f>
        <v>0</v>
      </c>
      <c r="F655" s="67">
        <v>80</v>
      </c>
      <c r="G655" s="56">
        <f t="shared" si="10"/>
        <v>0</v>
      </c>
    </row>
    <row r="656" spans="1:7" x14ac:dyDescent="0.2">
      <c r="A656" s="41" t="str">
        <f>+Cenik!A656</f>
        <v>Material</v>
      </c>
      <c r="B656" s="41" t="str">
        <f>+Cenik!B656</f>
        <v>MATERIALI - Varnostne ograje</v>
      </c>
      <c r="C656" s="41" t="str">
        <f>+Cenik!C656</f>
        <v>JVO vgrajene pred uvedbo standarda SIST EN 1317 -1,2 - spojni vijak M10x25 z matico in podložko (komplet)</v>
      </c>
      <c r="D656" s="41" t="str">
        <f>+Cenik!D656</f>
        <v>kos</v>
      </c>
      <c r="E656" s="56">
        <f>+Cenik!E656</f>
        <v>0</v>
      </c>
      <c r="F656" s="67">
        <v>10</v>
      </c>
      <c r="G656" s="56">
        <f t="shared" si="10"/>
        <v>0</v>
      </c>
    </row>
    <row r="657" spans="1:7" x14ac:dyDescent="0.2">
      <c r="A657" s="41" t="str">
        <f>+Cenik!A657</f>
        <v>Material</v>
      </c>
      <c r="B657" s="41" t="str">
        <f>+Cenik!B657</f>
        <v>MATERIALI - Varnostne ograje</v>
      </c>
      <c r="C657" s="41" t="str">
        <f>+Cenik!C657</f>
        <v>JVO vgrajene pred uvedbo standarda SIST EN 1317 -1,2 - spojni vijak M10X45 z matico in podložko (komplet)</v>
      </c>
      <c r="D657" s="41" t="str">
        <f>+Cenik!D657</f>
        <v>kos</v>
      </c>
      <c r="E657" s="56">
        <f>+Cenik!E657</f>
        <v>0</v>
      </c>
      <c r="F657" s="67">
        <v>250</v>
      </c>
      <c r="G657" s="56">
        <f t="shared" si="10"/>
        <v>0</v>
      </c>
    </row>
    <row r="658" spans="1:7" x14ac:dyDescent="0.2">
      <c r="A658" s="41" t="str">
        <f>+Cenik!A658</f>
        <v>Material</v>
      </c>
      <c r="B658" s="41" t="str">
        <f>+Cenik!B658</f>
        <v>MATERIALI - Varnostne ograje</v>
      </c>
      <c r="C658" s="41" t="str">
        <f>+Cenik!C658</f>
        <v>JVO vgrajene pred uvedbo standarda SIST EN 1317 -1,2 - spojni vijak sidrne in podložne plošče ("T" vijak M 16x45 z matico in podložko</v>
      </c>
      <c r="D658" s="41" t="str">
        <f>+Cenik!D658</f>
        <v>kos</v>
      </c>
      <c r="E658" s="56">
        <f>+Cenik!E658</f>
        <v>0</v>
      </c>
      <c r="F658" s="67">
        <v>10</v>
      </c>
      <c r="G658" s="56">
        <f t="shared" si="10"/>
        <v>0</v>
      </c>
    </row>
    <row r="659" spans="1:7" x14ac:dyDescent="0.2">
      <c r="A659" s="41" t="str">
        <f>+Cenik!A659</f>
        <v>Material</v>
      </c>
      <c r="B659" s="41" t="str">
        <f>+Cenik!B659</f>
        <v>MATERIALI - Varnostne ograje</v>
      </c>
      <c r="C659" s="41" t="str">
        <f>+Cenik!C659</f>
        <v>JVO vgrajene pred uvedbo standarda SIST EN 1317 -1,2 - steber 0,9 m</v>
      </c>
      <c r="D659" s="41" t="str">
        <f>+Cenik!D659</f>
        <v>kos</v>
      </c>
      <c r="E659" s="56">
        <f>+Cenik!E659</f>
        <v>0</v>
      </c>
      <c r="F659" s="67">
        <v>10</v>
      </c>
      <c r="G659" s="56">
        <f t="shared" si="10"/>
        <v>0</v>
      </c>
    </row>
    <row r="660" spans="1:7" x14ac:dyDescent="0.2">
      <c r="A660" s="41" t="str">
        <f>+Cenik!A660</f>
        <v>Material</v>
      </c>
      <c r="B660" s="41" t="str">
        <f>+Cenik!B660</f>
        <v>MATERIALI - Varnostne ograje</v>
      </c>
      <c r="C660" s="41" t="str">
        <f>+Cenik!C660</f>
        <v>JVO vgrajene pred uvedbo standarda SIST EN 1317 -1,2 - steber 1,1 m</v>
      </c>
      <c r="D660" s="41" t="str">
        <f>+Cenik!D660</f>
        <v>kos</v>
      </c>
      <c r="E660" s="56">
        <f>+Cenik!E660</f>
        <v>0</v>
      </c>
      <c r="F660" s="67">
        <v>10</v>
      </c>
      <c r="G660" s="56">
        <f t="shared" si="10"/>
        <v>0</v>
      </c>
    </row>
    <row r="661" spans="1:7" x14ac:dyDescent="0.2">
      <c r="A661" s="41" t="str">
        <f>+Cenik!A661</f>
        <v>Material</v>
      </c>
      <c r="B661" s="41" t="str">
        <f>+Cenik!B661</f>
        <v>MATERIALI - Varnostne ograje</v>
      </c>
      <c r="C661" s="41" t="str">
        <f>+Cenik!C661</f>
        <v>JVO vgrajene pred uvedbo standarda SIST EN 1317 -1,2 - steber 1,35 m</v>
      </c>
      <c r="D661" s="41" t="str">
        <f>+Cenik!D661</f>
        <v>kos</v>
      </c>
      <c r="E661" s="56">
        <f>+Cenik!E661</f>
        <v>0</v>
      </c>
      <c r="F661" s="67">
        <v>10</v>
      </c>
      <c r="G661" s="56">
        <f t="shared" ref="G661:G724" si="11">+E661*F661</f>
        <v>0</v>
      </c>
    </row>
    <row r="662" spans="1:7" x14ac:dyDescent="0.2">
      <c r="A662" s="41" t="str">
        <f>+Cenik!A662</f>
        <v>Material</v>
      </c>
      <c r="B662" s="41" t="str">
        <f>+Cenik!B662</f>
        <v>MATERIALI - Varnostne ograje</v>
      </c>
      <c r="C662" s="41" t="str">
        <f>+Cenik!C662</f>
        <v>JVO vgrajene pred uvedbo standarda SIST EN 1317 -1,2 - steber 1,5 m</v>
      </c>
      <c r="D662" s="41" t="str">
        <f>+Cenik!D662</f>
        <v>kos</v>
      </c>
      <c r="E662" s="56">
        <f>+Cenik!E662</f>
        <v>0</v>
      </c>
      <c r="F662" s="67">
        <v>40</v>
      </c>
      <c r="G662" s="56">
        <f t="shared" si="11"/>
        <v>0</v>
      </c>
    </row>
    <row r="663" spans="1:7" x14ac:dyDescent="0.2">
      <c r="A663" s="41" t="str">
        <f>+Cenik!A663</f>
        <v>Material</v>
      </c>
      <c r="B663" s="41" t="str">
        <f>+Cenik!B663</f>
        <v>MATERIALI - Varnostne ograje</v>
      </c>
      <c r="C663" s="41" t="str">
        <f>+Cenik!C663</f>
        <v>JVO vgrajene pred uvedbo standarda SIST EN 1317 -1,2 - steber 1,75 m</v>
      </c>
      <c r="D663" s="41" t="str">
        <f>+Cenik!D663</f>
        <v>kos</v>
      </c>
      <c r="E663" s="56">
        <f>+Cenik!E663</f>
        <v>0</v>
      </c>
      <c r="F663" s="67">
        <v>40</v>
      </c>
      <c r="G663" s="56">
        <f t="shared" si="11"/>
        <v>0</v>
      </c>
    </row>
    <row r="664" spans="1:7" x14ac:dyDescent="0.2">
      <c r="A664" s="41" t="str">
        <f>+Cenik!A664</f>
        <v>Material</v>
      </c>
      <c r="B664" s="41" t="str">
        <f>+Cenik!B664</f>
        <v>MATERIALI - Varnostne ograje</v>
      </c>
      <c r="C664" s="41" t="str">
        <f>+Cenik!C664</f>
        <v>JVO vgrajene pred uvedbo standarda SIST EN 1317 -1,2 - steber 1,90 m</v>
      </c>
      <c r="D664" s="41" t="str">
        <f>+Cenik!D664</f>
        <v>kos</v>
      </c>
      <c r="E664" s="56">
        <f>+Cenik!E664</f>
        <v>0</v>
      </c>
      <c r="F664" s="67">
        <v>40</v>
      </c>
      <c r="G664" s="56">
        <f t="shared" si="11"/>
        <v>0</v>
      </c>
    </row>
    <row r="665" spans="1:7" x14ac:dyDescent="0.2">
      <c r="A665" s="41" t="str">
        <f>+Cenik!A665</f>
        <v>Material</v>
      </c>
      <c r="B665" s="41" t="str">
        <f>+Cenik!B665</f>
        <v>MATERIALI - Varnostne ograje</v>
      </c>
      <c r="C665" s="41" t="str">
        <f>+Cenik!C665</f>
        <v>JVO vgrajene pred uvedbo standarda SIST EN 1317 -1,2 - steber 2,0 m</v>
      </c>
      <c r="D665" s="41" t="str">
        <f>+Cenik!D665</f>
        <v>kos</v>
      </c>
      <c r="E665" s="56">
        <f>+Cenik!E665</f>
        <v>0</v>
      </c>
      <c r="F665" s="67">
        <v>100</v>
      </c>
      <c r="G665" s="56">
        <f t="shared" si="11"/>
        <v>0</v>
      </c>
    </row>
    <row r="666" spans="1:7" x14ac:dyDescent="0.2">
      <c r="A666" s="41" t="str">
        <f>+Cenik!A666</f>
        <v>Material</v>
      </c>
      <c r="B666" s="41" t="str">
        <f>+Cenik!B666</f>
        <v>MATERIALI - Varnostne ograje</v>
      </c>
      <c r="C666" s="41" t="str">
        <f>+Cenik!C666</f>
        <v>JVO vgrajene pred uvedbo standarda SIST EN 1317 -1,2 - steber 2,2 m</v>
      </c>
      <c r="D666" s="41" t="str">
        <f>+Cenik!D666</f>
        <v>kos</v>
      </c>
      <c r="E666" s="56">
        <f>+Cenik!E666</f>
        <v>0</v>
      </c>
      <c r="F666" s="67">
        <v>25</v>
      </c>
      <c r="G666" s="56">
        <f t="shared" si="11"/>
        <v>0</v>
      </c>
    </row>
    <row r="667" spans="1:7" x14ac:dyDescent="0.2">
      <c r="A667" s="41" t="str">
        <f>+Cenik!A667</f>
        <v>Material</v>
      </c>
      <c r="B667" s="41" t="str">
        <f>+Cenik!B667</f>
        <v>MATERIALI - Varnostne ograje</v>
      </c>
      <c r="C667" s="41" t="str">
        <f>+Cenik!C667</f>
        <v>JVO vgrajene pred uvedbo standarda SIST EN 1317 -1,2 - steber 2,5 m</v>
      </c>
      <c r="D667" s="41" t="str">
        <f>+Cenik!D667</f>
        <v>kos</v>
      </c>
      <c r="E667" s="56">
        <f>+Cenik!E667</f>
        <v>0</v>
      </c>
      <c r="F667" s="67">
        <v>10</v>
      </c>
      <c r="G667" s="56">
        <f t="shared" si="11"/>
        <v>0</v>
      </c>
    </row>
    <row r="668" spans="1:7" x14ac:dyDescent="0.2">
      <c r="A668" s="41" t="str">
        <f>+Cenik!A668</f>
        <v>Material</v>
      </c>
      <c r="B668" s="41" t="str">
        <f>+Cenik!B668</f>
        <v>MATERIALI - Varnostne ograje</v>
      </c>
      <c r="C668" s="41" t="str">
        <f>+Cenik!C668</f>
        <v>JVO vgrajene pred uvedbo standarda SIST EN 1317 -1,2 - steber 3,0 m</v>
      </c>
      <c r="D668" s="41" t="str">
        <f>+Cenik!D668</f>
        <v>kos</v>
      </c>
      <c r="E668" s="56">
        <f>+Cenik!E668</f>
        <v>0</v>
      </c>
      <c r="F668" s="67">
        <v>10</v>
      </c>
      <c r="G668" s="56">
        <f t="shared" si="11"/>
        <v>0</v>
      </c>
    </row>
    <row r="669" spans="1:7" x14ac:dyDescent="0.2">
      <c r="A669" s="41" t="str">
        <f>+Cenik!A669</f>
        <v>Material</v>
      </c>
      <c r="B669" s="41" t="str">
        <f>+Cenik!B669</f>
        <v>MATERIALI - Varnostne ograje</v>
      </c>
      <c r="C669" s="41" t="str">
        <f>+Cenik!C669</f>
        <v>JVO vgrajene pred uvedbo standarda SIST EN 1317 -1,2 - steber s podložno ploščo I=1000-1010 mm</v>
      </c>
      <c r="D669" s="41" t="str">
        <f>+Cenik!D669</f>
        <v>kos</v>
      </c>
      <c r="E669" s="56">
        <f>+Cenik!E669</f>
        <v>0</v>
      </c>
      <c r="F669" s="67">
        <v>10</v>
      </c>
      <c r="G669" s="56">
        <f t="shared" si="11"/>
        <v>0</v>
      </c>
    </row>
    <row r="670" spans="1:7" x14ac:dyDescent="0.2">
      <c r="A670" s="41" t="str">
        <f>+Cenik!A670</f>
        <v>Material</v>
      </c>
      <c r="B670" s="41" t="str">
        <f>+Cenik!B670</f>
        <v>MATERIALI - Varnostne ograje</v>
      </c>
      <c r="C670" s="41" t="str">
        <f>+Cenik!C670</f>
        <v>JVO vgrajene pred uvedbo standarda SIST EN 1317 -1,2 - steber s podložno ploščo I=482 mm</v>
      </c>
      <c r="D670" s="41" t="str">
        <f>+Cenik!D670</f>
        <v>kos</v>
      </c>
      <c r="E670" s="56">
        <f>+Cenik!E670</f>
        <v>0</v>
      </c>
      <c r="F670" s="67">
        <v>10</v>
      </c>
      <c r="G670" s="56">
        <f t="shared" si="11"/>
        <v>0</v>
      </c>
    </row>
    <row r="671" spans="1:7" x14ac:dyDescent="0.2">
      <c r="A671" s="41" t="str">
        <f>+Cenik!A671</f>
        <v>Material</v>
      </c>
      <c r="B671" s="41" t="str">
        <f>+Cenik!B671</f>
        <v>MATERIALI - Varnostne ograje</v>
      </c>
      <c r="C671" s="41" t="str">
        <f>+Cenik!C671</f>
        <v>JVO vgrajene pred uvedbo standarda SIST EN 1317 -1,2 - steber s podložno ploščo I=520 mm</v>
      </c>
      <c r="D671" s="41" t="str">
        <f>+Cenik!D671</f>
        <v>kos</v>
      </c>
      <c r="E671" s="56">
        <f>+Cenik!E671</f>
        <v>0</v>
      </c>
      <c r="F671" s="67">
        <v>10</v>
      </c>
      <c r="G671" s="56">
        <f t="shared" si="11"/>
        <v>0</v>
      </c>
    </row>
    <row r="672" spans="1:7" x14ac:dyDescent="0.2">
      <c r="A672" s="41" t="str">
        <f>+Cenik!A672</f>
        <v>Material</v>
      </c>
      <c r="B672" s="41" t="str">
        <f>+Cenik!B672</f>
        <v>MATERIALI - Varnostne ograje</v>
      </c>
      <c r="C672" s="41" t="str">
        <f>+Cenik!C672</f>
        <v>JVO vgrajene pred uvedbo standarda SIST EN 1317 -1,2 - steber s podložno ploščo I=572 mm</v>
      </c>
      <c r="D672" s="41" t="str">
        <f>+Cenik!D672</f>
        <v>kos</v>
      </c>
      <c r="E672" s="56">
        <f>+Cenik!E672</f>
        <v>0</v>
      </c>
      <c r="F672" s="67">
        <v>10</v>
      </c>
      <c r="G672" s="56">
        <f t="shared" si="11"/>
        <v>0</v>
      </c>
    </row>
    <row r="673" spans="1:7" x14ac:dyDescent="0.2">
      <c r="A673" s="41" t="str">
        <f>+Cenik!A673</f>
        <v>Material</v>
      </c>
      <c r="B673" s="41" t="str">
        <f>+Cenik!B673</f>
        <v>MATERIALI - Varnostne ograje</v>
      </c>
      <c r="C673" s="41" t="str">
        <f>+Cenik!C673</f>
        <v>JVO vgrajene pred uvedbo standarda SIST EN 1317 -1,2 - steber s podložno ploščo I=632 mm</v>
      </c>
      <c r="D673" s="41" t="str">
        <f>+Cenik!D673</f>
        <v>kos</v>
      </c>
      <c r="E673" s="56">
        <f>+Cenik!E673</f>
        <v>0</v>
      </c>
      <c r="F673" s="67">
        <v>10</v>
      </c>
      <c r="G673" s="56">
        <f t="shared" si="11"/>
        <v>0</v>
      </c>
    </row>
    <row r="674" spans="1:7" x14ac:dyDescent="0.2">
      <c r="A674" s="41" t="str">
        <f>+Cenik!A674</f>
        <v>Material</v>
      </c>
      <c r="B674" s="41" t="str">
        <f>+Cenik!B674</f>
        <v>MATERIALI - Varnostne ograje</v>
      </c>
      <c r="C674" s="41" t="str">
        <f>+Cenik!C674</f>
        <v>JVO vgrajene pred uvedbo standarda SIST EN 1317 -1,2 - steber s podložno ploščo I=660 mm</v>
      </c>
      <c r="D674" s="41" t="str">
        <f>+Cenik!D674</f>
        <v>kos</v>
      </c>
      <c r="E674" s="56">
        <f>+Cenik!E674</f>
        <v>0</v>
      </c>
      <c r="F674" s="67">
        <v>10</v>
      </c>
      <c r="G674" s="56">
        <f t="shared" si="11"/>
        <v>0</v>
      </c>
    </row>
    <row r="675" spans="1:7" x14ac:dyDescent="0.2">
      <c r="A675" s="41" t="str">
        <f>+Cenik!A675</f>
        <v>Material</v>
      </c>
      <c r="B675" s="41" t="str">
        <f>+Cenik!B675</f>
        <v>MATERIALI - Varnostne ograje</v>
      </c>
      <c r="C675" s="41" t="str">
        <f>+Cenik!C675</f>
        <v>JVO vgrajene pred uvedbo standarda SIST EN 1317 -1,2 - steber s podložno ploščo I=720 mm</v>
      </c>
      <c r="D675" s="41" t="str">
        <f>+Cenik!D675</f>
        <v>kos</v>
      </c>
      <c r="E675" s="56">
        <f>+Cenik!E675</f>
        <v>0</v>
      </c>
      <c r="F675" s="67">
        <v>10</v>
      </c>
      <c r="G675" s="56">
        <f t="shared" si="11"/>
        <v>0</v>
      </c>
    </row>
    <row r="676" spans="1:7" x14ac:dyDescent="0.2">
      <c r="A676" s="41" t="str">
        <f>+Cenik!A676</f>
        <v>Material</v>
      </c>
      <c r="B676" s="41" t="str">
        <f>+Cenik!B676</f>
        <v>MATERIALI - Varnostne ograje</v>
      </c>
      <c r="C676" s="41" t="str">
        <f>+Cenik!C676</f>
        <v>JVO vgrajene pred uvedbo standarda SIST EN 1317 -1,2 - svetlobni odsevnik</v>
      </c>
      <c r="D676" s="41" t="str">
        <f>+Cenik!D676</f>
        <v>kos</v>
      </c>
      <c r="E676" s="56">
        <f>+Cenik!E676</f>
        <v>0</v>
      </c>
      <c r="F676" s="67">
        <v>200</v>
      </c>
      <c r="G676" s="56">
        <f t="shared" si="11"/>
        <v>0</v>
      </c>
    </row>
    <row r="677" spans="1:7" x14ac:dyDescent="0.2">
      <c r="A677" s="41" t="str">
        <f>+Cenik!A677</f>
        <v>Material</v>
      </c>
      <c r="B677" s="41" t="str">
        <f>+Cenik!B677</f>
        <v>MATERIALI - Varnostne ograje</v>
      </c>
      <c r="C677" s="41" t="str">
        <f>+Cenik!C677</f>
        <v>JVO vgrajene pred uvedbo standarda SIST EN 1317 -1,2 - ščitnik krivljen konkavno radij 15-20m</v>
      </c>
      <c r="D677" s="41" t="str">
        <f>+Cenik!D677</f>
        <v>kos</v>
      </c>
      <c r="E677" s="56">
        <f>+Cenik!E677</f>
        <v>0</v>
      </c>
      <c r="F677" s="67">
        <v>10</v>
      </c>
      <c r="G677" s="56">
        <f t="shared" si="11"/>
        <v>0</v>
      </c>
    </row>
    <row r="678" spans="1:7" x14ac:dyDescent="0.2">
      <c r="A678" s="41" t="str">
        <f>+Cenik!A678</f>
        <v>Material</v>
      </c>
      <c r="B678" s="41" t="str">
        <f>+Cenik!B678</f>
        <v>MATERIALI - Varnostne ograje</v>
      </c>
      <c r="C678" s="41" t="str">
        <f>+Cenik!C678</f>
        <v>JVO vgrajene pred uvedbo standarda SIST EN 1317 -1,2 - ščitnik krivljen konkavno radij 20 do 40m</v>
      </c>
      <c r="D678" s="41" t="str">
        <f>+Cenik!D678</f>
        <v>kos</v>
      </c>
      <c r="E678" s="56">
        <f>+Cenik!E678</f>
        <v>0</v>
      </c>
      <c r="F678" s="67">
        <v>10</v>
      </c>
      <c r="G678" s="56">
        <f t="shared" si="11"/>
        <v>0</v>
      </c>
    </row>
    <row r="679" spans="1:7" x14ac:dyDescent="0.2">
      <c r="A679" s="41" t="str">
        <f>+Cenik!A679</f>
        <v>Material</v>
      </c>
      <c r="B679" s="41" t="str">
        <f>+Cenik!B679</f>
        <v>MATERIALI - Varnostne ograje</v>
      </c>
      <c r="C679" s="41" t="str">
        <f>+Cenik!C679</f>
        <v>JVO vgrajene pred uvedbo standarda SIST EN 1317 -1,2 - ščitnik krivljen konkavno radij nad 40m</v>
      </c>
      <c r="D679" s="41" t="str">
        <f>+Cenik!D679</f>
        <v>kos</v>
      </c>
      <c r="E679" s="56">
        <f>+Cenik!E679</f>
        <v>0</v>
      </c>
      <c r="F679" s="67">
        <v>10</v>
      </c>
      <c r="G679" s="56">
        <f t="shared" si="11"/>
        <v>0</v>
      </c>
    </row>
    <row r="680" spans="1:7" x14ac:dyDescent="0.2">
      <c r="A680" s="41" t="str">
        <f>+Cenik!A680</f>
        <v>Material</v>
      </c>
      <c r="B680" s="41" t="str">
        <f>+Cenik!B680</f>
        <v>MATERIALI - Varnostne ograje</v>
      </c>
      <c r="C680" s="41" t="str">
        <f>+Cenik!C680</f>
        <v>JVO vgrajene pred uvedbo standarda SIST EN 1317 -1,2 - ščitnik krivljen konveksno radij 15 do 20m</v>
      </c>
      <c r="D680" s="41" t="str">
        <f>+Cenik!D680</f>
        <v>kos</v>
      </c>
      <c r="E680" s="56">
        <f>+Cenik!E680</f>
        <v>0</v>
      </c>
      <c r="F680" s="67">
        <v>10</v>
      </c>
      <c r="G680" s="56">
        <f t="shared" si="11"/>
        <v>0</v>
      </c>
    </row>
    <row r="681" spans="1:7" x14ac:dyDescent="0.2">
      <c r="A681" s="41" t="str">
        <f>+Cenik!A681</f>
        <v>Material</v>
      </c>
      <c r="B681" s="41" t="str">
        <f>+Cenik!B681</f>
        <v>MATERIALI - Varnostne ograje</v>
      </c>
      <c r="C681" s="41" t="str">
        <f>+Cenik!C681</f>
        <v>JVO vgrajene pred uvedbo standarda SIST EN 1317 -1,2 - ščitnik krivljen konveksno radij 20 do 40m</v>
      </c>
      <c r="D681" s="41" t="str">
        <f>+Cenik!D681</f>
        <v>kos</v>
      </c>
      <c r="E681" s="56">
        <f>+Cenik!E681</f>
        <v>0</v>
      </c>
      <c r="F681" s="67">
        <v>10</v>
      </c>
      <c r="G681" s="56">
        <f t="shared" si="11"/>
        <v>0</v>
      </c>
    </row>
    <row r="682" spans="1:7" x14ac:dyDescent="0.2">
      <c r="A682" s="41" t="str">
        <f>+Cenik!A682</f>
        <v>Material</v>
      </c>
      <c r="B682" s="41" t="str">
        <f>+Cenik!B682</f>
        <v>MATERIALI - Varnostne ograje</v>
      </c>
      <c r="C682" s="41" t="str">
        <f>+Cenik!C682</f>
        <v>JVO vgrajene pred uvedbo standarda SIST EN 1317 -1,2 - ščitnik krivljen konveksno radij do 15 m</v>
      </c>
      <c r="D682" s="41" t="str">
        <f>+Cenik!D682</f>
        <v>kos</v>
      </c>
      <c r="E682" s="56">
        <f>+Cenik!E682</f>
        <v>0</v>
      </c>
      <c r="F682" s="67">
        <v>10</v>
      </c>
      <c r="G682" s="56">
        <f t="shared" si="11"/>
        <v>0</v>
      </c>
    </row>
    <row r="683" spans="1:7" x14ac:dyDescent="0.2">
      <c r="A683" s="41" t="str">
        <f>+Cenik!A683</f>
        <v>Material</v>
      </c>
      <c r="B683" s="41" t="str">
        <f>+Cenik!B683</f>
        <v>MATERIALI - Varnostne ograje</v>
      </c>
      <c r="C683" s="41" t="str">
        <f>+Cenik!C683</f>
        <v>JVO vgrajene pred uvedbo standarda SIST EN 1317 -1,2 - ščitnik krivljen konveksno radij do 8m</v>
      </c>
      <c r="D683" s="41" t="str">
        <f>+Cenik!D683</f>
        <v>kos</v>
      </c>
      <c r="E683" s="56">
        <f>+Cenik!E683</f>
        <v>0</v>
      </c>
      <c r="F683" s="67">
        <v>10</v>
      </c>
      <c r="G683" s="56">
        <f t="shared" si="11"/>
        <v>0</v>
      </c>
    </row>
    <row r="684" spans="1:7" x14ac:dyDescent="0.2">
      <c r="A684" s="41" t="str">
        <f>+Cenik!A684</f>
        <v>Material</v>
      </c>
      <c r="B684" s="41" t="str">
        <f>+Cenik!B684</f>
        <v>MATERIALI - Varnostne ograje</v>
      </c>
      <c r="C684" s="41" t="str">
        <f>+Cenik!C684</f>
        <v>JVO vgrajene pred uvedbo standarda SIST EN 1317 -1,2 - ščitnik krivljen konveksno radij nad 40m</v>
      </c>
      <c r="D684" s="41" t="str">
        <f>+Cenik!D684</f>
        <v>kos</v>
      </c>
      <c r="E684" s="56">
        <f>+Cenik!E684</f>
        <v>0</v>
      </c>
      <c r="F684" s="67">
        <v>10</v>
      </c>
      <c r="G684" s="56">
        <f t="shared" si="11"/>
        <v>0</v>
      </c>
    </row>
    <row r="685" spans="1:7" x14ac:dyDescent="0.2">
      <c r="A685" s="41" t="str">
        <f>+Cenik!A685</f>
        <v>Material</v>
      </c>
      <c r="B685" s="41" t="str">
        <f>+Cenik!B685</f>
        <v>MATERIALI - Varnostne ograje</v>
      </c>
      <c r="C685" s="41" t="str">
        <f>+Cenik!C685</f>
        <v>JVO vgrajene pred uvedbo standarda SIST EN 1317 -1,2 - ščitnik z možnostjo montaže na 2m in na 1,33</v>
      </c>
      <c r="D685" s="41" t="str">
        <f>+Cenik!D685</f>
        <v>kos</v>
      </c>
      <c r="E685" s="56">
        <f>+Cenik!E685</f>
        <v>0</v>
      </c>
      <c r="F685" s="67">
        <v>70</v>
      </c>
      <c r="G685" s="56">
        <f t="shared" si="11"/>
        <v>0</v>
      </c>
    </row>
    <row r="686" spans="1:7" x14ac:dyDescent="0.2">
      <c r="A686" s="41" t="str">
        <f>+Cenik!A686</f>
        <v>Material</v>
      </c>
      <c r="B686" s="41" t="str">
        <f>+Cenik!B686</f>
        <v>MATERIALI - Varnostne ograje</v>
      </c>
      <c r="C686" s="41" t="str">
        <f>+Cenik!C686</f>
        <v>JVO vgrajene pred uvedbo standarda SIST EN 1317 -1,2 - ščitnik z možnostjo montaže na 4m,2m in na 1,33</v>
      </c>
      <c r="D686" s="41" t="str">
        <f>+Cenik!D686</f>
        <v>kos</v>
      </c>
      <c r="E686" s="56">
        <f>+Cenik!E686</f>
        <v>0</v>
      </c>
      <c r="F686" s="67">
        <v>10</v>
      </c>
      <c r="G686" s="56">
        <f t="shared" si="11"/>
        <v>0</v>
      </c>
    </row>
    <row r="687" spans="1:7" x14ac:dyDescent="0.2">
      <c r="A687" s="41" t="str">
        <f>+Cenik!A687</f>
        <v>Material</v>
      </c>
      <c r="B687" s="41" t="str">
        <f>+Cenik!B687</f>
        <v>MATERIALI - Varnostne ograje</v>
      </c>
      <c r="C687" s="41" t="str">
        <f>+Cenik!C687</f>
        <v>JVO vgrajene pred uvedbo standarda SIST EN 1317 -1,2 - ščitnik za motoriste 4,2 mz možnostjo montaže na obstoječo JVO</v>
      </c>
      <c r="D687" s="41" t="str">
        <f>+Cenik!D687</f>
        <v>kos</v>
      </c>
      <c r="E687" s="56">
        <f>+Cenik!E687</f>
        <v>0</v>
      </c>
      <c r="F687" s="67">
        <v>10</v>
      </c>
      <c r="G687" s="56">
        <f t="shared" si="11"/>
        <v>0</v>
      </c>
    </row>
    <row r="688" spans="1:7" x14ac:dyDescent="0.2">
      <c r="A688" s="41" t="str">
        <f>+Cenik!A688</f>
        <v>Material</v>
      </c>
      <c r="B688" s="41" t="str">
        <f>+Cenik!B688</f>
        <v>MATERIALI - Varnostne ograje</v>
      </c>
      <c r="C688" s="41" t="str">
        <f>+Cenik!C688</f>
        <v>JVO vgrajene pred uvedbo standarda SIST EN 1317 -1,2 - ščitnil za kolesarje z možnostjomontaže na obstoječo JVO</v>
      </c>
      <c r="D688" s="41" t="str">
        <f>+Cenik!D688</f>
        <v>kos</v>
      </c>
      <c r="E688" s="56">
        <f>+Cenik!E688</f>
        <v>0</v>
      </c>
      <c r="F688" s="67">
        <v>10</v>
      </c>
      <c r="G688" s="56">
        <f t="shared" si="11"/>
        <v>0</v>
      </c>
    </row>
    <row r="689" spans="1:7" x14ac:dyDescent="0.2">
      <c r="A689" s="41" t="str">
        <f>+Cenik!A689</f>
        <v>Material</v>
      </c>
      <c r="B689" s="41" t="str">
        <f>+Cenik!B689</f>
        <v>MATERIALI - Varnostne ograje</v>
      </c>
      <c r="C689" s="41" t="str">
        <f>+Cenik!C689</f>
        <v>JVO vgrajene pred uvedbo standarda SIST EN 1317 -1,2 - varovalna ograja za PEŠCE-cevni fi 60,3 z vertikalnimi polnili fi 12</v>
      </c>
      <c r="D689" s="41" t="str">
        <f>+Cenik!D689</f>
        <v>m</v>
      </c>
      <c r="E689" s="56">
        <f>+Cenik!E689</f>
        <v>0</v>
      </c>
      <c r="F689" s="67">
        <v>40</v>
      </c>
      <c r="G689" s="56">
        <f t="shared" si="11"/>
        <v>0</v>
      </c>
    </row>
    <row r="690" spans="1:7" x14ac:dyDescent="0.2">
      <c r="A690" s="41" t="str">
        <f>+Cenik!A690</f>
        <v>Material</v>
      </c>
      <c r="B690" s="41" t="str">
        <f>+Cenik!B690</f>
        <v>MATERIALI - Varnostne ograje</v>
      </c>
      <c r="C690" s="41" t="str">
        <f>+Cenik!C690</f>
        <v>JVO vgrajene pred uvedbo standarda SIST EN 1317 -1,2 - zaključni element - poševni 12metrski</v>
      </c>
      <c r="D690" s="41" t="str">
        <f>+Cenik!D690</f>
        <v>kos</v>
      </c>
      <c r="E690" s="56">
        <f>+Cenik!E690</f>
        <v>0</v>
      </c>
      <c r="F690" s="67">
        <v>10</v>
      </c>
      <c r="G690" s="56">
        <f t="shared" si="11"/>
        <v>0</v>
      </c>
    </row>
    <row r="691" spans="1:7" x14ac:dyDescent="0.2">
      <c r="A691" s="41" t="str">
        <f>+Cenik!A691</f>
        <v>Material</v>
      </c>
      <c r="B691" s="41" t="str">
        <f>+Cenik!B691</f>
        <v>MATERIALI - Varnostne ograje</v>
      </c>
      <c r="C691" s="41" t="str">
        <f>+Cenik!C691</f>
        <v>JVO vgrajene pred uvedbo standarda SIST EN 1317 -1,2 - zaključni element - poševni 4 metrski</v>
      </c>
      <c r="D691" s="41" t="str">
        <f>+Cenik!D691</f>
        <v>kos</v>
      </c>
      <c r="E691" s="56">
        <f>+Cenik!E691</f>
        <v>0</v>
      </c>
      <c r="F691" s="67">
        <v>60</v>
      </c>
      <c r="G691" s="56">
        <f t="shared" si="11"/>
        <v>0</v>
      </c>
    </row>
    <row r="692" spans="1:7" x14ac:dyDescent="0.2">
      <c r="A692" s="41" t="str">
        <f>+Cenik!A692</f>
        <v>Material</v>
      </c>
      <c r="B692" s="41" t="str">
        <f>+Cenik!B692</f>
        <v>MATERIALI - Varnostne ograje</v>
      </c>
      <c r="C692" s="41" t="str">
        <f>+Cenik!C692</f>
        <v>JVO vgrajene pred uvedbo standarda SIST EN 1317 -1,2 - zaključni element za motoriste</v>
      </c>
      <c r="D692" s="41" t="str">
        <f>+Cenik!D692</f>
        <v>kos</v>
      </c>
      <c r="E692" s="56">
        <f>+Cenik!E692</f>
        <v>0</v>
      </c>
      <c r="F692" s="67">
        <v>100</v>
      </c>
      <c r="G692" s="56">
        <f t="shared" si="11"/>
        <v>0</v>
      </c>
    </row>
    <row r="693" spans="1:7" x14ac:dyDescent="0.2">
      <c r="A693" s="41" t="str">
        <f>+Cenik!A693</f>
        <v>Material</v>
      </c>
      <c r="B693" s="41" t="str">
        <f>+Cenik!B693</f>
        <v>MATERIALI - Varnostne ograje</v>
      </c>
      <c r="C693" s="41" t="str">
        <f>+Cenik!C693</f>
        <v>JVO vgrajene pred uvedbo standarda SIST EN 1317 -1,2 - zaključnica polkrožna-fajfa</v>
      </c>
      <c r="D693" s="41" t="str">
        <f>+Cenik!D693</f>
        <v>kos</v>
      </c>
      <c r="E693" s="56">
        <f>+Cenik!E693</f>
        <v>0</v>
      </c>
      <c r="F693" s="67">
        <v>20</v>
      </c>
      <c r="G693" s="56">
        <f t="shared" si="11"/>
        <v>0</v>
      </c>
    </row>
    <row r="694" spans="1:7" x14ac:dyDescent="0.2">
      <c r="A694" s="41" t="str">
        <f>+Cenik!A694</f>
        <v>Material</v>
      </c>
      <c r="B694" s="41" t="str">
        <f>+Cenik!B694</f>
        <v>MATERIALI - Varnostne ograje</v>
      </c>
      <c r="C694" s="41" t="str">
        <f>+Cenik!C694</f>
        <v>JVO vgrajene pred uvedbo standarda SIST EN 1317 -1,2 - zaključnica pridržne ograje kratka</v>
      </c>
      <c r="D694" s="41" t="str">
        <f>+Cenik!D694</f>
        <v>kos</v>
      </c>
      <c r="E694" s="56">
        <f>+Cenik!E694</f>
        <v>0</v>
      </c>
      <c r="F694" s="67">
        <v>10</v>
      </c>
      <c r="G694" s="56">
        <f t="shared" si="11"/>
        <v>0</v>
      </c>
    </row>
    <row r="695" spans="1:7" x14ac:dyDescent="0.2">
      <c r="A695" s="41" t="str">
        <f>+Cenik!A695</f>
        <v>Material</v>
      </c>
      <c r="B695" s="41" t="str">
        <f>+Cenik!B695</f>
        <v>MATERIALI - Varnostne ograje</v>
      </c>
      <c r="C695" s="41" t="str">
        <f>+Cenik!C695</f>
        <v>JVO vgrajene pred uvedbo standarda SIST EN 1317 -1,2 - zaščitna mostna ograja na nadvozu nad AC s pritrdili</v>
      </c>
      <c r="D695" s="41" t="str">
        <f>+Cenik!D695</f>
        <v>m</v>
      </c>
      <c r="E695" s="56">
        <f>+Cenik!E695</f>
        <v>0</v>
      </c>
      <c r="F695" s="67">
        <v>10</v>
      </c>
      <c r="G695" s="56">
        <f t="shared" si="11"/>
        <v>0</v>
      </c>
    </row>
    <row r="696" spans="1:7" x14ac:dyDescent="0.2">
      <c r="A696" s="41" t="str">
        <f>+Cenik!A696</f>
        <v>Material</v>
      </c>
      <c r="B696" s="41" t="str">
        <f>+Cenik!B696</f>
        <v>MATERIALI - Varnostne ograje</v>
      </c>
      <c r="C696" s="41" t="str">
        <f>+Cenik!C696</f>
        <v>JVO vgrajene pred uvedbo standarda SIST EN 1317 -1,2 - zašćitna ograja -mrežni pano 1750x750 s pritrdili</v>
      </c>
      <c r="D696" s="41" t="str">
        <f>+Cenik!D696</f>
        <v>kos</v>
      </c>
      <c r="E696" s="56">
        <f>+Cenik!E696</f>
        <v>0</v>
      </c>
      <c r="F696" s="67">
        <v>10</v>
      </c>
      <c r="G696" s="56">
        <f t="shared" si="11"/>
        <v>0</v>
      </c>
    </row>
    <row r="697" spans="1:7" x14ac:dyDescent="0.2">
      <c r="A697" s="41" t="str">
        <f>+Cenik!A697</f>
        <v>Material</v>
      </c>
      <c r="B697" s="41" t="str">
        <f>+Cenik!B697</f>
        <v>MATERIALI - Varnostne ograje</v>
      </c>
      <c r="C697" s="41" t="str">
        <f>+Cenik!C697</f>
        <v>JVO vgrajene pred uvedbo standarda SIST EN 1317 -1,2 - zašćitna ograja -mrežni pano 2000 x 2000 s pritrdili</v>
      </c>
      <c r="D697" s="41" t="str">
        <f>+Cenik!D697</f>
        <v>kos</v>
      </c>
      <c r="E697" s="56">
        <f>+Cenik!E697</f>
        <v>0</v>
      </c>
      <c r="F697" s="67">
        <v>10</v>
      </c>
      <c r="G697" s="56">
        <f t="shared" si="11"/>
        <v>0</v>
      </c>
    </row>
    <row r="698" spans="1:7" x14ac:dyDescent="0.2">
      <c r="A698" s="41" t="str">
        <f>+Cenik!A698</f>
        <v>Material</v>
      </c>
      <c r="B698" s="41" t="str">
        <f>+Cenik!B698</f>
        <v>MATERIALI - Varnostne ograje</v>
      </c>
      <c r="C698" s="41" t="str">
        <f>+Cenik!C698</f>
        <v>N2 W4 na objektu light - dvokomponentna masa v kartušah za TOGE vijake</v>
      </c>
      <c r="D698" s="41" t="str">
        <f>+Cenik!D698</f>
        <v>kos</v>
      </c>
      <c r="E698" s="56">
        <f>+Cenik!E698</f>
        <v>0</v>
      </c>
      <c r="F698" s="67">
        <v>10</v>
      </c>
      <c r="G698" s="56">
        <f t="shared" si="11"/>
        <v>0</v>
      </c>
    </row>
    <row r="699" spans="1:7" x14ac:dyDescent="0.2">
      <c r="A699" s="41" t="str">
        <f>+Cenik!A699</f>
        <v>Material</v>
      </c>
      <c r="B699" s="41" t="str">
        <f>+Cenik!B699</f>
        <v>MATERIALI - Varnostne ograje</v>
      </c>
      <c r="C699" s="41" t="str">
        <f>+Cenik!C699</f>
        <v>N2 W4 na objektu light - odbojnik 4340</v>
      </c>
      <c r="D699" s="41" t="str">
        <f>+Cenik!D699</f>
        <v>kos</v>
      </c>
      <c r="E699" s="56">
        <f>+Cenik!E699</f>
        <v>0</v>
      </c>
      <c r="F699" s="67">
        <v>10</v>
      </c>
      <c r="G699" s="56">
        <f t="shared" si="11"/>
        <v>0</v>
      </c>
    </row>
    <row r="700" spans="1:7" x14ac:dyDescent="0.2">
      <c r="A700" s="41" t="str">
        <f>+Cenik!A700</f>
        <v>Material</v>
      </c>
      <c r="B700" s="41" t="str">
        <f>+Cenik!B700</f>
        <v>MATERIALI - Varnostne ograje</v>
      </c>
      <c r="C700" s="41" t="str">
        <f>+Cenik!C700</f>
        <v>N2 W4 na objektu light - plošča na podložni plošči stebra</v>
      </c>
      <c r="D700" s="41" t="str">
        <f>+Cenik!D700</f>
        <v>kos</v>
      </c>
      <c r="E700" s="56">
        <f>+Cenik!E700</f>
        <v>0</v>
      </c>
      <c r="F700" s="67">
        <v>10</v>
      </c>
      <c r="G700" s="56">
        <f t="shared" si="11"/>
        <v>0</v>
      </c>
    </row>
    <row r="701" spans="1:7" x14ac:dyDescent="0.2">
      <c r="A701" s="41" t="str">
        <f>+Cenik!A701</f>
        <v>Material</v>
      </c>
      <c r="B701" s="41" t="str">
        <f>+Cenik!B701</f>
        <v>MATERIALI - Varnostne ograje</v>
      </c>
      <c r="C701" s="41" t="str">
        <f>+Cenik!C701</f>
        <v>N2 W4 na objektu light - ploščica 190/50/4</v>
      </c>
      <c r="D701" s="41" t="str">
        <f>+Cenik!D701</f>
        <v>kos</v>
      </c>
      <c r="E701" s="56">
        <f>+Cenik!E701</f>
        <v>0</v>
      </c>
      <c r="F701" s="67">
        <v>10</v>
      </c>
      <c r="G701" s="56">
        <f t="shared" si="11"/>
        <v>0</v>
      </c>
    </row>
    <row r="702" spans="1:7" x14ac:dyDescent="0.2">
      <c r="A702" s="41" t="str">
        <f>+Cenik!A702</f>
        <v>Material</v>
      </c>
      <c r="B702" s="41" t="str">
        <f>+Cenik!B702</f>
        <v>MATERIALI - Varnostne ograje</v>
      </c>
      <c r="C702" s="41" t="str">
        <f>+Cenik!C702</f>
        <v>N2 W4 na objektu light - ploščica 70/40/4</v>
      </c>
      <c r="D702" s="41" t="str">
        <f>+Cenik!D702</f>
        <v>kos</v>
      </c>
      <c r="E702" s="56">
        <f>+Cenik!E702</f>
        <v>0</v>
      </c>
      <c r="F702" s="67">
        <v>10</v>
      </c>
      <c r="G702" s="56">
        <f t="shared" si="11"/>
        <v>0</v>
      </c>
    </row>
    <row r="703" spans="1:7" x14ac:dyDescent="0.2">
      <c r="A703" s="41" t="str">
        <f>+Cenik!A703</f>
        <v>Material</v>
      </c>
      <c r="B703" s="41" t="str">
        <f>+Cenik!B703</f>
        <v>MATERIALI - Varnostne ograje</v>
      </c>
      <c r="C703" s="41" t="str">
        <f>+Cenik!C703</f>
        <v>N2 W4 na objektu light - steber s ploščo 720</v>
      </c>
      <c r="D703" s="41" t="str">
        <f>+Cenik!D703</f>
        <v>kos</v>
      </c>
      <c r="E703" s="56">
        <f>+Cenik!E703</f>
        <v>0</v>
      </c>
      <c r="F703" s="67">
        <v>10</v>
      </c>
      <c r="G703" s="56">
        <f t="shared" si="11"/>
        <v>0</v>
      </c>
    </row>
    <row r="704" spans="1:7" x14ac:dyDescent="0.2">
      <c r="A704" s="41" t="str">
        <f>+Cenik!A704</f>
        <v>Material</v>
      </c>
      <c r="B704" s="41" t="str">
        <f>+Cenik!B704</f>
        <v>MATERIALI - Varnostne ograje</v>
      </c>
      <c r="C704" s="41" t="str">
        <f>+Cenik!C704</f>
        <v>N2 W4 na objektu light - TOGE TSM VIJAK b16-m18/sw13 KOMPLET</v>
      </c>
      <c r="D704" s="41" t="str">
        <f>+Cenik!D704</f>
        <v>set</v>
      </c>
      <c r="E704" s="56">
        <f>+Cenik!E704</f>
        <v>0</v>
      </c>
      <c r="F704" s="67">
        <v>10</v>
      </c>
      <c r="G704" s="56">
        <f t="shared" si="11"/>
        <v>0</v>
      </c>
    </row>
    <row r="705" spans="1:7" x14ac:dyDescent="0.2">
      <c r="A705" s="41" t="str">
        <f>+Cenik!A705</f>
        <v>Material</v>
      </c>
      <c r="B705" s="41" t="str">
        <f>+Cenik!B705</f>
        <v>MATERIALI - Varnostne ograje</v>
      </c>
      <c r="C705" s="41" t="str">
        <f>+Cenik!C705</f>
        <v>N2 W4 na objektu light - vijak M10x30</v>
      </c>
      <c r="D705" s="41" t="str">
        <f>+Cenik!D705</f>
        <v>set</v>
      </c>
      <c r="E705" s="56">
        <f>+Cenik!E705</f>
        <v>0</v>
      </c>
      <c r="F705" s="67">
        <v>10</v>
      </c>
      <c r="G705" s="56">
        <f t="shared" si="11"/>
        <v>0</v>
      </c>
    </row>
    <row r="706" spans="1:7" x14ac:dyDescent="0.2">
      <c r="A706" s="41" t="str">
        <f>+Cenik!A706</f>
        <v>Material</v>
      </c>
      <c r="B706" s="41" t="str">
        <f>+Cenik!B706</f>
        <v>MATERIALI - Varnostne ograje</v>
      </c>
      <c r="C706" s="41" t="str">
        <f>+Cenik!C706</f>
        <v>N2 W4 na objektu light - vijak sponski M16</v>
      </c>
      <c r="D706" s="41" t="str">
        <f>+Cenik!D706</f>
        <v>set</v>
      </c>
      <c r="E706" s="56">
        <f>+Cenik!E706</f>
        <v>0</v>
      </c>
      <c r="F706" s="67">
        <v>10</v>
      </c>
      <c r="G706" s="56">
        <f t="shared" si="11"/>
        <v>0</v>
      </c>
    </row>
    <row r="707" spans="1:7" x14ac:dyDescent="0.2">
      <c r="A707" s="41" t="str">
        <f>+Cenik!A707</f>
        <v>Material</v>
      </c>
      <c r="B707" s="41" t="str">
        <f>+Cenik!B707</f>
        <v>MATERIALI - Varnostne ograje</v>
      </c>
      <c r="C707" s="41" t="str">
        <f>+Cenik!C707</f>
        <v>N2 W4 zabita light - odbojnik 4340</v>
      </c>
      <c r="D707" s="41" t="str">
        <f>+Cenik!D707</f>
        <v>kos</v>
      </c>
      <c r="E707" s="56">
        <f>+Cenik!E707</f>
        <v>0</v>
      </c>
      <c r="F707" s="67">
        <v>100</v>
      </c>
      <c r="G707" s="56">
        <f t="shared" si="11"/>
        <v>0</v>
      </c>
    </row>
    <row r="708" spans="1:7" x14ac:dyDescent="0.2">
      <c r="A708" s="41" t="str">
        <f>+Cenik!A708</f>
        <v>Material</v>
      </c>
      <c r="B708" s="41" t="str">
        <f>+Cenik!B708</f>
        <v>MATERIALI - Varnostne ograje</v>
      </c>
      <c r="C708" s="41" t="str">
        <f>+Cenik!C708</f>
        <v>N2 W4 zabita light - ploščica 190/50/4</v>
      </c>
      <c r="D708" s="41" t="str">
        <f>+Cenik!D708</f>
        <v>kos</v>
      </c>
      <c r="E708" s="56">
        <f>+Cenik!E708</f>
        <v>0</v>
      </c>
      <c r="F708" s="67">
        <v>200</v>
      </c>
      <c r="G708" s="56">
        <f t="shared" si="11"/>
        <v>0</v>
      </c>
    </row>
    <row r="709" spans="1:7" x14ac:dyDescent="0.2">
      <c r="A709" s="41" t="str">
        <f>+Cenik!A709</f>
        <v>Material</v>
      </c>
      <c r="B709" s="41" t="str">
        <f>+Cenik!B709</f>
        <v>MATERIALI - Varnostne ograje</v>
      </c>
      <c r="C709" s="41" t="str">
        <f>+Cenik!C709</f>
        <v>N2 W4 zabita light - ploščica 70/40/4</v>
      </c>
      <c r="D709" s="41" t="str">
        <f>+Cenik!D709</f>
        <v>kos</v>
      </c>
      <c r="E709" s="56">
        <f>+Cenik!E709</f>
        <v>0</v>
      </c>
      <c r="F709" s="67">
        <v>10</v>
      </c>
      <c r="G709" s="56">
        <f t="shared" si="11"/>
        <v>0</v>
      </c>
    </row>
    <row r="710" spans="1:7" x14ac:dyDescent="0.2">
      <c r="A710" s="41" t="str">
        <f>+Cenik!A710</f>
        <v>Material</v>
      </c>
      <c r="B710" s="41" t="str">
        <f>+Cenik!B710</f>
        <v>MATERIALI - Varnostne ograje</v>
      </c>
      <c r="C710" s="41" t="str">
        <f>+Cenik!C710</f>
        <v>N2 W4 zabita light - steber 1500</v>
      </c>
      <c r="D710" s="41" t="str">
        <f>+Cenik!D710</f>
        <v>kos</v>
      </c>
      <c r="E710" s="56">
        <f>+Cenik!E710</f>
        <v>0</v>
      </c>
      <c r="F710" s="67">
        <v>50</v>
      </c>
      <c r="G710" s="56">
        <f t="shared" si="11"/>
        <v>0</v>
      </c>
    </row>
    <row r="711" spans="1:7" x14ac:dyDescent="0.2">
      <c r="A711" s="41" t="str">
        <f>+Cenik!A711</f>
        <v>Material</v>
      </c>
      <c r="B711" s="41" t="str">
        <f>+Cenik!B711</f>
        <v>MATERIALI - Varnostne ograje</v>
      </c>
      <c r="C711" s="41" t="str">
        <f>+Cenik!C711</f>
        <v>N2 W4 zabita light - steber 1900</v>
      </c>
      <c r="D711" s="41" t="str">
        <f>+Cenik!D711</f>
        <v>kos</v>
      </c>
      <c r="E711" s="56">
        <f>+Cenik!E711</f>
        <v>0</v>
      </c>
      <c r="F711" s="67">
        <v>10</v>
      </c>
      <c r="G711" s="56">
        <f t="shared" si="11"/>
        <v>0</v>
      </c>
    </row>
    <row r="712" spans="1:7" x14ac:dyDescent="0.2">
      <c r="A712" s="41" t="str">
        <f>+Cenik!A712</f>
        <v>Material</v>
      </c>
      <c r="B712" s="41" t="str">
        <f>+Cenik!B712</f>
        <v>MATERIALI - Varnostne ograje</v>
      </c>
      <c r="C712" s="41" t="str">
        <f>+Cenik!C712</f>
        <v>N2 W4 zabita light - vijak M10x30</v>
      </c>
      <c r="D712" s="41" t="str">
        <f>+Cenik!D712</f>
        <v>set</v>
      </c>
      <c r="E712" s="56">
        <f>+Cenik!E712</f>
        <v>0</v>
      </c>
      <c r="F712" s="67">
        <v>10</v>
      </c>
      <c r="G712" s="56">
        <f t="shared" si="11"/>
        <v>0</v>
      </c>
    </row>
    <row r="713" spans="1:7" x14ac:dyDescent="0.2">
      <c r="A713" s="41" t="str">
        <f>+Cenik!A713</f>
        <v>Material</v>
      </c>
      <c r="B713" s="41" t="str">
        <f>+Cenik!B713</f>
        <v>MATERIALI - Varnostne ograje</v>
      </c>
      <c r="C713" s="41" t="str">
        <f>+Cenik!C713</f>
        <v>N2 W4 zabita light - vijak sponski M16</v>
      </c>
      <c r="D713" s="41" t="str">
        <f>+Cenik!D713</f>
        <v>set</v>
      </c>
      <c r="E713" s="56">
        <f>+Cenik!E713</f>
        <v>0</v>
      </c>
      <c r="F713" s="67">
        <v>10</v>
      </c>
      <c r="G713" s="56">
        <f t="shared" si="11"/>
        <v>0</v>
      </c>
    </row>
    <row r="714" spans="1:7" x14ac:dyDescent="0.2">
      <c r="A714" s="41" t="str">
        <f>+Cenik!A714</f>
        <v>Material</v>
      </c>
      <c r="B714" s="41" t="str">
        <f>+Cenik!B714</f>
        <v>MATERIALI - Varnostne ograje</v>
      </c>
      <c r="C714" s="41" t="str">
        <f>+Cenik!C714</f>
        <v>N2 W5 na objektu - odbojnik 4240</v>
      </c>
      <c r="D714" s="41" t="str">
        <f>+Cenik!D714</f>
        <v>kos</v>
      </c>
      <c r="E714" s="56">
        <f>+Cenik!E714</f>
        <v>0</v>
      </c>
      <c r="F714" s="67">
        <v>20</v>
      </c>
      <c r="G714" s="56">
        <f t="shared" si="11"/>
        <v>0</v>
      </c>
    </row>
    <row r="715" spans="1:7" x14ac:dyDescent="0.2">
      <c r="A715" s="41" t="str">
        <f>+Cenik!A715</f>
        <v>Material</v>
      </c>
      <c r="B715" s="41" t="str">
        <f>+Cenik!B715</f>
        <v>MATERIALI - Varnostne ograje</v>
      </c>
      <c r="C715" s="41" t="str">
        <f>+Cenik!C715</f>
        <v>N2 W5 na objektu - oporna I N2</v>
      </c>
      <c r="D715" s="41" t="str">
        <f>+Cenik!D715</f>
        <v>kos</v>
      </c>
      <c r="E715" s="56">
        <f>+Cenik!E715</f>
        <v>0</v>
      </c>
      <c r="F715" s="67">
        <v>20</v>
      </c>
      <c r="G715" s="56">
        <f t="shared" si="11"/>
        <v>0</v>
      </c>
    </row>
    <row r="716" spans="1:7" x14ac:dyDescent="0.2">
      <c r="A716" s="41" t="str">
        <f>+Cenik!A716</f>
        <v>Material</v>
      </c>
      <c r="B716" s="41" t="str">
        <f>+Cenik!B716</f>
        <v>MATERIALI - Varnostne ograje</v>
      </c>
      <c r="C716" s="41" t="str">
        <f>+Cenik!C716</f>
        <v>N2 W5 na objektu - podložka 70x40x5</v>
      </c>
      <c r="D716" s="41" t="str">
        <f>+Cenik!D716</f>
        <v>kos</v>
      </c>
      <c r="E716" s="56">
        <f>+Cenik!E716</f>
        <v>0</v>
      </c>
      <c r="F716" s="67">
        <v>60</v>
      </c>
      <c r="G716" s="56">
        <f t="shared" si="11"/>
        <v>0</v>
      </c>
    </row>
    <row r="717" spans="1:7" x14ac:dyDescent="0.2">
      <c r="A717" s="41" t="str">
        <f>+Cenik!A717</f>
        <v>Material</v>
      </c>
      <c r="B717" s="41" t="str">
        <f>+Cenik!B717</f>
        <v>MATERIALI - Varnostne ograje</v>
      </c>
      <c r="C717" s="41" t="str">
        <f>+Cenik!C717</f>
        <v>N2 W5 na objektu - sidrni vijak RGM M16x165 z matico in podložko +ampula</v>
      </c>
      <c r="D717" s="41" t="str">
        <f>+Cenik!D717</f>
        <v>set</v>
      </c>
      <c r="E717" s="56">
        <f>+Cenik!E717</f>
        <v>0</v>
      </c>
      <c r="F717" s="67">
        <v>210</v>
      </c>
      <c r="G717" s="56">
        <f t="shared" si="11"/>
        <v>0</v>
      </c>
    </row>
    <row r="718" spans="1:7" x14ac:dyDescent="0.2">
      <c r="A718" s="41" t="str">
        <f>+Cenik!A718</f>
        <v>Material</v>
      </c>
      <c r="B718" s="41" t="str">
        <f>+Cenik!B718</f>
        <v>MATERIALI - Varnostne ograje</v>
      </c>
      <c r="C718" s="41" t="str">
        <f>+Cenik!C718</f>
        <v>N2 W5 na objektu - steber s ploščo 720</v>
      </c>
      <c r="D718" s="41" t="str">
        <f>+Cenik!D718</f>
        <v>kos</v>
      </c>
      <c r="E718" s="56">
        <f>+Cenik!E718</f>
        <v>0</v>
      </c>
      <c r="F718" s="67">
        <v>100</v>
      </c>
      <c r="G718" s="56">
        <f t="shared" si="11"/>
        <v>0</v>
      </c>
    </row>
    <row r="719" spans="1:7" x14ac:dyDescent="0.2">
      <c r="A719" s="41" t="str">
        <f>+Cenik!A719</f>
        <v>Material</v>
      </c>
      <c r="B719" s="41" t="str">
        <f>+Cenik!B719</f>
        <v>MATERIALI - Varnostne ograje</v>
      </c>
      <c r="C719" s="41" t="str">
        <f>+Cenik!C719</f>
        <v>N2 W5 na objektu - vijak M10x45</v>
      </c>
      <c r="D719" s="41" t="str">
        <f>+Cenik!D719</f>
        <v>set</v>
      </c>
      <c r="E719" s="56">
        <f>+Cenik!E719</f>
        <v>0</v>
      </c>
      <c r="F719" s="67">
        <v>60</v>
      </c>
      <c r="G719" s="56">
        <f t="shared" si="11"/>
        <v>0</v>
      </c>
    </row>
    <row r="720" spans="1:7" x14ac:dyDescent="0.2">
      <c r="A720" s="41" t="str">
        <f>+Cenik!A720</f>
        <v>Material</v>
      </c>
      <c r="B720" s="41" t="str">
        <f>+Cenik!B720</f>
        <v>MATERIALI - Varnostne ograje</v>
      </c>
      <c r="C720" s="41" t="str">
        <f>+Cenik!C720</f>
        <v>N2 W5 na objektu - vijak sponski M16</v>
      </c>
      <c r="D720" s="41" t="str">
        <f>+Cenik!D720</f>
        <v>set</v>
      </c>
      <c r="E720" s="56">
        <f>+Cenik!E720</f>
        <v>0</v>
      </c>
      <c r="F720" s="67">
        <v>180</v>
      </c>
      <c r="G720" s="56">
        <f t="shared" si="11"/>
        <v>0</v>
      </c>
    </row>
    <row r="721" spans="1:7" x14ac:dyDescent="0.2">
      <c r="A721" s="41" t="str">
        <f>+Cenik!A721</f>
        <v>Material</v>
      </c>
      <c r="B721" s="41" t="str">
        <f>+Cenik!B721</f>
        <v>MATERIALI - Varnostne ograje</v>
      </c>
      <c r="C721" s="41" t="str">
        <f>+Cenik!C721</f>
        <v>N2W5 zabita - odbojnik 4240</v>
      </c>
      <c r="D721" s="41" t="str">
        <f>+Cenik!D721</f>
        <v>kos</v>
      </c>
      <c r="E721" s="56">
        <f>+Cenik!E721</f>
        <v>0</v>
      </c>
      <c r="F721" s="67">
        <v>200</v>
      </c>
      <c r="G721" s="56">
        <f t="shared" si="11"/>
        <v>0</v>
      </c>
    </row>
    <row r="722" spans="1:7" x14ac:dyDescent="0.2">
      <c r="A722" s="41" t="str">
        <f>+Cenik!A722</f>
        <v>Material</v>
      </c>
      <c r="B722" s="41" t="str">
        <f>+Cenik!B722</f>
        <v>MATERIALI - Varnostne ograje</v>
      </c>
      <c r="C722" s="41" t="str">
        <f>+Cenik!C722</f>
        <v>N2W5 zabita - oporna I N2</v>
      </c>
      <c r="D722" s="41" t="str">
        <f>+Cenik!D722</f>
        <v>kos</v>
      </c>
      <c r="E722" s="56">
        <f>+Cenik!E722</f>
        <v>0</v>
      </c>
      <c r="F722" s="67">
        <v>220</v>
      </c>
      <c r="G722" s="56">
        <f t="shared" si="11"/>
        <v>0</v>
      </c>
    </row>
    <row r="723" spans="1:7" x14ac:dyDescent="0.2">
      <c r="A723" s="41" t="str">
        <f>+Cenik!A723</f>
        <v>Material</v>
      </c>
      <c r="B723" s="41" t="str">
        <f>+Cenik!B723</f>
        <v>MATERIALI - Varnostne ograje</v>
      </c>
      <c r="C723" s="41" t="str">
        <f>+Cenik!C723</f>
        <v>N2W5 zabita - podložka 70x40x5</v>
      </c>
      <c r="D723" s="41" t="str">
        <f>+Cenik!D723</f>
        <v>kos</v>
      </c>
      <c r="E723" s="56">
        <f>+Cenik!E723</f>
        <v>0</v>
      </c>
      <c r="F723" s="67">
        <v>240</v>
      </c>
      <c r="G723" s="56">
        <f t="shared" si="11"/>
        <v>0</v>
      </c>
    </row>
    <row r="724" spans="1:7" x14ac:dyDescent="0.2">
      <c r="A724" s="41" t="str">
        <f>+Cenik!A724</f>
        <v>Material</v>
      </c>
      <c r="B724" s="41" t="str">
        <f>+Cenik!B724</f>
        <v>MATERIALI - Varnostne ograje</v>
      </c>
      <c r="C724" s="41" t="str">
        <f>+Cenik!C724</f>
        <v>N2W5 zabita - steber N2 1100</v>
      </c>
      <c r="D724" s="41" t="str">
        <f>+Cenik!D724</f>
        <v>kos</v>
      </c>
      <c r="E724" s="56">
        <f>+Cenik!E724</f>
        <v>0</v>
      </c>
      <c r="F724" s="67">
        <v>10</v>
      </c>
      <c r="G724" s="56">
        <f t="shared" si="11"/>
        <v>0</v>
      </c>
    </row>
    <row r="725" spans="1:7" x14ac:dyDescent="0.2">
      <c r="A725" s="41" t="str">
        <f>+Cenik!A725</f>
        <v>Material</v>
      </c>
      <c r="B725" s="41" t="str">
        <f>+Cenik!B725</f>
        <v>MATERIALI - Varnostne ograje</v>
      </c>
      <c r="C725" s="41" t="str">
        <f>+Cenik!C725</f>
        <v>N2W5 zabita - steber N2 1350</v>
      </c>
      <c r="D725" s="41" t="str">
        <f>+Cenik!D725</f>
        <v>kos</v>
      </c>
      <c r="E725" s="56">
        <f>+Cenik!E725</f>
        <v>0</v>
      </c>
      <c r="F725" s="67">
        <v>10</v>
      </c>
      <c r="G725" s="56">
        <f t="shared" ref="G725:G736" si="12">+E725*F725</f>
        <v>0</v>
      </c>
    </row>
    <row r="726" spans="1:7" x14ac:dyDescent="0.2">
      <c r="A726" s="41" t="str">
        <f>+Cenik!A726</f>
        <v>Material</v>
      </c>
      <c r="B726" s="41" t="str">
        <f>+Cenik!B726</f>
        <v>MATERIALI - Varnostne ograje</v>
      </c>
      <c r="C726" s="41" t="str">
        <f>+Cenik!C726</f>
        <v>N2W5 zabita - steber N2 1500</v>
      </c>
      <c r="D726" s="41" t="str">
        <f>+Cenik!D726</f>
        <v>kos</v>
      </c>
      <c r="E726" s="56">
        <f>+Cenik!E726</f>
        <v>0</v>
      </c>
      <c r="F726" s="67">
        <v>10</v>
      </c>
      <c r="G726" s="56">
        <f t="shared" si="12"/>
        <v>0</v>
      </c>
    </row>
    <row r="727" spans="1:7" x14ac:dyDescent="0.2">
      <c r="A727" s="41" t="str">
        <f>+Cenik!A727</f>
        <v>Material</v>
      </c>
      <c r="B727" s="41" t="str">
        <f>+Cenik!B727</f>
        <v>MATERIALI - Varnostne ograje</v>
      </c>
      <c r="C727" s="41" t="str">
        <f>+Cenik!C727</f>
        <v>N2W5 zabita - steber N2 1750</v>
      </c>
      <c r="D727" s="41" t="str">
        <f>+Cenik!D727</f>
        <v>kos</v>
      </c>
      <c r="E727" s="56">
        <f>+Cenik!E727</f>
        <v>0</v>
      </c>
      <c r="F727" s="67">
        <v>10</v>
      </c>
      <c r="G727" s="56">
        <f t="shared" si="12"/>
        <v>0</v>
      </c>
    </row>
    <row r="728" spans="1:7" x14ac:dyDescent="0.2">
      <c r="A728" s="41" t="str">
        <f>+Cenik!A728</f>
        <v>Material</v>
      </c>
      <c r="B728" s="41" t="str">
        <f>+Cenik!B728</f>
        <v>MATERIALI - Varnostne ograje</v>
      </c>
      <c r="C728" s="41" t="str">
        <f>+Cenik!C728</f>
        <v>N2W5 zabita - steber N2 1900</v>
      </c>
      <c r="D728" s="41" t="str">
        <f>+Cenik!D728</f>
        <v>kos</v>
      </c>
      <c r="E728" s="56">
        <f>+Cenik!E728</f>
        <v>0</v>
      </c>
      <c r="F728" s="67">
        <v>150</v>
      </c>
      <c r="G728" s="56">
        <f t="shared" si="12"/>
        <v>0</v>
      </c>
    </row>
    <row r="729" spans="1:7" x14ac:dyDescent="0.2">
      <c r="A729" s="41" t="str">
        <f>+Cenik!A729</f>
        <v>Material</v>
      </c>
      <c r="B729" s="41" t="str">
        <f>+Cenik!B729</f>
        <v>MATERIALI - Varnostne ograje</v>
      </c>
      <c r="C729" s="41" t="str">
        <f>+Cenik!C729</f>
        <v>N2W5 zabita - steber N2 900</v>
      </c>
      <c r="D729" s="41" t="str">
        <f>+Cenik!D729</f>
        <v>kos</v>
      </c>
      <c r="E729" s="56">
        <f>+Cenik!E729</f>
        <v>0</v>
      </c>
      <c r="F729" s="67">
        <v>10</v>
      </c>
      <c r="G729" s="56">
        <f t="shared" si="12"/>
        <v>0</v>
      </c>
    </row>
    <row r="730" spans="1:7" x14ac:dyDescent="0.2">
      <c r="A730" s="41" t="str">
        <f>+Cenik!A730</f>
        <v>Material</v>
      </c>
      <c r="B730" s="41" t="str">
        <f>+Cenik!B730</f>
        <v>MATERIALI - Varnostne ograje</v>
      </c>
      <c r="C730" s="41" t="str">
        <f>+Cenik!C730</f>
        <v>N2W5 zabita - vijak M10x45</v>
      </c>
      <c r="D730" s="41" t="str">
        <f>+Cenik!D730</f>
        <v>set</v>
      </c>
      <c r="E730" s="56">
        <f>+Cenik!E730</f>
        <v>0</v>
      </c>
      <c r="F730" s="67">
        <v>280</v>
      </c>
      <c r="G730" s="56">
        <f t="shared" si="12"/>
        <v>0</v>
      </c>
    </row>
    <row r="731" spans="1:7" x14ac:dyDescent="0.2">
      <c r="A731" s="41" t="str">
        <f>+Cenik!A731</f>
        <v>Material</v>
      </c>
      <c r="B731" s="41" t="str">
        <f>+Cenik!B731</f>
        <v>MATERIALI - Varnostne ograje</v>
      </c>
      <c r="C731" s="41" t="str">
        <f>+Cenik!C731</f>
        <v>N2W5 zabita - vijak sponski M16</v>
      </c>
      <c r="D731" s="41" t="str">
        <f>+Cenik!D731</f>
        <v>set</v>
      </c>
      <c r="E731" s="56">
        <f>+Cenik!E731</f>
        <v>0</v>
      </c>
      <c r="F731" s="67">
        <v>1000</v>
      </c>
      <c r="G731" s="56">
        <f t="shared" si="12"/>
        <v>0</v>
      </c>
    </row>
    <row r="732" spans="1:7" x14ac:dyDescent="0.2">
      <c r="A732" s="41" t="str">
        <f>+Cenik!A732</f>
        <v>Material</v>
      </c>
      <c r="B732" s="41" t="str">
        <f>+Cenik!B732</f>
        <v>MATERIALI - Varnostne ograje</v>
      </c>
      <c r="C732" s="41" t="str">
        <f>+Cenik!C732</f>
        <v xml:space="preserve">Naletna zaključnica razreda za 110 km/h </v>
      </c>
      <c r="D732" s="41" t="str">
        <f>+Cenik!D732</f>
        <v>kos</v>
      </c>
      <c r="E732" s="56">
        <f>+Cenik!E732</f>
        <v>0</v>
      </c>
      <c r="F732" s="67">
        <v>6</v>
      </c>
      <c r="G732" s="56">
        <f t="shared" si="12"/>
        <v>0</v>
      </c>
    </row>
    <row r="733" spans="1:7" x14ac:dyDescent="0.2">
      <c r="A733" s="41" t="str">
        <f>+Cenik!A733</f>
        <v>Material</v>
      </c>
      <c r="B733" s="41" t="str">
        <f>+Cenik!B733</f>
        <v>MATERIALI - Varnostne ograje</v>
      </c>
      <c r="C733" s="41" t="str">
        <f>+Cenik!C733</f>
        <v xml:space="preserve">Naletna zaključnica razreda za 50 km/h </v>
      </c>
      <c r="D733" s="41" t="str">
        <f>+Cenik!D733</f>
        <v>kos</v>
      </c>
      <c r="E733" s="56">
        <f>+Cenik!E733</f>
        <v>0</v>
      </c>
      <c r="F733" s="67">
        <v>10</v>
      </c>
      <c r="G733" s="56">
        <f t="shared" si="12"/>
        <v>0</v>
      </c>
    </row>
    <row r="734" spans="1:7" x14ac:dyDescent="0.2">
      <c r="A734" s="41" t="str">
        <f>+Cenik!A734</f>
        <v>Material</v>
      </c>
      <c r="B734" s="41" t="str">
        <f>+Cenik!B734</f>
        <v>MATERIALI - Varnostne ograje</v>
      </c>
      <c r="C734" s="41" t="str">
        <f>+Cenik!C734</f>
        <v xml:space="preserve">Naletna zaključnica razreda za 80 km/h </v>
      </c>
      <c r="D734" s="41" t="str">
        <f>+Cenik!D734</f>
        <v>kos</v>
      </c>
      <c r="E734" s="56">
        <f>+Cenik!E734</f>
        <v>0</v>
      </c>
      <c r="F734" s="67">
        <v>6</v>
      </c>
      <c r="G734" s="56">
        <f t="shared" si="12"/>
        <v>0</v>
      </c>
    </row>
    <row r="735" spans="1:7" x14ac:dyDescent="0.2">
      <c r="A735" s="41" t="str">
        <f>+Cenik!A735</f>
        <v>Material</v>
      </c>
      <c r="B735" s="41" t="str">
        <f>+Cenik!B735</f>
        <v>MATERIALI - Varnostne ograje</v>
      </c>
      <c r="C735" s="41" t="str">
        <f>+Cenik!C735</f>
        <v>Pokrov za odbojne ograje proti zatravitvi</v>
      </c>
      <c r="D735" s="41" t="str">
        <f>+Cenik!D735</f>
        <v>kos</v>
      </c>
      <c r="E735" s="56">
        <f>+Cenik!E735</f>
        <v>0</v>
      </c>
      <c r="F735" s="67">
        <v>20</v>
      </c>
      <c r="G735" s="56">
        <f>+E735*F735</f>
        <v>0</v>
      </c>
    </row>
    <row r="736" spans="1:7" x14ac:dyDescent="0.2">
      <c r="A736" s="41" t="str">
        <f>+Cenik!A736</f>
        <v>Material</v>
      </c>
      <c r="B736" s="41" t="str">
        <f>+Cenik!B736</f>
        <v>MATERIALI - Varnostne ograje</v>
      </c>
      <c r="C736" s="41" t="str">
        <f>+Cenik!C736</f>
        <v>Začasna ločilna ograja iz umetne snovi</v>
      </c>
      <c r="D736" s="41" t="str">
        <f>+Cenik!D736</f>
        <v>kos</v>
      </c>
      <c r="E736" s="56">
        <f>+Cenik!E736</f>
        <v>0</v>
      </c>
      <c r="F736" s="67">
        <v>10</v>
      </c>
      <c r="G736" s="56">
        <f t="shared" si="12"/>
        <v>0</v>
      </c>
    </row>
    <row r="738" spans="1:7" x14ac:dyDescent="0.2">
      <c r="A738" s="49" t="s">
        <v>168</v>
      </c>
    </row>
    <row r="739" spans="1:7" ht="24" x14ac:dyDescent="0.2">
      <c r="A739" s="39" t="s">
        <v>259</v>
      </c>
      <c r="B739" s="39" t="s">
        <v>260</v>
      </c>
      <c r="C739" s="39" t="s">
        <v>45</v>
      </c>
      <c r="D739" s="39" t="s">
        <v>46</v>
      </c>
      <c r="E739" s="40" t="s">
        <v>1918</v>
      </c>
      <c r="F739" s="40" t="s">
        <v>1917</v>
      </c>
      <c r="G739" s="40" t="s">
        <v>1920</v>
      </c>
    </row>
    <row r="740" spans="1:7" x14ac:dyDescent="0.2">
      <c r="A740" s="41" t="str">
        <f>+Cenik!A740</f>
        <v>Stroji, oprema in vozila</v>
      </c>
      <c r="B740" s="41" t="str">
        <f>+Cenik!B740</f>
        <v>STROJI - Ostali stroji</v>
      </c>
      <c r="C740" s="41" t="str">
        <f>+Cenik!C740</f>
        <v>Agregat za proizvodnjo električne energije</v>
      </c>
      <c r="D740" s="41" t="str">
        <f>+Cenik!D740</f>
        <v>ura</v>
      </c>
      <c r="E740" s="56">
        <f>+Cenik!E740</f>
        <v>0</v>
      </c>
      <c r="F740" s="67">
        <v>80</v>
      </c>
      <c r="G740" s="56">
        <f t="shared" ref="G740:G803" si="13">+E740*F740</f>
        <v>0</v>
      </c>
    </row>
    <row r="741" spans="1:7" x14ac:dyDescent="0.2">
      <c r="A741" s="41" t="str">
        <f>+Cenik!A741</f>
        <v>Stroji, oprema in vozila</v>
      </c>
      <c r="B741" s="41" t="str">
        <f>+Cenik!B741</f>
        <v>STROJI - Ostali stroji</v>
      </c>
      <c r="C741" s="41" t="str">
        <f>+Cenik!C741</f>
        <v>Aparat za avtogeno varjenje</v>
      </c>
      <c r="D741" s="41" t="str">
        <f>+Cenik!D741</f>
        <v>ura</v>
      </c>
      <c r="E741" s="56">
        <f>+Cenik!E741</f>
        <v>0</v>
      </c>
      <c r="F741" s="67">
        <v>10</v>
      </c>
      <c r="G741" s="56">
        <f t="shared" si="13"/>
        <v>0</v>
      </c>
    </row>
    <row r="742" spans="1:7" x14ac:dyDescent="0.2">
      <c r="A742" s="41" t="str">
        <f>+Cenik!A742</f>
        <v>Stroji, oprema in vozila</v>
      </c>
      <c r="B742" s="41" t="str">
        <f>+Cenik!B742</f>
        <v>STROJI - Ostali stroji</v>
      </c>
      <c r="C742" s="41" t="str">
        <f>+Cenik!C742</f>
        <v>Avtodvigalo do 25 t</v>
      </c>
      <c r="D742" s="41" t="str">
        <f>+Cenik!D742</f>
        <v>ura</v>
      </c>
      <c r="E742" s="56">
        <f>+Cenik!E742</f>
        <v>0</v>
      </c>
      <c r="F742" s="67">
        <v>10</v>
      </c>
      <c r="G742" s="56">
        <f t="shared" si="13"/>
        <v>0</v>
      </c>
    </row>
    <row r="743" spans="1:7" x14ac:dyDescent="0.2">
      <c r="A743" s="41" t="str">
        <f>+Cenik!A743</f>
        <v>Stroji, oprema in vozila</v>
      </c>
      <c r="B743" s="41" t="str">
        <f>+Cenik!B743</f>
        <v>STROJI - Ostali stroji</v>
      </c>
      <c r="C743" s="41" t="str">
        <f>+Cenik!C743</f>
        <v>Avtodvigalo nad 45 t</v>
      </c>
      <c r="D743" s="41" t="str">
        <f>+Cenik!D743</f>
        <v>ura</v>
      </c>
      <c r="E743" s="56">
        <f>+Cenik!E743</f>
        <v>0</v>
      </c>
      <c r="F743" s="67">
        <v>10</v>
      </c>
      <c r="G743" s="56">
        <f t="shared" si="13"/>
        <v>0</v>
      </c>
    </row>
    <row r="744" spans="1:7" x14ac:dyDescent="0.2">
      <c r="A744" s="41" t="str">
        <f>+Cenik!A744</f>
        <v>Stroji, oprema in vozila</v>
      </c>
      <c r="B744" s="41" t="str">
        <f>+Cenik!B744</f>
        <v>STROJI - Ostali stroji</v>
      </c>
      <c r="C744" s="41" t="str">
        <f>+Cenik!C744</f>
        <v>Avtodvigalo od 25 do 45 t</v>
      </c>
      <c r="D744" s="41" t="str">
        <f>+Cenik!D744</f>
        <v>ura</v>
      </c>
      <c r="E744" s="56">
        <f>+Cenik!E744</f>
        <v>0</v>
      </c>
      <c r="F744" s="67">
        <v>10</v>
      </c>
      <c r="G744" s="56">
        <f t="shared" si="13"/>
        <v>0</v>
      </c>
    </row>
    <row r="745" spans="1:7" x14ac:dyDescent="0.2">
      <c r="A745" s="41" t="str">
        <f>+Cenik!A745</f>
        <v>Stroji, oprema in vozila</v>
      </c>
      <c r="B745" s="41" t="str">
        <f>+Cenik!B745</f>
        <v>STROJI - Bagri, rovokopači, nakladači, grederji</v>
      </c>
      <c r="C745" s="41" t="str">
        <f>+Cenik!C745</f>
        <v>Bager 4,5 do 20 t</v>
      </c>
      <c r="D745" s="41" t="str">
        <f>+Cenik!D745</f>
        <v>ura</v>
      </c>
      <c r="E745" s="56">
        <f>+Cenik!E745</f>
        <v>0</v>
      </c>
      <c r="F745" s="67">
        <v>150</v>
      </c>
      <c r="G745" s="56">
        <f t="shared" si="13"/>
        <v>0</v>
      </c>
    </row>
    <row r="746" spans="1:7" x14ac:dyDescent="0.2">
      <c r="A746" s="41" t="str">
        <f>+Cenik!A746</f>
        <v>Stroji, oprema in vozila</v>
      </c>
      <c r="B746" s="41" t="str">
        <f>+Cenik!B746</f>
        <v>STROJI - Bagri, rovokopači, nakladači, grederji</v>
      </c>
      <c r="C746" s="41" t="str">
        <f>+Cenik!C746</f>
        <v>Bager nad 20 t</v>
      </c>
      <c r="D746" s="41" t="str">
        <f>+Cenik!D746</f>
        <v>ura</v>
      </c>
      <c r="E746" s="56">
        <f>+Cenik!E746</f>
        <v>0</v>
      </c>
      <c r="F746" s="67">
        <v>250</v>
      </c>
      <c r="G746" s="56">
        <f t="shared" si="13"/>
        <v>0</v>
      </c>
    </row>
    <row r="747" spans="1:7" x14ac:dyDescent="0.2">
      <c r="A747" s="41" t="str">
        <f>+Cenik!A747</f>
        <v>Stroji, oprema in vozila</v>
      </c>
      <c r="B747" s="41" t="str">
        <f>+Cenik!B747</f>
        <v>STROJI - Ostali stroji</v>
      </c>
      <c r="C747" s="41" t="str">
        <f>+Cenik!C747</f>
        <v>Cisterna za vodo</v>
      </c>
      <c r="D747" s="41" t="str">
        <f>+Cenik!D747</f>
        <v>ura</v>
      </c>
      <c r="E747" s="56">
        <f>+Cenik!E747</f>
        <v>0</v>
      </c>
      <c r="F747" s="67">
        <v>10</v>
      </c>
      <c r="G747" s="56">
        <f t="shared" si="13"/>
        <v>0</v>
      </c>
    </row>
    <row r="748" spans="1:7" x14ac:dyDescent="0.2">
      <c r="A748" s="41" t="str">
        <f>+Cenik!A748</f>
        <v>Stroji, oprema in vozila</v>
      </c>
      <c r="B748" s="41" t="str">
        <f>+Cenik!B748</f>
        <v>PRIKLJUČKI - Ostalo</v>
      </c>
      <c r="C748" s="41" t="str">
        <f>+Cenik!C748</f>
        <v>Drobilec za veje - priključek</v>
      </c>
      <c r="D748" s="41" t="str">
        <f>+Cenik!D748</f>
        <v>ura</v>
      </c>
      <c r="E748" s="56">
        <f>+Cenik!E748</f>
        <v>0</v>
      </c>
      <c r="F748" s="67">
        <v>138</v>
      </c>
      <c r="G748" s="56">
        <f t="shared" si="13"/>
        <v>0</v>
      </c>
    </row>
    <row r="749" spans="1:7" x14ac:dyDescent="0.2">
      <c r="A749" s="41" t="str">
        <f>+Cenik!A749</f>
        <v>Stroji, oprema in vozila</v>
      </c>
      <c r="B749" s="41" t="str">
        <f>+Cenik!B749</f>
        <v>STROJI - Ostali stroji</v>
      </c>
      <c r="C749" s="41" t="str">
        <f>+Cenik!C749</f>
        <v>Dvigalo s košaro</v>
      </c>
      <c r="D749" s="41" t="str">
        <f>+Cenik!D749</f>
        <v>ura</v>
      </c>
      <c r="E749" s="56">
        <f>+Cenik!E749</f>
        <v>0</v>
      </c>
      <c r="F749" s="67">
        <v>145</v>
      </c>
      <c r="G749" s="56">
        <f t="shared" si="13"/>
        <v>0</v>
      </c>
    </row>
    <row r="750" spans="1:7" x14ac:dyDescent="0.2">
      <c r="A750" s="41" t="str">
        <f>+Cenik!A750</f>
        <v>Stroji, oprema in vozila</v>
      </c>
      <c r="B750" s="41" t="str">
        <f>+Cenik!B750</f>
        <v>STROJI - Finišerji, valjarji, rezkarji za asfalt</v>
      </c>
      <c r="C750" s="41" t="str">
        <f>+Cenik!C750</f>
        <v>Finišer do 2 m širine</v>
      </c>
      <c r="D750" s="41" t="str">
        <f>+Cenik!D750</f>
        <v>ura</v>
      </c>
      <c r="E750" s="56">
        <f>+Cenik!E750</f>
        <v>0</v>
      </c>
      <c r="F750" s="67">
        <v>10</v>
      </c>
      <c r="G750" s="56">
        <f t="shared" si="13"/>
        <v>0</v>
      </c>
    </row>
    <row r="751" spans="1:7" s="53" customFormat="1" x14ac:dyDescent="0.2">
      <c r="A751" s="41" t="str">
        <f>+Cenik!A751</f>
        <v>Stroji, oprema in vozila</v>
      </c>
      <c r="B751" s="41" t="str">
        <f>+Cenik!B751</f>
        <v>STROJI - Finišerji, valjarji, rezkarji za asfalt</v>
      </c>
      <c r="C751" s="41" t="str">
        <f>+Cenik!C751</f>
        <v>Finišer nad 2 m širine</v>
      </c>
      <c r="D751" s="41" t="str">
        <f>+Cenik!D751</f>
        <v>ura</v>
      </c>
      <c r="E751" s="56">
        <f>+Cenik!E751</f>
        <v>0</v>
      </c>
      <c r="F751" s="67">
        <v>10</v>
      </c>
      <c r="G751" s="56">
        <f t="shared" si="13"/>
        <v>0</v>
      </c>
    </row>
    <row r="752" spans="1:7" s="53" customFormat="1" x14ac:dyDescent="0.2">
      <c r="A752" s="41" t="str">
        <f>+Cenik!A752</f>
        <v>Stroji, oprema in vozila</v>
      </c>
      <c r="B752" s="41" t="str">
        <f>+Cenik!B752</f>
        <v>PRIKLJUČKI - Ostalo</v>
      </c>
      <c r="C752" s="41" t="str">
        <f>+Cenik!C752</f>
        <v>Gozdni mulčer - priključek</v>
      </c>
      <c r="D752" s="41" t="str">
        <f>+Cenik!D752</f>
        <v>ura</v>
      </c>
      <c r="E752" s="56">
        <f>+Cenik!E752</f>
        <v>0</v>
      </c>
      <c r="F752" s="67">
        <v>10</v>
      </c>
      <c r="G752" s="56">
        <f t="shared" si="13"/>
        <v>0</v>
      </c>
    </row>
    <row r="753" spans="1:7" s="53" customFormat="1" x14ac:dyDescent="0.2">
      <c r="A753" s="41" t="str">
        <f>+Cenik!A753</f>
        <v>Stroji, oprema in vozila</v>
      </c>
      <c r="B753" s="41" t="str">
        <f>+Cenik!B753</f>
        <v>STROJI - Bagri, rovokopači, nakladači, grederji</v>
      </c>
      <c r="C753" s="41" t="str">
        <f>+Cenik!C753</f>
        <v>Greder do 110 kW</v>
      </c>
      <c r="D753" s="41" t="str">
        <f>+Cenik!D753</f>
        <v>ura</v>
      </c>
      <c r="E753" s="56">
        <f>+Cenik!E753</f>
        <v>0</v>
      </c>
      <c r="F753" s="67">
        <v>20</v>
      </c>
      <c r="G753" s="56">
        <f t="shared" si="13"/>
        <v>0</v>
      </c>
    </row>
    <row r="754" spans="1:7" s="53" customFormat="1" x14ac:dyDescent="0.2">
      <c r="A754" s="41" t="str">
        <f>+Cenik!A754</f>
        <v>Stroji, oprema in vozila</v>
      </c>
      <c r="B754" s="41" t="str">
        <f>+Cenik!B754</f>
        <v>STROJI - Bagri, rovokopači, nakladači, grederji</v>
      </c>
      <c r="C754" s="41" t="str">
        <f>+Cenik!C754</f>
        <v>Greder nad 110 kW</v>
      </c>
      <c r="D754" s="41" t="str">
        <f>+Cenik!D754</f>
        <v>ura</v>
      </c>
      <c r="E754" s="56">
        <f>+Cenik!E754</f>
        <v>0</v>
      </c>
      <c r="F754" s="67">
        <v>10</v>
      </c>
      <c r="G754" s="56">
        <f t="shared" si="13"/>
        <v>0</v>
      </c>
    </row>
    <row r="755" spans="1:7" s="53" customFormat="1" x14ac:dyDescent="0.2">
      <c r="A755" s="41" t="str">
        <f>+Cenik!A755</f>
        <v>Stroji, oprema in vozila</v>
      </c>
      <c r="B755" s="41" t="str">
        <f>+Cenik!B755</f>
        <v>STROJI - Ostali stroji</v>
      </c>
      <c r="C755" s="41" t="str">
        <f>+Cenik!C755</f>
        <v>Hilti</v>
      </c>
      <c r="D755" s="41" t="str">
        <f>+Cenik!D755</f>
        <v>ura</v>
      </c>
      <c r="E755" s="56">
        <f>+Cenik!E755</f>
        <v>0</v>
      </c>
      <c r="F755" s="67">
        <v>85</v>
      </c>
      <c r="G755" s="56">
        <f t="shared" si="13"/>
        <v>0</v>
      </c>
    </row>
    <row r="756" spans="1:7" s="53" customFormat="1" x14ac:dyDescent="0.2">
      <c r="A756" s="41" t="str">
        <f>+Cenik!A756</f>
        <v>Stroji, oprema in vozila</v>
      </c>
      <c r="B756" s="41" t="str">
        <f>+Cenik!B756</f>
        <v>STROJI - Ostali stroji</v>
      </c>
      <c r="C756" s="41" t="str">
        <f>+Cenik!C756</f>
        <v>Kamion cisterna brizgalna</v>
      </c>
      <c r="D756" s="41" t="str">
        <f>+Cenik!D756</f>
        <v>ura</v>
      </c>
      <c r="E756" s="56">
        <f>+Cenik!E756</f>
        <v>0</v>
      </c>
      <c r="F756" s="67">
        <v>10</v>
      </c>
      <c r="G756" s="56">
        <f t="shared" si="13"/>
        <v>0</v>
      </c>
    </row>
    <row r="757" spans="1:7" s="53" customFormat="1" x14ac:dyDescent="0.2">
      <c r="A757" s="41" t="str">
        <f>+Cenik!A757</f>
        <v>Stroji, oprema in vozila</v>
      </c>
      <c r="B757" s="41" t="str">
        <f>+Cenik!B757</f>
        <v>PRIKLJUČKI - Ostalo</v>
      </c>
      <c r="C757" s="41" t="str">
        <f>+Cenik!C757</f>
        <v>Kladivo - hidravlično razbijalno - priključek</v>
      </c>
      <c r="D757" s="41" t="str">
        <f>+Cenik!D757</f>
        <v>ura</v>
      </c>
      <c r="E757" s="56">
        <f>+Cenik!E757</f>
        <v>0</v>
      </c>
      <c r="F757" s="67">
        <v>48</v>
      </c>
      <c r="G757" s="56">
        <f t="shared" si="13"/>
        <v>0</v>
      </c>
    </row>
    <row r="758" spans="1:7" s="53" customFormat="1" x14ac:dyDescent="0.2">
      <c r="A758" s="41" t="str">
        <f>+Cenik!A758</f>
        <v>Stroji, oprema in vozila</v>
      </c>
      <c r="B758" s="41" t="str">
        <f>+Cenik!B758</f>
        <v>STROJI - Ostali stroji</v>
      </c>
      <c r="C758" s="41" t="str">
        <f>+Cenik!C758</f>
        <v>Kladivo - vrtalno na električni agregat</v>
      </c>
      <c r="D758" s="41" t="str">
        <f>+Cenik!D758</f>
        <v>ura</v>
      </c>
      <c r="E758" s="56">
        <f>+Cenik!E758</f>
        <v>0</v>
      </c>
      <c r="F758" s="67">
        <v>10</v>
      </c>
      <c r="G758" s="56">
        <f t="shared" si="13"/>
        <v>0</v>
      </c>
    </row>
    <row r="759" spans="1:7" s="53" customFormat="1" x14ac:dyDescent="0.2">
      <c r="A759" s="41" t="str">
        <f>+Cenik!A759</f>
        <v>Stroji, oprema in vozila</v>
      </c>
      <c r="B759" s="41" t="str">
        <f>+Cenik!B759</f>
        <v>STROJI - Ostali stroji</v>
      </c>
      <c r="C759" s="41" t="str">
        <f>+Cenik!C759</f>
        <v>Kompresor</v>
      </c>
      <c r="D759" s="41" t="str">
        <f>+Cenik!D759</f>
        <v>ura</v>
      </c>
      <c r="E759" s="56">
        <f>+Cenik!E759</f>
        <v>0</v>
      </c>
      <c r="F759" s="67">
        <v>10</v>
      </c>
      <c r="G759" s="56">
        <f t="shared" si="13"/>
        <v>0</v>
      </c>
    </row>
    <row r="760" spans="1:7" s="53" customFormat="1" x14ac:dyDescent="0.2">
      <c r="A760" s="41" t="str">
        <f>+Cenik!A760</f>
        <v>Stroji, oprema in vozila</v>
      </c>
      <c r="B760" s="41" t="str">
        <f>+Cenik!B760</f>
        <v>PRIKLJUČKI - Ostalo</v>
      </c>
      <c r="C760" s="41" t="str">
        <f>+Cenik!C760</f>
        <v>Kosilnica bočna - priključek</v>
      </c>
      <c r="D760" s="41" t="str">
        <f>+Cenik!D760</f>
        <v>ura</v>
      </c>
      <c r="E760" s="56">
        <f>+Cenik!E760</f>
        <v>0</v>
      </c>
      <c r="F760" s="67">
        <v>10</v>
      </c>
      <c r="G760" s="56">
        <f t="shared" si="13"/>
        <v>0</v>
      </c>
    </row>
    <row r="761" spans="1:7" s="53" customFormat="1" x14ac:dyDescent="0.2">
      <c r="A761" s="41" t="str">
        <f>+Cenik!A761</f>
        <v>Stroji, oprema in vozila</v>
      </c>
      <c r="B761" s="41" t="str">
        <f>+Cenik!B761</f>
        <v>PRIKLJUČKI - Ostalo</v>
      </c>
      <c r="C761" s="41" t="str">
        <f>+Cenik!C761</f>
        <v>Kosilnica čelna - priključek</v>
      </c>
      <c r="D761" s="41" t="str">
        <f>+Cenik!D761</f>
        <v>ura</v>
      </c>
      <c r="E761" s="56">
        <f>+Cenik!E761</f>
        <v>0</v>
      </c>
      <c r="F761" s="67">
        <v>10</v>
      </c>
      <c r="G761" s="56">
        <f t="shared" si="13"/>
        <v>0</v>
      </c>
    </row>
    <row r="762" spans="1:7" s="53" customFormat="1" x14ac:dyDescent="0.2">
      <c r="A762" s="41" t="str">
        <f>+Cenik!A762</f>
        <v>Stroji, oprema in vozila</v>
      </c>
      <c r="B762" s="41" t="str">
        <f>+Cenik!B762</f>
        <v>STROJI - Ostali stroji</v>
      </c>
      <c r="C762" s="41" t="str">
        <f>+Cenik!C762</f>
        <v>Kosilnica kmetijska</v>
      </c>
      <c r="D762" s="41" t="str">
        <f>+Cenik!D762</f>
        <v>ura</v>
      </c>
      <c r="E762" s="56">
        <f>+Cenik!E762</f>
        <v>0</v>
      </c>
      <c r="F762" s="67">
        <v>10</v>
      </c>
      <c r="G762" s="56">
        <f t="shared" si="13"/>
        <v>0</v>
      </c>
    </row>
    <row r="763" spans="1:7" s="53" customFormat="1" x14ac:dyDescent="0.2">
      <c r="A763" s="41" t="str">
        <f>+Cenik!A763</f>
        <v>Stroji, oprema in vozila</v>
      </c>
      <c r="B763" s="41" t="str">
        <f>+Cenik!B763</f>
        <v>STROJI - Ostali stroji</v>
      </c>
      <c r="C763" s="41" t="str">
        <f>+Cenik!C763</f>
        <v>Kosilnica nahrbtna</v>
      </c>
      <c r="D763" s="41" t="str">
        <f>+Cenik!D763</f>
        <v>ura</v>
      </c>
      <c r="E763" s="56">
        <f>+Cenik!E763</f>
        <v>0</v>
      </c>
      <c r="F763" s="67">
        <v>55</v>
      </c>
      <c r="G763" s="56">
        <f t="shared" si="13"/>
        <v>0</v>
      </c>
    </row>
    <row r="764" spans="1:7" s="53" customFormat="1" x14ac:dyDescent="0.2">
      <c r="A764" s="41" t="str">
        <f>+Cenik!A764</f>
        <v>Stroji, oprema in vozila</v>
      </c>
      <c r="B764" s="41" t="str">
        <f>+Cenik!B764</f>
        <v>STROJI - Ostali stroji</v>
      </c>
      <c r="C764" s="41" t="str">
        <f>+Cenik!C764</f>
        <v>Kotna brusilka z agregatom</v>
      </c>
      <c r="D764" s="41" t="str">
        <f>+Cenik!D764</f>
        <v>ura</v>
      </c>
      <c r="E764" s="56">
        <f>+Cenik!E764</f>
        <v>0</v>
      </c>
      <c r="F764" s="67">
        <v>10</v>
      </c>
      <c r="G764" s="56">
        <f t="shared" si="13"/>
        <v>0</v>
      </c>
    </row>
    <row r="765" spans="1:7" s="53" customFormat="1" x14ac:dyDescent="0.2">
      <c r="A765" s="41" t="str">
        <f>+Cenik!A765</f>
        <v>Stroji, oprema in vozila</v>
      </c>
      <c r="B765" s="41" t="str">
        <f>+Cenik!B765</f>
        <v>PRIKLJUČKI - Ostalo</v>
      </c>
      <c r="C765" s="41" t="str">
        <f>+Cenik!C765</f>
        <v>Krtača za čiščenje vozišča - priključek</v>
      </c>
      <c r="D765" s="41" t="str">
        <f>+Cenik!D765</f>
        <v>ura</v>
      </c>
      <c r="E765" s="56">
        <f>+Cenik!E765</f>
        <v>0</v>
      </c>
      <c r="F765" s="67">
        <v>103</v>
      </c>
      <c r="G765" s="56">
        <f t="shared" si="13"/>
        <v>0</v>
      </c>
    </row>
    <row r="766" spans="1:7" x14ac:dyDescent="0.2">
      <c r="A766" s="41" t="str">
        <f>+Cenik!A766</f>
        <v>Stroji, oprema in vozila</v>
      </c>
      <c r="B766" s="41" t="str">
        <f>+Cenik!B766</f>
        <v>STROJI - Ostali stroji</v>
      </c>
      <c r="C766" s="41" t="str">
        <f>+Cenik!C766</f>
        <v>Krtača za čiščenje vozišča - sesalna</v>
      </c>
      <c r="D766" s="41" t="str">
        <f>+Cenik!D766</f>
        <v>ura</v>
      </c>
      <c r="E766" s="56">
        <f>+Cenik!E766</f>
        <v>0</v>
      </c>
      <c r="F766" s="67">
        <v>70</v>
      </c>
      <c r="G766" s="56">
        <f t="shared" si="13"/>
        <v>0</v>
      </c>
    </row>
    <row r="767" spans="1:7" x14ac:dyDescent="0.2">
      <c r="A767" s="41" t="str">
        <f>+Cenik!A767</f>
        <v>Stroji, oprema in vozila</v>
      </c>
      <c r="B767" s="41" t="str">
        <f>+Cenik!B767</f>
        <v>STROJI - Ostali stroji</v>
      </c>
      <c r="C767" s="41" t="str">
        <f>+Cenik!C767</f>
        <v>Krtača za čiščenje vozišča - sesalna mala do 2m3</v>
      </c>
      <c r="D767" s="41" t="str">
        <f>+Cenik!D767</f>
        <v>ura</v>
      </c>
      <c r="E767" s="56">
        <f>+Cenik!E767</f>
        <v>0</v>
      </c>
      <c r="F767" s="67">
        <v>10</v>
      </c>
      <c r="G767" s="56">
        <f t="shared" si="13"/>
        <v>0</v>
      </c>
    </row>
    <row r="768" spans="1:7" x14ac:dyDescent="0.2">
      <c r="A768" s="41" t="str">
        <f>+Cenik!A768</f>
        <v>Stroji, oprema in vozila</v>
      </c>
      <c r="B768" s="41" t="str">
        <f>+Cenik!B768</f>
        <v>PRIKLJUČKI - Ostalo</v>
      </c>
      <c r="C768" s="41" t="str">
        <f>+Cenik!C768</f>
        <v>Mešalna žlica za rovokopača</v>
      </c>
      <c r="D768" s="41" t="str">
        <f>+Cenik!D768</f>
        <v>ura</v>
      </c>
      <c r="E768" s="56">
        <f>+Cenik!E768</f>
        <v>0</v>
      </c>
      <c r="F768" s="67">
        <v>10</v>
      </c>
      <c r="G768" s="56">
        <f t="shared" si="13"/>
        <v>0</v>
      </c>
    </row>
    <row r="769" spans="1:7" x14ac:dyDescent="0.2">
      <c r="A769" s="41" t="str">
        <f>+Cenik!A769</f>
        <v>Stroji, oprema in vozila</v>
      </c>
      <c r="B769" s="41" t="str">
        <f>+Cenik!B769</f>
        <v>STROJI - Bagri, rovokopači, nakladači, grederji</v>
      </c>
      <c r="C769" s="41" t="str">
        <f>+Cenik!C769</f>
        <v>Mini bager do 4,5 t</v>
      </c>
      <c r="D769" s="41" t="str">
        <f>+Cenik!D769</f>
        <v>ura</v>
      </c>
      <c r="E769" s="56">
        <f>+Cenik!E769</f>
        <v>0</v>
      </c>
      <c r="F769" s="67">
        <v>20</v>
      </c>
      <c r="G769" s="56">
        <f t="shared" si="13"/>
        <v>0</v>
      </c>
    </row>
    <row r="770" spans="1:7" x14ac:dyDescent="0.2">
      <c r="A770" s="41" t="str">
        <f>+Cenik!A770</f>
        <v>Stroji, oprema in vozila</v>
      </c>
      <c r="B770" s="41" t="str">
        <f>+Cenik!B770</f>
        <v>STROJI - Bagri, rovokopači, nakladači, grederji</v>
      </c>
      <c r="C770" s="41" t="str">
        <f>+Cenik!C770</f>
        <v>Mini nakladač do 0,5 m3</v>
      </c>
      <c r="D770" s="41" t="str">
        <f>+Cenik!D770</f>
        <v>ura</v>
      </c>
      <c r="E770" s="56">
        <f>+Cenik!E770</f>
        <v>0</v>
      </c>
      <c r="F770" s="67">
        <v>10</v>
      </c>
      <c r="G770" s="56">
        <f t="shared" si="13"/>
        <v>0</v>
      </c>
    </row>
    <row r="771" spans="1:7" x14ac:dyDescent="0.2">
      <c r="A771" s="41" t="str">
        <f>+Cenik!A771</f>
        <v>Stroji, oprema in vozila</v>
      </c>
      <c r="B771" s="41" t="str">
        <f>+Cenik!B771</f>
        <v>STROJI - Ostali stroji</v>
      </c>
      <c r="C771" s="41" t="str">
        <f>+Cenik!C771</f>
        <v>Motorna škropilnica (do 150l)</v>
      </c>
      <c r="D771" s="41" t="str">
        <f>+Cenik!D771</f>
        <v>ura</v>
      </c>
      <c r="E771" s="56">
        <f>+Cenik!E771</f>
        <v>0</v>
      </c>
      <c r="F771" s="67">
        <v>10</v>
      </c>
      <c r="G771" s="56">
        <f t="shared" si="13"/>
        <v>0</v>
      </c>
    </row>
    <row r="772" spans="1:7" x14ac:dyDescent="0.2">
      <c r="A772" s="41" t="str">
        <f>+Cenik!A772</f>
        <v>Stroji, oprema in vozila</v>
      </c>
      <c r="B772" s="41" t="str">
        <f>+Cenik!B772</f>
        <v>STROJI - Ostali stroji</v>
      </c>
      <c r="C772" s="41" t="str">
        <f>+Cenik!C772</f>
        <v>Motorna žaga</v>
      </c>
      <c r="D772" s="41" t="str">
        <f>+Cenik!D772</f>
        <v>ura</v>
      </c>
      <c r="E772" s="56">
        <f>+Cenik!E772</f>
        <v>0</v>
      </c>
      <c r="F772" s="67">
        <v>520</v>
      </c>
      <c r="G772" s="56">
        <f t="shared" si="13"/>
        <v>0</v>
      </c>
    </row>
    <row r="773" spans="1:7" x14ac:dyDescent="0.2">
      <c r="A773" s="41" t="str">
        <f>+Cenik!A773</f>
        <v>Stroji, oprema in vozila</v>
      </c>
      <c r="B773" s="41" t="str">
        <f>+Cenik!B773</f>
        <v>STROJI - Ostali stroji</v>
      </c>
      <c r="C773" s="41" t="str">
        <f>+Cenik!C773</f>
        <v>Motorna žaga višinska (teleskop)</v>
      </c>
      <c r="D773" s="41" t="str">
        <f>+Cenik!D773</f>
        <v>ura</v>
      </c>
      <c r="E773" s="56">
        <f>+Cenik!E773</f>
        <v>0</v>
      </c>
      <c r="F773" s="67">
        <v>40</v>
      </c>
      <c r="G773" s="56">
        <f t="shared" si="13"/>
        <v>0</v>
      </c>
    </row>
    <row r="774" spans="1:7" x14ac:dyDescent="0.2">
      <c r="A774" s="41" t="str">
        <f>+Cenik!A774</f>
        <v>Stroji, oprema in vozila</v>
      </c>
      <c r="B774" s="41" t="str">
        <f>+Cenik!B774</f>
        <v>PRIKLJUČKI - Ostalo</v>
      </c>
      <c r="C774" s="41" t="str">
        <f>+Cenik!C774</f>
        <v>Nabijalo za stebričke - priključek</v>
      </c>
      <c r="D774" s="41" t="str">
        <f>+Cenik!D774</f>
        <v>ura</v>
      </c>
      <c r="E774" s="56">
        <f>+Cenik!E774</f>
        <v>0</v>
      </c>
      <c r="F774" s="67">
        <v>10</v>
      </c>
      <c r="G774" s="56">
        <f t="shared" si="13"/>
        <v>0</v>
      </c>
    </row>
    <row r="775" spans="1:7" x14ac:dyDescent="0.2">
      <c r="A775" s="41" t="str">
        <f>+Cenik!A775</f>
        <v>Stroji, oprema in vozila</v>
      </c>
      <c r="B775" s="41" t="str">
        <f>+Cenik!B775</f>
        <v>STROJI - Bagri, rovokopači, nakladači, grederji</v>
      </c>
      <c r="C775" s="41" t="str">
        <f>+Cenik!C775</f>
        <v>Nakladač nad 1,5 m3</v>
      </c>
      <c r="D775" s="41" t="str">
        <f>+Cenik!D775</f>
        <v>ura</v>
      </c>
      <c r="E775" s="56">
        <f>+Cenik!E775</f>
        <v>0</v>
      </c>
      <c r="F775" s="67">
        <v>30</v>
      </c>
      <c r="G775" s="56">
        <f t="shared" si="13"/>
        <v>0</v>
      </c>
    </row>
    <row r="776" spans="1:7" x14ac:dyDescent="0.2">
      <c r="A776" s="41" t="str">
        <f>+Cenik!A776</f>
        <v>Stroji, oprema in vozila</v>
      </c>
      <c r="B776" s="41" t="str">
        <f>+Cenik!B776</f>
        <v>PRIKLJUČKI - Ostalo</v>
      </c>
      <c r="C776" s="41" t="str">
        <f>+Cenik!C776</f>
        <v>Naprava za čiščenje jarkov - priključek</v>
      </c>
      <c r="D776" s="41" t="str">
        <f>+Cenik!D776</f>
        <v>ura</v>
      </c>
      <c r="E776" s="56">
        <f>+Cenik!E776</f>
        <v>0</v>
      </c>
      <c r="F776" s="67">
        <v>10</v>
      </c>
      <c r="G776" s="56">
        <f t="shared" si="13"/>
        <v>0</v>
      </c>
    </row>
    <row r="777" spans="1:7" x14ac:dyDescent="0.2">
      <c r="A777" s="41" t="str">
        <f>+Cenik!A777</f>
        <v>Stroji, oprema in vozila</v>
      </c>
      <c r="B777" s="41" t="str">
        <f>+Cenik!B777</f>
        <v>PRIKLJUČKI - Ostalo</v>
      </c>
      <c r="C777" s="41" t="str">
        <f>+Cenik!C777</f>
        <v>Naprava za čiščenje smernikov in odbojnih ograj - priključek</v>
      </c>
      <c r="D777" s="41" t="str">
        <f>+Cenik!D777</f>
        <v>ura</v>
      </c>
      <c r="E777" s="56">
        <f>+Cenik!E777</f>
        <v>0</v>
      </c>
      <c r="F777" s="67">
        <v>10</v>
      </c>
      <c r="G777" s="56">
        <f t="shared" si="13"/>
        <v>0</v>
      </c>
    </row>
    <row r="778" spans="1:7" x14ac:dyDescent="0.2">
      <c r="A778" s="41" t="str">
        <f>+Cenik!A778</f>
        <v>Stroji, oprema in vozila</v>
      </c>
      <c r="B778" s="41" t="str">
        <f>+Cenik!B778</f>
        <v>PRIKLJUČKI - Ostalo</v>
      </c>
      <c r="C778" s="41" t="str">
        <f>+Cenik!C778</f>
        <v>Naprava za čiščenje znakov - priključek</v>
      </c>
      <c r="D778" s="41" t="str">
        <f>+Cenik!D778</f>
        <v>ura</v>
      </c>
      <c r="E778" s="56">
        <f>+Cenik!E778</f>
        <v>0</v>
      </c>
      <c r="F778" s="67">
        <v>10</v>
      </c>
      <c r="G778" s="56">
        <f t="shared" si="13"/>
        <v>0</v>
      </c>
    </row>
    <row r="779" spans="1:7" x14ac:dyDescent="0.2">
      <c r="A779" s="41" t="str">
        <f>+Cenik!A779</f>
        <v>Stroji, oprema in vozila</v>
      </c>
      <c r="B779" s="41" t="str">
        <f>+Cenik!B779</f>
        <v>PRIKLJUČKI - Ostalo</v>
      </c>
      <c r="C779" s="41" t="str">
        <f>+Cenik!C779</f>
        <v>Odkopno kladivo za bager</v>
      </c>
      <c r="D779" s="41" t="str">
        <f>+Cenik!D779</f>
        <v>ura</v>
      </c>
      <c r="E779" s="56">
        <f>+Cenik!E779</f>
        <v>0</v>
      </c>
      <c r="F779" s="67">
        <v>10</v>
      </c>
      <c r="G779" s="56">
        <f t="shared" si="13"/>
        <v>0</v>
      </c>
    </row>
    <row r="780" spans="1:7" x14ac:dyDescent="0.2">
      <c r="A780" s="41" t="str">
        <f>+Cenik!A780</f>
        <v>Stroji, oprema in vozila</v>
      </c>
      <c r="B780" s="41" t="str">
        <f>+Cenik!B780</f>
        <v>PRIKLJUČKI - Ostalo</v>
      </c>
      <c r="C780" s="41" t="str">
        <f>+Cenik!C780</f>
        <v>Odkopno kladivo za mini bager</v>
      </c>
      <c r="D780" s="41" t="str">
        <f>+Cenik!D780</f>
        <v>ura</v>
      </c>
      <c r="E780" s="56">
        <f>+Cenik!E780</f>
        <v>0</v>
      </c>
      <c r="F780" s="67">
        <v>10</v>
      </c>
      <c r="G780" s="56">
        <f t="shared" si="13"/>
        <v>0</v>
      </c>
    </row>
    <row r="781" spans="1:7" x14ac:dyDescent="0.2">
      <c r="A781" s="41" t="str">
        <f>+Cenik!A781</f>
        <v>Stroji, oprema in vozila</v>
      </c>
      <c r="B781" s="41" t="str">
        <f>+Cenik!B781</f>
        <v>VOZILA - Tovorna in poltovorna</v>
      </c>
      <c r="C781" s="41" t="str">
        <f>+Cenik!C781</f>
        <v>Poltovorno vozilo s kabino za 5 oseb</v>
      </c>
      <c r="D781" s="41" t="str">
        <f>+Cenik!D781</f>
        <v>ura</v>
      </c>
      <c r="E781" s="56">
        <f>+Cenik!E781</f>
        <v>0</v>
      </c>
      <c r="F781" s="67">
        <v>300</v>
      </c>
      <c r="G781" s="56">
        <f t="shared" si="13"/>
        <v>0</v>
      </c>
    </row>
    <row r="782" spans="1:7" x14ac:dyDescent="0.2">
      <c r="A782" s="41" t="str">
        <f>+Cenik!A782</f>
        <v>Stroji, oprema in vozila</v>
      </c>
      <c r="B782" s="41" t="str">
        <f>+Cenik!B782</f>
        <v>VOZILA - Tovorna in poltovorna</v>
      </c>
      <c r="C782" s="41" t="str">
        <f>+Cenik!C782</f>
        <v>Poltovorno vozilo s kabino za 5 oseb - pripravnost</v>
      </c>
      <c r="D782" s="41" t="str">
        <f>+Cenik!D782</f>
        <v>ura</v>
      </c>
      <c r="E782" s="56">
        <f>+Cenik!E782</f>
        <v>0</v>
      </c>
      <c r="F782" s="67">
        <v>30</v>
      </c>
      <c r="G782" s="56">
        <f t="shared" si="13"/>
        <v>0</v>
      </c>
    </row>
    <row r="783" spans="1:7" x14ac:dyDescent="0.2">
      <c r="A783" s="41" t="str">
        <f>+Cenik!A783</f>
        <v>Stroji, oprema in vozila</v>
      </c>
      <c r="B783" s="41" t="str">
        <f>+Cenik!B783</f>
        <v>PRIKLJUČKI - Plugi, posipalci, rezkarji</v>
      </c>
      <c r="C783" s="41" t="str">
        <f>+Cenik!C783</f>
        <v>Posipalec - vlečni</v>
      </c>
      <c r="D783" s="41" t="str">
        <f>+Cenik!D783</f>
        <v>ura</v>
      </c>
      <c r="E783" s="56">
        <f>+Cenik!E783</f>
        <v>0</v>
      </c>
      <c r="F783" s="67">
        <v>1600</v>
      </c>
      <c r="G783" s="56">
        <f t="shared" si="13"/>
        <v>0</v>
      </c>
    </row>
    <row r="784" spans="1:7" x14ac:dyDescent="0.2">
      <c r="A784" s="41" t="str">
        <f>+Cenik!A784</f>
        <v>Stroji, oprema in vozila</v>
      </c>
      <c r="B784" s="41" t="str">
        <f>+Cenik!B784</f>
        <v>PRIKLJUČKI - Plugi, posipalci, rezkarji</v>
      </c>
      <c r="C784" s="41" t="str">
        <f>+Cenik!C784</f>
        <v>Posipalec avtomatski - do 1,5 m3</v>
      </c>
      <c r="D784" s="41" t="str">
        <f>+Cenik!D784</f>
        <v>ura</v>
      </c>
      <c r="E784" s="56">
        <f>+Cenik!E784</f>
        <v>0</v>
      </c>
      <c r="F784" s="67">
        <v>200</v>
      </c>
      <c r="G784" s="56">
        <f t="shared" si="13"/>
        <v>0</v>
      </c>
    </row>
    <row r="785" spans="1:7" x14ac:dyDescent="0.2">
      <c r="A785" s="41" t="str">
        <f>+Cenik!A785</f>
        <v>Stroji, oprema in vozila</v>
      </c>
      <c r="B785" s="41" t="str">
        <f>+Cenik!B785</f>
        <v>PRIKLJUČKI - Plugi, posipalci, rezkarji</v>
      </c>
      <c r="C785" s="41" t="str">
        <f>+Cenik!C785</f>
        <v>Posipalec avtomatski - nad 6 m3</v>
      </c>
      <c r="D785" s="41" t="str">
        <f>+Cenik!D785</f>
        <v>ura</v>
      </c>
      <c r="E785" s="56">
        <f>+Cenik!E785</f>
        <v>0</v>
      </c>
      <c r="F785" s="67">
        <v>1200</v>
      </c>
      <c r="G785" s="56">
        <f t="shared" si="13"/>
        <v>0</v>
      </c>
    </row>
    <row r="786" spans="1:7" x14ac:dyDescent="0.2">
      <c r="A786" s="41" t="str">
        <f>+Cenik!A786</f>
        <v>Stroji, oprema in vozila</v>
      </c>
      <c r="B786" s="41" t="str">
        <f>+Cenik!B786</f>
        <v>PRIKLJUČKI - Plugi, posipalci, rezkarji</v>
      </c>
      <c r="C786" s="41" t="str">
        <f>+Cenik!C786</f>
        <v>Posipalec avtomatski - od 1,5 do 4 m3</v>
      </c>
      <c r="D786" s="41" t="str">
        <f>+Cenik!D786</f>
        <v>ura</v>
      </c>
      <c r="E786" s="56">
        <f>+Cenik!E786</f>
        <v>0</v>
      </c>
      <c r="F786" s="67">
        <v>200</v>
      </c>
      <c r="G786" s="56">
        <f t="shared" si="13"/>
        <v>0</v>
      </c>
    </row>
    <row r="787" spans="1:7" x14ac:dyDescent="0.2">
      <c r="A787" s="41" t="str">
        <f>+Cenik!A787</f>
        <v>Stroji, oprema in vozila</v>
      </c>
      <c r="B787" s="41" t="str">
        <f>+Cenik!B787</f>
        <v>PRIKLJUČKI - Plugi, posipalci, rezkarji</v>
      </c>
      <c r="C787" s="41" t="str">
        <f>+Cenik!C787</f>
        <v>Posipalec avtomatski - od 4 do 6 m3</v>
      </c>
      <c r="D787" s="41" t="str">
        <f>+Cenik!D787</f>
        <v>ura</v>
      </c>
      <c r="E787" s="56">
        <f>+Cenik!E787</f>
        <v>0</v>
      </c>
      <c r="F787" s="67">
        <v>1300</v>
      </c>
      <c r="G787" s="56">
        <f t="shared" si="13"/>
        <v>0</v>
      </c>
    </row>
    <row r="788" spans="1:7" x14ac:dyDescent="0.2">
      <c r="A788" s="41" t="str">
        <f>+Cenik!A788</f>
        <v>Stroji, oprema in vozila</v>
      </c>
      <c r="B788" s="41" t="str">
        <f>+Cenik!B788</f>
        <v>STROJI - Ostali stroji</v>
      </c>
      <c r="C788" s="41" t="str">
        <f>+Cenik!C788</f>
        <v>Posipalec za izvedbo površinskih prevlek</v>
      </c>
      <c r="D788" s="41" t="str">
        <f>+Cenik!D788</f>
        <v>ura</v>
      </c>
      <c r="E788" s="56">
        <f>+Cenik!E788</f>
        <v>0</v>
      </c>
      <c r="F788" s="67">
        <v>10</v>
      </c>
      <c r="G788" s="56">
        <f t="shared" si="13"/>
        <v>0</v>
      </c>
    </row>
    <row r="789" spans="1:7" x14ac:dyDescent="0.2">
      <c r="A789" s="41" t="str">
        <f>+Cenik!A789</f>
        <v>Stroji, oprema in vozila</v>
      </c>
      <c r="B789" s="41" t="str">
        <f>+Cenik!B789</f>
        <v>VOZILA - Tovorna in poltovorna</v>
      </c>
      <c r="C789" s="41" t="str">
        <f>+Cenik!C789</f>
        <v>Pregledniško vozilo - poltovorno z odprtim kesonom</v>
      </c>
      <c r="D789" s="41" t="str">
        <f>+Cenik!D789</f>
        <v>ura</v>
      </c>
      <c r="E789" s="56">
        <f>+Cenik!E789</f>
        <v>0</v>
      </c>
      <c r="F789" s="67">
        <v>5000</v>
      </c>
      <c r="G789" s="56">
        <f t="shared" si="13"/>
        <v>0</v>
      </c>
    </row>
    <row r="790" spans="1:7" x14ac:dyDescent="0.2">
      <c r="A790" s="41" t="str">
        <f>+Cenik!A790</f>
        <v>Stroji, oprema in vozila</v>
      </c>
      <c r="B790" s="41" t="str">
        <f>+Cenik!B790</f>
        <v>VOZILA - Tovorna in poltovorna</v>
      </c>
      <c r="C790" s="41" t="str">
        <f>+Cenik!C790</f>
        <v>Pregledniško vozilo - poltovorno z odprtim kesonom - pripravnost</v>
      </c>
      <c r="D790" s="41" t="str">
        <f>+Cenik!D790</f>
        <v>ura</v>
      </c>
      <c r="E790" s="56">
        <f>+Cenik!E790</f>
        <v>0</v>
      </c>
      <c r="F790" s="67">
        <v>100</v>
      </c>
      <c r="G790" s="56">
        <f t="shared" si="13"/>
        <v>0</v>
      </c>
    </row>
    <row r="791" spans="1:7" x14ac:dyDescent="0.2">
      <c r="A791" s="41" t="str">
        <f>+Cenik!A791</f>
        <v>Stroji, oprema in vozila</v>
      </c>
      <c r="B791" s="41" t="str">
        <f>+Cenik!B791</f>
        <v>VOZILA - Prikolice</v>
      </c>
      <c r="C791" s="41" t="str">
        <f>+Cenik!C791</f>
        <v>Prikolica do 3,5 ton</v>
      </c>
      <c r="D791" s="41" t="str">
        <f>+Cenik!D791</f>
        <v>ura</v>
      </c>
      <c r="E791" s="56">
        <f>+Cenik!E791</f>
        <v>0</v>
      </c>
      <c r="F791" s="67">
        <v>90</v>
      </c>
      <c r="G791" s="56">
        <f t="shared" si="13"/>
        <v>0</v>
      </c>
    </row>
    <row r="792" spans="1:7" x14ac:dyDescent="0.2">
      <c r="A792" s="41" t="str">
        <f>+Cenik!A792</f>
        <v>Stroji, oprema in vozila</v>
      </c>
      <c r="B792" s="41" t="str">
        <f>+Cenik!B792</f>
        <v>VOZILA - Prikolice</v>
      </c>
      <c r="C792" s="41" t="str">
        <f>+Cenik!C792</f>
        <v>Prikolica od 25 do 35 ton</v>
      </c>
      <c r="D792" s="41" t="str">
        <f>+Cenik!D792</f>
        <v>ura</v>
      </c>
      <c r="E792" s="56">
        <f>+Cenik!E792</f>
        <v>0</v>
      </c>
      <c r="F792" s="67">
        <v>70</v>
      </c>
      <c r="G792" s="56">
        <f t="shared" si="13"/>
        <v>0</v>
      </c>
    </row>
    <row r="793" spans="1:7" x14ac:dyDescent="0.2">
      <c r="A793" s="41" t="str">
        <f>+Cenik!A793</f>
        <v>Stroji, oprema in vozila</v>
      </c>
      <c r="B793" s="41" t="str">
        <f>+Cenik!B793</f>
        <v>VOZILA - Prikolice</v>
      </c>
      <c r="C793" s="41" t="str">
        <f>+Cenik!C793</f>
        <v>Prikolica od 3,5 do 25 ton</v>
      </c>
      <c r="D793" s="41" t="str">
        <f>+Cenik!D793</f>
        <v>ura</v>
      </c>
      <c r="E793" s="56">
        <f>+Cenik!E793</f>
        <v>0</v>
      </c>
      <c r="F793" s="67">
        <v>20</v>
      </c>
      <c r="G793" s="56">
        <f t="shared" si="13"/>
        <v>0</v>
      </c>
    </row>
    <row r="794" spans="1:7" x14ac:dyDescent="0.2">
      <c r="A794" s="41" t="str">
        <f>+Cenik!A794</f>
        <v>Stroji, oprema in vozila</v>
      </c>
      <c r="B794" s="41" t="str">
        <f>+Cenik!B794</f>
        <v>VOZILA - Prikolice</v>
      </c>
      <c r="C794" s="41" t="str">
        <f>+Cenik!C794</f>
        <v>Prikolica s prometno signalizacijo s samost. izvorom energije</v>
      </c>
      <c r="D794" s="41" t="str">
        <f>+Cenik!D794</f>
        <v>ura</v>
      </c>
      <c r="E794" s="56">
        <f>+Cenik!E794</f>
        <v>0</v>
      </c>
      <c r="F794" s="67">
        <v>100</v>
      </c>
      <c r="G794" s="56">
        <f t="shared" si="13"/>
        <v>0</v>
      </c>
    </row>
    <row r="795" spans="1:7" x14ac:dyDescent="0.2">
      <c r="A795" s="41" t="str">
        <f>+Cenik!A795</f>
        <v>Stroji, oprema in vozila</v>
      </c>
      <c r="B795" s="41" t="str">
        <f>+Cenik!B795</f>
        <v>STROJI - Ostali stroji</v>
      </c>
      <c r="C795" s="41" t="str">
        <f>+Cenik!C795</f>
        <v>Puhalnik</v>
      </c>
      <c r="D795" s="41" t="str">
        <f>+Cenik!D795</f>
        <v>ura</v>
      </c>
      <c r="E795" s="56">
        <f>+Cenik!E795</f>
        <v>0</v>
      </c>
      <c r="F795" s="67">
        <v>10</v>
      </c>
      <c r="G795" s="56">
        <f t="shared" si="13"/>
        <v>0</v>
      </c>
    </row>
    <row r="796" spans="1:7" x14ac:dyDescent="0.2">
      <c r="A796" s="41" t="str">
        <f>+Cenik!A796</f>
        <v>Stroji, oprema in vozila</v>
      </c>
      <c r="B796" s="41" t="str">
        <f>+Cenik!B796</f>
        <v>STROJI - Ostali stroji</v>
      </c>
      <c r="C796" s="41" t="str">
        <f>+Cenik!C796</f>
        <v>Rezalka za asfalt</v>
      </c>
      <c r="D796" s="41" t="str">
        <f>+Cenik!D796</f>
        <v>ura</v>
      </c>
      <c r="E796" s="56">
        <f>+Cenik!E796</f>
        <v>0</v>
      </c>
      <c r="F796" s="67">
        <v>30</v>
      </c>
      <c r="G796" s="56">
        <f t="shared" si="13"/>
        <v>0</v>
      </c>
    </row>
    <row r="797" spans="1:7" x14ac:dyDescent="0.2">
      <c r="A797" s="41" t="str">
        <f>+Cenik!A797</f>
        <v>Stroji, oprema in vozila</v>
      </c>
      <c r="B797" s="41" t="str">
        <f>+Cenik!B797</f>
        <v>STROJI - Finišerji, valjarji, rezkarji za asfalt</v>
      </c>
      <c r="C797" s="41" t="str">
        <f>+Cenik!C797</f>
        <v>Rezkar za asfalt 1000 mm</v>
      </c>
      <c r="D797" s="41" t="str">
        <f>+Cenik!D797</f>
        <v>ura</v>
      </c>
      <c r="E797" s="56">
        <f>+Cenik!E797</f>
        <v>0</v>
      </c>
      <c r="F797" s="67">
        <v>10</v>
      </c>
      <c r="G797" s="56">
        <f t="shared" si="13"/>
        <v>0</v>
      </c>
    </row>
    <row r="798" spans="1:7" x14ac:dyDescent="0.2">
      <c r="A798" s="41" t="str">
        <f>+Cenik!A798</f>
        <v>Stroji, oprema in vozila</v>
      </c>
      <c r="B798" s="41" t="str">
        <f>+Cenik!B798</f>
        <v>STROJI - Finišerji, valjarji, rezkarji za asfalt</v>
      </c>
      <c r="C798" s="41" t="str">
        <f>+Cenik!C798</f>
        <v>Rezkar za asfalt 2000 mm</v>
      </c>
      <c r="D798" s="41" t="str">
        <f>+Cenik!D798</f>
        <v>ura</v>
      </c>
      <c r="E798" s="56">
        <f>+Cenik!E798</f>
        <v>0</v>
      </c>
      <c r="F798" s="67">
        <v>10</v>
      </c>
      <c r="G798" s="56">
        <f t="shared" si="13"/>
        <v>0</v>
      </c>
    </row>
    <row r="799" spans="1:7" x14ac:dyDescent="0.2">
      <c r="A799" s="41" t="str">
        <f>+Cenik!A799</f>
        <v>Stroji, oprema in vozila</v>
      </c>
      <c r="B799" s="41" t="str">
        <f>+Cenik!B799</f>
        <v>STROJI - Finišerji, valjarji, rezkarji za asfalt</v>
      </c>
      <c r="C799" s="41" t="str">
        <f>+Cenik!C799</f>
        <v>Rezkar za asfalt 500 mm</v>
      </c>
      <c r="D799" s="41" t="str">
        <f>+Cenik!D799</f>
        <v>ura</v>
      </c>
      <c r="E799" s="56">
        <f>+Cenik!E799</f>
        <v>0</v>
      </c>
      <c r="F799" s="67">
        <v>10</v>
      </c>
      <c r="G799" s="56">
        <f t="shared" si="13"/>
        <v>0</v>
      </c>
    </row>
    <row r="800" spans="1:7" x14ac:dyDescent="0.2">
      <c r="A800" s="41" t="str">
        <f>+Cenik!A800</f>
        <v>Stroji, oprema in vozila</v>
      </c>
      <c r="B800" s="41" t="str">
        <f>+Cenik!B800</f>
        <v>STROJI - Ostali stroji</v>
      </c>
      <c r="C800" s="41" t="str">
        <f>+Cenik!C800</f>
        <v>Rezkar za fuge</v>
      </c>
      <c r="D800" s="41" t="str">
        <f>+Cenik!D800</f>
        <v>ura</v>
      </c>
      <c r="E800" s="56">
        <f>+Cenik!E800</f>
        <v>0</v>
      </c>
      <c r="F800" s="67">
        <v>10</v>
      </c>
      <c r="G800" s="56">
        <f t="shared" si="13"/>
        <v>0</v>
      </c>
    </row>
    <row r="801" spans="1:7" x14ac:dyDescent="0.2">
      <c r="A801" s="41" t="str">
        <f>+Cenik!A801</f>
        <v>Stroji, oprema in vozila</v>
      </c>
      <c r="B801" s="41" t="str">
        <f>+Cenik!B801</f>
        <v>STROJI - Ostali stroji</v>
      </c>
      <c r="C801" s="41" t="str">
        <f>+Cenik!C801</f>
        <v>Ročna nahrbtna škropilnica (do 15l)</v>
      </c>
      <c r="D801" s="41" t="str">
        <f>+Cenik!D801</f>
        <v>ura</v>
      </c>
      <c r="E801" s="56">
        <f>+Cenik!E801</f>
        <v>0</v>
      </c>
      <c r="F801" s="67">
        <v>10</v>
      </c>
      <c r="G801" s="56">
        <f t="shared" si="13"/>
        <v>0</v>
      </c>
    </row>
    <row r="802" spans="1:7" x14ac:dyDescent="0.2">
      <c r="A802" s="41" t="str">
        <f>+Cenik!A802</f>
        <v>Stroji, oprema in vozila</v>
      </c>
      <c r="B802" s="41" t="str">
        <f>+Cenik!B802</f>
        <v>STROJI - Bagri, rovokopači, nakladači, grederji</v>
      </c>
      <c r="C802" s="41" t="str">
        <f>+Cenik!C802</f>
        <v>Rovokopač</v>
      </c>
      <c r="D802" s="41" t="str">
        <f>+Cenik!D802</f>
        <v>ura</v>
      </c>
      <c r="E802" s="56">
        <f>+Cenik!E802</f>
        <v>0</v>
      </c>
      <c r="F802" s="67">
        <v>950</v>
      </c>
      <c r="G802" s="56">
        <f t="shared" si="13"/>
        <v>0</v>
      </c>
    </row>
    <row r="803" spans="1:7" x14ac:dyDescent="0.2">
      <c r="A803" s="41" t="str">
        <f>+Cenik!A803</f>
        <v>Stroji, oprema in vozila</v>
      </c>
      <c r="B803" s="41" t="str">
        <f>+Cenik!B803</f>
        <v>STROJI - Bagri, rovokopači, nakladači, grederji</v>
      </c>
      <c r="C803" s="41" t="str">
        <f>+Cenik!C803</f>
        <v>Rovokopač - pripravnost</v>
      </c>
      <c r="D803" s="41" t="str">
        <f>+Cenik!D803</f>
        <v>ura</v>
      </c>
      <c r="E803" s="56">
        <f>+Cenik!E803</f>
        <v>0</v>
      </c>
      <c r="F803" s="67">
        <v>10</v>
      </c>
      <c r="G803" s="56">
        <f t="shared" si="13"/>
        <v>0</v>
      </c>
    </row>
    <row r="804" spans="1:7" x14ac:dyDescent="0.2">
      <c r="A804" s="41" t="str">
        <f>+Cenik!A804</f>
        <v>Stroji, oprema in vozila</v>
      </c>
      <c r="B804" s="41" t="str">
        <f>+Cenik!B804</f>
        <v>STROJI - Ostali stroji</v>
      </c>
      <c r="C804" s="41" t="str">
        <f>+Cenik!C804</f>
        <v>Samohodni rezkar za bankine</v>
      </c>
      <c r="D804" s="41" t="str">
        <f>+Cenik!D804</f>
        <v>ura</v>
      </c>
      <c r="E804" s="56">
        <f>+Cenik!E804</f>
        <v>0</v>
      </c>
      <c r="F804" s="67">
        <v>10</v>
      </c>
      <c r="G804" s="56">
        <f t="shared" ref="G804:G850" si="14">+E804*F804</f>
        <v>0</v>
      </c>
    </row>
    <row r="805" spans="1:7" x14ac:dyDescent="0.2">
      <c r="A805" s="41" t="str">
        <f>+Cenik!A805</f>
        <v>Stroji, oprema in vozila</v>
      </c>
      <c r="B805" s="41" t="str">
        <f>+Cenik!B805</f>
        <v>PRIKLJUČKI - Ostalo</v>
      </c>
      <c r="C805" s="41" t="str">
        <f>+Cenik!C805</f>
        <v>Sesalec za listje - priključek</v>
      </c>
      <c r="D805" s="41" t="str">
        <f>+Cenik!D805</f>
        <v>ura</v>
      </c>
      <c r="E805" s="56">
        <f>+Cenik!E805</f>
        <v>0</v>
      </c>
      <c r="F805" s="67">
        <v>10</v>
      </c>
      <c r="G805" s="56">
        <f t="shared" si="14"/>
        <v>0</v>
      </c>
    </row>
    <row r="806" spans="1:7" x14ac:dyDescent="0.2">
      <c r="A806" s="41" t="str">
        <f>+Cenik!A806</f>
        <v>Stroji, oprema in vozila</v>
      </c>
      <c r="B806" s="41" t="str">
        <f>+Cenik!B806</f>
        <v>PRIKLJUČKI - Plugi, posipalci, rezkarji</v>
      </c>
      <c r="C806" s="41" t="str">
        <f>+Cenik!C806</f>
        <v>Snežni plug širine do 2 m</v>
      </c>
      <c r="D806" s="41" t="str">
        <f>+Cenik!D806</f>
        <v>ura</v>
      </c>
      <c r="E806" s="56">
        <f>+Cenik!E806</f>
        <v>0</v>
      </c>
      <c r="F806" s="67">
        <v>10</v>
      </c>
      <c r="G806" s="56">
        <f t="shared" si="14"/>
        <v>0</v>
      </c>
    </row>
    <row r="807" spans="1:7" x14ac:dyDescent="0.2">
      <c r="A807" s="41" t="str">
        <f>+Cenik!A807</f>
        <v>Stroji, oprema in vozila</v>
      </c>
      <c r="B807" s="41" t="str">
        <f>+Cenik!B807</f>
        <v>PRIKLJUČKI - Plugi, posipalci, rezkarji</v>
      </c>
      <c r="C807" s="41" t="str">
        <f>+Cenik!C807</f>
        <v>Snežni plug širine med 2 in 3,5 m</v>
      </c>
      <c r="D807" s="41" t="str">
        <f>+Cenik!D807</f>
        <v>ura</v>
      </c>
      <c r="E807" s="56">
        <f>+Cenik!E807</f>
        <v>0</v>
      </c>
      <c r="F807" s="67">
        <v>600</v>
      </c>
      <c r="G807" s="56">
        <f t="shared" si="14"/>
        <v>0</v>
      </c>
    </row>
    <row r="808" spans="1:7" x14ac:dyDescent="0.2">
      <c r="A808" s="41" t="str">
        <f>+Cenik!A808</f>
        <v>Stroji, oprema in vozila</v>
      </c>
      <c r="B808" s="41" t="str">
        <f>+Cenik!B808</f>
        <v>PRIKLJUČKI - Plugi, posipalci, rezkarji</v>
      </c>
      <c r="C808" s="41" t="str">
        <f>+Cenik!C808</f>
        <v>Snežni plug širine nad 3,5 m</v>
      </c>
      <c r="D808" s="41" t="str">
        <f>+Cenik!D808</f>
        <v>ura</v>
      </c>
      <c r="E808" s="56">
        <f>+Cenik!E808</f>
        <v>0</v>
      </c>
      <c r="F808" s="67">
        <v>1500</v>
      </c>
      <c r="G808" s="56">
        <f t="shared" si="14"/>
        <v>0</v>
      </c>
    </row>
    <row r="809" spans="1:7" x14ac:dyDescent="0.2">
      <c r="A809" s="41" t="str">
        <f>+Cenik!A809</f>
        <v>Stroji, oprema in vozila</v>
      </c>
      <c r="B809" s="41" t="str">
        <f>+Cenik!B809</f>
        <v>PRIKLJUČKI - Plugi, posipalci, rezkarji</v>
      </c>
      <c r="C809" s="41" t="str">
        <f>+Cenik!C809</f>
        <v>Snežni rezkar - priključek</v>
      </c>
      <c r="D809" s="41" t="str">
        <f>+Cenik!D809</f>
        <v>ura</v>
      </c>
      <c r="E809" s="56">
        <f>+Cenik!E809</f>
        <v>0</v>
      </c>
      <c r="F809" s="67">
        <v>30</v>
      </c>
      <c r="G809" s="56">
        <f t="shared" si="14"/>
        <v>0</v>
      </c>
    </row>
    <row r="810" spans="1:7" x14ac:dyDescent="0.2">
      <c r="A810" s="41" t="str">
        <f>+Cenik!A810</f>
        <v>Stroji, oprema in vozila</v>
      </c>
      <c r="B810" s="41" t="str">
        <f>+Cenik!B810</f>
        <v>STROJI - Snežni rezkarji</v>
      </c>
      <c r="C810" s="41" t="str">
        <f>+Cenik!C810</f>
        <v>Snežni rezkar - ročni</v>
      </c>
      <c r="D810" s="41" t="str">
        <f>+Cenik!D810</f>
        <v>ura</v>
      </c>
      <c r="E810" s="56">
        <f>+Cenik!E810</f>
        <v>0</v>
      </c>
      <c r="F810" s="67">
        <v>50</v>
      </c>
      <c r="G810" s="56">
        <f t="shared" si="14"/>
        <v>0</v>
      </c>
    </row>
    <row r="811" spans="1:7" x14ac:dyDescent="0.2">
      <c r="A811" s="41" t="str">
        <f>+Cenik!A811</f>
        <v>Stroji, oprema in vozila</v>
      </c>
      <c r="B811" s="41" t="str">
        <f>+Cenik!B811</f>
        <v>STROJI - Snežni rezkarji</v>
      </c>
      <c r="C811" s="41" t="str">
        <f>+Cenik!C811</f>
        <v>Snežni rezkar z lastnim pogonom moči do 110 kW</v>
      </c>
      <c r="D811" s="41" t="str">
        <f>+Cenik!D811</f>
        <v>ura</v>
      </c>
      <c r="E811" s="56">
        <f>+Cenik!E811</f>
        <v>0</v>
      </c>
      <c r="F811" s="67">
        <v>100</v>
      </c>
      <c r="G811" s="56">
        <f t="shared" si="14"/>
        <v>0</v>
      </c>
    </row>
    <row r="812" spans="1:7" x14ac:dyDescent="0.2">
      <c r="A812" s="41" t="str">
        <f>+Cenik!A812</f>
        <v>Stroji, oprema in vozila</v>
      </c>
      <c r="B812" s="41" t="str">
        <f>+Cenik!B812</f>
        <v>STROJI - Snežni rezkarji</v>
      </c>
      <c r="C812" s="41" t="str">
        <f>+Cenik!C812</f>
        <v>Snežni rezkar z lastnim pogonom moči nad 110 kW</v>
      </c>
      <c r="D812" s="41" t="str">
        <f>+Cenik!D812</f>
        <v>ura</v>
      </c>
      <c r="E812" s="56">
        <f>+Cenik!E812</f>
        <v>0</v>
      </c>
      <c r="F812" s="67">
        <v>100</v>
      </c>
      <c r="G812" s="56">
        <f t="shared" si="14"/>
        <v>0</v>
      </c>
    </row>
    <row r="813" spans="1:7" x14ac:dyDescent="0.2">
      <c r="A813" s="41" t="str">
        <f>+Cenik!A813</f>
        <v>Stroji, oprema in vozila</v>
      </c>
      <c r="B813" s="41" t="str">
        <f>+Cenik!B813</f>
        <v>PRIKLJUČKI - Ostalo</v>
      </c>
      <c r="C813" s="41" t="str">
        <f>+Cenik!C813</f>
        <v>Stranska krtača za koritnice - priključek</v>
      </c>
      <c r="D813" s="41" t="str">
        <f>+Cenik!D813</f>
        <v>ura</v>
      </c>
      <c r="E813" s="56">
        <f>+Cenik!E813</f>
        <v>0</v>
      </c>
      <c r="F813" s="67">
        <v>10</v>
      </c>
      <c r="G813" s="56">
        <f t="shared" si="14"/>
        <v>0</v>
      </c>
    </row>
    <row r="814" spans="1:7" x14ac:dyDescent="0.2">
      <c r="A814" s="41" t="str">
        <f>+Cenik!A814</f>
        <v>Stroji, oprema in vozila</v>
      </c>
      <c r="B814" s="41" t="str">
        <f>+Cenik!B814</f>
        <v>PRIKLJUČKI - Plugi, posipalci, rezkarji</v>
      </c>
      <c r="C814" s="41" t="str">
        <f>+Cenik!C814</f>
        <v>Stranski odmetalec</v>
      </c>
      <c r="D814" s="41" t="str">
        <f>+Cenik!D814</f>
        <v>ura</v>
      </c>
      <c r="E814" s="56">
        <f>+Cenik!E814</f>
        <v>0</v>
      </c>
      <c r="F814" s="67">
        <v>150</v>
      </c>
      <c r="G814" s="56">
        <f t="shared" si="14"/>
        <v>0</v>
      </c>
    </row>
    <row r="815" spans="1:7" x14ac:dyDescent="0.2">
      <c r="A815" s="41" t="str">
        <f>+Cenik!A815</f>
        <v>Stroji, oprema in vozila</v>
      </c>
      <c r="B815" s="41" t="str">
        <f>+Cenik!B815</f>
        <v>STROJI - Talne obeležbe</v>
      </c>
      <c r="C815" s="41" t="str">
        <f>+Cenik!C815</f>
        <v>Stroj za brisanje talnih označb</v>
      </c>
      <c r="D815" s="41" t="str">
        <f>+Cenik!D815</f>
        <v>ura</v>
      </c>
      <c r="E815" s="56">
        <f>+Cenik!E815</f>
        <v>0</v>
      </c>
      <c r="F815" s="67">
        <v>10</v>
      </c>
      <c r="G815" s="56">
        <f t="shared" si="14"/>
        <v>0</v>
      </c>
    </row>
    <row r="816" spans="1:7" x14ac:dyDescent="0.2">
      <c r="A816" s="41" t="str">
        <f>+Cenik!A816</f>
        <v>Stroji, oprema in vozila</v>
      </c>
      <c r="B816" s="41" t="str">
        <f>+Cenik!B816</f>
        <v>STROJI - Talne obeležbe</v>
      </c>
      <c r="C816" s="41" t="str">
        <f>+Cenik!C816</f>
        <v>Stroj za brizganje emulzije</v>
      </c>
      <c r="D816" s="41" t="str">
        <f>+Cenik!D816</f>
        <v>ura</v>
      </c>
      <c r="E816" s="56">
        <f>+Cenik!E816</f>
        <v>0</v>
      </c>
      <c r="F816" s="67">
        <v>10</v>
      </c>
      <c r="G816" s="56">
        <f t="shared" si="14"/>
        <v>0</v>
      </c>
    </row>
    <row r="817" spans="1:7" x14ac:dyDescent="0.2">
      <c r="A817" s="41" t="str">
        <f>+Cenik!A817</f>
        <v>Stroji, oprema in vozila</v>
      </c>
      <c r="B817" s="41" t="str">
        <f>+Cenik!B817</f>
        <v>STROJI - Talne obeležbe</v>
      </c>
      <c r="C817" s="41" t="str">
        <f>+Cenik!C817</f>
        <v>Stroj za brizganje emulzije - ročni</v>
      </c>
      <c r="D817" s="41" t="str">
        <f>+Cenik!D817</f>
        <v>ura</v>
      </c>
      <c r="E817" s="56">
        <f>+Cenik!E817</f>
        <v>0</v>
      </c>
      <c r="F817" s="67">
        <v>10</v>
      </c>
      <c r="G817" s="56">
        <f t="shared" si="14"/>
        <v>0</v>
      </c>
    </row>
    <row r="818" spans="1:7" x14ac:dyDescent="0.2">
      <c r="A818" s="41" t="str">
        <f>+Cenik!A818</f>
        <v>Stroji, oprema in vozila</v>
      </c>
      <c r="B818" s="41" t="str">
        <f>+Cenik!B818</f>
        <v>STROJI - Ostali stroji</v>
      </c>
      <c r="C818" s="41" t="str">
        <f>+Cenik!C818</f>
        <v>Stroj za ekološko zatiranje plevela na paro</v>
      </c>
      <c r="D818" s="41" t="str">
        <f>+Cenik!D818</f>
        <v>ura</v>
      </c>
      <c r="E818" s="56">
        <f>+Cenik!E818</f>
        <v>0</v>
      </c>
      <c r="F818" s="67">
        <v>50</v>
      </c>
      <c r="G818" s="56">
        <f t="shared" si="14"/>
        <v>0</v>
      </c>
    </row>
    <row r="819" spans="1:7" x14ac:dyDescent="0.2">
      <c r="A819" s="41" t="str">
        <f>+Cenik!A819</f>
        <v>Stroji, oprema in vozila</v>
      </c>
      <c r="B819" s="41" t="str">
        <f>+Cenik!B819</f>
        <v>STROJI - Talne obeležbe</v>
      </c>
      <c r="C819" s="41" t="str">
        <f>+Cenik!C819</f>
        <v>Stroj za hladno plastiko</v>
      </c>
      <c r="D819" s="41" t="str">
        <f>+Cenik!D819</f>
        <v>ura</v>
      </c>
      <c r="E819" s="56">
        <f>+Cenik!E819</f>
        <v>0</v>
      </c>
      <c r="F819" s="67">
        <v>10</v>
      </c>
      <c r="G819" s="56">
        <f t="shared" si="14"/>
        <v>0</v>
      </c>
    </row>
    <row r="820" spans="1:7" x14ac:dyDescent="0.2">
      <c r="A820" s="41" t="str">
        <f>+Cenik!A820</f>
        <v>Stroji, oprema in vozila</v>
      </c>
      <c r="B820" s="41" t="str">
        <f>+Cenik!B820</f>
        <v>STROJI - Talne obeležbe</v>
      </c>
      <c r="C820" s="41" t="str">
        <f>+Cenik!C820</f>
        <v>Stroj za hladno plastiko - ročni</v>
      </c>
      <c r="D820" s="41" t="str">
        <f>+Cenik!D820</f>
        <v>ura</v>
      </c>
      <c r="E820" s="56">
        <f>+Cenik!E820</f>
        <v>0</v>
      </c>
      <c r="F820" s="67">
        <v>10</v>
      </c>
      <c r="G820" s="56">
        <f t="shared" si="14"/>
        <v>0</v>
      </c>
    </row>
    <row r="821" spans="1:7" x14ac:dyDescent="0.2">
      <c r="A821" s="41" t="str">
        <f>+Cenik!A821</f>
        <v>Stroji, oprema in vozila</v>
      </c>
      <c r="B821" s="41" t="str">
        <f>+Cenik!B821</f>
        <v>STROJI - Talne obeležbe</v>
      </c>
      <c r="C821" s="41" t="str">
        <f>+Cenik!C821</f>
        <v>Stroj za rezanje asfalta, globina reza do 15 cm</v>
      </c>
      <c r="D821" s="41" t="str">
        <f>+Cenik!D821</f>
        <v>ura</v>
      </c>
      <c r="E821" s="56">
        <f>+Cenik!E821</f>
        <v>0</v>
      </c>
      <c r="F821" s="67">
        <v>10</v>
      </c>
      <c r="G821" s="56">
        <f t="shared" si="14"/>
        <v>0</v>
      </c>
    </row>
    <row r="822" spans="1:7" x14ac:dyDescent="0.2">
      <c r="A822" s="41" t="str">
        <f>+Cenik!A822</f>
        <v>Stroji, oprema in vozila</v>
      </c>
      <c r="B822" s="41" t="str">
        <f>+Cenik!B822</f>
        <v>STROJI - Talne obeležbe</v>
      </c>
      <c r="C822" s="41" t="str">
        <f>+Cenik!C822</f>
        <v>Stroj za talne obeležbe s hladno plastiko</v>
      </c>
      <c r="D822" s="41" t="str">
        <f>+Cenik!D822</f>
        <v>ura</v>
      </c>
      <c r="E822" s="56">
        <f>+Cenik!E822</f>
        <v>0</v>
      </c>
      <c r="F822" s="67">
        <v>10</v>
      </c>
      <c r="G822" s="56">
        <f t="shared" si="14"/>
        <v>0</v>
      </c>
    </row>
    <row r="823" spans="1:7" x14ac:dyDescent="0.2">
      <c r="A823" s="41" t="str">
        <f>+Cenik!A823</f>
        <v>Stroji, oprema in vozila</v>
      </c>
      <c r="B823" s="41" t="str">
        <f>+Cenik!B823</f>
        <v>STROJI - Talne obeležbe</v>
      </c>
      <c r="C823" s="41" t="str">
        <f>+Cenik!C823</f>
        <v>Stroj za talne obeležbe z grelcem za vročo plastiko</v>
      </c>
      <c r="D823" s="41" t="str">
        <f>+Cenik!D823</f>
        <v>ura</v>
      </c>
      <c r="E823" s="56">
        <f>+Cenik!E823</f>
        <v>0</v>
      </c>
      <c r="F823" s="67">
        <v>10</v>
      </c>
      <c r="G823" s="56">
        <f t="shared" si="14"/>
        <v>0</v>
      </c>
    </row>
    <row r="824" spans="1:7" x14ac:dyDescent="0.2">
      <c r="A824" s="41" t="str">
        <f>+Cenik!A824</f>
        <v>Stroji, oprema in vozila</v>
      </c>
      <c r="B824" s="41" t="str">
        <f>+Cenik!B824</f>
        <v>STROJI - Talne obeležbe</v>
      </c>
      <c r="C824" s="41" t="str">
        <f>+Cenik!C824</f>
        <v>Stroj za talne označbe - motorni</v>
      </c>
      <c r="D824" s="41" t="str">
        <f>+Cenik!D824</f>
        <v>ura</v>
      </c>
      <c r="E824" s="56">
        <f>+Cenik!E824</f>
        <v>0</v>
      </c>
      <c r="F824" s="67">
        <v>10</v>
      </c>
      <c r="G824" s="56">
        <f t="shared" si="14"/>
        <v>0</v>
      </c>
    </row>
    <row r="825" spans="1:7" x14ac:dyDescent="0.2">
      <c r="A825" s="41" t="str">
        <f>+Cenik!A825</f>
        <v>Stroji, oprema in vozila</v>
      </c>
      <c r="B825" s="41" t="str">
        <f>+Cenik!B825</f>
        <v>STROJI - Talne obeležbe</v>
      </c>
      <c r="C825" s="41" t="str">
        <f>+Cenik!C825</f>
        <v>Stroj za talne označbe - ročni</v>
      </c>
      <c r="D825" s="41" t="str">
        <f>+Cenik!D825</f>
        <v>ura</v>
      </c>
      <c r="E825" s="56">
        <f>+Cenik!E825</f>
        <v>0</v>
      </c>
      <c r="F825" s="67">
        <v>10</v>
      </c>
      <c r="G825" s="56">
        <f t="shared" si="14"/>
        <v>0</v>
      </c>
    </row>
    <row r="826" spans="1:7" x14ac:dyDescent="0.2">
      <c r="A826" s="41" t="str">
        <f>+Cenik!A826</f>
        <v>Stroji, oprema in vozila</v>
      </c>
      <c r="B826" s="41" t="str">
        <f>+Cenik!B826</f>
        <v>STROJI - Ostali stroji</v>
      </c>
      <c r="C826" s="41" t="str">
        <f>+Cenik!C826</f>
        <v>Stroj za zalivanje reg</v>
      </c>
      <c r="D826" s="41" t="str">
        <f>+Cenik!D826</f>
        <v>ura</v>
      </c>
      <c r="E826" s="56">
        <f>+Cenik!E826</f>
        <v>0</v>
      </c>
      <c r="F826" s="67">
        <v>10</v>
      </c>
      <c r="G826" s="56">
        <f t="shared" si="14"/>
        <v>0</v>
      </c>
    </row>
    <row r="827" spans="1:7" x14ac:dyDescent="0.2">
      <c r="A827" s="41" t="str">
        <f>+Cenik!A827</f>
        <v>Stroji, oprema in vozila</v>
      </c>
      <c r="B827" s="41" t="str">
        <f>+Cenik!B827</f>
        <v>PRIKLJUČKI - Ostalo</v>
      </c>
      <c r="C827" s="41" t="str">
        <f>+Cenik!C827</f>
        <v>Škarje ali krožna žaga za obrezovanje - priključek</v>
      </c>
      <c r="D827" s="41" t="str">
        <f>+Cenik!D827</f>
        <v>ura</v>
      </c>
      <c r="E827" s="56">
        <f>+Cenik!E827</f>
        <v>0</v>
      </c>
      <c r="F827" s="67">
        <v>49</v>
      </c>
      <c r="G827" s="56">
        <f t="shared" si="14"/>
        <v>0</v>
      </c>
    </row>
    <row r="828" spans="1:7" x14ac:dyDescent="0.2">
      <c r="A828" s="41" t="str">
        <f>+Cenik!A828</f>
        <v>Stroji, oprema in vozila</v>
      </c>
      <c r="B828" s="41" t="str">
        <f>+Cenik!B828</f>
        <v>STROJI - Ostali stroji</v>
      </c>
      <c r="C828" s="41" t="str">
        <f>+Cenik!C828</f>
        <v>Termokeson</v>
      </c>
      <c r="D828" s="41" t="str">
        <f>+Cenik!D828</f>
        <v>ura</v>
      </c>
      <c r="E828" s="56">
        <f>+Cenik!E828</f>
        <v>0</v>
      </c>
      <c r="F828" s="67">
        <v>10</v>
      </c>
      <c r="G828" s="56">
        <f t="shared" si="14"/>
        <v>0</v>
      </c>
    </row>
    <row r="829" spans="1:7" x14ac:dyDescent="0.2">
      <c r="A829" s="41" t="str">
        <f>+Cenik!A829</f>
        <v>Stroji, oprema in vozila</v>
      </c>
      <c r="B829" s="41" t="str">
        <f>+Cenik!B829</f>
        <v>VOZILA - Tovorna in poltovorna</v>
      </c>
      <c r="C829" s="41" t="str">
        <f>+Cenik!C829</f>
        <v>Tovorno vozilo - vlačilec</v>
      </c>
      <c r="D829" s="41" t="str">
        <f>+Cenik!D829</f>
        <v>ura</v>
      </c>
      <c r="E829" s="56">
        <f>+Cenik!E829</f>
        <v>0</v>
      </c>
      <c r="F829" s="67">
        <v>10</v>
      </c>
      <c r="G829" s="56">
        <f t="shared" si="14"/>
        <v>0</v>
      </c>
    </row>
    <row r="830" spans="1:7" x14ac:dyDescent="0.2">
      <c r="A830" s="41" t="str">
        <f>+Cenik!A830</f>
        <v>Stroji, oprema in vozila</v>
      </c>
      <c r="B830" s="41" t="str">
        <f>+Cenik!B830</f>
        <v>VOZILA - Tovorna in poltovorna</v>
      </c>
      <c r="C830" s="41" t="str">
        <f>+Cenik!C830</f>
        <v>Tovorno vozilo - vlačilec - pripravnost</v>
      </c>
      <c r="D830" s="41" t="str">
        <f>+Cenik!D830</f>
        <v>ura</v>
      </c>
      <c r="E830" s="56">
        <f>+Cenik!E830</f>
        <v>0</v>
      </c>
      <c r="F830" s="67">
        <v>10</v>
      </c>
      <c r="G830" s="56">
        <f t="shared" si="14"/>
        <v>0</v>
      </c>
    </row>
    <row r="831" spans="1:7" x14ac:dyDescent="0.2">
      <c r="A831" s="41" t="str">
        <f>+Cenik!A831</f>
        <v>Stroji, oprema in vozila</v>
      </c>
      <c r="B831" s="41" t="str">
        <f>+Cenik!B831</f>
        <v>VOZILA - Tovorna in poltovorna</v>
      </c>
      <c r="C831" s="41" t="str">
        <f>+Cenik!C831</f>
        <v>Tovorno vozilo nosilnosti 10 - 15 t</v>
      </c>
      <c r="D831" s="41" t="str">
        <f>+Cenik!D831</f>
        <v>ura</v>
      </c>
      <c r="E831" s="56">
        <f>+Cenik!E831</f>
        <v>0</v>
      </c>
      <c r="F831" s="67">
        <v>4000</v>
      </c>
      <c r="G831" s="56">
        <f t="shared" si="14"/>
        <v>0</v>
      </c>
    </row>
    <row r="832" spans="1:7" x14ac:dyDescent="0.2">
      <c r="A832" s="41" t="str">
        <f>+Cenik!A832</f>
        <v>Stroji, oprema in vozila</v>
      </c>
      <c r="B832" s="41" t="str">
        <f>+Cenik!B832</f>
        <v>VOZILA - Tovorna in poltovorna</v>
      </c>
      <c r="C832" s="41" t="str">
        <f>+Cenik!C832</f>
        <v>Tovorno vozilo nosilnosti 10 - 15 t - pripravnost</v>
      </c>
      <c r="D832" s="41" t="str">
        <f>+Cenik!D832</f>
        <v>ura</v>
      </c>
      <c r="E832" s="56">
        <f>+Cenik!E832</f>
        <v>0</v>
      </c>
      <c r="F832" s="67">
        <v>80</v>
      </c>
      <c r="G832" s="56">
        <f t="shared" si="14"/>
        <v>0</v>
      </c>
    </row>
    <row r="833" spans="1:7" x14ac:dyDescent="0.2">
      <c r="A833" s="41" t="str">
        <f>+Cenik!A833</f>
        <v>Stroji, oprema in vozila</v>
      </c>
      <c r="B833" s="41" t="str">
        <f>+Cenik!B833</f>
        <v>VOZILA - Tovorna in poltovorna</v>
      </c>
      <c r="C833" s="41" t="str">
        <f>+Cenik!C833</f>
        <v>Tovorno vozilo nosilnosti do 10 t</v>
      </c>
      <c r="D833" s="41" t="str">
        <f>+Cenik!D833</f>
        <v>ura</v>
      </c>
      <c r="E833" s="56">
        <f>+Cenik!E833</f>
        <v>0</v>
      </c>
      <c r="F833" s="67">
        <v>2500</v>
      </c>
      <c r="G833" s="56">
        <f t="shared" si="14"/>
        <v>0</v>
      </c>
    </row>
    <row r="834" spans="1:7" x14ac:dyDescent="0.2">
      <c r="A834" s="41" t="str">
        <f>+Cenik!A834</f>
        <v>Stroji, oprema in vozila</v>
      </c>
      <c r="B834" s="41" t="str">
        <f>+Cenik!B834</f>
        <v>VOZILA - Tovorna in poltovorna</v>
      </c>
      <c r="C834" s="41" t="str">
        <f>+Cenik!C834</f>
        <v>Tovorno vozilo nosilnosti do 10 t - pripravnost</v>
      </c>
      <c r="D834" s="41" t="str">
        <f>+Cenik!D834</f>
        <v>ura</v>
      </c>
      <c r="E834" s="56">
        <f>+Cenik!E834</f>
        <v>0</v>
      </c>
      <c r="F834" s="67">
        <v>50</v>
      </c>
      <c r="G834" s="56">
        <f t="shared" si="14"/>
        <v>0</v>
      </c>
    </row>
    <row r="835" spans="1:7" x14ac:dyDescent="0.2">
      <c r="A835" s="41" t="str">
        <f>+Cenik!A835</f>
        <v>Stroji, oprema in vozila</v>
      </c>
      <c r="B835" s="41" t="str">
        <f>+Cenik!B835</f>
        <v>VOZILA - Tovorna in poltovorna</v>
      </c>
      <c r="C835" s="41" t="str">
        <f>+Cenik!C835</f>
        <v>Tovorno vozilo nosilnosti nad 15 t</v>
      </c>
      <c r="D835" s="41" t="str">
        <f>+Cenik!D835</f>
        <v>ura</v>
      </c>
      <c r="E835" s="56">
        <f>+Cenik!E835</f>
        <v>0</v>
      </c>
      <c r="F835" s="67">
        <v>80</v>
      </c>
      <c r="G835" s="56">
        <f t="shared" si="14"/>
        <v>0</v>
      </c>
    </row>
    <row r="836" spans="1:7" x14ac:dyDescent="0.2">
      <c r="A836" s="41" t="str">
        <f>+Cenik!A836</f>
        <v>Stroji, oprema in vozila</v>
      </c>
      <c r="B836" s="41" t="str">
        <f>+Cenik!B836</f>
        <v>VOZILA - Tovorna in poltovorna</v>
      </c>
      <c r="C836" s="41" t="str">
        <f>+Cenik!C836</f>
        <v>Tovorno vozilo nosilnosti nad 15 t - pripravnost</v>
      </c>
      <c r="D836" s="41" t="str">
        <f>+Cenik!D836</f>
        <v>ura</v>
      </c>
      <c r="E836" s="56">
        <f>+Cenik!E836</f>
        <v>0</v>
      </c>
      <c r="F836" s="67">
        <v>10</v>
      </c>
      <c r="G836" s="56">
        <f t="shared" si="14"/>
        <v>0</v>
      </c>
    </row>
    <row r="837" spans="1:7" x14ac:dyDescent="0.2">
      <c r="A837" s="41" t="str">
        <f>+Cenik!A837</f>
        <v>Stroji, oprema in vozila</v>
      </c>
      <c r="B837" s="41" t="str">
        <f>+Cenik!B837</f>
        <v>VOZILA - Tovorna in poltovorna</v>
      </c>
      <c r="C837" s="41" t="str">
        <f>+Cenik!C837</f>
        <v>Tovorno vozilo s samonakladalnim dvigalom nosilnosti do 8 ton</v>
      </c>
      <c r="D837" s="41" t="str">
        <f>+Cenik!D837</f>
        <v>ura</v>
      </c>
      <c r="E837" s="56">
        <f>+Cenik!E837</f>
        <v>0</v>
      </c>
      <c r="F837" s="67">
        <v>60</v>
      </c>
      <c r="G837" s="56">
        <f t="shared" si="14"/>
        <v>0</v>
      </c>
    </row>
    <row r="838" spans="1:7" x14ac:dyDescent="0.2">
      <c r="A838" s="41" t="str">
        <f>+Cenik!A838</f>
        <v>Stroji, oprema in vozila</v>
      </c>
      <c r="B838" s="41" t="str">
        <f>+Cenik!B838</f>
        <v>VOZILA - Tovorna in poltovorna</v>
      </c>
      <c r="C838" s="41" t="str">
        <f>+Cenik!C838</f>
        <v>Tovorno vozilo s samonakladalnim dvigalom nosilnosti nad 8 ton</v>
      </c>
      <c r="D838" s="41" t="str">
        <f>+Cenik!D838</f>
        <v>ura</v>
      </c>
      <c r="E838" s="56">
        <f>+Cenik!E838</f>
        <v>0</v>
      </c>
      <c r="F838" s="67">
        <v>30</v>
      </c>
      <c r="G838" s="56">
        <f t="shared" si="14"/>
        <v>0</v>
      </c>
    </row>
    <row r="839" spans="1:7" x14ac:dyDescent="0.2">
      <c r="A839" s="41" t="str">
        <f>+Cenik!A839</f>
        <v>Stroji, oprema in vozila</v>
      </c>
      <c r="B839" s="41" t="str">
        <f>+Cenik!B839</f>
        <v>STROJI - Traktorji in večfunkcijska vozila</v>
      </c>
      <c r="C839" s="41" t="str">
        <f>+Cenik!C839</f>
        <v>Traktor ali večnamenski tovornjak (npr. Unimog) do 25 kW</v>
      </c>
      <c r="D839" s="41" t="str">
        <f>+Cenik!D839</f>
        <v>ura</v>
      </c>
      <c r="E839" s="56">
        <f>+Cenik!E839</f>
        <v>0</v>
      </c>
      <c r="F839" s="67">
        <v>50</v>
      </c>
      <c r="G839" s="56">
        <f t="shared" si="14"/>
        <v>0</v>
      </c>
    </row>
    <row r="840" spans="1:7" x14ac:dyDescent="0.2">
      <c r="A840" s="41" t="str">
        <f>+Cenik!A840</f>
        <v>Stroji, oprema in vozila</v>
      </c>
      <c r="B840" s="41" t="str">
        <f>+Cenik!B840</f>
        <v>STROJI - Traktorji in večfunkcijska vozila</v>
      </c>
      <c r="C840" s="41" t="str">
        <f>+Cenik!C840</f>
        <v>Traktor ali večnamenski tovornjak (npr. Unimog) nad 66 kW</v>
      </c>
      <c r="D840" s="41" t="str">
        <f>+Cenik!D840</f>
        <v>ura</v>
      </c>
      <c r="E840" s="56">
        <f>+Cenik!E840</f>
        <v>0</v>
      </c>
      <c r="F840" s="67">
        <v>500</v>
      </c>
      <c r="G840" s="56">
        <f t="shared" si="14"/>
        <v>0</v>
      </c>
    </row>
    <row r="841" spans="1:7" x14ac:dyDescent="0.2">
      <c r="A841" s="41" t="str">
        <f>+Cenik!A841</f>
        <v>Stroji, oprema in vozila</v>
      </c>
      <c r="B841" s="41" t="str">
        <f>+Cenik!B841</f>
        <v>STROJI - Traktorji in večfunkcijska vozila</v>
      </c>
      <c r="C841" s="41" t="str">
        <f>+Cenik!C841</f>
        <v>Traktor ali večnamenski tovornjak (npr. Unimog) od 25 do 66 kW</v>
      </c>
      <c r="D841" s="41" t="str">
        <f>+Cenik!D841</f>
        <v>ura</v>
      </c>
      <c r="E841" s="56">
        <f>+Cenik!E841</f>
        <v>0</v>
      </c>
      <c r="F841" s="67">
        <v>60</v>
      </c>
      <c r="G841" s="56">
        <f t="shared" si="14"/>
        <v>0</v>
      </c>
    </row>
    <row r="842" spans="1:7" x14ac:dyDescent="0.2">
      <c r="A842" s="41" t="str">
        <f>+Cenik!A842</f>
        <v>Stroji, oprema in vozila</v>
      </c>
      <c r="B842" s="41" t="str">
        <f>+Cenik!B842</f>
        <v>STROJI - Finišerji, valjarji, rezkarji za asfalt</v>
      </c>
      <c r="C842" s="41" t="str">
        <f>+Cenik!C842</f>
        <v>Valjar do 90 cm - ročni</v>
      </c>
      <c r="D842" s="41" t="str">
        <f>+Cenik!D842</f>
        <v>ura</v>
      </c>
      <c r="E842" s="56">
        <f>+Cenik!E842</f>
        <v>0</v>
      </c>
      <c r="F842" s="67">
        <v>40</v>
      </c>
      <c r="G842" s="56">
        <f t="shared" si="14"/>
        <v>0</v>
      </c>
    </row>
    <row r="843" spans="1:7" x14ac:dyDescent="0.2">
      <c r="A843" s="41" t="str">
        <f>+Cenik!A843</f>
        <v>Stroji, oprema in vozila</v>
      </c>
      <c r="B843" s="41" t="str">
        <f>+Cenik!B843</f>
        <v>STROJI - Finišerji, valjarji, rezkarji za asfalt</v>
      </c>
      <c r="C843" s="41" t="str">
        <f>+Cenik!C843</f>
        <v>Valjar gumi</v>
      </c>
      <c r="D843" s="41" t="str">
        <f>+Cenik!D843</f>
        <v>ura</v>
      </c>
      <c r="E843" s="56">
        <f>+Cenik!E843</f>
        <v>0</v>
      </c>
      <c r="F843" s="67">
        <v>10</v>
      </c>
      <c r="G843" s="56">
        <f t="shared" si="14"/>
        <v>0</v>
      </c>
    </row>
    <row r="844" spans="1:7" x14ac:dyDescent="0.2">
      <c r="A844" s="41" t="str">
        <f>+Cenik!A844</f>
        <v>Stroji, oprema in vozila</v>
      </c>
      <c r="B844" s="41" t="str">
        <f>+Cenik!B844</f>
        <v>STROJI - Finišerji, valjarji, rezkarji za asfalt</v>
      </c>
      <c r="C844" s="41" t="str">
        <f>+Cenik!C844</f>
        <v>Valjar nad 120 cm</v>
      </c>
      <c r="D844" s="41" t="str">
        <f>+Cenik!D844</f>
        <v>ura</v>
      </c>
      <c r="E844" s="56">
        <f>+Cenik!E844</f>
        <v>0</v>
      </c>
      <c r="F844" s="67">
        <v>10</v>
      </c>
      <c r="G844" s="56">
        <f t="shared" si="14"/>
        <v>0</v>
      </c>
    </row>
    <row r="845" spans="1:7" x14ac:dyDescent="0.2">
      <c r="A845" s="41" t="str">
        <f>+Cenik!A845</f>
        <v>Stroji, oprema in vozila</v>
      </c>
      <c r="B845" s="41" t="str">
        <f>+Cenik!B845</f>
        <v>STROJI - Finišerji, valjarji, rezkarji za asfalt</v>
      </c>
      <c r="C845" s="41" t="str">
        <f>+Cenik!C845</f>
        <v>Valjar od 90 do 120 cm</v>
      </c>
      <c r="D845" s="41" t="str">
        <f>+Cenik!D845</f>
        <v>ura</v>
      </c>
      <c r="E845" s="56">
        <f>+Cenik!E845</f>
        <v>0</v>
      </c>
      <c r="F845" s="67">
        <v>30</v>
      </c>
      <c r="G845" s="56">
        <f t="shared" si="14"/>
        <v>0</v>
      </c>
    </row>
    <row r="846" spans="1:7" x14ac:dyDescent="0.2">
      <c r="A846" s="41" t="str">
        <f>+Cenik!A846</f>
        <v>Stroji, oprema in vozila</v>
      </c>
      <c r="B846" s="41" t="str">
        <f>+Cenik!B846</f>
        <v>STROJI - Finišerji, valjarji, rezkarji za asfalt</v>
      </c>
      <c r="C846" s="41" t="str">
        <f>+Cenik!C846</f>
        <v>Valjar za mulde</v>
      </c>
      <c r="D846" s="41" t="str">
        <f>+Cenik!D846</f>
        <v>ura</v>
      </c>
      <c r="E846" s="56">
        <f>+Cenik!E846</f>
        <v>0</v>
      </c>
      <c r="F846" s="67">
        <v>10</v>
      </c>
      <c r="G846" s="56">
        <f t="shared" si="14"/>
        <v>0</v>
      </c>
    </row>
    <row r="847" spans="1:7" x14ac:dyDescent="0.2">
      <c r="A847" s="41" t="str">
        <f>+Cenik!A847</f>
        <v>Stroji, oprema in vozila</v>
      </c>
      <c r="B847" s="41" t="str">
        <f>+Cenik!B847</f>
        <v>STROJI - Ostali stroji</v>
      </c>
      <c r="C847" s="41" t="str">
        <f>+Cenik!C847</f>
        <v>Vibracijska plošča mase do 80 kg</v>
      </c>
      <c r="D847" s="41" t="str">
        <f>+Cenik!D847</f>
        <v>ura</v>
      </c>
      <c r="E847" s="56">
        <f>+Cenik!E847</f>
        <v>0</v>
      </c>
      <c r="F847" s="67">
        <v>10</v>
      </c>
      <c r="G847" s="56">
        <f t="shared" si="14"/>
        <v>0</v>
      </c>
    </row>
    <row r="848" spans="1:7" x14ac:dyDescent="0.2">
      <c r="A848" s="41" t="str">
        <f>+Cenik!A848</f>
        <v>Stroji, oprema in vozila</v>
      </c>
      <c r="B848" s="41" t="str">
        <f>+Cenik!B848</f>
        <v>STROJI - Ostali stroji</v>
      </c>
      <c r="C848" s="41" t="str">
        <f>+Cenik!C848</f>
        <v>Vibracijska plošča mase nad 80 kg</v>
      </c>
      <c r="D848" s="41" t="str">
        <f>+Cenik!D848</f>
        <v>ura</v>
      </c>
      <c r="E848" s="56">
        <f>+Cenik!E848</f>
        <v>0</v>
      </c>
      <c r="F848" s="67">
        <v>10</v>
      </c>
      <c r="G848" s="56">
        <f t="shared" si="14"/>
        <v>0</v>
      </c>
    </row>
    <row r="849" spans="1:7" x14ac:dyDescent="0.2">
      <c r="A849" s="41" t="str">
        <f>+Cenik!A849</f>
        <v>Stroji, oprema in vozila</v>
      </c>
      <c r="B849" s="41" t="str">
        <f>+Cenik!B849</f>
        <v>STROJI - Ostali stroji</v>
      </c>
      <c r="C849" s="41" t="str">
        <f>+Cenik!C849</f>
        <v>Vibracijsko nabijalo - žaba</v>
      </c>
      <c r="D849" s="41" t="str">
        <f>+Cenik!D849</f>
        <v>ura</v>
      </c>
      <c r="E849" s="56">
        <f>+Cenik!E849</f>
        <v>0</v>
      </c>
      <c r="F849" s="67">
        <v>10</v>
      </c>
      <c r="G849" s="56">
        <f t="shared" si="14"/>
        <v>0</v>
      </c>
    </row>
    <row r="850" spans="1:7" x14ac:dyDescent="0.2">
      <c r="A850" s="41" t="str">
        <f>+Cenik!A850</f>
        <v>Stroji, oprema in vozila</v>
      </c>
      <c r="B850" s="41" t="str">
        <f>+Cenik!B850</f>
        <v>PRIKLJUČKI - Ostalo</v>
      </c>
      <c r="C850" s="41" t="str">
        <f>+Cenik!C850</f>
        <v>Vrtalna naprava - priključek</v>
      </c>
      <c r="D850" s="41" t="str">
        <f>+Cenik!D850</f>
        <v>ura</v>
      </c>
      <c r="E850" s="56">
        <f>+Cenik!E850</f>
        <v>0</v>
      </c>
      <c r="F850" s="67">
        <v>10</v>
      </c>
      <c r="G850" s="56">
        <f t="shared" si="14"/>
        <v>0</v>
      </c>
    </row>
    <row r="851" spans="1:7" x14ac:dyDescent="0.2">
      <c r="C851" s="46"/>
      <c r="D851" s="55"/>
      <c r="E851" s="48"/>
    </row>
    <row r="852" spans="1:7" x14ac:dyDescent="0.2">
      <c r="A852" s="49" t="s">
        <v>243</v>
      </c>
    </row>
    <row r="853" spans="1:7" ht="24" x14ac:dyDescent="0.2">
      <c r="A853" s="39" t="s">
        <v>259</v>
      </c>
      <c r="B853" s="39" t="s">
        <v>260</v>
      </c>
      <c r="C853" s="39" t="s">
        <v>45</v>
      </c>
      <c r="D853" s="39" t="s">
        <v>46</v>
      </c>
      <c r="E853" s="40" t="s">
        <v>1918</v>
      </c>
      <c r="F853" s="40" t="s">
        <v>1917</v>
      </c>
      <c r="G853" s="40" t="s">
        <v>1920</v>
      </c>
    </row>
    <row r="854" spans="1:7" x14ac:dyDescent="0.2">
      <c r="A854" s="60" t="s">
        <v>1595</v>
      </c>
      <c r="B854" s="60" t="s">
        <v>243</v>
      </c>
      <c r="C854" s="60" t="s">
        <v>1529</v>
      </c>
      <c r="D854" s="60" t="s">
        <v>265</v>
      </c>
      <c r="E854" s="56">
        <v>1</v>
      </c>
      <c r="F854" s="67">
        <v>15000</v>
      </c>
      <c r="G854" s="56">
        <f>+E854*F854</f>
        <v>15000</v>
      </c>
    </row>
    <row r="855" spans="1:7" x14ac:dyDescent="0.2">
      <c r="A855" s="60">
        <f>+Cenik!A854</f>
        <v>0</v>
      </c>
      <c r="B855" s="60">
        <f>+Cenik!B854</f>
        <v>0</v>
      </c>
      <c r="C855" s="60">
        <f>+Cenik!C854</f>
        <v>0</v>
      </c>
      <c r="D855" s="60">
        <f>+Cenik!D854</f>
        <v>0</v>
      </c>
      <c r="E855" s="56">
        <f>+Cenik!E854</f>
        <v>0</v>
      </c>
      <c r="F855" s="67"/>
      <c r="G855" s="56">
        <f>+E855*F855</f>
        <v>0</v>
      </c>
    </row>
    <row r="856" spans="1:7" x14ac:dyDescent="0.2">
      <c r="A856" s="60">
        <f>+Cenik!A855</f>
        <v>0</v>
      </c>
      <c r="B856" s="60">
        <f>+Cenik!B855</f>
        <v>0</v>
      </c>
      <c r="C856" s="60">
        <f>+Cenik!C855</f>
        <v>0</v>
      </c>
      <c r="D856" s="60">
        <f>+Cenik!D855</f>
        <v>0</v>
      </c>
      <c r="E856" s="56">
        <f>+Cenik!E855</f>
        <v>0</v>
      </c>
      <c r="F856" s="67"/>
      <c r="G856" s="56">
        <f t="shared" ref="G856:G874" si="15">+E856*F856</f>
        <v>0</v>
      </c>
    </row>
    <row r="857" spans="1:7" x14ac:dyDescent="0.2">
      <c r="A857" s="60">
        <f>+Cenik!A856</f>
        <v>0</v>
      </c>
      <c r="B857" s="60">
        <f>+Cenik!B856</f>
        <v>0</v>
      </c>
      <c r="C857" s="60">
        <f>+Cenik!C856</f>
        <v>0</v>
      </c>
      <c r="D857" s="60">
        <f>+Cenik!D856</f>
        <v>0</v>
      </c>
      <c r="E857" s="56">
        <f>+Cenik!E856</f>
        <v>0</v>
      </c>
      <c r="F857" s="67"/>
      <c r="G857" s="56">
        <f t="shared" si="15"/>
        <v>0</v>
      </c>
    </row>
    <row r="858" spans="1:7" x14ac:dyDescent="0.2">
      <c r="A858" s="60">
        <f>+Cenik!A857</f>
        <v>0</v>
      </c>
      <c r="B858" s="60">
        <f>+Cenik!B857</f>
        <v>0</v>
      </c>
      <c r="C858" s="60">
        <f>+Cenik!C857</f>
        <v>0</v>
      </c>
      <c r="D858" s="60">
        <f>+Cenik!D857</f>
        <v>0</v>
      </c>
      <c r="E858" s="56">
        <f>+Cenik!E857</f>
        <v>0</v>
      </c>
      <c r="F858" s="67"/>
      <c r="G858" s="56">
        <f t="shared" si="15"/>
        <v>0</v>
      </c>
    </row>
    <row r="859" spans="1:7" x14ac:dyDescent="0.2">
      <c r="A859" s="60">
        <f>+Cenik!A858</f>
        <v>0</v>
      </c>
      <c r="B859" s="60">
        <f>+Cenik!B858</f>
        <v>0</v>
      </c>
      <c r="C859" s="60">
        <f>+Cenik!C858</f>
        <v>0</v>
      </c>
      <c r="D859" s="60">
        <f>+Cenik!D858</f>
        <v>0</v>
      </c>
      <c r="E859" s="56">
        <f>+Cenik!E858</f>
        <v>0</v>
      </c>
      <c r="F859" s="67"/>
      <c r="G859" s="56">
        <f t="shared" si="15"/>
        <v>0</v>
      </c>
    </row>
    <row r="860" spans="1:7" x14ac:dyDescent="0.2">
      <c r="A860" s="60">
        <f>+Cenik!A859</f>
        <v>0</v>
      </c>
      <c r="B860" s="60">
        <f>+Cenik!B859</f>
        <v>0</v>
      </c>
      <c r="C860" s="60">
        <f>+Cenik!C859</f>
        <v>0</v>
      </c>
      <c r="D860" s="60">
        <f>+Cenik!D859</f>
        <v>0</v>
      </c>
      <c r="E860" s="56">
        <f>+Cenik!E859</f>
        <v>0</v>
      </c>
      <c r="F860" s="67"/>
      <c r="G860" s="56">
        <f t="shared" si="15"/>
        <v>0</v>
      </c>
    </row>
    <row r="861" spans="1:7" x14ac:dyDescent="0.2">
      <c r="A861" s="60">
        <f>+Cenik!A860</f>
        <v>0</v>
      </c>
      <c r="B861" s="60">
        <f>+Cenik!B860</f>
        <v>0</v>
      </c>
      <c r="C861" s="60">
        <f>+Cenik!C860</f>
        <v>0</v>
      </c>
      <c r="D861" s="60">
        <f>+Cenik!D860</f>
        <v>0</v>
      </c>
      <c r="E861" s="56">
        <f>+Cenik!E860</f>
        <v>0</v>
      </c>
      <c r="F861" s="67"/>
      <c r="G861" s="56">
        <f t="shared" si="15"/>
        <v>0</v>
      </c>
    </row>
    <row r="862" spans="1:7" x14ac:dyDescent="0.2">
      <c r="A862" s="60">
        <f>+Cenik!A861</f>
        <v>0</v>
      </c>
      <c r="B862" s="60">
        <f>+Cenik!B861</f>
        <v>0</v>
      </c>
      <c r="C862" s="60">
        <f>+Cenik!C861</f>
        <v>0</v>
      </c>
      <c r="D862" s="60">
        <f>+Cenik!D861</f>
        <v>0</v>
      </c>
      <c r="E862" s="56">
        <f>+Cenik!E861</f>
        <v>0</v>
      </c>
      <c r="F862" s="67"/>
      <c r="G862" s="56">
        <f t="shared" si="15"/>
        <v>0</v>
      </c>
    </row>
    <row r="863" spans="1:7" x14ac:dyDescent="0.2">
      <c r="A863" s="60">
        <f>+Cenik!A862</f>
        <v>0</v>
      </c>
      <c r="B863" s="60">
        <f>+Cenik!B862</f>
        <v>0</v>
      </c>
      <c r="C863" s="60">
        <f>+Cenik!C862</f>
        <v>0</v>
      </c>
      <c r="D863" s="60">
        <f>+Cenik!D862</f>
        <v>0</v>
      </c>
      <c r="E863" s="56">
        <f>+Cenik!E862</f>
        <v>0</v>
      </c>
      <c r="F863" s="67"/>
      <c r="G863" s="56">
        <f t="shared" si="15"/>
        <v>0</v>
      </c>
    </row>
    <row r="864" spans="1:7" x14ac:dyDescent="0.2">
      <c r="A864" s="60">
        <f>+Cenik!A863</f>
        <v>0</v>
      </c>
      <c r="B864" s="60">
        <f>+Cenik!B863</f>
        <v>0</v>
      </c>
      <c r="C864" s="60">
        <f>+Cenik!C863</f>
        <v>0</v>
      </c>
      <c r="D864" s="60">
        <f>+Cenik!D863</f>
        <v>0</v>
      </c>
      <c r="E864" s="56">
        <f>+Cenik!E863</f>
        <v>0</v>
      </c>
      <c r="F864" s="67"/>
      <c r="G864" s="56">
        <f t="shared" si="15"/>
        <v>0</v>
      </c>
    </row>
    <row r="865" spans="1:7" x14ac:dyDescent="0.2">
      <c r="A865" s="60">
        <f>+Cenik!A864</f>
        <v>0</v>
      </c>
      <c r="B865" s="60">
        <f>+Cenik!B864</f>
        <v>0</v>
      </c>
      <c r="C865" s="60">
        <f>+Cenik!C864</f>
        <v>0</v>
      </c>
      <c r="D865" s="60">
        <f>+Cenik!D864</f>
        <v>0</v>
      </c>
      <c r="E865" s="56">
        <f>+Cenik!E864</f>
        <v>0</v>
      </c>
      <c r="F865" s="67"/>
      <c r="G865" s="56">
        <f t="shared" si="15"/>
        <v>0</v>
      </c>
    </row>
    <row r="866" spans="1:7" x14ac:dyDescent="0.2">
      <c r="A866" s="60">
        <f>+Cenik!A865</f>
        <v>0</v>
      </c>
      <c r="B866" s="60">
        <f>+Cenik!B865</f>
        <v>0</v>
      </c>
      <c r="C866" s="60">
        <f>+Cenik!C865</f>
        <v>0</v>
      </c>
      <c r="D866" s="60">
        <f>+Cenik!D865</f>
        <v>0</v>
      </c>
      <c r="E866" s="56">
        <f>+Cenik!E865</f>
        <v>0</v>
      </c>
      <c r="F866" s="67"/>
      <c r="G866" s="56">
        <f t="shared" si="15"/>
        <v>0</v>
      </c>
    </row>
    <row r="867" spans="1:7" x14ac:dyDescent="0.2">
      <c r="A867" s="60">
        <f>+Cenik!A866</f>
        <v>0</v>
      </c>
      <c r="B867" s="60">
        <f>+Cenik!B866</f>
        <v>0</v>
      </c>
      <c r="C867" s="60">
        <f>+Cenik!C866</f>
        <v>0</v>
      </c>
      <c r="D867" s="60">
        <f>+Cenik!D866</f>
        <v>0</v>
      </c>
      <c r="E867" s="56">
        <f>+Cenik!E866</f>
        <v>0</v>
      </c>
      <c r="F867" s="67"/>
      <c r="G867" s="56">
        <f t="shared" si="15"/>
        <v>0</v>
      </c>
    </row>
    <row r="868" spans="1:7" x14ac:dyDescent="0.2">
      <c r="A868" s="60">
        <f>+Cenik!A867</f>
        <v>0</v>
      </c>
      <c r="B868" s="60">
        <f>+Cenik!B867</f>
        <v>0</v>
      </c>
      <c r="C868" s="60">
        <f>+Cenik!C867</f>
        <v>0</v>
      </c>
      <c r="D868" s="60">
        <f>+Cenik!D867</f>
        <v>0</v>
      </c>
      <c r="E868" s="56">
        <f>+Cenik!E867</f>
        <v>0</v>
      </c>
      <c r="F868" s="67"/>
      <c r="G868" s="56">
        <f t="shared" si="15"/>
        <v>0</v>
      </c>
    </row>
    <row r="869" spans="1:7" x14ac:dyDescent="0.2">
      <c r="A869" s="60">
        <f>+Cenik!A868</f>
        <v>0</v>
      </c>
      <c r="B869" s="60">
        <f>+Cenik!B868</f>
        <v>0</v>
      </c>
      <c r="C869" s="60">
        <f>+Cenik!C868</f>
        <v>0</v>
      </c>
      <c r="D869" s="60">
        <f>+Cenik!D868</f>
        <v>0</v>
      </c>
      <c r="E869" s="56">
        <f>+Cenik!E868</f>
        <v>0</v>
      </c>
      <c r="F869" s="67"/>
      <c r="G869" s="56">
        <f t="shared" si="15"/>
        <v>0</v>
      </c>
    </row>
    <row r="870" spans="1:7" x14ac:dyDescent="0.2">
      <c r="A870" s="60">
        <f>+Cenik!A869</f>
        <v>0</v>
      </c>
      <c r="B870" s="60">
        <f>+Cenik!B869</f>
        <v>0</v>
      </c>
      <c r="C870" s="60">
        <f>+Cenik!C869</f>
        <v>0</v>
      </c>
      <c r="D870" s="60">
        <f>+Cenik!D869</f>
        <v>0</v>
      </c>
      <c r="E870" s="56">
        <f>+Cenik!E869</f>
        <v>0</v>
      </c>
      <c r="F870" s="67"/>
      <c r="G870" s="56">
        <f t="shared" si="15"/>
        <v>0</v>
      </c>
    </row>
    <row r="871" spans="1:7" x14ac:dyDescent="0.2">
      <c r="A871" s="60">
        <f>+Cenik!A870</f>
        <v>0</v>
      </c>
      <c r="B871" s="60">
        <f>+Cenik!B870</f>
        <v>0</v>
      </c>
      <c r="C871" s="60">
        <f>+Cenik!C870</f>
        <v>0</v>
      </c>
      <c r="D871" s="60">
        <f>+Cenik!D870</f>
        <v>0</v>
      </c>
      <c r="E871" s="56">
        <f>+Cenik!E870</f>
        <v>0</v>
      </c>
      <c r="F871" s="67"/>
      <c r="G871" s="56">
        <f t="shared" si="15"/>
        <v>0</v>
      </c>
    </row>
    <row r="872" spans="1:7" x14ac:dyDescent="0.2">
      <c r="A872" s="60">
        <f>+Cenik!A871</f>
        <v>0</v>
      </c>
      <c r="B872" s="60">
        <f>+Cenik!B871</f>
        <v>0</v>
      </c>
      <c r="C872" s="60">
        <f>+Cenik!C871</f>
        <v>0</v>
      </c>
      <c r="D872" s="60">
        <f>+Cenik!D871</f>
        <v>0</v>
      </c>
      <c r="E872" s="56">
        <f>+Cenik!E871</f>
        <v>0</v>
      </c>
      <c r="F872" s="67"/>
      <c r="G872" s="56">
        <f t="shared" si="15"/>
        <v>0</v>
      </c>
    </row>
    <row r="873" spans="1:7" x14ac:dyDescent="0.2">
      <c r="A873" s="60">
        <f>+Cenik!A872</f>
        <v>0</v>
      </c>
      <c r="B873" s="60">
        <f>+Cenik!B872</f>
        <v>0</v>
      </c>
      <c r="C873" s="60">
        <f>+Cenik!C872</f>
        <v>0</v>
      </c>
      <c r="D873" s="60">
        <f>+Cenik!D872</f>
        <v>0</v>
      </c>
      <c r="E873" s="56">
        <f>+Cenik!E872</f>
        <v>0</v>
      </c>
      <c r="F873" s="67"/>
      <c r="G873" s="56">
        <f t="shared" si="15"/>
        <v>0</v>
      </c>
    </row>
    <row r="874" spans="1:7" x14ac:dyDescent="0.2">
      <c r="A874" s="60">
        <f>+Cenik!A873</f>
        <v>0</v>
      </c>
      <c r="B874" s="60">
        <f>+Cenik!B873</f>
        <v>0</v>
      </c>
      <c r="C874" s="60">
        <f>+Cenik!C873</f>
        <v>0</v>
      </c>
      <c r="D874" s="60">
        <f>+Cenik!D873</f>
        <v>0</v>
      </c>
      <c r="E874" s="56">
        <f>+Cenik!E873</f>
        <v>0</v>
      </c>
      <c r="F874" s="67"/>
      <c r="G874" s="56">
        <f t="shared" si="15"/>
        <v>0</v>
      </c>
    </row>
    <row r="877" spans="1:7" x14ac:dyDescent="0.2">
      <c r="A877" s="64" t="s">
        <v>1579</v>
      </c>
      <c r="B877" s="64" t="s">
        <v>1920</v>
      </c>
    </row>
    <row r="878" spans="1:7" x14ac:dyDescent="0.2">
      <c r="A878" s="65" t="s">
        <v>39</v>
      </c>
      <c r="B878" s="56">
        <f>+SUM(G3:G16)</f>
        <v>0</v>
      </c>
    </row>
    <row r="879" spans="1:7" x14ac:dyDescent="0.2">
      <c r="A879" s="65" t="s">
        <v>41</v>
      </c>
      <c r="B879" s="56">
        <f>+SUM(G20:G736)</f>
        <v>0</v>
      </c>
    </row>
    <row r="880" spans="1:7" x14ac:dyDescent="0.2">
      <c r="A880" s="65" t="s">
        <v>1528</v>
      </c>
      <c r="B880" s="56">
        <f>+SUM(G740:G850)</f>
        <v>0</v>
      </c>
    </row>
    <row r="881" spans="1:2" x14ac:dyDescent="0.2">
      <c r="A881" s="65" t="s">
        <v>1529</v>
      </c>
      <c r="B881" s="56">
        <f>+G854</f>
        <v>15000</v>
      </c>
    </row>
    <row r="882" spans="1:2" x14ac:dyDescent="0.2">
      <c r="A882" s="66" t="s">
        <v>1576</v>
      </c>
      <c r="B882" s="92">
        <f>+ROUND(SUM(B878:B881),2)</f>
        <v>15000</v>
      </c>
    </row>
  </sheetData>
  <sheetProtection password="A7CB" sheet="1" objects="1" scenarios="1" autoFilter="0"/>
  <pageMargins left="0.74803149606299213" right="0.74803149606299213" top="0.47244094488188981" bottom="0.55118110236220474" header="0.27559055118110237" footer="0.31496062992125984"/>
  <pageSetup paperSize="9" scale="37" fitToHeight="0" orientation="portrait" r:id="rId1"/>
  <headerFooter alignWithMargins="0">
    <oddHeader>&amp;L&amp;A</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IF(B5="",0,VLOOKUP('021107'!B5,Cenik!$C$3:$E$873,2,FALSE))</f>
        <v>0</v>
      </c>
      <c r="D5" s="12">
        <f>IF(B5="",0,VLOOKUP('021107'!B5,Cenik!$C$3:$E$873,3,FALSE))</f>
        <v>0</v>
      </c>
      <c r="E5" s="13"/>
      <c r="F5" s="14">
        <f t="shared" ref="F5:F14" si="0">D5*E5</f>
        <v>0</v>
      </c>
      <c r="G5" s="104" t="str">
        <f>IF(E5="","",IF(ISNUMBER(E5),IF(E5=ROUND(E5,6),"","Napaka - poraba mora biti zaokrožena na 6 decimalk!"),"Napaka!"))</f>
        <v/>
      </c>
    </row>
    <row r="6" spans="1:7" x14ac:dyDescent="0.2">
      <c r="A6" s="15"/>
      <c r="B6" s="16"/>
      <c r="C6" s="12">
        <f>IF(B6="",0,VLOOKUP('021107'!B6,Cenik!$C$3:$E$873,2,FALSE))</f>
        <v>0</v>
      </c>
      <c r="D6" s="12">
        <f>IF(B6="",0,VLOOKUP('021107'!B6,Cenik!$C$3:$E$873,3,FALSE))</f>
        <v>0</v>
      </c>
      <c r="E6" s="17"/>
      <c r="F6" s="14">
        <f t="shared" si="0"/>
        <v>0</v>
      </c>
      <c r="G6" s="104" t="str">
        <f t="shared" ref="G6:G14" si="1">IF(E6="","",IF(ISNUMBER(E6),IF(E6=ROUND(E6,6),"","Napaka - poraba mora biti zaokrožena na 6 decimalk!"),"Napaka!"))</f>
        <v/>
      </c>
    </row>
    <row r="7" spans="1:7" x14ac:dyDescent="0.2">
      <c r="A7" s="15"/>
      <c r="B7" s="16"/>
      <c r="C7" s="12">
        <f>IF(B7="",0,VLOOKUP('021107'!B7,Cenik!$C$3:$E$873,2,FALSE))</f>
        <v>0</v>
      </c>
      <c r="D7" s="12">
        <f>IF(B7="",0,VLOOKUP('021107'!B7,Cenik!$C$3:$E$873,3,FALSE))</f>
        <v>0</v>
      </c>
      <c r="E7" s="17"/>
      <c r="F7" s="14">
        <f t="shared" si="0"/>
        <v>0</v>
      </c>
      <c r="G7" s="104" t="str">
        <f t="shared" si="1"/>
        <v/>
      </c>
    </row>
    <row r="8" spans="1:7" x14ac:dyDescent="0.2">
      <c r="A8" s="15"/>
      <c r="B8" s="16"/>
      <c r="C8" s="12">
        <f>IF(B8="",0,VLOOKUP('021107'!B8,Cenik!$C$3:$E$873,2,FALSE))</f>
        <v>0</v>
      </c>
      <c r="D8" s="12">
        <f>IF(B8="",0,VLOOKUP('021107'!B8,Cenik!$C$3:$E$873,3,FALSE))</f>
        <v>0</v>
      </c>
      <c r="E8" s="17"/>
      <c r="F8" s="14">
        <f t="shared" si="0"/>
        <v>0</v>
      </c>
      <c r="G8" s="104" t="str">
        <f t="shared" si="1"/>
        <v/>
      </c>
    </row>
    <row r="9" spans="1:7" x14ac:dyDescent="0.2">
      <c r="A9" s="15"/>
      <c r="B9" s="16"/>
      <c r="C9" s="12">
        <f>IF(B9="",0,VLOOKUP('021107'!B9,Cenik!$C$3:$E$873,2,FALSE))</f>
        <v>0</v>
      </c>
      <c r="D9" s="12">
        <f>IF(B9="",0,VLOOKUP('021107'!B9,Cenik!$C$3:$E$873,3,FALSE))</f>
        <v>0</v>
      </c>
      <c r="E9" s="17"/>
      <c r="F9" s="14">
        <f t="shared" si="0"/>
        <v>0</v>
      </c>
      <c r="G9" s="104" t="str">
        <f t="shared" si="1"/>
        <v/>
      </c>
    </row>
    <row r="10" spans="1:7" x14ac:dyDescent="0.2">
      <c r="A10" s="15"/>
      <c r="B10" s="16"/>
      <c r="C10" s="12">
        <f>IF(B10="",0,VLOOKUP('021107'!B10,Cenik!$C$3:$E$873,2,FALSE))</f>
        <v>0</v>
      </c>
      <c r="D10" s="12">
        <f>IF(B10="",0,VLOOKUP('021107'!B10,Cenik!$C$3:$E$873,3,FALSE))</f>
        <v>0</v>
      </c>
      <c r="E10" s="17"/>
      <c r="F10" s="14">
        <f t="shared" si="0"/>
        <v>0</v>
      </c>
      <c r="G10" s="104" t="str">
        <f t="shared" si="1"/>
        <v/>
      </c>
    </row>
    <row r="11" spans="1:7" x14ac:dyDescent="0.2">
      <c r="A11" s="15"/>
      <c r="B11" s="16"/>
      <c r="C11" s="12">
        <f>IF(B11="",0,VLOOKUP('021107'!B11,Cenik!$C$3:$E$873,2,FALSE))</f>
        <v>0</v>
      </c>
      <c r="D11" s="12">
        <f>IF(B11="",0,VLOOKUP('021107'!B11,Cenik!$C$3:$E$873,3,FALSE))</f>
        <v>0</v>
      </c>
      <c r="E11" s="17"/>
      <c r="F11" s="14">
        <f t="shared" si="0"/>
        <v>0</v>
      </c>
      <c r="G11" s="104" t="str">
        <f t="shared" si="1"/>
        <v/>
      </c>
    </row>
    <row r="12" spans="1:7" x14ac:dyDescent="0.2">
      <c r="A12" s="15"/>
      <c r="B12" s="16"/>
      <c r="C12" s="12">
        <f>IF(B12="",0,VLOOKUP('021107'!B12,Cenik!$C$3:$E$873,2,FALSE))</f>
        <v>0</v>
      </c>
      <c r="D12" s="12">
        <f>IF(B12="",0,VLOOKUP('021107'!B12,Cenik!$C$3:$E$873,3,FALSE))</f>
        <v>0</v>
      </c>
      <c r="E12" s="17"/>
      <c r="F12" s="14">
        <f t="shared" si="0"/>
        <v>0</v>
      </c>
      <c r="G12" s="104" t="str">
        <f t="shared" si="1"/>
        <v/>
      </c>
    </row>
    <row r="13" spans="1:7" x14ac:dyDescent="0.2">
      <c r="A13" s="15"/>
      <c r="B13" s="16"/>
      <c r="C13" s="12">
        <f>IF(B13="",0,VLOOKUP('021107'!B13,Cenik!$C$3:$E$873,2,FALSE))</f>
        <v>0</v>
      </c>
      <c r="D13" s="12">
        <f>IF(B13="",0,VLOOKUP('021107'!B13,Cenik!$C$3:$E$873,3,FALSE))</f>
        <v>0</v>
      </c>
      <c r="E13" s="17"/>
      <c r="F13" s="14">
        <f t="shared" si="0"/>
        <v>0</v>
      </c>
      <c r="G13" s="104" t="str">
        <f t="shared" si="1"/>
        <v/>
      </c>
    </row>
    <row r="14" spans="1:7" ht="13.5" thickBot="1" x14ac:dyDescent="0.25">
      <c r="A14" s="15"/>
      <c r="B14" s="16"/>
      <c r="C14" s="12">
        <f>IF(B14="",0,VLOOKUP('021107'!B14,Cenik!$C$3:$E$873,2,FALSE))</f>
        <v>0</v>
      </c>
      <c r="D14" s="12">
        <f>IF(B14="",0,VLOOKUP('021107'!B14,Cenik!$C$3:$E$873,3,FALSE))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IF(B16="",0,VLOOKUP('021107'!B16,Cenik!$C$3:$E$873,2,FALSE))</f>
        <v>0</v>
      </c>
      <c r="D16" s="12">
        <f>IF(B16="",0,VLOOKUP('021107'!B16,Cenik!$C$3:$E$873,3,FALSE))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IF(B17="",0,VLOOKUP('021107'!B17,Cenik!$C$3:$E$873,2,FALSE))</f>
        <v>0</v>
      </c>
      <c r="D17" s="12">
        <f>IF(B17="",0,VLOOKUP('021107'!B17,Cenik!$C$3:$E$873,3,FALSE))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IF(B18="",0,VLOOKUP('021107'!B18,Cenik!$C$3:$E$873,2,FALSE))</f>
        <v>0</v>
      </c>
      <c r="D18" s="12">
        <f>IF(B18="",0,VLOOKUP('021107'!B18,Cenik!$C$3:$E$873,3,FALSE))</f>
        <v>0</v>
      </c>
      <c r="E18" s="22"/>
      <c r="F18" s="20">
        <f t="shared" si="2"/>
        <v>0</v>
      </c>
      <c r="G18" s="104" t="str">
        <f t="shared" si="3"/>
        <v/>
      </c>
    </row>
    <row r="19" spans="1:9" x14ac:dyDescent="0.2">
      <c r="A19" s="15"/>
      <c r="B19" s="21"/>
      <c r="C19" s="12">
        <f>IF(B19="",0,VLOOKUP('021107'!B19,Cenik!$C$3:$E$873,2,FALSE))</f>
        <v>0</v>
      </c>
      <c r="D19" s="12">
        <f>IF(B19="",0,VLOOKUP('021107'!B19,Cenik!$C$3:$E$873,3,FALSE))</f>
        <v>0</v>
      </c>
      <c r="E19" s="22"/>
      <c r="F19" s="20">
        <f t="shared" si="2"/>
        <v>0</v>
      </c>
      <c r="G19" s="104" t="str">
        <f t="shared" si="3"/>
        <v/>
      </c>
    </row>
    <row r="20" spans="1:9" x14ac:dyDescent="0.2">
      <c r="A20" s="15"/>
      <c r="B20" s="21"/>
      <c r="C20" s="12">
        <f>IF(B20="",0,VLOOKUP('021107'!B20,Cenik!$C$3:$E$873,2,FALSE))</f>
        <v>0</v>
      </c>
      <c r="D20" s="12">
        <f>IF(B20="",0,VLOOKUP('021107'!B20,Cenik!$C$3:$E$873,3,FALSE))</f>
        <v>0</v>
      </c>
      <c r="E20" s="22"/>
      <c r="F20" s="20">
        <f t="shared" si="2"/>
        <v>0</v>
      </c>
      <c r="G20" s="104" t="str">
        <f t="shared" si="3"/>
        <v/>
      </c>
    </row>
    <row r="21" spans="1:9" x14ac:dyDescent="0.2">
      <c r="A21" s="15"/>
      <c r="B21" s="21"/>
      <c r="C21" s="12">
        <f>IF(B21="",0,VLOOKUP('021107'!B21,Cenik!$C$3:$E$873,2,FALSE))</f>
        <v>0</v>
      </c>
      <c r="D21" s="12">
        <f>IF(B21="",0,VLOOKUP('021107'!B21,Cenik!$C$3:$E$873,3,FALSE))</f>
        <v>0</v>
      </c>
      <c r="E21" s="22"/>
      <c r="F21" s="20">
        <f t="shared" si="2"/>
        <v>0</v>
      </c>
      <c r="G21" s="104" t="str">
        <f t="shared" si="3"/>
        <v/>
      </c>
    </row>
    <row r="22" spans="1:9" x14ac:dyDescent="0.2">
      <c r="A22" s="15"/>
      <c r="B22" s="21"/>
      <c r="C22" s="12">
        <f>IF(B22="",0,VLOOKUP('021107'!B22,Cenik!$C$3:$E$873,2,FALSE))</f>
        <v>0</v>
      </c>
      <c r="D22" s="12">
        <f>IF(B22="",0,VLOOKUP('021107'!B22,Cenik!$C$3:$E$873,3,FALSE))</f>
        <v>0</v>
      </c>
      <c r="E22" s="22"/>
      <c r="F22" s="20">
        <f t="shared" si="2"/>
        <v>0</v>
      </c>
      <c r="G22" s="104" t="str">
        <f t="shared" si="3"/>
        <v/>
      </c>
    </row>
    <row r="23" spans="1:9" x14ac:dyDescent="0.2">
      <c r="A23" s="15"/>
      <c r="B23" s="21"/>
      <c r="C23" s="12">
        <f>IF(B23="",0,VLOOKUP('021107'!B23,Cenik!$C$3:$E$873,2,FALSE))</f>
        <v>0</v>
      </c>
      <c r="D23" s="12">
        <f>IF(B23="",0,VLOOKUP('021107'!B23,Cenik!$C$3:$E$873,3,FALSE))</f>
        <v>0</v>
      </c>
      <c r="E23" s="22"/>
      <c r="F23" s="20">
        <f t="shared" si="2"/>
        <v>0</v>
      </c>
      <c r="G23" s="104" t="str">
        <f t="shared" si="3"/>
        <v/>
      </c>
    </row>
    <row r="24" spans="1:9" x14ac:dyDescent="0.2">
      <c r="A24" s="15"/>
      <c r="B24" s="21"/>
      <c r="C24" s="12">
        <f>IF(B24="",0,VLOOKUP('021107'!B24,Cenik!$C$3:$E$873,2,FALSE))</f>
        <v>0</v>
      </c>
      <c r="D24" s="12">
        <f>IF(B24="",0,VLOOKUP('021107'!B24,Cenik!$C$3:$E$873,3,FALSE))</f>
        <v>0</v>
      </c>
      <c r="E24" s="22"/>
      <c r="F24" s="20">
        <f t="shared" si="2"/>
        <v>0</v>
      </c>
      <c r="G24" s="104" t="str">
        <f t="shared" si="3"/>
        <v/>
      </c>
    </row>
    <row r="25" spans="1:9" x14ac:dyDescent="0.2">
      <c r="A25" s="15"/>
      <c r="B25" s="21"/>
      <c r="C25" s="12">
        <f>IF(B25="",0,VLOOKUP('021107'!B25,Cenik!$C$3:$E$873,2,FALSE))</f>
        <v>0</v>
      </c>
      <c r="D25" s="12">
        <f>IF(B25="",0,VLOOKUP('021107'!B25,Cenik!$C$3:$E$873,3,FALSE))</f>
        <v>0</v>
      </c>
      <c r="E25" s="22"/>
      <c r="F25" s="20">
        <f t="shared" si="2"/>
        <v>0</v>
      </c>
      <c r="G25" s="104" t="str">
        <f t="shared" si="3"/>
        <v/>
      </c>
    </row>
    <row r="26" spans="1:9" x14ac:dyDescent="0.2">
      <c r="A26" s="15"/>
      <c r="B26" s="21"/>
      <c r="C26" s="12">
        <f>IF(B26="",0,VLOOKUP('021107'!B26,Cenik!$C$3:$E$873,2,FALSE))</f>
        <v>0</v>
      </c>
      <c r="D26" s="12">
        <f>IF(B26="",0,VLOOKUP('021107'!B26,Cenik!$C$3:$E$873,3,FALSE))</f>
        <v>0</v>
      </c>
      <c r="E26" s="22"/>
      <c r="F26" s="20">
        <f t="shared" si="2"/>
        <v>0</v>
      </c>
      <c r="G26" s="104" t="str">
        <f t="shared" si="3"/>
        <v/>
      </c>
    </row>
    <row r="27" spans="1:9" x14ac:dyDescent="0.2">
      <c r="A27" s="15"/>
      <c r="B27" s="21"/>
      <c r="C27" s="12">
        <f>IF(B27="",0,VLOOKUP('021107'!B27,Cenik!$C$3:$E$873,2,FALSE))</f>
        <v>0</v>
      </c>
      <c r="D27" s="12">
        <f>IF(B27="",0,VLOOKUP('021107'!B27,Cenik!$C$3:$E$873,3,FALSE))</f>
        <v>0</v>
      </c>
      <c r="E27" s="22"/>
      <c r="F27" s="20">
        <f t="shared" si="2"/>
        <v>0</v>
      </c>
      <c r="G27" s="104" t="str">
        <f t="shared" si="3"/>
        <v/>
      </c>
    </row>
    <row r="28" spans="1:9" x14ac:dyDescent="0.2">
      <c r="A28" s="15"/>
      <c r="B28" s="21"/>
      <c r="C28" s="12">
        <f>IF(B28="",0,VLOOKUP('021107'!B28,Cenik!$C$3:$E$873,2,FALSE))</f>
        <v>0</v>
      </c>
      <c r="D28" s="12">
        <f>IF(B28="",0,VLOOKUP('021107'!B28,Cenik!$C$3:$E$873,3,FALSE))</f>
        <v>0</v>
      </c>
      <c r="E28" s="22"/>
      <c r="F28" s="20">
        <f t="shared" si="2"/>
        <v>0</v>
      </c>
      <c r="G28" s="104" t="str">
        <f t="shared" si="3"/>
        <v/>
      </c>
    </row>
    <row r="29" spans="1:9" ht="13.5" thickBot="1" x14ac:dyDescent="0.25">
      <c r="A29" s="15"/>
      <c r="B29" s="21"/>
      <c r="C29" s="12">
        <f>IF(B29="",0,VLOOKUP('021107'!B29,Cenik!$C$3:$E$873,2,FALSE))</f>
        <v>0</v>
      </c>
      <c r="D29" s="12">
        <f>IF(B29="",0,VLOOKUP('021107'!B29,Cenik!$C$3:$E$873,3,FALSE))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IF(B31="",0,VLOOKUP('021107'!B31,Cenik!$C$3:$E$873,2,FALSE))</f>
        <v>0</v>
      </c>
      <c r="D31" s="24">
        <f>IF(B31="",0,VLOOKUP('021107'!B31,Cenik!$C$3:$E$873,3,FALSE))</f>
        <v>0</v>
      </c>
      <c r="E31" s="19"/>
      <c r="F31" s="25">
        <f t="shared" ref="F31:F44" si="4">D31*E31</f>
        <v>0</v>
      </c>
      <c r="G31" s="104" t="str">
        <f t="shared" si="3"/>
        <v/>
      </c>
      <c r="I31" s="2"/>
    </row>
    <row r="32" spans="1:9" x14ac:dyDescent="0.2">
      <c r="A32" s="15"/>
      <c r="B32" s="21"/>
      <c r="C32" s="12">
        <f>IF(B32="",0,VLOOKUP('021107'!B32,Cenik!$C$3:$E$873,2,FALSE))</f>
        <v>0</v>
      </c>
      <c r="D32" s="12">
        <f>IF(B32="",0,VLOOKUP('021107'!B32,Cenik!$C$3:$E$873,3,FALSE))</f>
        <v>0</v>
      </c>
      <c r="E32" s="22"/>
      <c r="F32" s="20">
        <f t="shared" si="4"/>
        <v>0</v>
      </c>
      <c r="G32" s="104" t="str">
        <f t="shared" si="3"/>
        <v/>
      </c>
      <c r="I32" s="2"/>
    </row>
    <row r="33" spans="1:7" x14ac:dyDescent="0.2">
      <c r="A33" s="15"/>
      <c r="B33" s="21"/>
      <c r="C33" s="12">
        <f>IF(B33="",0,VLOOKUP('021107'!B33,Cenik!$C$3:$E$873,2,FALSE))</f>
        <v>0</v>
      </c>
      <c r="D33" s="12">
        <f>IF(B33="",0,VLOOKUP('021107'!B33,Cenik!$C$3:$E$873,3,FALSE))</f>
        <v>0</v>
      </c>
      <c r="E33" s="22"/>
      <c r="F33" s="20">
        <f t="shared" si="4"/>
        <v>0</v>
      </c>
      <c r="G33" s="104" t="str">
        <f t="shared" si="3"/>
        <v/>
      </c>
    </row>
    <row r="34" spans="1:7" x14ac:dyDescent="0.2">
      <c r="A34" s="15"/>
      <c r="B34" s="21"/>
      <c r="C34" s="12">
        <f>IF(B34="",0,VLOOKUP('021107'!B34,Cenik!$C$3:$E$873,2,FALSE))</f>
        <v>0</v>
      </c>
      <c r="D34" s="12">
        <f>IF(B34="",0,VLOOKUP('021107'!B34,Cenik!$C$3:$E$873,3,FALSE))</f>
        <v>0</v>
      </c>
      <c r="E34" s="22"/>
      <c r="F34" s="20">
        <f t="shared" si="4"/>
        <v>0</v>
      </c>
      <c r="G34" s="104" t="str">
        <f t="shared" si="3"/>
        <v/>
      </c>
    </row>
    <row r="35" spans="1:7" x14ac:dyDescent="0.2">
      <c r="A35" s="15"/>
      <c r="B35" s="21"/>
      <c r="C35" s="12">
        <f>IF(B35="",0,VLOOKUP('021107'!B35,Cenik!$C$3:$E$873,2,FALSE))</f>
        <v>0</v>
      </c>
      <c r="D35" s="12">
        <f>IF(B35="",0,VLOOKUP('021107'!B35,Cenik!$C$3:$E$873,3,FALSE))</f>
        <v>0</v>
      </c>
      <c r="E35" s="22"/>
      <c r="F35" s="20">
        <f t="shared" si="4"/>
        <v>0</v>
      </c>
      <c r="G35" s="104" t="str">
        <f t="shared" si="3"/>
        <v/>
      </c>
    </row>
    <row r="36" spans="1:7" x14ac:dyDescent="0.2">
      <c r="A36" s="15"/>
      <c r="B36" s="21"/>
      <c r="C36" s="12">
        <f>IF(B36="",0,VLOOKUP('021107'!B36,Cenik!$C$3:$E$873,2,FALSE))</f>
        <v>0</v>
      </c>
      <c r="D36" s="12">
        <f>IF(B36="",0,VLOOKUP('021107'!B36,Cenik!$C$3:$E$873,3,FALSE))</f>
        <v>0</v>
      </c>
      <c r="E36" s="22"/>
      <c r="F36" s="20">
        <f t="shared" si="4"/>
        <v>0</v>
      </c>
      <c r="G36" s="104" t="str">
        <f t="shared" si="3"/>
        <v/>
      </c>
    </row>
    <row r="37" spans="1:7" x14ac:dyDescent="0.2">
      <c r="A37" s="15"/>
      <c r="B37" s="21"/>
      <c r="C37" s="12">
        <f>IF(B37="",0,VLOOKUP('021107'!B37,Cenik!$C$3:$E$873,2,FALSE))</f>
        <v>0</v>
      </c>
      <c r="D37" s="12">
        <f>IF(B37="",0,VLOOKUP('021107'!B37,Cenik!$C$3:$E$873,3,FALSE))</f>
        <v>0</v>
      </c>
      <c r="E37" s="22"/>
      <c r="F37" s="20">
        <f t="shared" si="4"/>
        <v>0</v>
      </c>
      <c r="G37" s="104" t="str">
        <f t="shared" si="3"/>
        <v/>
      </c>
    </row>
    <row r="38" spans="1:7" x14ac:dyDescent="0.2">
      <c r="A38" s="15"/>
      <c r="B38" s="21"/>
      <c r="C38" s="12">
        <f>IF(B38="",0,VLOOKUP('021107'!B38,Cenik!$C$3:$E$873,2,FALSE))</f>
        <v>0</v>
      </c>
      <c r="D38" s="12">
        <f>IF(B38="",0,VLOOKUP('021107'!B38,Cenik!$C$3:$E$873,3,FALSE))</f>
        <v>0</v>
      </c>
      <c r="E38" s="22"/>
      <c r="F38" s="20">
        <f t="shared" si="4"/>
        <v>0</v>
      </c>
      <c r="G38" s="104" t="str">
        <f t="shared" si="3"/>
        <v/>
      </c>
    </row>
    <row r="39" spans="1:7" x14ac:dyDescent="0.2">
      <c r="A39" s="15"/>
      <c r="B39" s="21"/>
      <c r="C39" s="12">
        <f>IF(B39="",0,VLOOKUP('021107'!B39,Cenik!$C$3:$E$873,2,FALSE))</f>
        <v>0</v>
      </c>
      <c r="D39" s="12">
        <f>IF(B39="",0,VLOOKUP('021107'!B39,Cenik!$C$3:$E$873,3,FALSE))</f>
        <v>0</v>
      </c>
      <c r="E39" s="22"/>
      <c r="F39" s="20">
        <f t="shared" si="4"/>
        <v>0</v>
      </c>
      <c r="G39" s="104" t="str">
        <f>IF(E39="","",IF(ISNUMBER(E39),IF(E39=ROUND(E39,6),"","Napaka - poraba mora biti zaokrožena na 6 decimalk!"),"Napaka!"))</f>
        <v/>
      </c>
    </row>
    <row r="40" spans="1:7" x14ac:dyDescent="0.2">
      <c r="A40" s="15"/>
      <c r="B40" s="21"/>
      <c r="C40" s="12">
        <f>IF(B40="",0,VLOOKUP('021107'!B40,Cenik!$C$3:$E$873,2,FALSE))</f>
        <v>0</v>
      </c>
      <c r="D40" s="12">
        <f>IF(B40="",0,VLOOKUP('021107'!B40,Cenik!$C$3:$E$873,3,FALSE))</f>
        <v>0</v>
      </c>
      <c r="E40" s="22"/>
      <c r="F40" s="20">
        <f t="shared" si="4"/>
        <v>0</v>
      </c>
      <c r="G40" s="104" t="str">
        <f t="shared" si="3"/>
        <v/>
      </c>
    </row>
    <row r="41" spans="1:7" x14ac:dyDescent="0.2">
      <c r="A41" s="15"/>
      <c r="B41" s="21"/>
      <c r="C41" s="12">
        <f>IF(B41="",0,VLOOKUP('021107'!B41,Cenik!$C$3:$E$873,2,FALSE))</f>
        <v>0</v>
      </c>
      <c r="D41" s="12">
        <f>IF(B41="",0,VLOOKUP('021107'!B41,Cenik!$C$3:$E$873,3,FALSE))</f>
        <v>0</v>
      </c>
      <c r="E41" s="22"/>
      <c r="F41" s="20">
        <f t="shared" si="4"/>
        <v>0</v>
      </c>
      <c r="G41" s="104" t="str">
        <f t="shared" si="3"/>
        <v/>
      </c>
    </row>
    <row r="42" spans="1:7" x14ac:dyDescent="0.2">
      <c r="A42" s="15"/>
      <c r="B42" s="21"/>
      <c r="C42" s="12">
        <f>IF(B42="",0,VLOOKUP('021107'!B42,Cenik!$C$3:$E$873,2,FALSE))</f>
        <v>0</v>
      </c>
      <c r="D42" s="12">
        <f>IF(B42="",0,VLOOKUP('021107'!B42,Cenik!$C$3:$E$873,3,FALSE))</f>
        <v>0</v>
      </c>
      <c r="E42" s="22"/>
      <c r="F42" s="20">
        <f t="shared" si="4"/>
        <v>0</v>
      </c>
      <c r="G42" s="104" t="str">
        <f t="shared" si="3"/>
        <v/>
      </c>
    </row>
    <row r="43" spans="1:7" x14ac:dyDescent="0.2">
      <c r="A43" s="15"/>
      <c r="B43" s="21"/>
      <c r="C43" s="12">
        <f>IF(B43="",0,VLOOKUP('021107'!B43,Cenik!$C$3:$E$873,2,FALSE))</f>
        <v>0</v>
      </c>
      <c r="D43" s="12">
        <f>IF(B43="",0,VLOOKUP('021107'!B43,Cenik!$C$3:$E$873,3,FALSE))</f>
        <v>0</v>
      </c>
      <c r="E43" s="22"/>
      <c r="F43" s="20">
        <f t="shared" si="4"/>
        <v>0</v>
      </c>
      <c r="G43" s="104" t="str">
        <f t="shared" si="3"/>
        <v/>
      </c>
    </row>
    <row r="44" spans="1:7" ht="13.5" thickBot="1" x14ac:dyDescent="0.25">
      <c r="A44" s="26"/>
      <c r="B44" s="27"/>
      <c r="C44" s="28">
        <f>IF(B44="",0,VLOOKUP('021107'!B44,Cenik!$C$3:$E$873,2,FALSE))</f>
        <v>0</v>
      </c>
      <c r="D44" s="28">
        <f>IF(B44="",0,VLOOKUP('021107'!B44,Cenik!$C$3:$E$873,3,FALSE))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IF(B5="",0,VLOOKUP('170704'!B5,Cenik!$C$3:$E$873,2,FALSE))</f>
        <v>0</v>
      </c>
      <c r="D5" s="12">
        <f>IF(B5="",0,VLOOKUP('170704'!B5,Cenik!$C$3:$E$873,3,FALSE))</f>
        <v>0</v>
      </c>
      <c r="E5" s="95"/>
      <c r="F5" s="14">
        <f t="shared" ref="F5:F14" si="0">D5*E5</f>
        <v>0</v>
      </c>
      <c r="G5" s="104" t="str">
        <f>IF(E5="","",IF(ISNUMBER(E5),IF(E5=ROUND(E5,6),"","Napaka - poraba mora biti zaokrožena na 6 decimalk!"),"Napaka!"))</f>
        <v/>
      </c>
    </row>
    <row r="6" spans="1:7" x14ac:dyDescent="0.2">
      <c r="A6" s="15"/>
      <c r="B6" s="94"/>
      <c r="C6" s="12">
        <f>IF(B6="",0,VLOOKUP('170704'!B6,Cenik!$C$3:$E$873,2,FALSE))</f>
        <v>0</v>
      </c>
      <c r="D6" s="12">
        <f>IF(B6="",0,VLOOKUP('170704'!B6,Cenik!$C$3:$E$873,3,FALSE))</f>
        <v>0</v>
      </c>
      <c r="E6" s="96"/>
      <c r="F6" s="14">
        <f t="shared" si="0"/>
        <v>0</v>
      </c>
      <c r="G6" s="104" t="str">
        <f t="shared" ref="G6:G14" si="1">IF(E6="","",IF(ISNUMBER(E6),IF(E6=ROUND(E6,6),"","Napaka - poraba mora biti zaokrožena na 6 decimalk!"),"Napaka!"))</f>
        <v/>
      </c>
    </row>
    <row r="7" spans="1:7" x14ac:dyDescent="0.2">
      <c r="A7" s="15"/>
      <c r="B7" s="94"/>
      <c r="C7" s="12">
        <f>IF(B7="",0,VLOOKUP('170704'!B7,Cenik!$C$3:$E$873,2,FALSE))</f>
        <v>0</v>
      </c>
      <c r="D7" s="12">
        <f>IF(B7="",0,VLOOKUP('170704'!B7,Cenik!$C$3:$E$873,3,FALSE))</f>
        <v>0</v>
      </c>
      <c r="E7" s="96"/>
      <c r="F7" s="14">
        <f t="shared" si="0"/>
        <v>0</v>
      </c>
      <c r="G7" s="104" t="str">
        <f t="shared" si="1"/>
        <v/>
      </c>
    </row>
    <row r="8" spans="1:7" x14ac:dyDescent="0.2">
      <c r="A8" s="15"/>
      <c r="B8" s="94"/>
      <c r="C8" s="12">
        <f>IF(B8="",0,VLOOKUP('170704'!B8,Cenik!$C$3:$E$873,2,FALSE))</f>
        <v>0</v>
      </c>
      <c r="D8" s="12">
        <f>IF(B8="",0,VLOOKUP('170704'!B8,Cenik!$C$3:$E$873,3,FALSE))</f>
        <v>0</v>
      </c>
      <c r="E8" s="96"/>
      <c r="F8" s="14">
        <f t="shared" si="0"/>
        <v>0</v>
      </c>
      <c r="G8" s="104" t="str">
        <f t="shared" si="1"/>
        <v/>
      </c>
    </row>
    <row r="9" spans="1:7" x14ac:dyDescent="0.2">
      <c r="A9" s="15"/>
      <c r="B9" s="94"/>
      <c r="C9" s="12">
        <f>IF(B9="",0,VLOOKUP('170704'!B9,Cenik!$C$3:$E$873,2,FALSE))</f>
        <v>0</v>
      </c>
      <c r="D9" s="12">
        <f>IF(B9="",0,VLOOKUP('170704'!B9,Cenik!$C$3:$E$873,3,FALSE))</f>
        <v>0</v>
      </c>
      <c r="E9" s="96"/>
      <c r="F9" s="14">
        <f t="shared" si="0"/>
        <v>0</v>
      </c>
      <c r="G9" s="104" t="str">
        <f t="shared" si="1"/>
        <v/>
      </c>
    </row>
    <row r="10" spans="1:7" x14ac:dyDescent="0.2">
      <c r="A10" s="15"/>
      <c r="B10" s="94"/>
      <c r="C10" s="12">
        <f>IF(B10="",0,VLOOKUP('170704'!B10,Cenik!$C$3:$E$873,2,FALSE))</f>
        <v>0</v>
      </c>
      <c r="D10" s="12">
        <f>IF(B10="",0,VLOOKUP('170704'!B10,Cenik!$C$3:$E$873,3,FALSE))</f>
        <v>0</v>
      </c>
      <c r="E10" s="96"/>
      <c r="F10" s="14">
        <f t="shared" si="0"/>
        <v>0</v>
      </c>
      <c r="G10" s="104" t="str">
        <f t="shared" si="1"/>
        <v/>
      </c>
    </row>
    <row r="11" spans="1:7" x14ac:dyDescent="0.2">
      <c r="A11" s="15"/>
      <c r="B11" s="94"/>
      <c r="C11" s="12">
        <f>IF(B11="",0,VLOOKUP('170704'!B11,Cenik!$C$3:$E$873,2,FALSE))</f>
        <v>0</v>
      </c>
      <c r="D11" s="12">
        <f>IF(B11="",0,VLOOKUP('170704'!B11,Cenik!$C$3:$E$873,3,FALSE))</f>
        <v>0</v>
      </c>
      <c r="E11" s="96"/>
      <c r="F11" s="14">
        <f t="shared" si="0"/>
        <v>0</v>
      </c>
      <c r="G11" s="104" t="str">
        <f t="shared" si="1"/>
        <v/>
      </c>
    </row>
    <row r="12" spans="1:7" x14ac:dyDescent="0.2">
      <c r="A12" s="15"/>
      <c r="B12" s="94"/>
      <c r="C12" s="12">
        <f>IF(B12="",0,VLOOKUP('170704'!B12,Cenik!$C$3:$E$873,2,FALSE))</f>
        <v>0</v>
      </c>
      <c r="D12" s="12">
        <f>IF(B12="",0,VLOOKUP('170704'!B12,Cenik!$C$3:$E$873,3,FALSE))</f>
        <v>0</v>
      </c>
      <c r="E12" s="96"/>
      <c r="F12" s="14">
        <f t="shared" si="0"/>
        <v>0</v>
      </c>
      <c r="G12" s="104" t="str">
        <f t="shared" si="1"/>
        <v/>
      </c>
    </row>
    <row r="13" spans="1:7" x14ac:dyDescent="0.2">
      <c r="A13" s="15"/>
      <c r="B13" s="94"/>
      <c r="C13" s="12">
        <f>IF(B13="",0,VLOOKUP('170704'!B13,Cenik!$C$3:$E$873,2,FALSE))</f>
        <v>0</v>
      </c>
      <c r="D13" s="12">
        <f>IF(B13="",0,VLOOKUP('170704'!B13,Cenik!$C$3:$E$873,3,FALSE))</f>
        <v>0</v>
      </c>
      <c r="E13" s="96"/>
      <c r="F13" s="14">
        <f t="shared" si="0"/>
        <v>0</v>
      </c>
      <c r="G13" s="104" t="str">
        <f t="shared" si="1"/>
        <v/>
      </c>
    </row>
    <row r="14" spans="1:7" ht="13.5" thickBot="1" x14ac:dyDescent="0.25">
      <c r="A14" s="15"/>
      <c r="B14" s="94"/>
      <c r="C14" s="12">
        <f>IF(B14="",0,VLOOKUP('170704'!B14,Cenik!$C$3:$E$873,2,FALSE))</f>
        <v>0</v>
      </c>
      <c r="D14" s="12">
        <f>IF(B14="",0,VLOOKUP('170704'!B14,Cenik!$C$3:$E$873,3,FALSE))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IF(B16="",0,VLOOKUP('170704'!B16,Cenik!$C$3:$E$873,2,FALSE))</f>
        <v>kos/dan</v>
      </c>
      <c r="D16" s="12">
        <f>IF(B16="",0,VLOOKUP('170704'!B16,Cenik!$C$3:$E$873,3,FALSE))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IF(B17="",0,VLOOKUP('170704'!B17,Cenik!$C$3:$E$873,2,FALSE))</f>
        <v>kos/dan</v>
      </c>
      <c r="D17" s="12">
        <f>IF(B17="",0,VLOOKUP('170704'!B17,Cenik!$C$3:$E$873,3,FALSE))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IF(B18="",0,VLOOKUP('170704'!B18,Cenik!$C$3:$E$873,2,FALSE))</f>
        <v>kos/dan</v>
      </c>
      <c r="D18" s="12">
        <f>IF(B18="",0,VLOOKUP('170704'!B18,Cenik!$C$3:$E$873,3,FALSE))</f>
        <v>0</v>
      </c>
      <c r="E18" s="102">
        <v>4</v>
      </c>
      <c r="F18" s="20">
        <f t="shared" si="2"/>
        <v>0</v>
      </c>
      <c r="G18" s="104" t="str">
        <f t="shared" si="3"/>
        <v/>
      </c>
    </row>
    <row r="19" spans="1:9" x14ac:dyDescent="0.2">
      <c r="A19" s="15"/>
      <c r="B19" s="100" t="s">
        <v>146</v>
      </c>
      <c r="C19" s="12" t="str">
        <f>IF(B19="",0,VLOOKUP('170704'!B19,Cenik!$C$3:$E$873,2,FALSE))</f>
        <v>kos/dan</v>
      </c>
      <c r="D19" s="12">
        <f>IF(B19="",0,VLOOKUP('170704'!B19,Cenik!$C$3:$E$873,3,FALSE))</f>
        <v>0</v>
      </c>
      <c r="E19" s="102">
        <v>40</v>
      </c>
      <c r="F19" s="20">
        <f t="shared" si="2"/>
        <v>0</v>
      </c>
      <c r="G19" s="104" t="str">
        <f t="shared" si="3"/>
        <v/>
      </c>
    </row>
    <row r="20" spans="1:9" x14ac:dyDescent="0.2">
      <c r="A20" s="15"/>
      <c r="B20" s="100"/>
      <c r="C20" s="12">
        <f>IF(B20="",0,VLOOKUP('170704'!B20,Cenik!$C$3:$E$873,2,FALSE))</f>
        <v>0</v>
      </c>
      <c r="D20" s="12">
        <f>IF(B20="",0,VLOOKUP('170704'!B20,Cenik!$C$3:$E$873,3,FALSE))</f>
        <v>0</v>
      </c>
      <c r="E20" s="102"/>
      <c r="F20" s="20">
        <f t="shared" si="2"/>
        <v>0</v>
      </c>
      <c r="G20" s="104" t="str">
        <f t="shared" si="3"/>
        <v/>
      </c>
    </row>
    <row r="21" spans="1:9" x14ac:dyDescent="0.2">
      <c r="A21" s="15"/>
      <c r="B21" s="100"/>
      <c r="C21" s="12">
        <f>IF(B21="",0,VLOOKUP('170704'!B21,Cenik!$C$3:$E$873,2,FALSE))</f>
        <v>0</v>
      </c>
      <c r="D21" s="12">
        <f>IF(B21="",0,VLOOKUP('170704'!B21,Cenik!$C$3:$E$873,3,FALSE))</f>
        <v>0</v>
      </c>
      <c r="E21" s="102"/>
      <c r="F21" s="20">
        <f t="shared" si="2"/>
        <v>0</v>
      </c>
      <c r="G21" s="104" t="str">
        <f t="shared" si="3"/>
        <v/>
      </c>
    </row>
    <row r="22" spans="1:9" x14ac:dyDescent="0.2">
      <c r="A22" s="15"/>
      <c r="B22" s="100"/>
      <c r="C22" s="12">
        <f>IF(B22="",0,VLOOKUP('170704'!B22,Cenik!$C$3:$E$873,2,FALSE))</f>
        <v>0</v>
      </c>
      <c r="D22" s="12">
        <f>IF(B22="",0,VLOOKUP('170704'!B22,Cenik!$C$3:$E$873,3,FALSE))</f>
        <v>0</v>
      </c>
      <c r="E22" s="102"/>
      <c r="F22" s="20">
        <f t="shared" si="2"/>
        <v>0</v>
      </c>
      <c r="G22" s="104" t="str">
        <f t="shared" si="3"/>
        <v/>
      </c>
    </row>
    <row r="23" spans="1:9" x14ac:dyDescent="0.2">
      <c r="A23" s="15"/>
      <c r="B23" s="100"/>
      <c r="C23" s="12">
        <f>IF(B23="",0,VLOOKUP('170704'!B23,Cenik!$C$3:$E$873,2,FALSE))</f>
        <v>0</v>
      </c>
      <c r="D23" s="12">
        <f>IF(B23="",0,VLOOKUP('170704'!B23,Cenik!$C$3:$E$873,3,FALSE))</f>
        <v>0</v>
      </c>
      <c r="E23" s="102"/>
      <c r="F23" s="20">
        <f t="shared" si="2"/>
        <v>0</v>
      </c>
      <c r="G23" s="104" t="str">
        <f t="shared" si="3"/>
        <v/>
      </c>
    </row>
    <row r="24" spans="1:9" x14ac:dyDescent="0.2">
      <c r="A24" s="15"/>
      <c r="B24" s="100"/>
      <c r="C24" s="12">
        <f>IF(B24="",0,VLOOKUP('170704'!B24,Cenik!$C$3:$E$873,2,FALSE))</f>
        <v>0</v>
      </c>
      <c r="D24" s="12">
        <f>IF(B24="",0,VLOOKUP('170704'!B24,Cenik!$C$3:$E$873,3,FALSE))</f>
        <v>0</v>
      </c>
      <c r="E24" s="102"/>
      <c r="F24" s="20">
        <f t="shared" si="2"/>
        <v>0</v>
      </c>
      <c r="G24" s="104" t="str">
        <f t="shared" si="3"/>
        <v/>
      </c>
    </row>
    <row r="25" spans="1:9" x14ac:dyDescent="0.2">
      <c r="A25" s="15"/>
      <c r="B25" s="100"/>
      <c r="C25" s="12">
        <f>IF(B25="",0,VLOOKUP('170704'!B25,Cenik!$C$3:$E$873,2,FALSE))</f>
        <v>0</v>
      </c>
      <c r="D25" s="12">
        <f>IF(B25="",0,VLOOKUP('170704'!B25,Cenik!$C$3:$E$873,3,FALSE))</f>
        <v>0</v>
      </c>
      <c r="E25" s="102"/>
      <c r="F25" s="20">
        <f t="shared" si="2"/>
        <v>0</v>
      </c>
      <c r="G25" s="104" t="str">
        <f t="shared" si="3"/>
        <v/>
      </c>
    </row>
    <row r="26" spans="1:9" x14ac:dyDescent="0.2">
      <c r="A26" s="15"/>
      <c r="B26" s="100"/>
      <c r="C26" s="12">
        <f>IF(B26="",0,VLOOKUP('170704'!B26,Cenik!$C$3:$E$873,2,FALSE))</f>
        <v>0</v>
      </c>
      <c r="D26" s="12">
        <f>IF(B26="",0,VLOOKUP('170704'!B26,Cenik!$C$3:$E$873,3,FALSE))</f>
        <v>0</v>
      </c>
      <c r="E26" s="102"/>
      <c r="F26" s="20">
        <f t="shared" si="2"/>
        <v>0</v>
      </c>
      <c r="G26" s="104" t="str">
        <f t="shared" si="3"/>
        <v/>
      </c>
    </row>
    <row r="27" spans="1:9" x14ac:dyDescent="0.2">
      <c r="A27" s="15"/>
      <c r="B27" s="100"/>
      <c r="C27" s="12">
        <f>IF(B27="",0,VLOOKUP('170704'!B27,Cenik!$C$3:$E$873,2,FALSE))</f>
        <v>0</v>
      </c>
      <c r="D27" s="12">
        <f>IF(B27="",0,VLOOKUP('170704'!B27,Cenik!$C$3:$E$873,3,FALSE))</f>
        <v>0</v>
      </c>
      <c r="E27" s="102"/>
      <c r="F27" s="20">
        <f t="shared" si="2"/>
        <v>0</v>
      </c>
      <c r="G27" s="104" t="str">
        <f t="shared" si="3"/>
        <v/>
      </c>
    </row>
    <row r="28" spans="1:9" x14ac:dyDescent="0.2">
      <c r="A28" s="15"/>
      <c r="B28" s="100"/>
      <c r="C28" s="12">
        <f>IF(B28="",0,VLOOKUP('170704'!B28,Cenik!$C$3:$E$873,2,FALSE))</f>
        <v>0</v>
      </c>
      <c r="D28" s="12">
        <f>IF(B28="",0,VLOOKUP('170704'!B28,Cenik!$C$3:$E$873,3,FALSE))</f>
        <v>0</v>
      </c>
      <c r="E28" s="102"/>
      <c r="F28" s="20">
        <f t="shared" si="2"/>
        <v>0</v>
      </c>
      <c r="G28" s="104" t="str">
        <f t="shared" si="3"/>
        <v/>
      </c>
    </row>
    <row r="29" spans="1:9" ht="13.5" thickBot="1" x14ac:dyDescent="0.25">
      <c r="A29" s="15"/>
      <c r="B29" s="100"/>
      <c r="C29" s="12">
        <f>IF(B29="",0,VLOOKUP('170704'!B29,Cenik!$C$3:$E$873,2,FALSE))</f>
        <v>0</v>
      </c>
      <c r="D29" s="12">
        <f>IF(B29="",0,VLOOKUP('170704'!B29,Cenik!$C$3:$E$873,3,FALSE))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IF(B31="",0,VLOOKUP('170704'!B31,Cenik!$C$3:$E$873,2,FALSE))</f>
        <v>0</v>
      </c>
      <c r="D31" s="24">
        <f>IF(B31="",0,VLOOKUP('170704'!B31,Cenik!$C$3:$E$873,3,FALSE))</f>
        <v>0</v>
      </c>
      <c r="E31" s="101"/>
      <c r="F31" s="25">
        <f t="shared" ref="F31:F44" si="4">D31*E31</f>
        <v>0</v>
      </c>
      <c r="G31" s="104" t="str">
        <f t="shared" si="3"/>
        <v/>
      </c>
      <c r="I31" s="2"/>
    </row>
    <row r="32" spans="1:9" x14ac:dyDescent="0.2">
      <c r="A32" s="15"/>
      <c r="B32" s="100"/>
      <c r="C32" s="12">
        <f>IF(B32="",0,VLOOKUP('170704'!B32,Cenik!$C$3:$E$873,2,FALSE))</f>
        <v>0</v>
      </c>
      <c r="D32" s="12">
        <f>IF(B32="",0,VLOOKUP('170704'!B32,Cenik!$C$3:$E$873,3,FALSE))</f>
        <v>0</v>
      </c>
      <c r="E32" s="102"/>
      <c r="F32" s="20">
        <f t="shared" si="4"/>
        <v>0</v>
      </c>
      <c r="G32" s="104" t="str">
        <f t="shared" si="3"/>
        <v/>
      </c>
      <c r="I32" s="2"/>
    </row>
    <row r="33" spans="1:7" x14ac:dyDescent="0.2">
      <c r="A33" s="15"/>
      <c r="B33" s="100"/>
      <c r="C33" s="12">
        <f>IF(B33="",0,VLOOKUP('170704'!B33,Cenik!$C$3:$E$873,2,FALSE))</f>
        <v>0</v>
      </c>
      <c r="D33" s="12">
        <f>IF(B33="",0,VLOOKUP('170704'!B33,Cenik!$C$3:$E$873,3,FALSE))</f>
        <v>0</v>
      </c>
      <c r="E33" s="102"/>
      <c r="F33" s="20">
        <f t="shared" si="4"/>
        <v>0</v>
      </c>
      <c r="G33" s="104" t="str">
        <f t="shared" si="3"/>
        <v/>
      </c>
    </row>
    <row r="34" spans="1:7" x14ac:dyDescent="0.2">
      <c r="A34" s="15"/>
      <c r="B34" s="100"/>
      <c r="C34" s="12">
        <f>IF(B34="",0,VLOOKUP('170704'!B34,Cenik!$C$3:$E$873,2,FALSE))</f>
        <v>0</v>
      </c>
      <c r="D34" s="12">
        <f>IF(B34="",0,VLOOKUP('170704'!B34,Cenik!$C$3:$E$873,3,FALSE))</f>
        <v>0</v>
      </c>
      <c r="E34" s="102"/>
      <c r="F34" s="20">
        <f t="shared" si="4"/>
        <v>0</v>
      </c>
      <c r="G34" s="104" t="str">
        <f t="shared" si="3"/>
        <v/>
      </c>
    </row>
    <row r="35" spans="1:7" x14ac:dyDescent="0.2">
      <c r="A35" s="15"/>
      <c r="B35" s="100"/>
      <c r="C35" s="12">
        <f>IF(B35="",0,VLOOKUP('170704'!B35,Cenik!$C$3:$E$873,2,FALSE))</f>
        <v>0</v>
      </c>
      <c r="D35" s="12">
        <f>IF(B35="",0,VLOOKUP('170704'!B35,Cenik!$C$3:$E$873,3,FALSE))</f>
        <v>0</v>
      </c>
      <c r="E35" s="102"/>
      <c r="F35" s="20">
        <f t="shared" si="4"/>
        <v>0</v>
      </c>
      <c r="G35" s="104" t="str">
        <f t="shared" si="3"/>
        <v/>
      </c>
    </row>
    <row r="36" spans="1:7" x14ac:dyDescent="0.2">
      <c r="A36" s="15"/>
      <c r="B36" s="100"/>
      <c r="C36" s="12">
        <f>IF(B36="",0,VLOOKUP('170704'!B36,Cenik!$C$3:$E$873,2,FALSE))</f>
        <v>0</v>
      </c>
      <c r="D36" s="12">
        <f>IF(B36="",0,VLOOKUP('170704'!B36,Cenik!$C$3:$E$873,3,FALSE))</f>
        <v>0</v>
      </c>
      <c r="E36" s="102"/>
      <c r="F36" s="20">
        <f t="shared" si="4"/>
        <v>0</v>
      </c>
      <c r="G36" s="104" t="str">
        <f t="shared" si="3"/>
        <v/>
      </c>
    </row>
    <row r="37" spans="1:7" x14ac:dyDescent="0.2">
      <c r="A37" s="15"/>
      <c r="B37" s="100"/>
      <c r="C37" s="12">
        <f>IF(B37="",0,VLOOKUP('170704'!B37,Cenik!$C$3:$E$873,2,FALSE))</f>
        <v>0</v>
      </c>
      <c r="D37" s="12">
        <f>IF(B37="",0,VLOOKUP('170704'!B37,Cenik!$C$3:$E$873,3,FALSE))</f>
        <v>0</v>
      </c>
      <c r="E37" s="102"/>
      <c r="F37" s="20">
        <f t="shared" si="4"/>
        <v>0</v>
      </c>
      <c r="G37" s="104" t="str">
        <f t="shared" si="3"/>
        <v/>
      </c>
    </row>
    <row r="38" spans="1:7" x14ac:dyDescent="0.2">
      <c r="A38" s="15"/>
      <c r="B38" s="100"/>
      <c r="C38" s="12">
        <f>IF(B38="",0,VLOOKUP('170704'!B38,Cenik!$C$3:$E$873,2,FALSE))</f>
        <v>0</v>
      </c>
      <c r="D38" s="12">
        <f>IF(B38="",0,VLOOKUP('170704'!B38,Cenik!$C$3:$E$873,3,FALSE))</f>
        <v>0</v>
      </c>
      <c r="E38" s="102"/>
      <c r="F38" s="20">
        <f t="shared" si="4"/>
        <v>0</v>
      </c>
      <c r="G38" s="104" t="str">
        <f t="shared" si="3"/>
        <v/>
      </c>
    </row>
    <row r="39" spans="1:7" x14ac:dyDescent="0.2">
      <c r="A39" s="15"/>
      <c r="B39" s="100"/>
      <c r="C39" s="12">
        <f>IF(B39="",0,VLOOKUP('170704'!B39,Cenik!$C$3:$E$873,2,FALSE))</f>
        <v>0</v>
      </c>
      <c r="D39" s="12">
        <f>IF(B39="",0,VLOOKUP('170704'!B39,Cenik!$C$3:$E$873,3,FALSE))</f>
        <v>0</v>
      </c>
      <c r="E39" s="102"/>
      <c r="F39" s="20">
        <f t="shared" si="4"/>
        <v>0</v>
      </c>
      <c r="G39" s="104" t="str">
        <f>IF(E39="","",IF(ISNUMBER(E39),IF(E39=ROUND(E39,6),"","Napaka - poraba mora biti zaokrožena na 6 decimalk!"),"Napaka!"))</f>
        <v/>
      </c>
    </row>
    <row r="40" spans="1:7" x14ac:dyDescent="0.2">
      <c r="A40" s="15"/>
      <c r="B40" s="100"/>
      <c r="C40" s="12">
        <f>IF(B40="",0,VLOOKUP('170704'!B40,Cenik!$C$3:$E$873,2,FALSE))</f>
        <v>0</v>
      </c>
      <c r="D40" s="12">
        <f>IF(B40="",0,VLOOKUP('170704'!B40,Cenik!$C$3:$E$873,3,FALSE))</f>
        <v>0</v>
      </c>
      <c r="E40" s="102"/>
      <c r="F40" s="20">
        <f t="shared" si="4"/>
        <v>0</v>
      </c>
      <c r="G40" s="104" t="str">
        <f t="shared" si="3"/>
        <v/>
      </c>
    </row>
    <row r="41" spans="1:7" x14ac:dyDescent="0.2">
      <c r="A41" s="15"/>
      <c r="B41" s="100"/>
      <c r="C41" s="12">
        <f>IF(B41="",0,VLOOKUP('170704'!B41,Cenik!$C$3:$E$873,2,FALSE))</f>
        <v>0</v>
      </c>
      <c r="D41" s="12">
        <f>IF(B41="",0,VLOOKUP('170704'!B41,Cenik!$C$3:$E$873,3,FALSE))</f>
        <v>0</v>
      </c>
      <c r="E41" s="102"/>
      <c r="F41" s="20">
        <f t="shared" si="4"/>
        <v>0</v>
      </c>
      <c r="G41" s="104" t="str">
        <f t="shared" si="3"/>
        <v/>
      </c>
    </row>
    <row r="42" spans="1:7" x14ac:dyDescent="0.2">
      <c r="A42" s="15"/>
      <c r="B42" s="100"/>
      <c r="C42" s="12">
        <f>IF(B42="",0,VLOOKUP('170704'!B42,Cenik!$C$3:$E$873,2,FALSE))</f>
        <v>0</v>
      </c>
      <c r="D42" s="12">
        <f>IF(B42="",0,VLOOKUP('170704'!B42,Cenik!$C$3:$E$873,3,FALSE))</f>
        <v>0</v>
      </c>
      <c r="E42" s="102"/>
      <c r="F42" s="20">
        <f t="shared" si="4"/>
        <v>0</v>
      </c>
      <c r="G42" s="104" t="str">
        <f t="shared" si="3"/>
        <v/>
      </c>
    </row>
    <row r="43" spans="1:7" x14ac:dyDescent="0.2">
      <c r="A43" s="15"/>
      <c r="B43" s="100"/>
      <c r="C43" s="12">
        <f>IF(B43="",0,VLOOKUP('170704'!B43,Cenik!$C$3:$E$873,2,FALSE))</f>
        <v>0</v>
      </c>
      <c r="D43" s="12">
        <f>IF(B43="",0,VLOOKUP('170704'!B43,Cenik!$C$3:$E$873,3,FALSE))</f>
        <v>0</v>
      </c>
      <c r="E43" s="102"/>
      <c r="F43" s="20">
        <f t="shared" si="4"/>
        <v>0</v>
      </c>
      <c r="G43" s="104" t="str">
        <f t="shared" si="3"/>
        <v/>
      </c>
    </row>
    <row r="44" spans="1:7" ht="13.5" thickBot="1" x14ac:dyDescent="0.25">
      <c r="A44" s="26"/>
      <c r="B44" s="103"/>
      <c r="C44" s="28">
        <f>IF(B44="",0,VLOOKUP('170704'!B44,Cenik!$C$3:$E$873,2,FALSE))</f>
        <v>0</v>
      </c>
      <c r="D44" s="28">
        <f>IF(B44="",0,VLOOKUP('170704'!B44,Cenik!$C$3:$E$873,3,FALSE))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IF(B5="",0,VLOOKUP('170801'!B5,Cenik!$C$3:$E$873,2,FALSE))</f>
        <v>ura</v>
      </c>
      <c r="D5" s="12">
        <f>IF(B5="",0,VLOOKUP('170801'!B5,Cenik!$C$3:$E$873,3,FALSE))</f>
        <v>0</v>
      </c>
      <c r="E5" s="95">
        <v>4</v>
      </c>
      <c r="F5" s="14">
        <f t="shared" ref="F5:F14" si="0">D5*E5</f>
        <v>0</v>
      </c>
      <c r="G5" s="104" t="str">
        <f>IF(E5="","",IF(ISNUMBER(E5),IF(E5=ROUND(E5,6),"","Napaka - poraba mora biti zaokrožena na 6 decimalk!"),"Napaka!"))</f>
        <v/>
      </c>
    </row>
    <row r="6" spans="1:7" x14ac:dyDescent="0.2">
      <c r="A6" s="15"/>
      <c r="B6" s="94"/>
      <c r="C6" s="12">
        <f>IF(B6="",0,VLOOKUP('170801'!B6,Cenik!$C$3:$E$873,2,FALSE))</f>
        <v>0</v>
      </c>
      <c r="D6" s="12">
        <f>IF(B6="",0,VLOOKUP('170801'!B6,Cenik!$C$3:$E$873,3,FALSE))</f>
        <v>0</v>
      </c>
      <c r="E6" s="96"/>
      <c r="F6" s="14">
        <f t="shared" si="0"/>
        <v>0</v>
      </c>
      <c r="G6" s="104" t="str">
        <f t="shared" ref="G6:G14" si="1">IF(E6="","",IF(ISNUMBER(E6),IF(E6=ROUND(E6,6),"","Napaka - poraba mora biti zaokrožena na 6 decimalk!"),"Napaka!"))</f>
        <v/>
      </c>
    </row>
    <row r="7" spans="1:7" x14ac:dyDescent="0.2">
      <c r="A7" s="15"/>
      <c r="B7" s="94"/>
      <c r="C7" s="12">
        <f>IF(B7="",0,VLOOKUP('170801'!B7,Cenik!$C$3:$E$873,2,FALSE))</f>
        <v>0</v>
      </c>
      <c r="D7" s="12">
        <f>IF(B7="",0,VLOOKUP('170801'!B7,Cenik!$C$3:$E$873,3,FALSE))</f>
        <v>0</v>
      </c>
      <c r="E7" s="96"/>
      <c r="F7" s="14">
        <f t="shared" si="0"/>
        <v>0</v>
      </c>
      <c r="G7" s="104" t="str">
        <f t="shared" si="1"/>
        <v/>
      </c>
    </row>
    <row r="8" spans="1:7" x14ac:dyDescent="0.2">
      <c r="A8" s="15"/>
      <c r="B8" s="94"/>
      <c r="C8" s="12">
        <f>IF(B8="",0,VLOOKUP('170801'!B8,Cenik!$C$3:$E$873,2,FALSE))</f>
        <v>0</v>
      </c>
      <c r="D8" s="12">
        <f>IF(B8="",0,VLOOKUP('170801'!B8,Cenik!$C$3:$E$873,3,FALSE))</f>
        <v>0</v>
      </c>
      <c r="E8" s="96"/>
      <c r="F8" s="14">
        <f t="shared" si="0"/>
        <v>0</v>
      </c>
      <c r="G8" s="104" t="str">
        <f t="shared" si="1"/>
        <v/>
      </c>
    </row>
    <row r="9" spans="1:7" x14ac:dyDescent="0.2">
      <c r="A9" s="15"/>
      <c r="B9" s="94"/>
      <c r="C9" s="12">
        <f>IF(B9="",0,VLOOKUP('170801'!B9,Cenik!$C$3:$E$873,2,FALSE))</f>
        <v>0</v>
      </c>
      <c r="D9" s="12">
        <f>IF(B9="",0,VLOOKUP('170801'!B9,Cenik!$C$3:$E$873,3,FALSE))</f>
        <v>0</v>
      </c>
      <c r="E9" s="96"/>
      <c r="F9" s="14">
        <f t="shared" si="0"/>
        <v>0</v>
      </c>
      <c r="G9" s="104" t="str">
        <f t="shared" si="1"/>
        <v/>
      </c>
    </row>
    <row r="10" spans="1:7" x14ac:dyDescent="0.2">
      <c r="A10" s="15"/>
      <c r="B10" s="94"/>
      <c r="C10" s="12">
        <f>IF(B10="",0,VLOOKUP('170801'!B10,Cenik!$C$3:$E$873,2,FALSE))</f>
        <v>0</v>
      </c>
      <c r="D10" s="12">
        <f>IF(B10="",0,VLOOKUP('170801'!B10,Cenik!$C$3:$E$873,3,FALSE))</f>
        <v>0</v>
      </c>
      <c r="E10" s="96"/>
      <c r="F10" s="14">
        <f t="shared" si="0"/>
        <v>0</v>
      </c>
      <c r="G10" s="104" t="str">
        <f t="shared" si="1"/>
        <v/>
      </c>
    </row>
    <row r="11" spans="1:7" x14ac:dyDescent="0.2">
      <c r="A11" s="15"/>
      <c r="B11" s="94"/>
      <c r="C11" s="12">
        <f>IF(B11="",0,VLOOKUP('170801'!B11,Cenik!$C$3:$E$873,2,FALSE))</f>
        <v>0</v>
      </c>
      <c r="D11" s="12">
        <f>IF(B11="",0,VLOOKUP('170801'!B11,Cenik!$C$3:$E$873,3,FALSE))</f>
        <v>0</v>
      </c>
      <c r="E11" s="96"/>
      <c r="F11" s="14">
        <f t="shared" si="0"/>
        <v>0</v>
      </c>
      <c r="G11" s="104" t="str">
        <f t="shared" si="1"/>
        <v/>
      </c>
    </row>
    <row r="12" spans="1:7" x14ac:dyDescent="0.2">
      <c r="A12" s="15"/>
      <c r="B12" s="94"/>
      <c r="C12" s="12">
        <f>IF(B12="",0,VLOOKUP('170801'!B12,Cenik!$C$3:$E$873,2,FALSE))</f>
        <v>0</v>
      </c>
      <c r="D12" s="12">
        <f>IF(B12="",0,VLOOKUP('170801'!B12,Cenik!$C$3:$E$873,3,FALSE))</f>
        <v>0</v>
      </c>
      <c r="E12" s="96"/>
      <c r="F12" s="14">
        <f t="shared" si="0"/>
        <v>0</v>
      </c>
      <c r="G12" s="104" t="str">
        <f t="shared" si="1"/>
        <v/>
      </c>
    </row>
    <row r="13" spans="1:7" x14ac:dyDescent="0.2">
      <c r="A13" s="15"/>
      <c r="B13" s="94"/>
      <c r="C13" s="12">
        <f>IF(B13="",0,VLOOKUP('170801'!B13,Cenik!$C$3:$E$873,2,FALSE))</f>
        <v>0</v>
      </c>
      <c r="D13" s="12">
        <f>IF(B13="",0,VLOOKUP('170801'!B13,Cenik!$C$3:$E$873,3,FALSE))</f>
        <v>0</v>
      </c>
      <c r="E13" s="96"/>
      <c r="F13" s="14">
        <f t="shared" si="0"/>
        <v>0</v>
      </c>
      <c r="G13" s="104" t="str">
        <f t="shared" si="1"/>
        <v/>
      </c>
    </row>
    <row r="14" spans="1:7" ht="13.5" thickBot="1" x14ac:dyDescent="0.25">
      <c r="A14" s="15"/>
      <c r="B14" s="94"/>
      <c r="C14" s="12">
        <f>IF(B14="",0,VLOOKUP('170801'!B14,Cenik!$C$3:$E$873,2,FALSE))</f>
        <v>0</v>
      </c>
      <c r="D14" s="12">
        <f>IF(B14="",0,VLOOKUP('170801'!B14,Cenik!$C$3:$E$873,3,FALSE))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IF(B16="",0,VLOOKUP('170801'!B16,Cenik!$C$3:$E$873,2,FALSE))</f>
        <v>0</v>
      </c>
      <c r="D16" s="12">
        <f>IF(B16="",0,VLOOKUP('170801'!B16,Cenik!$C$3:$E$873,3,FALSE))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IF(B17="",0,VLOOKUP('170801'!B17,Cenik!$C$3:$E$873,2,FALSE))</f>
        <v>0</v>
      </c>
      <c r="D17" s="12">
        <f>IF(B17="",0,VLOOKUP('170801'!B17,Cenik!$C$3:$E$873,3,FALSE))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IF(B18="",0,VLOOKUP('170801'!B18,Cenik!$C$3:$E$873,2,FALSE))</f>
        <v>0</v>
      </c>
      <c r="D18" s="12">
        <f>IF(B18="",0,VLOOKUP('170801'!B18,Cenik!$C$3:$E$873,3,FALSE))</f>
        <v>0</v>
      </c>
      <c r="E18" s="102"/>
      <c r="F18" s="20">
        <f t="shared" si="2"/>
        <v>0</v>
      </c>
      <c r="G18" s="104" t="str">
        <f t="shared" si="3"/>
        <v/>
      </c>
    </row>
    <row r="19" spans="1:9" x14ac:dyDescent="0.2">
      <c r="A19" s="15"/>
      <c r="B19" s="100"/>
      <c r="C19" s="12">
        <f>IF(B19="",0,VLOOKUP('170801'!B19,Cenik!$C$3:$E$873,2,FALSE))</f>
        <v>0</v>
      </c>
      <c r="D19" s="12">
        <f>IF(B19="",0,VLOOKUP('170801'!B19,Cenik!$C$3:$E$873,3,FALSE))</f>
        <v>0</v>
      </c>
      <c r="E19" s="102"/>
      <c r="F19" s="20">
        <f t="shared" si="2"/>
        <v>0</v>
      </c>
      <c r="G19" s="104" t="str">
        <f t="shared" si="3"/>
        <v/>
      </c>
    </row>
    <row r="20" spans="1:9" x14ac:dyDescent="0.2">
      <c r="A20" s="15"/>
      <c r="B20" s="100"/>
      <c r="C20" s="12">
        <f>IF(B20="",0,VLOOKUP('170801'!B20,Cenik!$C$3:$E$873,2,FALSE))</f>
        <v>0</v>
      </c>
      <c r="D20" s="12">
        <f>IF(B20="",0,VLOOKUP('170801'!B20,Cenik!$C$3:$E$873,3,FALSE))</f>
        <v>0</v>
      </c>
      <c r="E20" s="102"/>
      <c r="F20" s="20">
        <f t="shared" si="2"/>
        <v>0</v>
      </c>
      <c r="G20" s="104" t="str">
        <f t="shared" si="3"/>
        <v/>
      </c>
    </row>
    <row r="21" spans="1:9" x14ac:dyDescent="0.2">
      <c r="A21" s="15"/>
      <c r="B21" s="100"/>
      <c r="C21" s="12">
        <f>IF(B21="",0,VLOOKUP('170801'!B21,Cenik!$C$3:$E$873,2,FALSE))</f>
        <v>0</v>
      </c>
      <c r="D21" s="12">
        <f>IF(B21="",0,VLOOKUP('170801'!B21,Cenik!$C$3:$E$873,3,FALSE))</f>
        <v>0</v>
      </c>
      <c r="E21" s="102"/>
      <c r="F21" s="20">
        <f t="shared" si="2"/>
        <v>0</v>
      </c>
      <c r="G21" s="104" t="str">
        <f t="shared" si="3"/>
        <v/>
      </c>
    </row>
    <row r="22" spans="1:9" x14ac:dyDescent="0.2">
      <c r="A22" s="15"/>
      <c r="B22" s="100"/>
      <c r="C22" s="12">
        <f>IF(B22="",0,VLOOKUP('170801'!B22,Cenik!$C$3:$E$873,2,FALSE))</f>
        <v>0</v>
      </c>
      <c r="D22" s="12">
        <f>IF(B22="",0,VLOOKUP('170801'!B22,Cenik!$C$3:$E$873,3,FALSE))</f>
        <v>0</v>
      </c>
      <c r="E22" s="102"/>
      <c r="F22" s="20">
        <f t="shared" si="2"/>
        <v>0</v>
      </c>
      <c r="G22" s="104" t="str">
        <f t="shared" si="3"/>
        <v/>
      </c>
    </row>
    <row r="23" spans="1:9" x14ac:dyDescent="0.2">
      <c r="A23" s="15"/>
      <c r="B23" s="100"/>
      <c r="C23" s="12">
        <f>IF(B23="",0,VLOOKUP('170801'!B23,Cenik!$C$3:$E$873,2,FALSE))</f>
        <v>0</v>
      </c>
      <c r="D23" s="12">
        <f>IF(B23="",0,VLOOKUP('170801'!B23,Cenik!$C$3:$E$873,3,FALSE))</f>
        <v>0</v>
      </c>
      <c r="E23" s="102"/>
      <c r="F23" s="20">
        <f t="shared" si="2"/>
        <v>0</v>
      </c>
      <c r="G23" s="104" t="str">
        <f t="shared" si="3"/>
        <v/>
      </c>
    </row>
    <row r="24" spans="1:9" x14ac:dyDescent="0.2">
      <c r="A24" s="15"/>
      <c r="B24" s="100"/>
      <c r="C24" s="12">
        <f>IF(B24="",0,VLOOKUP('170801'!B24,Cenik!$C$3:$E$873,2,FALSE))</f>
        <v>0</v>
      </c>
      <c r="D24" s="12">
        <f>IF(B24="",0,VLOOKUP('170801'!B24,Cenik!$C$3:$E$873,3,FALSE))</f>
        <v>0</v>
      </c>
      <c r="E24" s="102"/>
      <c r="F24" s="20">
        <f t="shared" si="2"/>
        <v>0</v>
      </c>
      <c r="G24" s="104" t="str">
        <f t="shared" si="3"/>
        <v/>
      </c>
    </row>
    <row r="25" spans="1:9" x14ac:dyDescent="0.2">
      <c r="A25" s="15"/>
      <c r="B25" s="100"/>
      <c r="C25" s="12">
        <f>IF(B25="",0,VLOOKUP('170801'!B25,Cenik!$C$3:$E$873,2,FALSE))</f>
        <v>0</v>
      </c>
      <c r="D25" s="12">
        <f>IF(B25="",0,VLOOKUP('170801'!B25,Cenik!$C$3:$E$873,3,FALSE))</f>
        <v>0</v>
      </c>
      <c r="E25" s="102"/>
      <c r="F25" s="20">
        <f t="shared" si="2"/>
        <v>0</v>
      </c>
      <c r="G25" s="104" t="str">
        <f t="shared" si="3"/>
        <v/>
      </c>
    </row>
    <row r="26" spans="1:9" x14ac:dyDescent="0.2">
      <c r="A26" s="15"/>
      <c r="B26" s="100"/>
      <c r="C26" s="12">
        <f>IF(B26="",0,VLOOKUP('170801'!B26,Cenik!$C$3:$E$873,2,FALSE))</f>
        <v>0</v>
      </c>
      <c r="D26" s="12">
        <f>IF(B26="",0,VLOOKUP('170801'!B26,Cenik!$C$3:$E$873,3,FALSE))</f>
        <v>0</v>
      </c>
      <c r="E26" s="102"/>
      <c r="F26" s="20">
        <f t="shared" si="2"/>
        <v>0</v>
      </c>
      <c r="G26" s="104" t="str">
        <f t="shared" si="3"/>
        <v/>
      </c>
    </row>
    <row r="27" spans="1:9" x14ac:dyDescent="0.2">
      <c r="A27" s="15"/>
      <c r="B27" s="100"/>
      <c r="C27" s="12">
        <f>IF(B27="",0,VLOOKUP('170801'!B27,Cenik!$C$3:$E$873,2,FALSE))</f>
        <v>0</v>
      </c>
      <c r="D27" s="12">
        <f>IF(B27="",0,VLOOKUP('170801'!B27,Cenik!$C$3:$E$873,3,FALSE))</f>
        <v>0</v>
      </c>
      <c r="E27" s="102"/>
      <c r="F27" s="20">
        <f t="shared" si="2"/>
        <v>0</v>
      </c>
      <c r="G27" s="104" t="str">
        <f t="shared" si="3"/>
        <v/>
      </c>
    </row>
    <row r="28" spans="1:9" x14ac:dyDescent="0.2">
      <c r="A28" s="15"/>
      <c r="B28" s="100"/>
      <c r="C28" s="12">
        <f>IF(B28="",0,VLOOKUP('170801'!B28,Cenik!$C$3:$E$873,2,FALSE))</f>
        <v>0</v>
      </c>
      <c r="D28" s="12">
        <f>IF(B28="",0,VLOOKUP('170801'!B28,Cenik!$C$3:$E$873,3,FALSE))</f>
        <v>0</v>
      </c>
      <c r="E28" s="102"/>
      <c r="F28" s="20">
        <f t="shared" si="2"/>
        <v>0</v>
      </c>
      <c r="G28" s="104" t="str">
        <f t="shared" si="3"/>
        <v/>
      </c>
    </row>
    <row r="29" spans="1:9" ht="13.5" thickBot="1" x14ac:dyDescent="0.25">
      <c r="A29" s="15"/>
      <c r="B29" s="100"/>
      <c r="C29" s="12">
        <f>IF(B29="",0,VLOOKUP('170801'!B29,Cenik!$C$3:$E$873,2,FALSE))</f>
        <v>0</v>
      </c>
      <c r="D29" s="12">
        <f>IF(B29="",0,VLOOKUP('170801'!B29,Cenik!$C$3:$E$873,3,FALSE))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IF(B31="",0,VLOOKUP('170801'!B31,Cenik!$C$3:$E$873,2,FALSE))</f>
        <v>ura</v>
      </c>
      <c r="D31" s="24">
        <f>IF(B31="",0,VLOOKUP('170801'!B31,Cenik!$C$3:$E$873,3,FALSE))</f>
        <v>0</v>
      </c>
      <c r="E31" s="101">
        <v>2</v>
      </c>
      <c r="F31" s="25">
        <f t="shared" ref="F31:F44" si="4">D31*E31</f>
        <v>0</v>
      </c>
      <c r="G31" s="104" t="str">
        <f t="shared" si="3"/>
        <v/>
      </c>
      <c r="I31" s="2"/>
    </row>
    <row r="32" spans="1:9" x14ac:dyDescent="0.2">
      <c r="A32" s="15"/>
      <c r="B32" s="100"/>
      <c r="C32" s="12">
        <f>IF(B32="",0,VLOOKUP('170801'!B32,Cenik!$C$3:$E$873,2,FALSE))</f>
        <v>0</v>
      </c>
      <c r="D32" s="12">
        <f>IF(B32="",0,VLOOKUP('170801'!B32,Cenik!$C$3:$E$873,3,FALSE))</f>
        <v>0</v>
      </c>
      <c r="E32" s="102"/>
      <c r="F32" s="20">
        <f t="shared" si="4"/>
        <v>0</v>
      </c>
      <c r="G32" s="104" t="str">
        <f t="shared" si="3"/>
        <v/>
      </c>
      <c r="I32" s="2"/>
    </row>
    <row r="33" spans="1:7" x14ac:dyDescent="0.2">
      <c r="A33" s="15"/>
      <c r="B33" s="100"/>
      <c r="C33" s="12">
        <f>IF(B33="",0,VLOOKUP('170801'!B33,Cenik!$C$3:$E$873,2,FALSE))</f>
        <v>0</v>
      </c>
      <c r="D33" s="12">
        <f>IF(B33="",0,VLOOKUP('170801'!B33,Cenik!$C$3:$E$873,3,FALSE))</f>
        <v>0</v>
      </c>
      <c r="E33" s="102"/>
      <c r="F33" s="20">
        <f t="shared" si="4"/>
        <v>0</v>
      </c>
      <c r="G33" s="104" t="str">
        <f t="shared" si="3"/>
        <v/>
      </c>
    </row>
    <row r="34" spans="1:7" x14ac:dyDescent="0.2">
      <c r="A34" s="15"/>
      <c r="B34" s="100"/>
      <c r="C34" s="12">
        <f>IF(B34="",0,VLOOKUP('170801'!B34,Cenik!$C$3:$E$873,2,FALSE))</f>
        <v>0</v>
      </c>
      <c r="D34" s="12">
        <f>IF(B34="",0,VLOOKUP('170801'!B34,Cenik!$C$3:$E$873,3,FALSE))</f>
        <v>0</v>
      </c>
      <c r="E34" s="102"/>
      <c r="F34" s="20">
        <f t="shared" si="4"/>
        <v>0</v>
      </c>
      <c r="G34" s="104" t="str">
        <f t="shared" si="3"/>
        <v/>
      </c>
    </row>
    <row r="35" spans="1:7" x14ac:dyDescent="0.2">
      <c r="A35" s="15"/>
      <c r="B35" s="100"/>
      <c r="C35" s="12">
        <f>IF(B35="",0,VLOOKUP('170801'!B35,Cenik!$C$3:$E$873,2,FALSE))</f>
        <v>0</v>
      </c>
      <c r="D35" s="12">
        <f>IF(B35="",0,VLOOKUP('170801'!B35,Cenik!$C$3:$E$873,3,FALSE))</f>
        <v>0</v>
      </c>
      <c r="E35" s="102"/>
      <c r="F35" s="20">
        <f t="shared" si="4"/>
        <v>0</v>
      </c>
      <c r="G35" s="104" t="str">
        <f t="shared" si="3"/>
        <v/>
      </c>
    </row>
    <row r="36" spans="1:7" x14ac:dyDescent="0.2">
      <c r="A36" s="15"/>
      <c r="B36" s="100"/>
      <c r="C36" s="12">
        <f>IF(B36="",0,VLOOKUP('170801'!B36,Cenik!$C$3:$E$873,2,FALSE))</f>
        <v>0</v>
      </c>
      <c r="D36" s="12">
        <f>IF(B36="",0,VLOOKUP('170801'!B36,Cenik!$C$3:$E$873,3,FALSE))</f>
        <v>0</v>
      </c>
      <c r="E36" s="102"/>
      <c r="F36" s="20">
        <f t="shared" si="4"/>
        <v>0</v>
      </c>
      <c r="G36" s="104" t="str">
        <f t="shared" si="3"/>
        <v/>
      </c>
    </row>
    <row r="37" spans="1:7" x14ac:dyDescent="0.2">
      <c r="A37" s="15"/>
      <c r="B37" s="100"/>
      <c r="C37" s="12">
        <f>IF(B37="",0,VLOOKUP('170801'!B37,Cenik!$C$3:$E$873,2,FALSE))</f>
        <v>0</v>
      </c>
      <c r="D37" s="12">
        <f>IF(B37="",0,VLOOKUP('170801'!B37,Cenik!$C$3:$E$873,3,FALSE))</f>
        <v>0</v>
      </c>
      <c r="E37" s="102"/>
      <c r="F37" s="20">
        <f t="shared" si="4"/>
        <v>0</v>
      </c>
      <c r="G37" s="104" t="str">
        <f t="shared" si="3"/>
        <v/>
      </c>
    </row>
    <row r="38" spans="1:7" x14ac:dyDescent="0.2">
      <c r="A38" s="15"/>
      <c r="B38" s="100"/>
      <c r="C38" s="12">
        <f>IF(B38="",0,VLOOKUP('170801'!B38,Cenik!$C$3:$E$873,2,FALSE))</f>
        <v>0</v>
      </c>
      <c r="D38" s="12">
        <f>IF(B38="",0,VLOOKUP('170801'!B38,Cenik!$C$3:$E$873,3,FALSE))</f>
        <v>0</v>
      </c>
      <c r="E38" s="102"/>
      <c r="F38" s="20">
        <f t="shared" si="4"/>
        <v>0</v>
      </c>
      <c r="G38" s="104" t="str">
        <f t="shared" si="3"/>
        <v/>
      </c>
    </row>
    <row r="39" spans="1:7" x14ac:dyDescent="0.2">
      <c r="A39" s="15"/>
      <c r="B39" s="100"/>
      <c r="C39" s="12">
        <f>IF(B39="",0,VLOOKUP('170801'!B39,Cenik!$C$3:$E$873,2,FALSE))</f>
        <v>0</v>
      </c>
      <c r="D39" s="12">
        <f>IF(B39="",0,VLOOKUP('170801'!B39,Cenik!$C$3:$E$873,3,FALSE))</f>
        <v>0</v>
      </c>
      <c r="E39" s="102"/>
      <c r="F39" s="20">
        <f t="shared" si="4"/>
        <v>0</v>
      </c>
      <c r="G39" s="104" t="str">
        <f>IF(E39="","",IF(ISNUMBER(E39),IF(E39=ROUND(E39,6),"","Napaka - poraba mora biti zaokrožena na 6 decimalk!"),"Napaka!"))</f>
        <v/>
      </c>
    </row>
    <row r="40" spans="1:7" x14ac:dyDescent="0.2">
      <c r="A40" s="15"/>
      <c r="B40" s="100"/>
      <c r="C40" s="12">
        <f>IF(B40="",0,VLOOKUP('170801'!B40,Cenik!$C$3:$E$873,2,FALSE))</f>
        <v>0</v>
      </c>
      <c r="D40" s="12">
        <f>IF(B40="",0,VLOOKUP('170801'!B40,Cenik!$C$3:$E$873,3,FALSE))</f>
        <v>0</v>
      </c>
      <c r="E40" s="102"/>
      <c r="F40" s="20">
        <f t="shared" si="4"/>
        <v>0</v>
      </c>
      <c r="G40" s="104" t="str">
        <f t="shared" si="3"/>
        <v/>
      </c>
    </row>
    <row r="41" spans="1:7" x14ac:dyDescent="0.2">
      <c r="A41" s="15"/>
      <c r="B41" s="100"/>
      <c r="C41" s="12">
        <f>IF(B41="",0,VLOOKUP('170801'!B41,Cenik!$C$3:$E$873,2,FALSE))</f>
        <v>0</v>
      </c>
      <c r="D41" s="12">
        <f>IF(B41="",0,VLOOKUP('170801'!B41,Cenik!$C$3:$E$873,3,FALSE))</f>
        <v>0</v>
      </c>
      <c r="E41" s="102"/>
      <c r="F41" s="20">
        <f t="shared" si="4"/>
        <v>0</v>
      </c>
      <c r="G41" s="104" t="str">
        <f t="shared" si="3"/>
        <v/>
      </c>
    </row>
    <row r="42" spans="1:7" x14ac:dyDescent="0.2">
      <c r="A42" s="15"/>
      <c r="B42" s="100"/>
      <c r="C42" s="12">
        <f>IF(B42="",0,VLOOKUP('170801'!B42,Cenik!$C$3:$E$873,2,FALSE))</f>
        <v>0</v>
      </c>
      <c r="D42" s="12">
        <f>IF(B42="",0,VLOOKUP('170801'!B42,Cenik!$C$3:$E$873,3,FALSE))</f>
        <v>0</v>
      </c>
      <c r="E42" s="102"/>
      <c r="F42" s="20">
        <f t="shared" si="4"/>
        <v>0</v>
      </c>
      <c r="G42" s="104" t="str">
        <f t="shared" si="3"/>
        <v/>
      </c>
    </row>
    <row r="43" spans="1:7" x14ac:dyDescent="0.2">
      <c r="A43" s="15"/>
      <c r="B43" s="100"/>
      <c r="C43" s="12">
        <f>IF(B43="",0,VLOOKUP('170801'!B43,Cenik!$C$3:$E$873,2,FALSE))</f>
        <v>0</v>
      </c>
      <c r="D43" s="12">
        <f>IF(B43="",0,VLOOKUP('170801'!B43,Cenik!$C$3:$E$873,3,FALSE))</f>
        <v>0</v>
      </c>
      <c r="E43" s="102"/>
      <c r="F43" s="20">
        <f t="shared" si="4"/>
        <v>0</v>
      </c>
      <c r="G43" s="104" t="str">
        <f t="shared" si="3"/>
        <v/>
      </c>
    </row>
    <row r="44" spans="1:7" ht="13.5" thickBot="1" x14ac:dyDescent="0.25">
      <c r="A44" s="26"/>
      <c r="B44" s="103"/>
      <c r="C44" s="28">
        <f>IF(B44="",0,VLOOKUP('170801'!B44,Cenik!$C$3:$E$873,2,FALSE))</f>
        <v>0</v>
      </c>
      <c r="D44" s="28">
        <f>IF(B44="",0,VLOOKUP('170801'!B44,Cenik!$C$3:$E$873,3,FALSE))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IF(B5="",0,VLOOKUP('170802'!B5,Cenik!$C$3:$E$873,2,FALSE))</f>
        <v>ura</v>
      </c>
      <c r="D5" s="12">
        <f>IF(B5="",0,VLOOKUP('170802'!B5,Cenik!$C$3:$E$873,3,FALSE))</f>
        <v>0</v>
      </c>
      <c r="E5" s="95">
        <v>4</v>
      </c>
      <c r="F5" s="14">
        <f t="shared" ref="F5:F14" si="0">D5*E5</f>
        <v>0</v>
      </c>
      <c r="G5" s="104" t="str">
        <f>IF(E5="","",IF(ISNUMBER(E5),IF(E5=ROUND(E5,6),"","Napaka - poraba mora biti zaokrožena na 6 decimalk!"),"Napaka!"))</f>
        <v/>
      </c>
    </row>
    <row r="6" spans="1:7" x14ac:dyDescent="0.2">
      <c r="A6" s="15"/>
      <c r="B6" s="94"/>
      <c r="C6" s="12">
        <f>IF(B6="",0,VLOOKUP('170802'!B6,Cenik!$C$3:$E$873,2,FALSE))</f>
        <v>0</v>
      </c>
      <c r="D6" s="12">
        <f>IF(B6="",0,VLOOKUP('170802'!B6,Cenik!$C$3:$E$873,3,FALSE))</f>
        <v>0</v>
      </c>
      <c r="E6" s="96"/>
      <c r="F6" s="14">
        <f t="shared" si="0"/>
        <v>0</v>
      </c>
      <c r="G6" s="104" t="str">
        <f t="shared" ref="G6:G14" si="1">IF(E6="","",IF(ISNUMBER(E6),IF(E6=ROUND(E6,6),"","Napaka - poraba mora biti zaokrožena na 6 decimalk!"),"Napaka!"))</f>
        <v/>
      </c>
    </row>
    <row r="7" spans="1:7" x14ac:dyDescent="0.2">
      <c r="A7" s="15"/>
      <c r="B7" s="94"/>
      <c r="C7" s="12">
        <f>IF(B7="",0,VLOOKUP('170802'!B7,Cenik!$C$3:$E$873,2,FALSE))</f>
        <v>0</v>
      </c>
      <c r="D7" s="12">
        <f>IF(B7="",0,VLOOKUP('170802'!B7,Cenik!$C$3:$E$873,3,FALSE))</f>
        <v>0</v>
      </c>
      <c r="E7" s="96"/>
      <c r="F7" s="14">
        <f t="shared" si="0"/>
        <v>0</v>
      </c>
      <c r="G7" s="104" t="str">
        <f t="shared" si="1"/>
        <v/>
      </c>
    </row>
    <row r="8" spans="1:7" x14ac:dyDescent="0.2">
      <c r="A8" s="15"/>
      <c r="B8" s="94"/>
      <c r="C8" s="12">
        <f>IF(B8="",0,VLOOKUP('170802'!B8,Cenik!$C$3:$E$873,2,FALSE))</f>
        <v>0</v>
      </c>
      <c r="D8" s="12">
        <f>IF(B8="",0,VLOOKUP('170802'!B8,Cenik!$C$3:$E$873,3,FALSE))</f>
        <v>0</v>
      </c>
      <c r="E8" s="96"/>
      <c r="F8" s="14">
        <f t="shared" si="0"/>
        <v>0</v>
      </c>
      <c r="G8" s="104" t="str">
        <f t="shared" si="1"/>
        <v/>
      </c>
    </row>
    <row r="9" spans="1:7" x14ac:dyDescent="0.2">
      <c r="A9" s="15"/>
      <c r="B9" s="94"/>
      <c r="C9" s="12">
        <f>IF(B9="",0,VLOOKUP('170802'!B9,Cenik!$C$3:$E$873,2,FALSE))</f>
        <v>0</v>
      </c>
      <c r="D9" s="12">
        <f>IF(B9="",0,VLOOKUP('170802'!B9,Cenik!$C$3:$E$873,3,FALSE))</f>
        <v>0</v>
      </c>
      <c r="E9" s="96"/>
      <c r="F9" s="14">
        <f t="shared" si="0"/>
        <v>0</v>
      </c>
      <c r="G9" s="104" t="str">
        <f t="shared" si="1"/>
        <v/>
      </c>
    </row>
    <row r="10" spans="1:7" x14ac:dyDescent="0.2">
      <c r="A10" s="15"/>
      <c r="B10" s="94"/>
      <c r="C10" s="12">
        <f>IF(B10="",0,VLOOKUP('170802'!B10,Cenik!$C$3:$E$873,2,FALSE))</f>
        <v>0</v>
      </c>
      <c r="D10" s="12">
        <f>IF(B10="",0,VLOOKUP('170802'!B10,Cenik!$C$3:$E$873,3,FALSE))</f>
        <v>0</v>
      </c>
      <c r="E10" s="96"/>
      <c r="F10" s="14">
        <f t="shared" si="0"/>
        <v>0</v>
      </c>
      <c r="G10" s="104" t="str">
        <f t="shared" si="1"/>
        <v/>
      </c>
    </row>
    <row r="11" spans="1:7" x14ac:dyDescent="0.2">
      <c r="A11" s="15"/>
      <c r="B11" s="94"/>
      <c r="C11" s="12">
        <f>IF(B11="",0,VLOOKUP('170802'!B11,Cenik!$C$3:$E$873,2,FALSE))</f>
        <v>0</v>
      </c>
      <c r="D11" s="12">
        <f>IF(B11="",0,VLOOKUP('170802'!B11,Cenik!$C$3:$E$873,3,FALSE))</f>
        <v>0</v>
      </c>
      <c r="E11" s="96"/>
      <c r="F11" s="14">
        <f t="shared" si="0"/>
        <v>0</v>
      </c>
      <c r="G11" s="104" t="str">
        <f t="shared" si="1"/>
        <v/>
      </c>
    </row>
    <row r="12" spans="1:7" x14ac:dyDescent="0.2">
      <c r="A12" s="15"/>
      <c r="B12" s="94"/>
      <c r="C12" s="12">
        <f>IF(B12="",0,VLOOKUP('170802'!B12,Cenik!$C$3:$E$873,2,FALSE))</f>
        <v>0</v>
      </c>
      <c r="D12" s="12">
        <f>IF(B12="",0,VLOOKUP('170802'!B12,Cenik!$C$3:$E$873,3,FALSE))</f>
        <v>0</v>
      </c>
      <c r="E12" s="96"/>
      <c r="F12" s="14">
        <f t="shared" si="0"/>
        <v>0</v>
      </c>
      <c r="G12" s="104" t="str">
        <f t="shared" si="1"/>
        <v/>
      </c>
    </row>
    <row r="13" spans="1:7" x14ac:dyDescent="0.2">
      <c r="A13" s="15"/>
      <c r="B13" s="94"/>
      <c r="C13" s="12">
        <f>IF(B13="",0,VLOOKUP('170802'!B13,Cenik!$C$3:$E$873,2,FALSE))</f>
        <v>0</v>
      </c>
      <c r="D13" s="12">
        <f>IF(B13="",0,VLOOKUP('170802'!B13,Cenik!$C$3:$E$873,3,FALSE))</f>
        <v>0</v>
      </c>
      <c r="E13" s="96"/>
      <c r="F13" s="14">
        <f t="shared" si="0"/>
        <v>0</v>
      </c>
      <c r="G13" s="104" t="str">
        <f t="shared" si="1"/>
        <v/>
      </c>
    </row>
    <row r="14" spans="1:7" ht="13.5" thickBot="1" x14ac:dyDescent="0.25">
      <c r="A14" s="15"/>
      <c r="B14" s="94"/>
      <c r="C14" s="12">
        <f>IF(B14="",0,VLOOKUP('170802'!B14,Cenik!$C$3:$E$873,2,FALSE))</f>
        <v>0</v>
      </c>
      <c r="D14" s="12">
        <f>IF(B14="",0,VLOOKUP('170802'!B14,Cenik!$C$3:$E$873,3,FALSE))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IF(B16="",0,VLOOKUP('170802'!B16,Cenik!$C$3:$E$873,2,FALSE))</f>
        <v>0</v>
      </c>
      <c r="D16" s="12">
        <f>IF(B16="",0,VLOOKUP('170802'!B16,Cenik!$C$3:$E$873,3,FALSE))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IF(B17="",0,VLOOKUP('170802'!B17,Cenik!$C$3:$E$873,2,FALSE))</f>
        <v>0</v>
      </c>
      <c r="D17" s="12">
        <f>IF(B17="",0,VLOOKUP('170802'!B17,Cenik!$C$3:$E$873,3,FALSE))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IF(B18="",0,VLOOKUP('170802'!B18,Cenik!$C$3:$E$873,2,FALSE))</f>
        <v>0</v>
      </c>
      <c r="D18" s="12">
        <f>IF(B18="",0,VLOOKUP('170802'!B18,Cenik!$C$3:$E$873,3,FALSE))</f>
        <v>0</v>
      </c>
      <c r="E18" s="102"/>
      <c r="F18" s="20">
        <f t="shared" si="2"/>
        <v>0</v>
      </c>
      <c r="G18" s="104" t="str">
        <f t="shared" si="3"/>
        <v/>
      </c>
    </row>
    <row r="19" spans="1:9" x14ac:dyDescent="0.2">
      <c r="A19" s="15"/>
      <c r="B19" s="100"/>
      <c r="C19" s="12">
        <f>IF(B19="",0,VLOOKUP('170802'!B19,Cenik!$C$3:$E$873,2,FALSE))</f>
        <v>0</v>
      </c>
      <c r="D19" s="12">
        <f>IF(B19="",0,VLOOKUP('170802'!B19,Cenik!$C$3:$E$873,3,FALSE))</f>
        <v>0</v>
      </c>
      <c r="E19" s="102"/>
      <c r="F19" s="20">
        <f t="shared" si="2"/>
        <v>0</v>
      </c>
      <c r="G19" s="104" t="str">
        <f t="shared" si="3"/>
        <v/>
      </c>
    </row>
    <row r="20" spans="1:9" x14ac:dyDescent="0.2">
      <c r="A20" s="15"/>
      <c r="B20" s="100"/>
      <c r="C20" s="12">
        <f>IF(B20="",0,VLOOKUP('170802'!B20,Cenik!$C$3:$E$873,2,FALSE))</f>
        <v>0</v>
      </c>
      <c r="D20" s="12">
        <f>IF(B20="",0,VLOOKUP('170802'!B20,Cenik!$C$3:$E$873,3,FALSE))</f>
        <v>0</v>
      </c>
      <c r="E20" s="102"/>
      <c r="F20" s="20">
        <f t="shared" si="2"/>
        <v>0</v>
      </c>
      <c r="G20" s="104" t="str">
        <f t="shared" si="3"/>
        <v/>
      </c>
    </row>
    <row r="21" spans="1:9" x14ac:dyDescent="0.2">
      <c r="A21" s="15"/>
      <c r="B21" s="100"/>
      <c r="C21" s="12">
        <f>IF(B21="",0,VLOOKUP('170802'!B21,Cenik!$C$3:$E$873,2,FALSE))</f>
        <v>0</v>
      </c>
      <c r="D21" s="12">
        <f>IF(B21="",0,VLOOKUP('170802'!B21,Cenik!$C$3:$E$873,3,FALSE))</f>
        <v>0</v>
      </c>
      <c r="E21" s="102"/>
      <c r="F21" s="20">
        <f t="shared" si="2"/>
        <v>0</v>
      </c>
      <c r="G21" s="104" t="str">
        <f t="shared" si="3"/>
        <v/>
      </c>
    </row>
    <row r="22" spans="1:9" x14ac:dyDescent="0.2">
      <c r="A22" s="15"/>
      <c r="B22" s="100"/>
      <c r="C22" s="12">
        <f>IF(B22="",0,VLOOKUP('170802'!B22,Cenik!$C$3:$E$873,2,FALSE))</f>
        <v>0</v>
      </c>
      <c r="D22" s="12">
        <f>IF(B22="",0,VLOOKUP('170802'!B22,Cenik!$C$3:$E$873,3,FALSE))</f>
        <v>0</v>
      </c>
      <c r="E22" s="102"/>
      <c r="F22" s="20">
        <f t="shared" si="2"/>
        <v>0</v>
      </c>
      <c r="G22" s="104" t="str">
        <f t="shared" si="3"/>
        <v/>
      </c>
    </row>
    <row r="23" spans="1:9" x14ac:dyDescent="0.2">
      <c r="A23" s="15"/>
      <c r="B23" s="100"/>
      <c r="C23" s="12">
        <f>IF(B23="",0,VLOOKUP('170802'!B23,Cenik!$C$3:$E$873,2,FALSE))</f>
        <v>0</v>
      </c>
      <c r="D23" s="12">
        <f>IF(B23="",0,VLOOKUP('170802'!B23,Cenik!$C$3:$E$873,3,FALSE))</f>
        <v>0</v>
      </c>
      <c r="E23" s="102"/>
      <c r="F23" s="20">
        <f t="shared" si="2"/>
        <v>0</v>
      </c>
      <c r="G23" s="104" t="str">
        <f t="shared" si="3"/>
        <v/>
      </c>
    </row>
    <row r="24" spans="1:9" x14ac:dyDescent="0.2">
      <c r="A24" s="15"/>
      <c r="B24" s="100"/>
      <c r="C24" s="12">
        <f>IF(B24="",0,VLOOKUP('170802'!B24,Cenik!$C$3:$E$873,2,FALSE))</f>
        <v>0</v>
      </c>
      <c r="D24" s="12">
        <f>IF(B24="",0,VLOOKUP('170802'!B24,Cenik!$C$3:$E$873,3,FALSE))</f>
        <v>0</v>
      </c>
      <c r="E24" s="102"/>
      <c r="F24" s="20">
        <f t="shared" si="2"/>
        <v>0</v>
      </c>
      <c r="G24" s="104" t="str">
        <f t="shared" si="3"/>
        <v/>
      </c>
    </row>
    <row r="25" spans="1:9" x14ac:dyDescent="0.2">
      <c r="A25" s="15"/>
      <c r="B25" s="100"/>
      <c r="C25" s="12">
        <f>IF(B25="",0,VLOOKUP('170802'!B25,Cenik!$C$3:$E$873,2,FALSE))</f>
        <v>0</v>
      </c>
      <c r="D25" s="12">
        <f>IF(B25="",0,VLOOKUP('170802'!B25,Cenik!$C$3:$E$873,3,FALSE))</f>
        <v>0</v>
      </c>
      <c r="E25" s="102"/>
      <c r="F25" s="20">
        <f t="shared" si="2"/>
        <v>0</v>
      </c>
      <c r="G25" s="104" t="str">
        <f t="shared" si="3"/>
        <v/>
      </c>
    </row>
    <row r="26" spans="1:9" x14ac:dyDescent="0.2">
      <c r="A26" s="15"/>
      <c r="B26" s="100"/>
      <c r="C26" s="12">
        <f>IF(B26="",0,VLOOKUP('170802'!B26,Cenik!$C$3:$E$873,2,FALSE))</f>
        <v>0</v>
      </c>
      <c r="D26" s="12">
        <f>IF(B26="",0,VLOOKUP('170802'!B26,Cenik!$C$3:$E$873,3,FALSE))</f>
        <v>0</v>
      </c>
      <c r="E26" s="102"/>
      <c r="F26" s="20">
        <f t="shared" si="2"/>
        <v>0</v>
      </c>
      <c r="G26" s="104" t="str">
        <f t="shared" si="3"/>
        <v/>
      </c>
    </row>
    <row r="27" spans="1:9" x14ac:dyDescent="0.2">
      <c r="A27" s="15"/>
      <c r="B27" s="100"/>
      <c r="C27" s="12">
        <f>IF(B27="",0,VLOOKUP('170802'!B27,Cenik!$C$3:$E$873,2,FALSE))</f>
        <v>0</v>
      </c>
      <c r="D27" s="12">
        <f>IF(B27="",0,VLOOKUP('170802'!B27,Cenik!$C$3:$E$873,3,FALSE))</f>
        <v>0</v>
      </c>
      <c r="E27" s="102"/>
      <c r="F27" s="20">
        <f t="shared" si="2"/>
        <v>0</v>
      </c>
      <c r="G27" s="104" t="str">
        <f t="shared" si="3"/>
        <v/>
      </c>
    </row>
    <row r="28" spans="1:9" x14ac:dyDescent="0.2">
      <c r="A28" s="15"/>
      <c r="B28" s="100"/>
      <c r="C28" s="12">
        <f>IF(B28="",0,VLOOKUP('170802'!B28,Cenik!$C$3:$E$873,2,FALSE))</f>
        <v>0</v>
      </c>
      <c r="D28" s="12">
        <f>IF(B28="",0,VLOOKUP('170802'!B28,Cenik!$C$3:$E$873,3,FALSE))</f>
        <v>0</v>
      </c>
      <c r="E28" s="102"/>
      <c r="F28" s="20">
        <f t="shared" si="2"/>
        <v>0</v>
      </c>
      <c r="G28" s="104" t="str">
        <f t="shared" si="3"/>
        <v/>
      </c>
    </row>
    <row r="29" spans="1:9" ht="13.5" thickBot="1" x14ac:dyDescent="0.25">
      <c r="A29" s="15"/>
      <c r="B29" s="100"/>
      <c r="C29" s="12">
        <f>IF(B29="",0,VLOOKUP('170802'!B29,Cenik!$C$3:$E$873,2,FALSE))</f>
        <v>0</v>
      </c>
      <c r="D29" s="12">
        <f>IF(B29="",0,VLOOKUP('170802'!B29,Cenik!$C$3:$E$873,3,FALSE))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IF(B31="",0,VLOOKUP('170802'!B31,Cenik!$C$3:$E$873,2,FALSE))</f>
        <v>ura</v>
      </c>
      <c r="D31" s="24">
        <f>IF(B31="",0,VLOOKUP('170802'!B31,Cenik!$C$3:$E$873,3,FALSE))</f>
        <v>0</v>
      </c>
      <c r="E31" s="101">
        <v>2</v>
      </c>
      <c r="F31" s="25">
        <f t="shared" ref="F31:F44" si="4">D31*E31</f>
        <v>0</v>
      </c>
      <c r="G31" s="104" t="str">
        <f t="shared" si="3"/>
        <v/>
      </c>
      <c r="I31" s="2"/>
    </row>
    <row r="32" spans="1:9" x14ac:dyDescent="0.2">
      <c r="A32" s="15"/>
      <c r="B32" s="100"/>
      <c r="C32" s="12">
        <f>IF(B32="",0,VLOOKUP('170802'!B32,Cenik!$C$3:$E$873,2,FALSE))</f>
        <v>0</v>
      </c>
      <c r="D32" s="12">
        <f>IF(B32="",0,VLOOKUP('170802'!B32,Cenik!$C$3:$E$873,3,FALSE))</f>
        <v>0</v>
      </c>
      <c r="E32" s="102"/>
      <c r="F32" s="20">
        <f t="shared" si="4"/>
        <v>0</v>
      </c>
      <c r="G32" s="104" t="str">
        <f t="shared" si="3"/>
        <v/>
      </c>
      <c r="I32" s="2"/>
    </row>
    <row r="33" spans="1:7" x14ac:dyDescent="0.2">
      <c r="A33" s="15"/>
      <c r="B33" s="100"/>
      <c r="C33" s="12">
        <f>IF(B33="",0,VLOOKUP('170802'!B33,Cenik!$C$3:$E$873,2,FALSE))</f>
        <v>0</v>
      </c>
      <c r="D33" s="12">
        <f>IF(B33="",0,VLOOKUP('170802'!B33,Cenik!$C$3:$E$873,3,FALSE))</f>
        <v>0</v>
      </c>
      <c r="E33" s="102"/>
      <c r="F33" s="20">
        <f t="shared" si="4"/>
        <v>0</v>
      </c>
      <c r="G33" s="104" t="str">
        <f t="shared" si="3"/>
        <v/>
      </c>
    </row>
    <row r="34" spans="1:7" x14ac:dyDescent="0.2">
      <c r="A34" s="15"/>
      <c r="B34" s="100"/>
      <c r="C34" s="12">
        <f>IF(B34="",0,VLOOKUP('170802'!B34,Cenik!$C$3:$E$873,2,FALSE))</f>
        <v>0</v>
      </c>
      <c r="D34" s="12">
        <f>IF(B34="",0,VLOOKUP('170802'!B34,Cenik!$C$3:$E$873,3,FALSE))</f>
        <v>0</v>
      </c>
      <c r="E34" s="102"/>
      <c r="F34" s="20">
        <f t="shared" si="4"/>
        <v>0</v>
      </c>
      <c r="G34" s="104" t="str">
        <f t="shared" si="3"/>
        <v/>
      </c>
    </row>
    <row r="35" spans="1:7" x14ac:dyDescent="0.2">
      <c r="A35" s="15"/>
      <c r="B35" s="100"/>
      <c r="C35" s="12">
        <f>IF(B35="",0,VLOOKUP('170802'!B35,Cenik!$C$3:$E$873,2,FALSE))</f>
        <v>0</v>
      </c>
      <c r="D35" s="12">
        <f>IF(B35="",0,VLOOKUP('170802'!B35,Cenik!$C$3:$E$873,3,FALSE))</f>
        <v>0</v>
      </c>
      <c r="E35" s="102"/>
      <c r="F35" s="20">
        <f t="shared" si="4"/>
        <v>0</v>
      </c>
      <c r="G35" s="104" t="str">
        <f t="shared" si="3"/>
        <v/>
      </c>
    </row>
    <row r="36" spans="1:7" x14ac:dyDescent="0.2">
      <c r="A36" s="15"/>
      <c r="B36" s="100"/>
      <c r="C36" s="12">
        <f>IF(B36="",0,VLOOKUP('170802'!B36,Cenik!$C$3:$E$873,2,FALSE))</f>
        <v>0</v>
      </c>
      <c r="D36" s="12">
        <f>IF(B36="",0,VLOOKUP('170802'!B36,Cenik!$C$3:$E$873,3,FALSE))</f>
        <v>0</v>
      </c>
      <c r="E36" s="102"/>
      <c r="F36" s="20">
        <f t="shared" si="4"/>
        <v>0</v>
      </c>
      <c r="G36" s="104" t="str">
        <f t="shared" si="3"/>
        <v/>
      </c>
    </row>
    <row r="37" spans="1:7" x14ac:dyDescent="0.2">
      <c r="A37" s="15"/>
      <c r="B37" s="100"/>
      <c r="C37" s="12">
        <f>IF(B37="",0,VLOOKUP('170802'!B37,Cenik!$C$3:$E$873,2,FALSE))</f>
        <v>0</v>
      </c>
      <c r="D37" s="12">
        <f>IF(B37="",0,VLOOKUP('170802'!B37,Cenik!$C$3:$E$873,3,FALSE))</f>
        <v>0</v>
      </c>
      <c r="E37" s="102"/>
      <c r="F37" s="20">
        <f t="shared" si="4"/>
        <v>0</v>
      </c>
      <c r="G37" s="104" t="str">
        <f t="shared" si="3"/>
        <v/>
      </c>
    </row>
    <row r="38" spans="1:7" x14ac:dyDescent="0.2">
      <c r="A38" s="15"/>
      <c r="B38" s="100"/>
      <c r="C38" s="12">
        <f>IF(B38="",0,VLOOKUP('170802'!B38,Cenik!$C$3:$E$873,2,FALSE))</f>
        <v>0</v>
      </c>
      <c r="D38" s="12">
        <f>IF(B38="",0,VLOOKUP('170802'!B38,Cenik!$C$3:$E$873,3,FALSE))</f>
        <v>0</v>
      </c>
      <c r="E38" s="102"/>
      <c r="F38" s="20">
        <f t="shared" si="4"/>
        <v>0</v>
      </c>
      <c r="G38" s="104" t="str">
        <f t="shared" si="3"/>
        <v/>
      </c>
    </row>
    <row r="39" spans="1:7" x14ac:dyDescent="0.2">
      <c r="A39" s="15"/>
      <c r="B39" s="100"/>
      <c r="C39" s="12">
        <f>IF(B39="",0,VLOOKUP('170802'!B39,Cenik!$C$3:$E$873,2,FALSE))</f>
        <v>0</v>
      </c>
      <c r="D39" s="12">
        <f>IF(B39="",0,VLOOKUP('170802'!B39,Cenik!$C$3:$E$873,3,FALSE))</f>
        <v>0</v>
      </c>
      <c r="E39" s="102"/>
      <c r="F39" s="20">
        <f t="shared" si="4"/>
        <v>0</v>
      </c>
      <c r="G39" s="104" t="str">
        <f>IF(E39="","",IF(ISNUMBER(E39),IF(E39=ROUND(E39,6),"","Napaka - poraba mora biti zaokrožena na 6 decimalk!"),"Napaka!"))</f>
        <v/>
      </c>
    </row>
    <row r="40" spans="1:7" x14ac:dyDescent="0.2">
      <c r="A40" s="15"/>
      <c r="B40" s="100"/>
      <c r="C40" s="12">
        <f>IF(B40="",0,VLOOKUP('170802'!B40,Cenik!$C$3:$E$873,2,FALSE))</f>
        <v>0</v>
      </c>
      <c r="D40" s="12">
        <f>IF(B40="",0,VLOOKUP('170802'!B40,Cenik!$C$3:$E$873,3,FALSE))</f>
        <v>0</v>
      </c>
      <c r="E40" s="102"/>
      <c r="F40" s="20">
        <f t="shared" si="4"/>
        <v>0</v>
      </c>
      <c r="G40" s="104" t="str">
        <f t="shared" si="3"/>
        <v/>
      </c>
    </row>
    <row r="41" spans="1:7" x14ac:dyDescent="0.2">
      <c r="A41" s="15"/>
      <c r="B41" s="100"/>
      <c r="C41" s="12">
        <f>IF(B41="",0,VLOOKUP('170802'!B41,Cenik!$C$3:$E$873,2,FALSE))</f>
        <v>0</v>
      </c>
      <c r="D41" s="12">
        <f>IF(B41="",0,VLOOKUP('170802'!B41,Cenik!$C$3:$E$873,3,FALSE))</f>
        <v>0</v>
      </c>
      <c r="E41" s="102"/>
      <c r="F41" s="20">
        <f t="shared" si="4"/>
        <v>0</v>
      </c>
      <c r="G41" s="104" t="str">
        <f t="shared" si="3"/>
        <v/>
      </c>
    </row>
    <row r="42" spans="1:7" x14ac:dyDescent="0.2">
      <c r="A42" s="15"/>
      <c r="B42" s="100"/>
      <c r="C42" s="12">
        <f>IF(B42="",0,VLOOKUP('170802'!B42,Cenik!$C$3:$E$873,2,FALSE))</f>
        <v>0</v>
      </c>
      <c r="D42" s="12">
        <f>IF(B42="",0,VLOOKUP('170802'!B42,Cenik!$C$3:$E$873,3,FALSE))</f>
        <v>0</v>
      </c>
      <c r="E42" s="102"/>
      <c r="F42" s="20">
        <f t="shared" si="4"/>
        <v>0</v>
      </c>
      <c r="G42" s="104" t="str">
        <f t="shared" si="3"/>
        <v/>
      </c>
    </row>
    <row r="43" spans="1:7" x14ac:dyDescent="0.2">
      <c r="A43" s="15"/>
      <c r="B43" s="100"/>
      <c r="C43" s="12">
        <f>IF(B43="",0,VLOOKUP('170802'!B43,Cenik!$C$3:$E$873,2,FALSE))</f>
        <v>0</v>
      </c>
      <c r="D43" s="12">
        <f>IF(B43="",0,VLOOKUP('170802'!B43,Cenik!$C$3:$E$873,3,FALSE))</f>
        <v>0</v>
      </c>
      <c r="E43" s="102"/>
      <c r="F43" s="20">
        <f t="shared" si="4"/>
        <v>0</v>
      </c>
      <c r="G43" s="104" t="str">
        <f t="shared" si="3"/>
        <v/>
      </c>
    </row>
    <row r="44" spans="1:7" ht="13.5" thickBot="1" x14ac:dyDescent="0.25">
      <c r="A44" s="26"/>
      <c r="B44" s="103"/>
      <c r="C44" s="28">
        <f>IF(B44="",0,VLOOKUP('170802'!B44,Cenik!$C$3:$E$873,2,FALSE))</f>
        <v>0</v>
      </c>
      <c r="D44" s="28">
        <f>IF(B44="",0,VLOOKUP('170802'!B44,Cenik!$C$3:$E$873,3,FALSE))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IF(B5="",0,VLOOKUP('180101'!B5,Cenik!$C$3:$E$873,2,FALSE))</f>
        <v>0</v>
      </c>
      <c r="D5" s="12">
        <f>IF(B5="",0,VLOOKUP('180101'!B5,Cenik!$C$3:$E$873,3,FALSE))</f>
        <v>0</v>
      </c>
      <c r="E5" s="95"/>
      <c r="F5" s="14">
        <f t="shared" ref="F5:F14" si="0">D5*E5</f>
        <v>0</v>
      </c>
      <c r="G5" s="104" t="str">
        <f>IF(E5="","",IF(ISNUMBER(E5),IF(E5=ROUND(E5,6),"","Napaka - poraba mora biti zaokrožena na 6 decimalk!"),"Napaka!"))</f>
        <v/>
      </c>
    </row>
    <row r="6" spans="1:7" x14ac:dyDescent="0.2">
      <c r="A6" s="15"/>
      <c r="B6" s="94"/>
      <c r="C6" s="12">
        <f>IF(B6="",0,VLOOKUP('180101'!B6,Cenik!$C$3:$E$873,2,FALSE))</f>
        <v>0</v>
      </c>
      <c r="D6" s="12">
        <f>IF(B6="",0,VLOOKUP('180101'!B6,Cenik!$C$3:$E$873,3,FALSE))</f>
        <v>0</v>
      </c>
      <c r="E6" s="96"/>
      <c r="F6" s="14">
        <f t="shared" si="0"/>
        <v>0</v>
      </c>
      <c r="G6" s="104" t="str">
        <f t="shared" ref="G6:G14" si="1">IF(E6="","",IF(ISNUMBER(E6),IF(E6=ROUND(E6,6),"","Napaka - poraba mora biti zaokrožena na 6 decimalk!"),"Napaka!"))</f>
        <v/>
      </c>
    </row>
    <row r="7" spans="1:7" x14ac:dyDescent="0.2">
      <c r="A7" s="15"/>
      <c r="B7" s="94"/>
      <c r="C7" s="12">
        <f>IF(B7="",0,VLOOKUP('180101'!B7,Cenik!$C$3:$E$873,2,FALSE))</f>
        <v>0</v>
      </c>
      <c r="D7" s="12">
        <f>IF(B7="",0,VLOOKUP('180101'!B7,Cenik!$C$3:$E$873,3,FALSE))</f>
        <v>0</v>
      </c>
      <c r="E7" s="96"/>
      <c r="F7" s="14">
        <f t="shared" si="0"/>
        <v>0</v>
      </c>
      <c r="G7" s="104" t="str">
        <f t="shared" si="1"/>
        <v/>
      </c>
    </row>
    <row r="8" spans="1:7" x14ac:dyDescent="0.2">
      <c r="A8" s="15"/>
      <c r="B8" s="94"/>
      <c r="C8" s="12">
        <f>IF(B8="",0,VLOOKUP('180101'!B8,Cenik!$C$3:$E$873,2,FALSE))</f>
        <v>0</v>
      </c>
      <c r="D8" s="12">
        <f>IF(B8="",0,VLOOKUP('180101'!B8,Cenik!$C$3:$E$873,3,FALSE))</f>
        <v>0</v>
      </c>
      <c r="E8" s="96"/>
      <c r="F8" s="14">
        <f t="shared" si="0"/>
        <v>0</v>
      </c>
      <c r="G8" s="104" t="str">
        <f t="shared" si="1"/>
        <v/>
      </c>
    </row>
    <row r="9" spans="1:7" x14ac:dyDescent="0.2">
      <c r="A9" s="15"/>
      <c r="B9" s="94"/>
      <c r="C9" s="12">
        <f>IF(B9="",0,VLOOKUP('180101'!B9,Cenik!$C$3:$E$873,2,FALSE))</f>
        <v>0</v>
      </c>
      <c r="D9" s="12">
        <f>IF(B9="",0,VLOOKUP('180101'!B9,Cenik!$C$3:$E$873,3,FALSE))</f>
        <v>0</v>
      </c>
      <c r="E9" s="96"/>
      <c r="F9" s="14">
        <f t="shared" si="0"/>
        <v>0</v>
      </c>
      <c r="G9" s="104" t="str">
        <f t="shared" si="1"/>
        <v/>
      </c>
    </row>
    <row r="10" spans="1:7" x14ac:dyDescent="0.2">
      <c r="A10" s="15"/>
      <c r="B10" s="94"/>
      <c r="C10" s="12">
        <f>IF(B10="",0,VLOOKUP('180101'!B10,Cenik!$C$3:$E$873,2,FALSE))</f>
        <v>0</v>
      </c>
      <c r="D10" s="12">
        <f>IF(B10="",0,VLOOKUP('180101'!B10,Cenik!$C$3:$E$873,3,FALSE))</f>
        <v>0</v>
      </c>
      <c r="E10" s="96"/>
      <c r="F10" s="14">
        <f t="shared" si="0"/>
        <v>0</v>
      </c>
      <c r="G10" s="104" t="str">
        <f t="shared" si="1"/>
        <v/>
      </c>
    </row>
    <row r="11" spans="1:7" x14ac:dyDescent="0.2">
      <c r="A11" s="15"/>
      <c r="B11" s="94"/>
      <c r="C11" s="12">
        <f>IF(B11="",0,VLOOKUP('180101'!B11,Cenik!$C$3:$E$873,2,FALSE))</f>
        <v>0</v>
      </c>
      <c r="D11" s="12">
        <f>IF(B11="",0,VLOOKUP('180101'!B11,Cenik!$C$3:$E$873,3,FALSE))</f>
        <v>0</v>
      </c>
      <c r="E11" s="96"/>
      <c r="F11" s="14">
        <f t="shared" si="0"/>
        <v>0</v>
      </c>
      <c r="G11" s="104" t="str">
        <f t="shared" si="1"/>
        <v/>
      </c>
    </row>
    <row r="12" spans="1:7" x14ac:dyDescent="0.2">
      <c r="A12" s="15"/>
      <c r="B12" s="94"/>
      <c r="C12" s="12">
        <f>IF(B12="",0,VLOOKUP('180101'!B12,Cenik!$C$3:$E$873,2,FALSE))</f>
        <v>0</v>
      </c>
      <c r="D12" s="12">
        <f>IF(B12="",0,VLOOKUP('180101'!B12,Cenik!$C$3:$E$873,3,FALSE))</f>
        <v>0</v>
      </c>
      <c r="E12" s="96"/>
      <c r="F12" s="14">
        <f t="shared" si="0"/>
        <v>0</v>
      </c>
      <c r="G12" s="104" t="str">
        <f t="shared" si="1"/>
        <v/>
      </c>
    </row>
    <row r="13" spans="1:7" x14ac:dyDescent="0.2">
      <c r="A13" s="15"/>
      <c r="B13" s="94"/>
      <c r="C13" s="12">
        <f>IF(B13="",0,VLOOKUP('180101'!B13,Cenik!$C$3:$E$873,2,FALSE))</f>
        <v>0</v>
      </c>
      <c r="D13" s="12">
        <f>IF(B13="",0,VLOOKUP('180101'!B13,Cenik!$C$3:$E$873,3,FALSE))</f>
        <v>0</v>
      </c>
      <c r="E13" s="96"/>
      <c r="F13" s="14">
        <f t="shared" si="0"/>
        <v>0</v>
      </c>
      <c r="G13" s="104" t="str">
        <f t="shared" si="1"/>
        <v/>
      </c>
    </row>
    <row r="14" spans="1:7" ht="13.5" thickBot="1" x14ac:dyDescent="0.25">
      <c r="A14" s="15"/>
      <c r="B14" s="94"/>
      <c r="C14" s="12">
        <f>IF(B14="",0,VLOOKUP('180101'!B14,Cenik!$C$3:$E$873,2,FALSE))</f>
        <v>0</v>
      </c>
      <c r="D14" s="12">
        <f>IF(B14="",0,VLOOKUP('180101'!B14,Cenik!$C$3:$E$873,3,FALSE))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IF(B16="",0,VLOOKUP('180101'!B16,Cenik!$C$3:$E$873,2,FALSE))</f>
        <v>0</v>
      </c>
      <c r="D16" s="12">
        <f>IF(B16="",0,VLOOKUP('180101'!B16,Cenik!$C$3:$E$873,3,FALSE))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IF(B17="",0,VLOOKUP('180101'!B17,Cenik!$C$3:$E$873,2,FALSE))</f>
        <v>0</v>
      </c>
      <c r="D17" s="12">
        <f>IF(B17="",0,VLOOKUP('180101'!B17,Cenik!$C$3:$E$873,3,FALSE))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IF(B18="",0,VLOOKUP('180101'!B18,Cenik!$C$3:$E$873,2,FALSE))</f>
        <v>0</v>
      </c>
      <c r="D18" s="12">
        <f>IF(B18="",0,VLOOKUP('180101'!B18,Cenik!$C$3:$E$873,3,FALSE))</f>
        <v>0</v>
      </c>
      <c r="E18" s="102"/>
      <c r="F18" s="20">
        <f t="shared" si="2"/>
        <v>0</v>
      </c>
      <c r="G18" s="104" t="str">
        <f t="shared" si="3"/>
        <v/>
      </c>
    </row>
    <row r="19" spans="1:9" x14ac:dyDescent="0.2">
      <c r="A19" s="15"/>
      <c r="B19" s="100"/>
      <c r="C19" s="12">
        <f>IF(B19="",0,VLOOKUP('180101'!B19,Cenik!$C$3:$E$873,2,FALSE))</f>
        <v>0</v>
      </c>
      <c r="D19" s="12">
        <f>IF(B19="",0,VLOOKUP('180101'!B19,Cenik!$C$3:$E$873,3,FALSE))</f>
        <v>0</v>
      </c>
      <c r="E19" s="102"/>
      <c r="F19" s="20">
        <f t="shared" si="2"/>
        <v>0</v>
      </c>
      <c r="G19" s="104" t="str">
        <f t="shared" si="3"/>
        <v/>
      </c>
    </row>
    <row r="20" spans="1:9" x14ac:dyDescent="0.2">
      <c r="A20" s="15"/>
      <c r="B20" s="100"/>
      <c r="C20" s="12">
        <f>IF(B20="",0,VLOOKUP('180101'!B20,Cenik!$C$3:$E$873,2,FALSE))</f>
        <v>0</v>
      </c>
      <c r="D20" s="12">
        <f>IF(B20="",0,VLOOKUP('180101'!B20,Cenik!$C$3:$E$873,3,FALSE))</f>
        <v>0</v>
      </c>
      <c r="E20" s="102"/>
      <c r="F20" s="20">
        <f t="shared" si="2"/>
        <v>0</v>
      </c>
      <c r="G20" s="104" t="str">
        <f t="shared" si="3"/>
        <v/>
      </c>
    </row>
    <row r="21" spans="1:9" x14ac:dyDescent="0.2">
      <c r="A21" s="15"/>
      <c r="B21" s="100"/>
      <c r="C21" s="12">
        <f>IF(B21="",0,VLOOKUP('180101'!B21,Cenik!$C$3:$E$873,2,FALSE))</f>
        <v>0</v>
      </c>
      <c r="D21" s="12">
        <f>IF(B21="",0,VLOOKUP('180101'!B21,Cenik!$C$3:$E$873,3,FALSE))</f>
        <v>0</v>
      </c>
      <c r="E21" s="102"/>
      <c r="F21" s="20">
        <f t="shared" si="2"/>
        <v>0</v>
      </c>
      <c r="G21" s="104" t="str">
        <f t="shared" si="3"/>
        <v/>
      </c>
    </row>
    <row r="22" spans="1:9" x14ac:dyDescent="0.2">
      <c r="A22" s="15"/>
      <c r="B22" s="100"/>
      <c r="C22" s="12">
        <f>IF(B22="",0,VLOOKUP('180101'!B22,Cenik!$C$3:$E$873,2,FALSE))</f>
        <v>0</v>
      </c>
      <c r="D22" s="12">
        <f>IF(B22="",0,VLOOKUP('180101'!B22,Cenik!$C$3:$E$873,3,FALSE))</f>
        <v>0</v>
      </c>
      <c r="E22" s="102"/>
      <c r="F22" s="20">
        <f t="shared" si="2"/>
        <v>0</v>
      </c>
      <c r="G22" s="104" t="str">
        <f t="shared" si="3"/>
        <v/>
      </c>
    </row>
    <row r="23" spans="1:9" x14ac:dyDescent="0.2">
      <c r="A23" s="15"/>
      <c r="B23" s="100"/>
      <c r="C23" s="12">
        <f>IF(B23="",0,VLOOKUP('180101'!B23,Cenik!$C$3:$E$873,2,FALSE))</f>
        <v>0</v>
      </c>
      <c r="D23" s="12">
        <f>IF(B23="",0,VLOOKUP('180101'!B23,Cenik!$C$3:$E$873,3,FALSE))</f>
        <v>0</v>
      </c>
      <c r="E23" s="102"/>
      <c r="F23" s="20">
        <f t="shared" si="2"/>
        <v>0</v>
      </c>
      <c r="G23" s="104" t="str">
        <f t="shared" si="3"/>
        <v/>
      </c>
    </row>
    <row r="24" spans="1:9" x14ac:dyDescent="0.2">
      <c r="A24" s="15"/>
      <c r="B24" s="100"/>
      <c r="C24" s="12">
        <f>IF(B24="",0,VLOOKUP('180101'!B24,Cenik!$C$3:$E$873,2,FALSE))</f>
        <v>0</v>
      </c>
      <c r="D24" s="12">
        <f>IF(B24="",0,VLOOKUP('180101'!B24,Cenik!$C$3:$E$873,3,FALSE))</f>
        <v>0</v>
      </c>
      <c r="E24" s="102"/>
      <c r="F24" s="20">
        <f t="shared" si="2"/>
        <v>0</v>
      </c>
      <c r="G24" s="104" t="str">
        <f t="shared" si="3"/>
        <v/>
      </c>
    </row>
    <row r="25" spans="1:9" x14ac:dyDescent="0.2">
      <c r="A25" s="15"/>
      <c r="B25" s="100"/>
      <c r="C25" s="12">
        <f>IF(B25="",0,VLOOKUP('180101'!B25,Cenik!$C$3:$E$873,2,FALSE))</f>
        <v>0</v>
      </c>
      <c r="D25" s="12">
        <f>IF(B25="",0,VLOOKUP('180101'!B25,Cenik!$C$3:$E$873,3,FALSE))</f>
        <v>0</v>
      </c>
      <c r="E25" s="102"/>
      <c r="F25" s="20">
        <f t="shared" si="2"/>
        <v>0</v>
      </c>
      <c r="G25" s="104" t="str">
        <f t="shared" si="3"/>
        <v/>
      </c>
    </row>
    <row r="26" spans="1:9" x14ac:dyDescent="0.2">
      <c r="A26" s="15"/>
      <c r="B26" s="100"/>
      <c r="C26" s="12">
        <f>IF(B26="",0,VLOOKUP('180101'!B26,Cenik!$C$3:$E$873,2,FALSE))</f>
        <v>0</v>
      </c>
      <c r="D26" s="12">
        <f>IF(B26="",0,VLOOKUP('180101'!B26,Cenik!$C$3:$E$873,3,FALSE))</f>
        <v>0</v>
      </c>
      <c r="E26" s="102"/>
      <c r="F26" s="20">
        <f t="shared" si="2"/>
        <v>0</v>
      </c>
      <c r="G26" s="104" t="str">
        <f t="shared" si="3"/>
        <v/>
      </c>
    </row>
    <row r="27" spans="1:9" x14ac:dyDescent="0.2">
      <c r="A27" s="15"/>
      <c r="B27" s="100"/>
      <c r="C27" s="12">
        <f>IF(B27="",0,VLOOKUP('180101'!B27,Cenik!$C$3:$E$873,2,FALSE))</f>
        <v>0</v>
      </c>
      <c r="D27" s="12">
        <f>IF(B27="",0,VLOOKUP('180101'!B27,Cenik!$C$3:$E$873,3,FALSE))</f>
        <v>0</v>
      </c>
      <c r="E27" s="102"/>
      <c r="F27" s="20">
        <f t="shared" si="2"/>
        <v>0</v>
      </c>
      <c r="G27" s="104" t="str">
        <f t="shared" si="3"/>
        <v/>
      </c>
    </row>
    <row r="28" spans="1:9" x14ac:dyDescent="0.2">
      <c r="A28" s="15"/>
      <c r="B28" s="100"/>
      <c r="C28" s="12">
        <f>IF(B28="",0,VLOOKUP('180101'!B28,Cenik!$C$3:$E$873,2,FALSE))</f>
        <v>0</v>
      </c>
      <c r="D28" s="12">
        <f>IF(B28="",0,VLOOKUP('180101'!B28,Cenik!$C$3:$E$873,3,FALSE))</f>
        <v>0</v>
      </c>
      <c r="E28" s="102"/>
      <c r="F28" s="20">
        <f t="shared" si="2"/>
        <v>0</v>
      </c>
      <c r="G28" s="104" t="str">
        <f t="shared" si="3"/>
        <v/>
      </c>
    </row>
    <row r="29" spans="1:9" ht="13.5" thickBot="1" x14ac:dyDescent="0.25">
      <c r="A29" s="15"/>
      <c r="B29" s="100"/>
      <c r="C29" s="12">
        <f>IF(B29="",0,VLOOKUP('180101'!B29,Cenik!$C$3:$E$873,2,FALSE))</f>
        <v>0</v>
      </c>
      <c r="D29" s="12">
        <f>IF(B29="",0,VLOOKUP('180101'!B29,Cenik!$C$3:$E$873,3,FALSE))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IF(B31="",0,VLOOKUP('180101'!B31,Cenik!$C$3:$E$873,2,FALSE))</f>
        <v>0</v>
      </c>
      <c r="D31" s="24">
        <f>IF(B31="",0,VLOOKUP('180101'!B31,Cenik!$C$3:$E$873,3,FALSE))</f>
        <v>0</v>
      </c>
      <c r="E31" s="101"/>
      <c r="F31" s="25">
        <f t="shared" ref="F31:F44" si="4">D31*E31</f>
        <v>0</v>
      </c>
      <c r="G31" s="104" t="str">
        <f t="shared" si="3"/>
        <v/>
      </c>
      <c r="I31" s="2"/>
    </row>
    <row r="32" spans="1:9" x14ac:dyDescent="0.2">
      <c r="A32" s="15"/>
      <c r="B32" s="100"/>
      <c r="C32" s="12">
        <f>IF(B32="",0,VLOOKUP('180101'!B32,Cenik!$C$3:$E$873,2,FALSE))</f>
        <v>0</v>
      </c>
      <c r="D32" s="12">
        <f>IF(B32="",0,VLOOKUP('180101'!B32,Cenik!$C$3:$E$873,3,FALSE))</f>
        <v>0</v>
      </c>
      <c r="E32" s="102"/>
      <c r="F32" s="20">
        <f t="shared" si="4"/>
        <v>0</v>
      </c>
      <c r="G32" s="104" t="str">
        <f t="shared" si="3"/>
        <v/>
      </c>
      <c r="I32" s="2"/>
    </row>
    <row r="33" spans="1:7" x14ac:dyDescent="0.2">
      <c r="A33" s="15"/>
      <c r="B33" s="100"/>
      <c r="C33" s="12">
        <f>IF(B33="",0,VLOOKUP('180101'!B33,Cenik!$C$3:$E$873,2,FALSE))</f>
        <v>0</v>
      </c>
      <c r="D33" s="12">
        <f>IF(B33="",0,VLOOKUP('180101'!B33,Cenik!$C$3:$E$873,3,FALSE))</f>
        <v>0</v>
      </c>
      <c r="E33" s="102"/>
      <c r="F33" s="20">
        <f t="shared" si="4"/>
        <v>0</v>
      </c>
      <c r="G33" s="104" t="str">
        <f t="shared" si="3"/>
        <v/>
      </c>
    </row>
    <row r="34" spans="1:7" x14ac:dyDescent="0.2">
      <c r="A34" s="15"/>
      <c r="B34" s="100"/>
      <c r="C34" s="12">
        <f>IF(B34="",0,VLOOKUP('180101'!B34,Cenik!$C$3:$E$873,2,FALSE))</f>
        <v>0</v>
      </c>
      <c r="D34" s="12">
        <f>IF(B34="",0,VLOOKUP('180101'!B34,Cenik!$C$3:$E$873,3,FALSE))</f>
        <v>0</v>
      </c>
      <c r="E34" s="102"/>
      <c r="F34" s="20">
        <f t="shared" si="4"/>
        <v>0</v>
      </c>
      <c r="G34" s="104" t="str">
        <f t="shared" si="3"/>
        <v/>
      </c>
    </row>
    <row r="35" spans="1:7" x14ac:dyDescent="0.2">
      <c r="A35" s="15"/>
      <c r="B35" s="100"/>
      <c r="C35" s="12">
        <f>IF(B35="",0,VLOOKUP('180101'!B35,Cenik!$C$3:$E$873,2,FALSE))</f>
        <v>0</v>
      </c>
      <c r="D35" s="12">
        <f>IF(B35="",0,VLOOKUP('180101'!B35,Cenik!$C$3:$E$873,3,FALSE))</f>
        <v>0</v>
      </c>
      <c r="E35" s="102"/>
      <c r="F35" s="20">
        <f t="shared" si="4"/>
        <v>0</v>
      </c>
      <c r="G35" s="104" t="str">
        <f t="shared" si="3"/>
        <v/>
      </c>
    </row>
    <row r="36" spans="1:7" x14ac:dyDescent="0.2">
      <c r="A36" s="15"/>
      <c r="B36" s="100"/>
      <c r="C36" s="12">
        <f>IF(B36="",0,VLOOKUP('180101'!B36,Cenik!$C$3:$E$873,2,FALSE))</f>
        <v>0</v>
      </c>
      <c r="D36" s="12">
        <f>IF(B36="",0,VLOOKUP('180101'!B36,Cenik!$C$3:$E$873,3,FALSE))</f>
        <v>0</v>
      </c>
      <c r="E36" s="102"/>
      <c r="F36" s="20">
        <f t="shared" si="4"/>
        <v>0</v>
      </c>
      <c r="G36" s="104" t="str">
        <f t="shared" si="3"/>
        <v/>
      </c>
    </row>
    <row r="37" spans="1:7" x14ac:dyDescent="0.2">
      <c r="A37" s="15"/>
      <c r="B37" s="100"/>
      <c r="C37" s="12">
        <f>IF(B37="",0,VLOOKUP('180101'!B37,Cenik!$C$3:$E$873,2,FALSE))</f>
        <v>0</v>
      </c>
      <c r="D37" s="12">
        <f>IF(B37="",0,VLOOKUP('180101'!B37,Cenik!$C$3:$E$873,3,FALSE))</f>
        <v>0</v>
      </c>
      <c r="E37" s="102"/>
      <c r="F37" s="20">
        <f t="shared" si="4"/>
        <v>0</v>
      </c>
      <c r="G37" s="104" t="str">
        <f t="shared" si="3"/>
        <v/>
      </c>
    </row>
    <row r="38" spans="1:7" x14ac:dyDescent="0.2">
      <c r="A38" s="15"/>
      <c r="B38" s="100"/>
      <c r="C38" s="12">
        <f>IF(B38="",0,VLOOKUP('180101'!B38,Cenik!$C$3:$E$873,2,FALSE))</f>
        <v>0</v>
      </c>
      <c r="D38" s="12">
        <f>IF(B38="",0,VLOOKUP('180101'!B38,Cenik!$C$3:$E$873,3,FALSE))</f>
        <v>0</v>
      </c>
      <c r="E38" s="102"/>
      <c r="F38" s="20">
        <f t="shared" si="4"/>
        <v>0</v>
      </c>
      <c r="G38" s="104" t="str">
        <f t="shared" si="3"/>
        <v/>
      </c>
    </row>
    <row r="39" spans="1:7" x14ac:dyDescent="0.2">
      <c r="A39" s="15"/>
      <c r="B39" s="100"/>
      <c r="C39" s="12">
        <f>IF(B39="",0,VLOOKUP('180101'!B39,Cenik!$C$3:$E$873,2,FALSE))</f>
        <v>0</v>
      </c>
      <c r="D39" s="12">
        <f>IF(B39="",0,VLOOKUP('180101'!B39,Cenik!$C$3:$E$873,3,FALSE))</f>
        <v>0</v>
      </c>
      <c r="E39" s="102"/>
      <c r="F39" s="20">
        <f t="shared" si="4"/>
        <v>0</v>
      </c>
      <c r="G39" s="104" t="str">
        <f>IF(E39="","",IF(ISNUMBER(E39),IF(E39=ROUND(E39,6),"","Napaka - poraba mora biti zaokrožena na 6 decimalk!"),"Napaka!"))</f>
        <v/>
      </c>
    </row>
    <row r="40" spans="1:7" x14ac:dyDescent="0.2">
      <c r="A40" s="15"/>
      <c r="B40" s="100"/>
      <c r="C40" s="12">
        <f>IF(B40="",0,VLOOKUP('180101'!B40,Cenik!$C$3:$E$873,2,FALSE))</f>
        <v>0</v>
      </c>
      <c r="D40" s="12">
        <f>IF(B40="",0,VLOOKUP('180101'!B40,Cenik!$C$3:$E$873,3,FALSE))</f>
        <v>0</v>
      </c>
      <c r="E40" s="102"/>
      <c r="F40" s="20">
        <f t="shared" si="4"/>
        <v>0</v>
      </c>
      <c r="G40" s="104" t="str">
        <f t="shared" si="3"/>
        <v/>
      </c>
    </row>
    <row r="41" spans="1:7" x14ac:dyDescent="0.2">
      <c r="A41" s="15"/>
      <c r="B41" s="100"/>
      <c r="C41" s="12">
        <f>IF(B41="",0,VLOOKUP('180101'!B41,Cenik!$C$3:$E$873,2,FALSE))</f>
        <v>0</v>
      </c>
      <c r="D41" s="12">
        <f>IF(B41="",0,VLOOKUP('180101'!B41,Cenik!$C$3:$E$873,3,FALSE))</f>
        <v>0</v>
      </c>
      <c r="E41" s="102"/>
      <c r="F41" s="20">
        <f t="shared" si="4"/>
        <v>0</v>
      </c>
      <c r="G41" s="104" t="str">
        <f t="shared" si="3"/>
        <v/>
      </c>
    </row>
    <row r="42" spans="1:7" x14ac:dyDescent="0.2">
      <c r="A42" s="15"/>
      <c r="B42" s="100"/>
      <c r="C42" s="12">
        <f>IF(B42="",0,VLOOKUP('180101'!B42,Cenik!$C$3:$E$873,2,FALSE))</f>
        <v>0</v>
      </c>
      <c r="D42" s="12">
        <f>IF(B42="",0,VLOOKUP('180101'!B42,Cenik!$C$3:$E$873,3,FALSE))</f>
        <v>0</v>
      </c>
      <c r="E42" s="102"/>
      <c r="F42" s="20">
        <f t="shared" si="4"/>
        <v>0</v>
      </c>
      <c r="G42" s="104" t="str">
        <f t="shared" si="3"/>
        <v/>
      </c>
    </row>
    <row r="43" spans="1:7" x14ac:dyDescent="0.2">
      <c r="A43" s="15"/>
      <c r="B43" s="100"/>
      <c r="C43" s="12">
        <f>IF(B43="",0,VLOOKUP('180101'!B43,Cenik!$C$3:$E$873,2,FALSE))</f>
        <v>0</v>
      </c>
      <c r="D43" s="12">
        <f>IF(B43="",0,VLOOKUP('180101'!B43,Cenik!$C$3:$E$873,3,FALSE))</f>
        <v>0</v>
      </c>
      <c r="E43" s="102"/>
      <c r="F43" s="20">
        <f t="shared" si="4"/>
        <v>0</v>
      </c>
      <c r="G43" s="104" t="str">
        <f t="shared" si="3"/>
        <v/>
      </c>
    </row>
    <row r="44" spans="1:7" ht="13.5" thickBot="1" x14ac:dyDescent="0.25">
      <c r="A44" s="26"/>
      <c r="B44" s="103"/>
      <c r="C44" s="28">
        <f>IF(B44="",0,VLOOKUP('180101'!B44,Cenik!$C$3:$E$873,2,FALSE))</f>
        <v>0</v>
      </c>
      <c r="D44" s="28">
        <f>IF(B44="",0,VLOOKUP('180101'!B44,Cenik!$C$3:$E$873,3,FALSE))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IF(B5="",0,VLOOKUP('180102'!B5,Cenik!$C$3:$E$873,2,FALSE))</f>
        <v>0</v>
      </c>
      <c r="D5" s="12">
        <f>IF(B5="",0,VLOOKUP('180102'!B5,Cenik!$C$3:$E$873,3,FALSE))</f>
        <v>0</v>
      </c>
      <c r="E5" s="95"/>
      <c r="F5" s="14">
        <f t="shared" ref="F5:F14" si="0">D5*E5</f>
        <v>0</v>
      </c>
      <c r="G5" s="104" t="str">
        <f>IF(E5="","",IF(ISNUMBER(E5),IF(E5=ROUND(E5,6),"","Napaka - poraba mora biti zaokrožena na 6 decimalk!"),"Napaka!"))</f>
        <v/>
      </c>
    </row>
    <row r="6" spans="1:7" x14ac:dyDescent="0.2">
      <c r="A6" s="15"/>
      <c r="B6" s="94"/>
      <c r="C6" s="12">
        <f>IF(B6="",0,VLOOKUP('180102'!B6,Cenik!$C$3:$E$873,2,FALSE))</f>
        <v>0</v>
      </c>
      <c r="D6" s="12">
        <f>IF(B6="",0,VLOOKUP('180102'!B6,Cenik!$C$3:$E$873,3,FALSE))</f>
        <v>0</v>
      </c>
      <c r="E6" s="96"/>
      <c r="F6" s="14">
        <f t="shared" si="0"/>
        <v>0</v>
      </c>
      <c r="G6" s="104" t="str">
        <f t="shared" ref="G6:G14" si="1">IF(E6="","",IF(ISNUMBER(E6),IF(E6=ROUND(E6,6),"","Napaka - poraba mora biti zaokrožena na 6 decimalk!"),"Napaka!"))</f>
        <v/>
      </c>
    </row>
    <row r="7" spans="1:7" x14ac:dyDescent="0.2">
      <c r="A7" s="15"/>
      <c r="B7" s="94"/>
      <c r="C7" s="12">
        <f>IF(B7="",0,VLOOKUP('180102'!B7,Cenik!$C$3:$E$873,2,FALSE))</f>
        <v>0</v>
      </c>
      <c r="D7" s="12">
        <f>IF(B7="",0,VLOOKUP('180102'!B7,Cenik!$C$3:$E$873,3,FALSE))</f>
        <v>0</v>
      </c>
      <c r="E7" s="96"/>
      <c r="F7" s="14">
        <f t="shared" si="0"/>
        <v>0</v>
      </c>
      <c r="G7" s="104" t="str">
        <f t="shared" si="1"/>
        <v/>
      </c>
    </row>
    <row r="8" spans="1:7" x14ac:dyDescent="0.2">
      <c r="A8" s="15"/>
      <c r="B8" s="94"/>
      <c r="C8" s="12">
        <f>IF(B8="",0,VLOOKUP('180102'!B8,Cenik!$C$3:$E$873,2,FALSE))</f>
        <v>0</v>
      </c>
      <c r="D8" s="12">
        <f>IF(B8="",0,VLOOKUP('180102'!B8,Cenik!$C$3:$E$873,3,FALSE))</f>
        <v>0</v>
      </c>
      <c r="E8" s="96"/>
      <c r="F8" s="14">
        <f t="shared" si="0"/>
        <v>0</v>
      </c>
      <c r="G8" s="104" t="str">
        <f t="shared" si="1"/>
        <v/>
      </c>
    </row>
    <row r="9" spans="1:7" x14ac:dyDescent="0.2">
      <c r="A9" s="15"/>
      <c r="B9" s="94"/>
      <c r="C9" s="12">
        <f>IF(B9="",0,VLOOKUP('180102'!B9,Cenik!$C$3:$E$873,2,FALSE))</f>
        <v>0</v>
      </c>
      <c r="D9" s="12">
        <f>IF(B9="",0,VLOOKUP('180102'!B9,Cenik!$C$3:$E$873,3,FALSE))</f>
        <v>0</v>
      </c>
      <c r="E9" s="96"/>
      <c r="F9" s="14">
        <f t="shared" si="0"/>
        <v>0</v>
      </c>
      <c r="G9" s="104" t="str">
        <f t="shared" si="1"/>
        <v/>
      </c>
    </row>
    <row r="10" spans="1:7" x14ac:dyDescent="0.2">
      <c r="A10" s="15"/>
      <c r="B10" s="94"/>
      <c r="C10" s="12">
        <f>IF(B10="",0,VLOOKUP('180102'!B10,Cenik!$C$3:$E$873,2,FALSE))</f>
        <v>0</v>
      </c>
      <c r="D10" s="12">
        <f>IF(B10="",0,VLOOKUP('180102'!B10,Cenik!$C$3:$E$873,3,FALSE))</f>
        <v>0</v>
      </c>
      <c r="E10" s="96"/>
      <c r="F10" s="14">
        <f t="shared" si="0"/>
        <v>0</v>
      </c>
      <c r="G10" s="104" t="str">
        <f t="shared" si="1"/>
        <v/>
      </c>
    </row>
    <row r="11" spans="1:7" x14ac:dyDescent="0.2">
      <c r="A11" s="15"/>
      <c r="B11" s="94"/>
      <c r="C11" s="12">
        <f>IF(B11="",0,VLOOKUP('180102'!B11,Cenik!$C$3:$E$873,2,FALSE))</f>
        <v>0</v>
      </c>
      <c r="D11" s="12">
        <f>IF(B11="",0,VLOOKUP('180102'!B11,Cenik!$C$3:$E$873,3,FALSE))</f>
        <v>0</v>
      </c>
      <c r="E11" s="96"/>
      <c r="F11" s="14">
        <f t="shared" si="0"/>
        <v>0</v>
      </c>
      <c r="G11" s="104" t="str">
        <f t="shared" si="1"/>
        <v/>
      </c>
    </row>
    <row r="12" spans="1:7" x14ac:dyDescent="0.2">
      <c r="A12" s="15"/>
      <c r="B12" s="94"/>
      <c r="C12" s="12">
        <f>IF(B12="",0,VLOOKUP('180102'!B12,Cenik!$C$3:$E$873,2,FALSE))</f>
        <v>0</v>
      </c>
      <c r="D12" s="12">
        <f>IF(B12="",0,VLOOKUP('180102'!B12,Cenik!$C$3:$E$873,3,FALSE))</f>
        <v>0</v>
      </c>
      <c r="E12" s="96"/>
      <c r="F12" s="14">
        <f t="shared" si="0"/>
        <v>0</v>
      </c>
      <c r="G12" s="104" t="str">
        <f t="shared" si="1"/>
        <v/>
      </c>
    </row>
    <row r="13" spans="1:7" x14ac:dyDescent="0.2">
      <c r="A13" s="15"/>
      <c r="B13" s="94"/>
      <c r="C13" s="12">
        <f>IF(B13="",0,VLOOKUP('180102'!B13,Cenik!$C$3:$E$873,2,FALSE))</f>
        <v>0</v>
      </c>
      <c r="D13" s="12">
        <f>IF(B13="",0,VLOOKUP('180102'!B13,Cenik!$C$3:$E$873,3,FALSE))</f>
        <v>0</v>
      </c>
      <c r="E13" s="96"/>
      <c r="F13" s="14">
        <f t="shared" si="0"/>
        <v>0</v>
      </c>
      <c r="G13" s="104" t="str">
        <f t="shared" si="1"/>
        <v/>
      </c>
    </row>
    <row r="14" spans="1:7" ht="13.5" thickBot="1" x14ac:dyDescent="0.25">
      <c r="A14" s="15"/>
      <c r="B14" s="94"/>
      <c r="C14" s="12">
        <f>IF(B14="",0,VLOOKUP('180102'!B14,Cenik!$C$3:$E$873,2,FALSE))</f>
        <v>0</v>
      </c>
      <c r="D14" s="12">
        <f>IF(B14="",0,VLOOKUP('180102'!B14,Cenik!$C$3:$E$873,3,FALSE))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IF(B16="",0,VLOOKUP('180102'!B16,Cenik!$C$3:$E$873,2,FALSE))</f>
        <v>0</v>
      </c>
      <c r="D16" s="12">
        <f>IF(B16="",0,VLOOKUP('180102'!B16,Cenik!$C$3:$E$873,3,FALSE))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IF(B17="",0,VLOOKUP('180102'!B17,Cenik!$C$3:$E$873,2,FALSE))</f>
        <v>0</v>
      </c>
      <c r="D17" s="12">
        <f>IF(B17="",0,VLOOKUP('180102'!B17,Cenik!$C$3:$E$873,3,FALSE))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IF(B18="",0,VLOOKUP('180102'!B18,Cenik!$C$3:$E$873,2,FALSE))</f>
        <v>0</v>
      </c>
      <c r="D18" s="12">
        <f>IF(B18="",0,VLOOKUP('180102'!B18,Cenik!$C$3:$E$873,3,FALSE))</f>
        <v>0</v>
      </c>
      <c r="E18" s="102"/>
      <c r="F18" s="20">
        <f t="shared" si="2"/>
        <v>0</v>
      </c>
      <c r="G18" s="104" t="str">
        <f t="shared" si="3"/>
        <v/>
      </c>
    </row>
    <row r="19" spans="1:9" x14ac:dyDescent="0.2">
      <c r="A19" s="15"/>
      <c r="B19" s="100"/>
      <c r="C19" s="12">
        <f>IF(B19="",0,VLOOKUP('180102'!B19,Cenik!$C$3:$E$873,2,FALSE))</f>
        <v>0</v>
      </c>
      <c r="D19" s="12">
        <f>IF(B19="",0,VLOOKUP('180102'!B19,Cenik!$C$3:$E$873,3,FALSE))</f>
        <v>0</v>
      </c>
      <c r="E19" s="102"/>
      <c r="F19" s="20">
        <f t="shared" si="2"/>
        <v>0</v>
      </c>
      <c r="G19" s="104" t="str">
        <f t="shared" si="3"/>
        <v/>
      </c>
    </row>
    <row r="20" spans="1:9" x14ac:dyDescent="0.2">
      <c r="A20" s="15"/>
      <c r="B20" s="100"/>
      <c r="C20" s="12">
        <f>IF(B20="",0,VLOOKUP('180102'!B20,Cenik!$C$3:$E$873,2,FALSE))</f>
        <v>0</v>
      </c>
      <c r="D20" s="12">
        <f>IF(B20="",0,VLOOKUP('180102'!B20,Cenik!$C$3:$E$873,3,FALSE))</f>
        <v>0</v>
      </c>
      <c r="E20" s="102"/>
      <c r="F20" s="20">
        <f t="shared" si="2"/>
        <v>0</v>
      </c>
      <c r="G20" s="104" t="str">
        <f t="shared" si="3"/>
        <v/>
      </c>
    </row>
    <row r="21" spans="1:9" x14ac:dyDescent="0.2">
      <c r="A21" s="15"/>
      <c r="B21" s="100"/>
      <c r="C21" s="12">
        <f>IF(B21="",0,VLOOKUP('180102'!B21,Cenik!$C$3:$E$873,2,FALSE))</f>
        <v>0</v>
      </c>
      <c r="D21" s="12">
        <f>IF(B21="",0,VLOOKUP('180102'!B21,Cenik!$C$3:$E$873,3,FALSE))</f>
        <v>0</v>
      </c>
      <c r="E21" s="102"/>
      <c r="F21" s="20">
        <f t="shared" si="2"/>
        <v>0</v>
      </c>
      <c r="G21" s="104" t="str">
        <f t="shared" si="3"/>
        <v/>
      </c>
    </row>
    <row r="22" spans="1:9" x14ac:dyDescent="0.2">
      <c r="A22" s="15"/>
      <c r="B22" s="100"/>
      <c r="C22" s="12">
        <f>IF(B22="",0,VLOOKUP('180102'!B22,Cenik!$C$3:$E$873,2,FALSE))</f>
        <v>0</v>
      </c>
      <c r="D22" s="12">
        <f>IF(B22="",0,VLOOKUP('180102'!B22,Cenik!$C$3:$E$873,3,FALSE))</f>
        <v>0</v>
      </c>
      <c r="E22" s="102"/>
      <c r="F22" s="20">
        <f t="shared" si="2"/>
        <v>0</v>
      </c>
      <c r="G22" s="104" t="str">
        <f t="shared" si="3"/>
        <v/>
      </c>
    </row>
    <row r="23" spans="1:9" x14ac:dyDescent="0.2">
      <c r="A23" s="15"/>
      <c r="B23" s="100"/>
      <c r="C23" s="12">
        <f>IF(B23="",0,VLOOKUP('180102'!B23,Cenik!$C$3:$E$873,2,FALSE))</f>
        <v>0</v>
      </c>
      <c r="D23" s="12">
        <f>IF(B23="",0,VLOOKUP('180102'!B23,Cenik!$C$3:$E$873,3,FALSE))</f>
        <v>0</v>
      </c>
      <c r="E23" s="102"/>
      <c r="F23" s="20">
        <f t="shared" si="2"/>
        <v>0</v>
      </c>
      <c r="G23" s="104" t="str">
        <f t="shared" si="3"/>
        <v/>
      </c>
    </row>
    <row r="24" spans="1:9" x14ac:dyDescent="0.2">
      <c r="A24" s="15"/>
      <c r="B24" s="100"/>
      <c r="C24" s="12">
        <f>IF(B24="",0,VLOOKUP('180102'!B24,Cenik!$C$3:$E$873,2,FALSE))</f>
        <v>0</v>
      </c>
      <c r="D24" s="12">
        <f>IF(B24="",0,VLOOKUP('180102'!B24,Cenik!$C$3:$E$873,3,FALSE))</f>
        <v>0</v>
      </c>
      <c r="E24" s="102"/>
      <c r="F24" s="20">
        <f t="shared" si="2"/>
        <v>0</v>
      </c>
      <c r="G24" s="104" t="str">
        <f t="shared" si="3"/>
        <v/>
      </c>
    </row>
    <row r="25" spans="1:9" x14ac:dyDescent="0.2">
      <c r="A25" s="15"/>
      <c r="B25" s="100"/>
      <c r="C25" s="12">
        <f>IF(B25="",0,VLOOKUP('180102'!B25,Cenik!$C$3:$E$873,2,FALSE))</f>
        <v>0</v>
      </c>
      <c r="D25" s="12">
        <f>IF(B25="",0,VLOOKUP('180102'!B25,Cenik!$C$3:$E$873,3,FALSE))</f>
        <v>0</v>
      </c>
      <c r="E25" s="102"/>
      <c r="F25" s="20">
        <f t="shared" si="2"/>
        <v>0</v>
      </c>
      <c r="G25" s="104" t="str">
        <f t="shared" si="3"/>
        <v/>
      </c>
    </row>
    <row r="26" spans="1:9" x14ac:dyDescent="0.2">
      <c r="A26" s="15"/>
      <c r="B26" s="100"/>
      <c r="C26" s="12">
        <f>IF(B26="",0,VLOOKUP('180102'!B26,Cenik!$C$3:$E$873,2,FALSE))</f>
        <v>0</v>
      </c>
      <c r="D26" s="12">
        <f>IF(B26="",0,VLOOKUP('180102'!B26,Cenik!$C$3:$E$873,3,FALSE))</f>
        <v>0</v>
      </c>
      <c r="E26" s="102"/>
      <c r="F26" s="20">
        <f t="shared" si="2"/>
        <v>0</v>
      </c>
      <c r="G26" s="104" t="str">
        <f t="shared" si="3"/>
        <v/>
      </c>
    </row>
    <row r="27" spans="1:9" x14ac:dyDescent="0.2">
      <c r="A27" s="15"/>
      <c r="B27" s="100"/>
      <c r="C27" s="12">
        <f>IF(B27="",0,VLOOKUP('180102'!B27,Cenik!$C$3:$E$873,2,FALSE))</f>
        <v>0</v>
      </c>
      <c r="D27" s="12">
        <f>IF(B27="",0,VLOOKUP('180102'!B27,Cenik!$C$3:$E$873,3,FALSE))</f>
        <v>0</v>
      </c>
      <c r="E27" s="102"/>
      <c r="F27" s="20">
        <f t="shared" si="2"/>
        <v>0</v>
      </c>
      <c r="G27" s="104" t="str">
        <f t="shared" si="3"/>
        <v/>
      </c>
    </row>
    <row r="28" spans="1:9" x14ac:dyDescent="0.2">
      <c r="A28" s="15"/>
      <c r="B28" s="100"/>
      <c r="C28" s="12">
        <f>IF(B28="",0,VLOOKUP('180102'!B28,Cenik!$C$3:$E$873,2,FALSE))</f>
        <v>0</v>
      </c>
      <c r="D28" s="12">
        <f>IF(B28="",0,VLOOKUP('180102'!B28,Cenik!$C$3:$E$873,3,FALSE))</f>
        <v>0</v>
      </c>
      <c r="E28" s="102"/>
      <c r="F28" s="20">
        <f t="shared" si="2"/>
        <v>0</v>
      </c>
      <c r="G28" s="104" t="str">
        <f t="shared" si="3"/>
        <v/>
      </c>
    </row>
    <row r="29" spans="1:9" ht="13.5" thickBot="1" x14ac:dyDescent="0.25">
      <c r="A29" s="15"/>
      <c r="B29" s="100"/>
      <c r="C29" s="12">
        <f>IF(B29="",0,VLOOKUP('180102'!B29,Cenik!$C$3:$E$873,2,FALSE))</f>
        <v>0</v>
      </c>
      <c r="D29" s="12">
        <f>IF(B29="",0,VLOOKUP('180102'!B29,Cenik!$C$3:$E$873,3,FALSE))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IF(B31="",0,VLOOKUP('180102'!B31,Cenik!$C$3:$E$873,2,FALSE))</f>
        <v>0</v>
      </c>
      <c r="D31" s="24">
        <f>IF(B31="",0,VLOOKUP('180102'!B31,Cenik!$C$3:$E$873,3,FALSE))</f>
        <v>0</v>
      </c>
      <c r="E31" s="101"/>
      <c r="F31" s="25">
        <f t="shared" ref="F31:F44" si="4">D31*E31</f>
        <v>0</v>
      </c>
      <c r="G31" s="104" t="str">
        <f t="shared" si="3"/>
        <v/>
      </c>
      <c r="I31" s="2"/>
    </row>
    <row r="32" spans="1:9" x14ac:dyDescent="0.2">
      <c r="A32" s="15"/>
      <c r="B32" s="100"/>
      <c r="C32" s="12">
        <f>IF(B32="",0,VLOOKUP('180102'!B32,Cenik!$C$3:$E$873,2,FALSE))</f>
        <v>0</v>
      </c>
      <c r="D32" s="12">
        <f>IF(B32="",0,VLOOKUP('180102'!B32,Cenik!$C$3:$E$873,3,FALSE))</f>
        <v>0</v>
      </c>
      <c r="E32" s="102"/>
      <c r="F32" s="20">
        <f t="shared" si="4"/>
        <v>0</v>
      </c>
      <c r="G32" s="104" t="str">
        <f t="shared" si="3"/>
        <v/>
      </c>
      <c r="I32" s="2"/>
    </row>
    <row r="33" spans="1:7" x14ac:dyDescent="0.2">
      <c r="A33" s="15"/>
      <c r="B33" s="100"/>
      <c r="C33" s="12">
        <f>IF(B33="",0,VLOOKUP('180102'!B33,Cenik!$C$3:$E$873,2,FALSE))</f>
        <v>0</v>
      </c>
      <c r="D33" s="12">
        <f>IF(B33="",0,VLOOKUP('180102'!B33,Cenik!$C$3:$E$873,3,FALSE))</f>
        <v>0</v>
      </c>
      <c r="E33" s="102"/>
      <c r="F33" s="20">
        <f t="shared" si="4"/>
        <v>0</v>
      </c>
      <c r="G33" s="104" t="str">
        <f t="shared" si="3"/>
        <v/>
      </c>
    </row>
    <row r="34" spans="1:7" x14ac:dyDescent="0.2">
      <c r="A34" s="15"/>
      <c r="B34" s="100"/>
      <c r="C34" s="12">
        <f>IF(B34="",0,VLOOKUP('180102'!B34,Cenik!$C$3:$E$873,2,FALSE))</f>
        <v>0</v>
      </c>
      <c r="D34" s="12">
        <f>IF(B34="",0,VLOOKUP('180102'!B34,Cenik!$C$3:$E$873,3,FALSE))</f>
        <v>0</v>
      </c>
      <c r="E34" s="102"/>
      <c r="F34" s="20">
        <f t="shared" si="4"/>
        <v>0</v>
      </c>
      <c r="G34" s="104" t="str">
        <f t="shared" si="3"/>
        <v/>
      </c>
    </row>
    <row r="35" spans="1:7" x14ac:dyDescent="0.2">
      <c r="A35" s="15"/>
      <c r="B35" s="100"/>
      <c r="C35" s="12">
        <f>IF(B35="",0,VLOOKUP('180102'!B35,Cenik!$C$3:$E$873,2,FALSE))</f>
        <v>0</v>
      </c>
      <c r="D35" s="12">
        <f>IF(B35="",0,VLOOKUP('180102'!B35,Cenik!$C$3:$E$873,3,FALSE))</f>
        <v>0</v>
      </c>
      <c r="E35" s="102"/>
      <c r="F35" s="20">
        <f t="shared" si="4"/>
        <v>0</v>
      </c>
      <c r="G35" s="104" t="str">
        <f t="shared" si="3"/>
        <v/>
      </c>
    </row>
    <row r="36" spans="1:7" x14ac:dyDescent="0.2">
      <c r="A36" s="15"/>
      <c r="B36" s="100"/>
      <c r="C36" s="12">
        <f>IF(B36="",0,VLOOKUP('180102'!B36,Cenik!$C$3:$E$873,2,FALSE))</f>
        <v>0</v>
      </c>
      <c r="D36" s="12">
        <f>IF(B36="",0,VLOOKUP('180102'!B36,Cenik!$C$3:$E$873,3,FALSE))</f>
        <v>0</v>
      </c>
      <c r="E36" s="102"/>
      <c r="F36" s="20">
        <f t="shared" si="4"/>
        <v>0</v>
      </c>
      <c r="G36" s="104" t="str">
        <f t="shared" si="3"/>
        <v/>
      </c>
    </row>
    <row r="37" spans="1:7" x14ac:dyDescent="0.2">
      <c r="A37" s="15"/>
      <c r="B37" s="100"/>
      <c r="C37" s="12">
        <f>IF(B37="",0,VLOOKUP('180102'!B37,Cenik!$C$3:$E$873,2,FALSE))</f>
        <v>0</v>
      </c>
      <c r="D37" s="12">
        <f>IF(B37="",0,VLOOKUP('180102'!B37,Cenik!$C$3:$E$873,3,FALSE))</f>
        <v>0</v>
      </c>
      <c r="E37" s="102"/>
      <c r="F37" s="20">
        <f t="shared" si="4"/>
        <v>0</v>
      </c>
      <c r="G37" s="104" t="str">
        <f t="shared" si="3"/>
        <v/>
      </c>
    </row>
    <row r="38" spans="1:7" x14ac:dyDescent="0.2">
      <c r="A38" s="15"/>
      <c r="B38" s="100"/>
      <c r="C38" s="12">
        <f>IF(B38="",0,VLOOKUP('180102'!B38,Cenik!$C$3:$E$873,2,FALSE))</f>
        <v>0</v>
      </c>
      <c r="D38" s="12">
        <f>IF(B38="",0,VLOOKUP('180102'!B38,Cenik!$C$3:$E$873,3,FALSE))</f>
        <v>0</v>
      </c>
      <c r="E38" s="102"/>
      <c r="F38" s="20">
        <f t="shared" si="4"/>
        <v>0</v>
      </c>
      <c r="G38" s="104" t="str">
        <f t="shared" si="3"/>
        <v/>
      </c>
    </row>
    <row r="39" spans="1:7" x14ac:dyDescent="0.2">
      <c r="A39" s="15"/>
      <c r="B39" s="100"/>
      <c r="C39" s="12">
        <f>IF(B39="",0,VLOOKUP('180102'!B39,Cenik!$C$3:$E$873,2,FALSE))</f>
        <v>0</v>
      </c>
      <c r="D39" s="12">
        <f>IF(B39="",0,VLOOKUP('180102'!B39,Cenik!$C$3:$E$873,3,FALSE))</f>
        <v>0</v>
      </c>
      <c r="E39" s="102"/>
      <c r="F39" s="20">
        <f t="shared" si="4"/>
        <v>0</v>
      </c>
      <c r="G39" s="104" t="str">
        <f>IF(E39="","",IF(ISNUMBER(E39),IF(E39=ROUND(E39,6),"","Napaka - poraba mora biti zaokrožena na 6 decimalk!"),"Napaka!"))</f>
        <v/>
      </c>
    </row>
    <row r="40" spans="1:7" x14ac:dyDescent="0.2">
      <c r="A40" s="15"/>
      <c r="B40" s="100"/>
      <c r="C40" s="12">
        <f>IF(B40="",0,VLOOKUP('180102'!B40,Cenik!$C$3:$E$873,2,FALSE))</f>
        <v>0</v>
      </c>
      <c r="D40" s="12">
        <f>IF(B40="",0,VLOOKUP('180102'!B40,Cenik!$C$3:$E$873,3,FALSE))</f>
        <v>0</v>
      </c>
      <c r="E40" s="102"/>
      <c r="F40" s="20">
        <f t="shared" si="4"/>
        <v>0</v>
      </c>
      <c r="G40" s="104" t="str">
        <f t="shared" si="3"/>
        <v/>
      </c>
    </row>
    <row r="41" spans="1:7" x14ac:dyDescent="0.2">
      <c r="A41" s="15"/>
      <c r="B41" s="100"/>
      <c r="C41" s="12">
        <f>IF(B41="",0,VLOOKUP('180102'!B41,Cenik!$C$3:$E$873,2,FALSE))</f>
        <v>0</v>
      </c>
      <c r="D41" s="12">
        <f>IF(B41="",0,VLOOKUP('180102'!B41,Cenik!$C$3:$E$873,3,FALSE))</f>
        <v>0</v>
      </c>
      <c r="E41" s="102"/>
      <c r="F41" s="20">
        <f t="shared" si="4"/>
        <v>0</v>
      </c>
      <c r="G41" s="104" t="str">
        <f t="shared" si="3"/>
        <v/>
      </c>
    </row>
    <row r="42" spans="1:7" x14ac:dyDescent="0.2">
      <c r="A42" s="15"/>
      <c r="B42" s="100"/>
      <c r="C42" s="12">
        <f>IF(B42="",0,VLOOKUP('180102'!B42,Cenik!$C$3:$E$873,2,FALSE))</f>
        <v>0</v>
      </c>
      <c r="D42" s="12">
        <f>IF(B42="",0,VLOOKUP('180102'!B42,Cenik!$C$3:$E$873,3,FALSE))</f>
        <v>0</v>
      </c>
      <c r="E42" s="102"/>
      <c r="F42" s="20">
        <f t="shared" si="4"/>
        <v>0</v>
      </c>
      <c r="G42" s="104" t="str">
        <f t="shared" si="3"/>
        <v/>
      </c>
    </row>
    <row r="43" spans="1:7" x14ac:dyDescent="0.2">
      <c r="A43" s="15"/>
      <c r="B43" s="100"/>
      <c r="C43" s="12">
        <f>IF(B43="",0,VLOOKUP('180102'!B43,Cenik!$C$3:$E$873,2,FALSE))</f>
        <v>0</v>
      </c>
      <c r="D43" s="12">
        <f>IF(B43="",0,VLOOKUP('180102'!B43,Cenik!$C$3:$E$873,3,FALSE))</f>
        <v>0</v>
      </c>
      <c r="E43" s="102"/>
      <c r="F43" s="20">
        <f t="shared" si="4"/>
        <v>0</v>
      </c>
      <c r="G43" s="104" t="str">
        <f t="shared" si="3"/>
        <v/>
      </c>
    </row>
    <row r="44" spans="1:7" ht="13.5" thickBot="1" x14ac:dyDescent="0.25">
      <c r="A44" s="26"/>
      <c r="B44" s="103"/>
      <c r="C44" s="28">
        <f>IF(B44="",0,VLOOKUP('180102'!B44,Cenik!$C$3:$E$873,2,FALSE))</f>
        <v>0</v>
      </c>
      <c r="D44" s="28">
        <f>IF(B44="",0,VLOOKUP('180102'!B44,Cenik!$C$3:$E$873,3,FALSE))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IF(B5="",0,VLOOKUP('180201'!B5,Cenik!$C$3:$E$873,2,FALSE))</f>
        <v>0</v>
      </c>
      <c r="D5" s="12">
        <f>IF(B5="",0,VLOOKUP('180201'!B5,Cenik!$C$3:$E$873,3,FALSE))</f>
        <v>0</v>
      </c>
      <c r="E5" s="95"/>
      <c r="F5" s="14">
        <f t="shared" ref="F5:F14" si="0">D5*E5</f>
        <v>0</v>
      </c>
      <c r="G5" s="104" t="str">
        <f>IF(E5="","",IF(ISNUMBER(E5),IF(E5=ROUND(E5,6),"","Napaka - poraba mora biti zaokrožena na 6 decimalk!"),"Napaka!"))</f>
        <v/>
      </c>
    </row>
    <row r="6" spans="1:7" x14ac:dyDescent="0.2">
      <c r="A6" s="15"/>
      <c r="B6" s="94"/>
      <c r="C6" s="12">
        <f>IF(B6="",0,VLOOKUP('180201'!B6,Cenik!$C$3:$E$873,2,FALSE))</f>
        <v>0</v>
      </c>
      <c r="D6" s="12">
        <f>IF(B6="",0,VLOOKUP('180201'!B6,Cenik!$C$3:$E$873,3,FALSE))</f>
        <v>0</v>
      </c>
      <c r="E6" s="96"/>
      <c r="F6" s="14">
        <f t="shared" si="0"/>
        <v>0</v>
      </c>
      <c r="G6" s="104" t="str">
        <f t="shared" ref="G6:G14" si="1">IF(E6="","",IF(ISNUMBER(E6),IF(E6=ROUND(E6,6),"","Napaka - poraba mora biti zaokrožena na 6 decimalk!"),"Napaka!"))</f>
        <v/>
      </c>
    </row>
    <row r="7" spans="1:7" x14ac:dyDescent="0.2">
      <c r="A7" s="15"/>
      <c r="B7" s="94"/>
      <c r="C7" s="12">
        <f>IF(B7="",0,VLOOKUP('180201'!B7,Cenik!$C$3:$E$873,2,FALSE))</f>
        <v>0</v>
      </c>
      <c r="D7" s="12">
        <f>IF(B7="",0,VLOOKUP('180201'!B7,Cenik!$C$3:$E$873,3,FALSE))</f>
        <v>0</v>
      </c>
      <c r="E7" s="96"/>
      <c r="F7" s="14">
        <f t="shared" si="0"/>
        <v>0</v>
      </c>
      <c r="G7" s="104" t="str">
        <f t="shared" si="1"/>
        <v/>
      </c>
    </row>
    <row r="8" spans="1:7" x14ac:dyDescent="0.2">
      <c r="A8" s="15"/>
      <c r="B8" s="94"/>
      <c r="C8" s="12">
        <f>IF(B8="",0,VLOOKUP('180201'!B8,Cenik!$C$3:$E$873,2,FALSE))</f>
        <v>0</v>
      </c>
      <c r="D8" s="12">
        <f>IF(B8="",0,VLOOKUP('180201'!B8,Cenik!$C$3:$E$873,3,FALSE))</f>
        <v>0</v>
      </c>
      <c r="E8" s="96"/>
      <c r="F8" s="14">
        <f t="shared" si="0"/>
        <v>0</v>
      </c>
      <c r="G8" s="104" t="str">
        <f t="shared" si="1"/>
        <v/>
      </c>
    </row>
    <row r="9" spans="1:7" x14ac:dyDescent="0.2">
      <c r="A9" s="15"/>
      <c r="B9" s="94"/>
      <c r="C9" s="12">
        <f>IF(B9="",0,VLOOKUP('180201'!B9,Cenik!$C$3:$E$873,2,FALSE))</f>
        <v>0</v>
      </c>
      <c r="D9" s="12">
        <f>IF(B9="",0,VLOOKUP('180201'!B9,Cenik!$C$3:$E$873,3,FALSE))</f>
        <v>0</v>
      </c>
      <c r="E9" s="96"/>
      <c r="F9" s="14">
        <f t="shared" si="0"/>
        <v>0</v>
      </c>
      <c r="G9" s="104" t="str">
        <f t="shared" si="1"/>
        <v/>
      </c>
    </row>
    <row r="10" spans="1:7" x14ac:dyDescent="0.2">
      <c r="A10" s="15"/>
      <c r="B10" s="94"/>
      <c r="C10" s="12">
        <f>IF(B10="",0,VLOOKUP('180201'!B10,Cenik!$C$3:$E$873,2,FALSE))</f>
        <v>0</v>
      </c>
      <c r="D10" s="12">
        <f>IF(B10="",0,VLOOKUP('180201'!B10,Cenik!$C$3:$E$873,3,FALSE))</f>
        <v>0</v>
      </c>
      <c r="E10" s="96"/>
      <c r="F10" s="14">
        <f t="shared" si="0"/>
        <v>0</v>
      </c>
      <c r="G10" s="104" t="str">
        <f t="shared" si="1"/>
        <v/>
      </c>
    </row>
    <row r="11" spans="1:7" x14ac:dyDescent="0.2">
      <c r="A11" s="15"/>
      <c r="B11" s="94"/>
      <c r="C11" s="12">
        <f>IF(B11="",0,VLOOKUP('180201'!B11,Cenik!$C$3:$E$873,2,FALSE))</f>
        <v>0</v>
      </c>
      <c r="D11" s="12">
        <f>IF(B11="",0,VLOOKUP('180201'!B11,Cenik!$C$3:$E$873,3,FALSE))</f>
        <v>0</v>
      </c>
      <c r="E11" s="96"/>
      <c r="F11" s="14">
        <f t="shared" si="0"/>
        <v>0</v>
      </c>
      <c r="G11" s="104" t="str">
        <f t="shared" si="1"/>
        <v/>
      </c>
    </row>
    <row r="12" spans="1:7" x14ac:dyDescent="0.2">
      <c r="A12" s="15"/>
      <c r="B12" s="94"/>
      <c r="C12" s="12">
        <f>IF(B12="",0,VLOOKUP('180201'!B12,Cenik!$C$3:$E$873,2,FALSE))</f>
        <v>0</v>
      </c>
      <c r="D12" s="12">
        <f>IF(B12="",0,VLOOKUP('180201'!B12,Cenik!$C$3:$E$873,3,FALSE))</f>
        <v>0</v>
      </c>
      <c r="E12" s="96"/>
      <c r="F12" s="14">
        <f t="shared" si="0"/>
        <v>0</v>
      </c>
      <c r="G12" s="104" t="str">
        <f t="shared" si="1"/>
        <v/>
      </c>
    </row>
    <row r="13" spans="1:7" x14ac:dyDescent="0.2">
      <c r="A13" s="15"/>
      <c r="B13" s="94"/>
      <c r="C13" s="12">
        <f>IF(B13="",0,VLOOKUP('180201'!B13,Cenik!$C$3:$E$873,2,FALSE))</f>
        <v>0</v>
      </c>
      <c r="D13" s="12">
        <f>IF(B13="",0,VLOOKUP('180201'!B13,Cenik!$C$3:$E$873,3,FALSE))</f>
        <v>0</v>
      </c>
      <c r="E13" s="96"/>
      <c r="F13" s="14">
        <f t="shared" si="0"/>
        <v>0</v>
      </c>
      <c r="G13" s="104" t="str">
        <f t="shared" si="1"/>
        <v/>
      </c>
    </row>
    <row r="14" spans="1:7" ht="13.5" thickBot="1" x14ac:dyDescent="0.25">
      <c r="A14" s="15"/>
      <c r="B14" s="94"/>
      <c r="C14" s="12">
        <f>IF(B14="",0,VLOOKUP('180201'!B14,Cenik!$C$3:$E$873,2,FALSE))</f>
        <v>0</v>
      </c>
      <c r="D14" s="12">
        <f>IF(B14="",0,VLOOKUP('180201'!B14,Cenik!$C$3:$E$873,3,FALSE))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IF(B16="",0,VLOOKUP('180201'!B16,Cenik!$C$3:$E$873,2,FALSE))</f>
        <v>0</v>
      </c>
      <c r="D16" s="12">
        <f>IF(B16="",0,VLOOKUP('180201'!B16,Cenik!$C$3:$E$873,3,FALSE))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IF(B17="",0,VLOOKUP('180201'!B17,Cenik!$C$3:$E$873,2,FALSE))</f>
        <v>0</v>
      </c>
      <c r="D17" s="12">
        <f>IF(B17="",0,VLOOKUP('180201'!B17,Cenik!$C$3:$E$873,3,FALSE))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IF(B18="",0,VLOOKUP('180201'!B18,Cenik!$C$3:$E$873,2,FALSE))</f>
        <v>0</v>
      </c>
      <c r="D18" s="12">
        <f>IF(B18="",0,VLOOKUP('180201'!B18,Cenik!$C$3:$E$873,3,FALSE))</f>
        <v>0</v>
      </c>
      <c r="E18" s="102"/>
      <c r="F18" s="20">
        <f t="shared" si="2"/>
        <v>0</v>
      </c>
      <c r="G18" s="104" t="str">
        <f t="shared" si="3"/>
        <v/>
      </c>
    </row>
    <row r="19" spans="1:9" x14ac:dyDescent="0.2">
      <c r="A19" s="15"/>
      <c r="B19" s="100"/>
      <c r="C19" s="12">
        <f>IF(B19="",0,VLOOKUP('180201'!B19,Cenik!$C$3:$E$873,2,FALSE))</f>
        <v>0</v>
      </c>
      <c r="D19" s="12">
        <f>IF(B19="",0,VLOOKUP('180201'!B19,Cenik!$C$3:$E$873,3,FALSE))</f>
        <v>0</v>
      </c>
      <c r="E19" s="102"/>
      <c r="F19" s="20">
        <f t="shared" si="2"/>
        <v>0</v>
      </c>
      <c r="G19" s="104" t="str">
        <f t="shared" si="3"/>
        <v/>
      </c>
    </row>
    <row r="20" spans="1:9" x14ac:dyDescent="0.2">
      <c r="A20" s="15"/>
      <c r="B20" s="100"/>
      <c r="C20" s="12">
        <f>IF(B20="",0,VLOOKUP('180201'!B20,Cenik!$C$3:$E$873,2,FALSE))</f>
        <v>0</v>
      </c>
      <c r="D20" s="12">
        <f>IF(B20="",0,VLOOKUP('180201'!B20,Cenik!$C$3:$E$873,3,FALSE))</f>
        <v>0</v>
      </c>
      <c r="E20" s="102"/>
      <c r="F20" s="20">
        <f t="shared" si="2"/>
        <v>0</v>
      </c>
      <c r="G20" s="104" t="str">
        <f t="shared" si="3"/>
        <v/>
      </c>
    </row>
    <row r="21" spans="1:9" x14ac:dyDescent="0.2">
      <c r="A21" s="15"/>
      <c r="B21" s="100"/>
      <c r="C21" s="12">
        <f>IF(B21="",0,VLOOKUP('180201'!B21,Cenik!$C$3:$E$873,2,FALSE))</f>
        <v>0</v>
      </c>
      <c r="D21" s="12">
        <f>IF(B21="",0,VLOOKUP('180201'!B21,Cenik!$C$3:$E$873,3,FALSE))</f>
        <v>0</v>
      </c>
      <c r="E21" s="102"/>
      <c r="F21" s="20">
        <f t="shared" si="2"/>
        <v>0</v>
      </c>
      <c r="G21" s="104" t="str">
        <f t="shared" si="3"/>
        <v/>
      </c>
    </row>
    <row r="22" spans="1:9" x14ac:dyDescent="0.2">
      <c r="A22" s="15"/>
      <c r="B22" s="100"/>
      <c r="C22" s="12">
        <f>IF(B22="",0,VLOOKUP('180201'!B22,Cenik!$C$3:$E$873,2,FALSE))</f>
        <v>0</v>
      </c>
      <c r="D22" s="12">
        <f>IF(B22="",0,VLOOKUP('180201'!B22,Cenik!$C$3:$E$873,3,FALSE))</f>
        <v>0</v>
      </c>
      <c r="E22" s="102"/>
      <c r="F22" s="20">
        <f t="shared" si="2"/>
        <v>0</v>
      </c>
      <c r="G22" s="104" t="str">
        <f t="shared" si="3"/>
        <v/>
      </c>
    </row>
    <row r="23" spans="1:9" x14ac:dyDescent="0.2">
      <c r="A23" s="15"/>
      <c r="B23" s="100"/>
      <c r="C23" s="12">
        <f>IF(B23="",0,VLOOKUP('180201'!B23,Cenik!$C$3:$E$873,2,FALSE))</f>
        <v>0</v>
      </c>
      <c r="D23" s="12">
        <f>IF(B23="",0,VLOOKUP('180201'!B23,Cenik!$C$3:$E$873,3,FALSE))</f>
        <v>0</v>
      </c>
      <c r="E23" s="102"/>
      <c r="F23" s="20">
        <f t="shared" si="2"/>
        <v>0</v>
      </c>
      <c r="G23" s="104" t="str">
        <f t="shared" si="3"/>
        <v/>
      </c>
    </row>
    <row r="24" spans="1:9" x14ac:dyDescent="0.2">
      <c r="A24" s="15"/>
      <c r="B24" s="100"/>
      <c r="C24" s="12">
        <f>IF(B24="",0,VLOOKUP('180201'!B24,Cenik!$C$3:$E$873,2,FALSE))</f>
        <v>0</v>
      </c>
      <c r="D24" s="12">
        <f>IF(B24="",0,VLOOKUP('180201'!B24,Cenik!$C$3:$E$873,3,FALSE))</f>
        <v>0</v>
      </c>
      <c r="E24" s="102"/>
      <c r="F24" s="20">
        <f t="shared" si="2"/>
        <v>0</v>
      </c>
      <c r="G24" s="104" t="str">
        <f t="shared" si="3"/>
        <v/>
      </c>
    </row>
    <row r="25" spans="1:9" x14ac:dyDescent="0.2">
      <c r="A25" s="15"/>
      <c r="B25" s="100"/>
      <c r="C25" s="12">
        <f>IF(B25="",0,VLOOKUP('180201'!B25,Cenik!$C$3:$E$873,2,FALSE))</f>
        <v>0</v>
      </c>
      <c r="D25" s="12">
        <f>IF(B25="",0,VLOOKUP('180201'!B25,Cenik!$C$3:$E$873,3,FALSE))</f>
        <v>0</v>
      </c>
      <c r="E25" s="102"/>
      <c r="F25" s="20">
        <f t="shared" si="2"/>
        <v>0</v>
      </c>
      <c r="G25" s="104" t="str">
        <f t="shared" si="3"/>
        <v/>
      </c>
    </row>
    <row r="26" spans="1:9" x14ac:dyDescent="0.2">
      <c r="A26" s="15"/>
      <c r="B26" s="100"/>
      <c r="C26" s="12">
        <f>IF(B26="",0,VLOOKUP('180201'!B26,Cenik!$C$3:$E$873,2,FALSE))</f>
        <v>0</v>
      </c>
      <c r="D26" s="12">
        <f>IF(B26="",0,VLOOKUP('180201'!B26,Cenik!$C$3:$E$873,3,FALSE))</f>
        <v>0</v>
      </c>
      <c r="E26" s="102"/>
      <c r="F26" s="20">
        <f t="shared" si="2"/>
        <v>0</v>
      </c>
      <c r="G26" s="104" t="str">
        <f t="shared" si="3"/>
        <v/>
      </c>
    </row>
    <row r="27" spans="1:9" x14ac:dyDescent="0.2">
      <c r="A27" s="15"/>
      <c r="B27" s="100"/>
      <c r="C27" s="12">
        <f>IF(B27="",0,VLOOKUP('180201'!B27,Cenik!$C$3:$E$873,2,FALSE))</f>
        <v>0</v>
      </c>
      <c r="D27" s="12">
        <f>IF(B27="",0,VLOOKUP('180201'!B27,Cenik!$C$3:$E$873,3,FALSE))</f>
        <v>0</v>
      </c>
      <c r="E27" s="102"/>
      <c r="F27" s="20">
        <f t="shared" si="2"/>
        <v>0</v>
      </c>
      <c r="G27" s="104" t="str">
        <f t="shared" si="3"/>
        <v/>
      </c>
    </row>
    <row r="28" spans="1:9" x14ac:dyDescent="0.2">
      <c r="A28" s="15"/>
      <c r="B28" s="100"/>
      <c r="C28" s="12">
        <f>IF(B28="",0,VLOOKUP('180201'!B28,Cenik!$C$3:$E$873,2,FALSE))</f>
        <v>0</v>
      </c>
      <c r="D28" s="12">
        <f>IF(B28="",0,VLOOKUP('180201'!B28,Cenik!$C$3:$E$873,3,FALSE))</f>
        <v>0</v>
      </c>
      <c r="E28" s="102"/>
      <c r="F28" s="20">
        <f t="shared" si="2"/>
        <v>0</v>
      </c>
      <c r="G28" s="104" t="str">
        <f t="shared" si="3"/>
        <v/>
      </c>
    </row>
    <row r="29" spans="1:9" ht="13.5" thickBot="1" x14ac:dyDescent="0.25">
      <c r="A29" s="15"/>
      <c r="B29" s="100"/>
      <c r="C29" s="12">
        <f>IF(B29="",0,VLOOKUP('180201'!B29,Cenik!$C$3:$E$873,2,FALSE))</f>
        <v>0</v>
      </c>
      <c r="D29" s="12">
        <f>IF(B29="",0,VLOOKUP('180201'!B29,Cenik!$C$3:$E$873,3,FALSE))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IF(B31="",0,VLOOKUP('180201'!B31,Cenik!$C$3:$E$873,2,FALSE))</f>
        <v>0</v>
      </c>
      <c r="D31" s="24">
        <f>IF(B31="",0,VLOOKUP('180201'!B31,Cenik!$C$3:$E$873,3,FALSE))</f>
        <v>0</v>
      </c>
      <c r="E31" s="101"/>
      <c r="F31" s="25">
        <f t="shared" ref="F31:F44" si="4">D31*E31</f>
        <v>0</v>
      </c>
      <c r="G31" s="104" t="str">
        <f t="shared" si="3"/>
        <v/>
      </c>
      <c r="I31" s="2"/>
    </row>
    <row r="32" spans="1:9" x14ac:dyDescent="0.2">
      <c r="A32" s="15"/>
      <c r="B32" s="100"/>
      <c r="C32" s="12">
        <f>IF(B32="",0,VLOOKUP('180201'!B32,Cenik!$C$3:$E$873,2,FALSE))</f>
        <v>0</v>
      </c>
      <c r="D32" s="12">
        <f>IF(B32="",0,VLOOKUP('180201'!B32,Cenik!$C$3:$E$873,3,FALSE))</f>
        <v>0</v>
      </c>
      <c r="E32" s="102"/>
      <c r="F32" s="20">
        <f t="shared" si="4"/>
        <v>0</v>
      </c>
      <c r="G32" s="104" t="str">
        <f t="shared" si="3"/>
        <v/>
      </c>
      <c r="I32" s="2"/>
    </row>
    <row r="33" spans="1:7" x14ac:dyDescent="0.2">
      <c r="A33" s="15"/>
      <c r="B33" s="100"/>
      <c r="C33" s="12">
        <f>IF(B33="",0,VLOOKUP('180201'!B33,Cenik!$C$3:$E$873,2,FALSE))</f>
        <v>0</v>
      </c>
      <c r="D33" s="12">
        <f>IF(B33="",0,VLOOKUP('180201'!B33,Cenik!$C$3:$E$873,3,FALSE))</f>
        <v>0</v>
      </c>
      <c r="E33" s="102"/>
      <c r="F33" s="20">
        <f t="shared" si="4"/>
        <v>0</v>
      </c>
      <c r="G33" s="104" t="str">
        <f t="shared" si="3"/>
        <v/>
      </c>
    </row>
    <row r="34" spans="1:7" x14ac:dyDescent="0.2">
      <c r="A34" s="15"/>
      <c r="B34" s="100"/>
      <c r="C34" s="12">
        <f>IF(B34="",0,VLOOKUP('180201'!B34,Cenik!$C$3:$E$873,2,FALSE))</f>
        <v>0</v>
      </c>
      <c r="D34" s="12">
        <f>IF(B34="",0,VLOOKUP('180201'!B34,Cenik!$C$3:$E$873,3,FALSE))</f>
        <v>0</v>
      </c>
      <c r="E34" s="102"/>
      <c r="F34" s="20">
        <f t="shared" si="4"/>
        <v>0</v>
      </c>
      <c r="G34" s="104" t="str">
        <f t="shared" si="3"/>
        <v/>
      </c>
    </row>
    <row r="35" spans="1:7" x14ac:dyDescent="0.2">
      <c r="A35" s="15"/>
      <c r="B35" s="100"/>
      <c r="C35" s="12">
        <f>IF(B35="",0,VLOOKUP('180201'!B35,Cenik!$C$3:$E$873,2,FALSE))</f>
        <v>0</v>
      </c>
      <c r="D35" s="12">
        <f>IF(B35="",0,VLOOKUP('180201'!B35,Cenik!$C$3:$E$873,3,FALSE))</f>
        <v>0</v>
      </c>
      <c r="E35" s="102"/>
      <c r="F35" s="20">
        <f t="shared" si="4"/>
        <v>0</v>
      </c>
      <c r="G35" s="104" t="str">
        <f t="shared" si="3"/>
        <v/>
      </c>
    </row>
    <row r="36" spans="1:7" x14ac:dyDescent="0.2">
      <c r="A36" s="15"/>
      <c r="B36" s="100"/>
      <c r="C36" s="12">
        <f>IF(B36="",0,VLOOKUP('180201'!B36,Cenik!$C$3:$E$873,2,FALSE))</f>
        <v>0</v>
      </c>
      <c r="D36" s="12">
        <f>IF(B36="",0,VLOOKUP('180201'!B36,Cenik!$C$3:$E$873,3,FALSE))</f>
        <v>0</v>
      </c>
      <c r="E36" s="102"/>
      <c r="F36" s="20">
        <f t="shared" si="4"/>
        <v>0</v>
      </c>
      <c r="G36" s="104" t="str">
        <f t="shared" si="3"/>
        <v/>
      </c>
    </row>
    <row r="37" spans="1:7" x14ac:dyDescent="0.2">
      <c r="A37" s="15"/>
      <c r="B37" s="100"/>
      <c r="C37" s="12">
        <f>IF(B37="",0,VLOOKUP('180201'!B37,Cenik!$C$3:$E$873,2,FALSE))</f>
        <v>0</v>
      </c>
      <c r="D37" s="12">
        <f>IF(B37="",0,VLOOKUP('180201'!B37,Cenik!$C$3:$E$873,3,FALSE))</f>
        <v>0</v>
      </c>
      <c r="E37" s="102"/>
      <c r="F37" s="20">
        <f t="shared" si="4"/>
        <v>0</v>
      </c>
      <c r="G37" s="104" t="str">
        <f t="shared" si="3"/>
        <v/>
      </c>
    </row>
    <row r="38" spans="1:7" x14ac:dyDescent="0.2">
      <c r="A38" s="15"/>
      <c r="B38" s="100"/>
      <c r="C38" s="12">
        <f>IF(B38="",0,VLOOKUP('180201'!B38,Cenik!$C$3:$E$873,2,FALSE))</f>
        <v>0</v>
      </c>
      <c r="D38" s="12">
        <f>IF(B38="",0,VLOOKUP('180201'!B38,Cenik!$C$3:$E$873,3,FALSE))</f>
        <v>0</v>
      </c>
      <c r="E38" s="102"/>
      <c r="F38" s="20">
        <f t="shared" si="4"/>
        <v>0</v>
      </c>
      <c r="G38" s="104" t="str">
        <f t="shared" si="3"/>
        <v/>
      </c>
    </row>
    <row r="39" spans="1:7" x14ac:dyDescent="0.2">
      <c r="A39" s="15"/>
      <c r="B39" s="100"/>
      <c r="C39" s="12">
        <f>IF(B39="",0,VLOOKUP('180201'!B39,Cenik!$C$3:$E$873,2,FALSE))</f>
        <v>0</v>
      </c>
      <c r="D39" s="12">
        <f>IF(B39="",0,VLOOKUP('180201'!B39,Cenik!$C$3:$E$873,3,FALSE))</f>
        <v>0</v>
      </c>
      <c r="E39" s="102"/>
      <c r="F39" s="20">
        <f t="shared" si="4"/>
        <v>0</v>
      </c>
      <c r="G39" s="104" t="str">
        <f>IF(E39="","",IF(ISNUMBER(E39),IF(E39=ROUND(E39,6),"","Napaka - poraba mora biti zaokrožena na 6 decimalk!"),"Napaka!"))</f>
        <v/>
      </c>
    </row>
    <row r="40" spans="1:7" x14ac:dyDescent="0.2">
      <c r="A40" s="15"/>
      <c r="B40" s="100"/>
      <c r="C40" s="12">
        <f>IF(B40="",0,VLOOKUP('180201'!B40,Cenik!$C$3:$E$873,2,FALSE))</f>
        <v>0</v>
      </c>
      <c r="D40" s="12">
        <f>IF(B40="",0,VLOOKUP('180201'!B40,Cenik!$C$3:$E$873,3,FALSE))</f>
        <v>0</v>
      </c>
      <c r="E40" s="102"/>
      <c r="F40" s="20">
        <f t="shared" si="4"/>
        <v>0</v>
      </c>
      <c r="G40" s="104" t="str">
        <f t="shared" si="3"/>
        <v/>
      </c>
    </row>
    <row r="41" spans="1:7" x14ac:dyDescent="0.2">
      <c r="A41" s="15"/>
      <c r="B41" s="100"/>
      <c r="C41" s="12">
        <f>IF(B41="",0,VLOOKUP('180201'!B41,Cenik!$C$3:$E$873,2,FALSE))</f>
        <v>0</v>
      </c>
      <c r="D41" s="12">
        <f>IF(B41="",0,VLOOKUP('180201'!B41,Cenik!$C$3:$E$873,3,FALSE))</f>
        <v>0</v>
      </c>
      <c r="E41" s="102"/>
      <c r="F41" s="20">
        <f t="shared" si="4"/>
        <v>0</v>
      </c>
      <c r="G41" s="104" t="str">
        <f t="shared" si="3"/>
        <v/>
      </c>
    </row>
    <row r="42" spans="1:7" x14ac:dyDescent="0.2">
      <c r="A42" s="15"/>
      <c r="B42" s="100"/>
      <c r="C42" s="12">
        <f>IF(B42="",0,VLOOKUP('180201'!B42,Cenik!$C$3:$E$873,2,FALSE))</f>
        <v>0</v>
      </c>
      <c r="D42" s="12">
        <f>IF(B42="",0,VLOOKUP('180201'!B42,Cenik!$C$3:$E$873,3,FALSE))</f>
        <v>0</v>
      </c>
      <c r="E42" s="102"/>
      <c r="F42" s="20">
        <f t="shared" si="4"/>
        <v>0</v>
      </c>
      <c r="G42" s="104" t="str">
        <f t="shared" si="3"/>
        <v/>
      </c>
    </row>
    <row r="43" spans="1:7" x14ac:dyDescent="0.2">
      <c r="A43" s="15"/>
      <c r="B43" s="100"/>
      <c r="C43" s="12">
        <f>IF(B43="",0,VLOOKUP('180201'!B43,Cenik!$C$3:$E$873,2,FALSE))</f>
        <v>0</v>
      </c>
      <c r="D43" s="12">
        <f>IF(B43="",0,VLOOKUP('180201'!B43,Cenik!$C$3:$E$873,3,FALSE))</f>
        <v>0</v>
      </c>
      <c r="E43" s="102"/>
      <c r="F43" s="20">
        <f t="shared" si="4"/>
        <v>0</v>
      </c>
      <c r="G43" s="104" t="str">
        <f t="shared" si="3"/>
        <v/>
      </c>
    </row>
    <row r="44" spans="1:7" ht="13.5" thickBot="1" x14ac:dyDescent="0.25">
      <c r="A44" s="26"/>
      <c r="B44" s="103"/>
      <c r="C44" s="28">
        <f>IF(B44="",0,VLOOKUP('180201'!B44,Cenik!$C$3:$E$873,2,FALSE))</f>
        <v>0</v>
      </c>
      <c r="D44" s="28">
        <f>IF(B44="",0,VLOOKUP('180201'!B44,Cenik!$C$3:$E$873,3,FALSE))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IF(B5="",0,VLOOKUP('180202'!B5,Cenik!$C$3:$E$873,2,FALSE))</f>
        <v>0</v>
      </c>
      <c r="D5" s="12">
        <f>IF(B5="",0,VLOOKUP('180202'!B5,Cenik!$C$3:$E$873,3,FALSE))</f>
        <v>0</v>
      </c>
      <c r="E5" s="95"/>
      <c r="F5" s="14">
        <f t="shared" ref="F5:F14" si="0">D5*E5</f>
        <v>0</v>
      </c>
      <c r="G5" s="104" t="str">
        <f>IF(E5="","",IF(ISNUMBER(E5),IF(E5=ROUND(E5,6),"","Napaka - poraba mora biti zaokrožena na 6 decimalk!"),"Napaka!"))</f>
        <v/>
      </c>
    </row>
    <row r="6" spans="1:7" x14ac:dyDescent="0.2">
      <c r="A6" s="15"/>
      <c r="B6" s="94"/>
      <c r="C6" s="12">
        <f>IF(B6="",0,VLOOKUP('180202'!B6,Cenik!$C$3:$E$873,2,FALSE))</f>
        <v>0</v>
      </c>
      <c r="D6" s="12">
        <f>IF(B6="",0,VLOOKUP('180202'!B6,Cenik!$C$3:$E$873,3,FALSE))</f>
        <v>0</v>
      </c>
      <c r="E6" s="96"/>
      <c r="F6" s="14">
        <f t="shared" si="0"/>
        <v>0</v>
      </c>
      <c r="G6" s="104" t="str">
        <f t="shared" ref="G6:G14" si="1">IF(E6="","",IF(ISNUMBER(E6),IF(E6=ROUND(E6,6),"","Napaka - poraba mora biti zaokrožena na 6 decimalk!"),"Napaka!"))</f>
        <v/>
      </c>
    </row>
    <row r="7" spans="1:7" x14ac:dyDescent="0.2">
      <c r="A7" s="15"/>
      <c r="B7" s="94"/>
      <c r="C7" s="12">
        <f>IF(B7="",0,VLOOKUP('180202'!B7,Cenik!$C$3:$E$873,2,FALSE))</f>
        <v>0</v>
      </c>
      <c r="D7" s="12">
        <f>IF(B7="",0,VLOOKUP('180202'!B7,Cenik!$C$3:$E$873,3,FALSE))</f>
        <v>0</v>
      </c>
      <c r="E7" s="96"/>
      <c r="F7" s="14">
        <f t="shared" si="0"/>
        <v>0</v>
      </c>
      <c r="G7" s="104" t="str">
        <f t="shared" si="1"/>
        <v/>
      </c>
    </row>
    <row r="8" spans="1:7" x14ac:dyDescent="0.2">
      <c r="A8" s="15"/>
      <c r="B8" s="94"/>
      <c r="C8" s="12">
        <f>IF(B8="",0,VLOOKUP('180202'!B8,Cenik!$C$3:$E$873,2,FALSE))</f>
        <v>0</v>
      </c>
      <c r="D8" s="12">
        <f>IF(B8="",0,VLOOKUP('180202'!B8,Cenik!$C$3:$E$873,3,FALSE))</f>
        <v>0</v>
      </c>
      <c r="E8" s="96"/>
      <c r="F8" s="14">
        <f t="shared" si="0"/>
        <v>0</v>
      </c>
      <c r="G8" s="104" t="str">
        <f t="shared" si="1"/>
        <v/>
      </c>
    </row>
    <row r="9" spans="1:7" x14ac:dyDescent="0.2">
      <c r="A9" s="15"/>
      <c r="B9" s="94"/>
      <c r="C9" s="12">
        <f>IF(B9="",0,VLOOKUP('180202'!B9,Cenik!$C$3:$E$873,2,FALSE))</f>
        <v>0</v>
      </c>
      <c r="D9" s="12">
        <f>IF(B9="",0,VLOOKUP('180202'!B9,Cenik!$C$3:$E$873,3,FALSE))</f>
        <v>0</v>
      </c>
      <c r="E9" s="96"/>
      <c r="F9" s="14">
        <f t="shared" si="0"/>
        <v>0</v>
      </c>
      <c r="G9" s="104" t="str">
        <f t="shared" si="1"/>
        <v/>
      </c>
    </row>
    <row r="10" spans="1:7" x14ac:dyDescent="0.2">
      <c r="A10" s="15"/>
      <c r="B10" s="94"/>
      <c r="C10" s="12">
        <f>IF(B10="",0,VLOOKUP('180202'!B10,Cenik!$C$3:$E$873,2,FALSE))</f>
        <v>0</v>
      </c>
      <c r="D10" s="12">
        <f>IF(B10="",0,VLOOKUP('180202'!B10,Cenik!$C$3:$E$873,3,FALSE))</f>
        <v>0</v>
      </c>
      <c r="E10" s="96"/>
      <c r="F10" s="14">
        <f t="shared" si="0"/>
        <v>0</v>
      </c>
      <c r="G10" s="104" t="str">
        <f t="shared" si="1"/>
        <v/>
      </c>
    </row>
    <row r="11" spans="1:7" x14ac:dyDescent="0.2">
      <c r="A11" s="15"/>
      <c r="B11" s="94"/>
      <c r="C11" s="12">
        <f>IF(B11="",0,VLOOKUP('180202'!B11,Cenik!$C$3:$E$873,2,FALSE))</f>
        <v>0</v>
      </c>
      <c r="D11" s="12">
        <f>IF(B11="",0,VLOOKUP('180202'!B11,Cenik!$C$3:$E$873,3,FALSE))</f>
        <v>0</v>
      </c>
      <c r="E11" s="96"/>
      <c r="F11" s="14">
        <f t="shared" si="0"/>
        <v>0</v>
      </c>
      <c r="G11" s="104" t="str">
        <f t="shared" si="1"/>
        <v/>
      </c>
    </row>
    <row r="12" spans="1:7" x14ac:dyDescent="0.2">
      <c r="A12" s="15"/>
      <c r="B12" s="94"/>
      <c r="C12" s="12">
        <f>IF(B12="",0,VLOOKUP('180202'!B12,Cenik!$C$3:$E$873,2,FALSE))</f>
        <v>0</v>
      </c>
      <c r="D12" s="12">
        <f>IF(B12="",0,VLOOKUP('180202'!B12,Cenik!$C$3:$E$873,3,FALSE))</f>
        <v>0</v>
      </c>
      <c r="E12" s="96"/>
      <c r="F12" s="14">
        <f t="shared" si="0"/>
        <v>0</v>
      </c>
      <c r="G12" s="104" t="str">
        <f t="shared" si="1"/>
        <v/>
      </c>
    </row>
    <row r="13" spans="1:7" x14ac:dyDescent="0.2">
      <c r="A13" s="15"/>
      <c r="B13" s="94"/>
      <c r="C13" s="12">
        <f>IF(B13="",0,VLOOKUP('180202'!B13,Cenik!$C$3:$E$873,2,FALSE))</f>
        <v>0</v>
      </c>
      <c r="D13" s="12">
        <f>IF(B13="",0,VLOOKUP('180202'!B13,Cenik!$C$3:$E$873,3,FALSE))</f>
        <v>0</v>
      </c>
      <c r="E13" s="96"/>
      <c r="F13" s="14">
        <f t="shared" si="0"/>
        <v>0</v>
      </c>
      <c r="G13" s="104" t="str">
        <f t="shared" si="1"/>
        <v/>
      </c>
    </row>
    <row r="14" spans="1:7" ht="13.5" thickBot="1" x14ac:dyDescent="0.25">
      <c r="A14" s="15"/>
      <c r="B14" s="94"/>
      <c r="C14" s="12">
        <f>IF(B14="",0,VLOOKUP('180202'!B14,Cenik!$C$3:$E$873,2,FALSE))</f>
        <v>0</v>
      </c>
      <c r="D14" s="12">
        <f>IF(B14="",0,VLOOKUP('180202'!B14,Cenik!$C$3:$E$873,3,FALSE))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IF(B16="",0,VLOOKUP('180202'!B16,Cenik!$C$3:$E$873,2,FALSE))</f>
        <v>0</v>
      </c>
      <c r="D16" s="12">
        <f>IF(B16="",0,VLOOKUP('180202'!B16,Cenik!$C$3:$E$873,3,FALSE))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IF(B17="",0,VLOOKUP('180202'!B17,Cenik!$C$3:$E$873,2,FALSE))</f>
        <v>0</v>
      </c>
      <c r="D17" s="12">
        <f>IF(B17="",0,VLOOKUP('180202'!B17,Cenik!$C$3:$E$873,3,FALSE))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IF(B18="",0,VLOOKUP('180202'!B18,Cenik!$C$3:$E$873,2,FALSE))</f>
        <v>0</v>
      </c>
      <c r="D18" s="12">
        <f>IF(B18="",0,VLOOKUP('180202'!B18,Cenik!$C$3:$E$873,3,FALSE))</f>
        <v>0</v>
      </c>
      <c r="E18" s="102"/>
      <c r="F18" s="20">
        <f t="shared" si="2"/>
        <v>0</v>
      </c>
      <c r="G18" s="104" t="str">
        <f t="shared" si="3"/>
        <v/>
      </c>
    </row>
    <row r="19" spans="1:9" x14ac:dyDescent="0.2">
      <c r="A19" s="15"/>
      <c r="B19" s="100"/>
      <c r="C19" s="12">
        <f>IF(B19="",0,VLOOKUP('180202'!B19,Cenik!$C$3:$E$873,2,FALSE))</f>
        <v>0</v>
      </c>
      <c r="D19" s="12">
        <f>IF(B19="",0,VLOOKUP('180202'!B19,Cenik!$C$3:$E$873,3,FALSE))</f>
        <v>0</v>
      </c>
      <c r="E19" s="102"/>
      <c r="F19" s="20">
        <f t="shared" si="2"/>
        <v>0</v>
      </c>
      <c r="G19" s="104" t="str">
        <f t="shared" si="3"/>
        <v/>
      </c>
    </row>
    <row r="20" spans="1:9" x14ac:dyDescent="0.2">
      <c r="A20" s="15"/>
      <c r="B20" s="100"/>
      <c r="C20" s="12">
        <f>IF(B20="",0,VLOOKUP('180202'!B20,Cenik!$C$3:$E$873,2,FALSE))</f>
        <v>0</v>
      </c>
      <c r="D20" s="12">
        <f>IF(B20="",0,VLOOKUP('180202'!B20,Cenik!$C$3:$E$873,3,FALSE))</f>
        <v>0</v>
      </c>
      <c r="E20" s="102"/>
      <c r="F20" s="20">
        <f t="shared" si="2"/>
        <v>0</v>
      </c>
      <c r="G20" s="104" t="str">
        <f t="shared" si="3"/>
        <v/>
      </c>
    </row>
    <row r="21" spans="1:9" x14ac:dyDescent="0.2">
      <c r="A21" s="15"/>
      <c r="B21" s="100"/>
      <c r="C21" s="12">
        <f>IF(B21="",0,VLOOKUP('180202'!B21,Cenik!$C$3:$E$873,2,FALSE))</f>
        <v>0</v>
      </c>
      <c r="D21" s="12">
        <f>IF(B21="",0,VLOOKUP('180202'!B21,Cenik!$C$3:$E$873,3,FALSE))</f>
        <v>0</v>
      </c>
      <c r="E21" s="102"/>
      <c r="F21" s="20">
        <f t="shared" si="2"/>
        <v>0</v>
      </c>
      <c r="G21" s="104" t="str">
        <f t="shared" si="3"/>
        <v/>
      </c>
    </row>
    <row r="22" spans="1:9" x14ac:dyDescent="0.2">
      <c r="A22" s="15"/>
      <c r="B22" s="100"/>
      <c r="C22" s="12">
        <f>IF(B22="",0,VLOOKUP('180202'!B22,Cenik!$C$3:$E$873,2,FALSE))</f>
        <v>0</v>
      </c>
      <c r="D22" s="12">
        <f>IF(B22="",0,VLOOKUP('180202'!B22,Cenik!$C$3:$E$873,3,FALSE))</f>
        <v>0</v>
      </c>
      <c r="E22" s="102"/>
      <c r="F22" s="20">
        <f t="shared" si="2"/>
        <v>0</v>
      </c>
      <c r="G22" s="104" t="str">
        <f t="shared" si="3"/>
        <v/>
      </c>
    </row>
    <row r="23" spans="1:9" x14ac:dyDescent="0.2">
      <c r="A23" s="15"/>
      <c r="B23" s="100"/>
      <c r="C23" s="12">
        <f>IF(B23="",0,VLOOKUP('180202'!B23,Cenik!$C$3:$E$873,2,FALSE))</f>
        <v>0</v>
      </c>
      <c r="D23" s="12">
        <f>IF(B23="",0,VLOOKUP('180202'!B23,Cenik!$C$3:$E$873,3,FALSE))</f>
        <v>0</v>
      </c>
      <c r="E23" s="102"/>
      <c r="F23" s="20">
        <f t="shared" si="2"/>
        <v>0</v>
      </c>
      <c r="G23" s="104" t="str">
        <f t="shared" si="3"/>
        <v/>
      </c>
    </row>
    <row r="24" spans="1:9" x14ac:dyDescent="0.2">
      <c r="A24" s="15"/>
      <c r="B24" s="100"/>
      <c r="C24" s="12">
        <f>IF(B24="",0,VLOOKUP('180202'!B24,Cenik!$C$3:$E$873,2,FALSE))</f>
        <v>0</v>
      </c>
      <c r="D24" s="12">
        <f>IF(B24="",0,VLOOKUP('180202'!B24,Cenik!$C$3:$E$873,3,FALSE))</f>
        <v>0</v>
      </c>
      <c r="E24" s="102"/>
      <c r="F24" s="20">
        <f t="shared" si="2"/>
        <v>0</v>
      </c>
      <c r="G24" s="104" t="str">
        <f t="shared" si="3"/>
        <v/>
      </c>
    </row>
    <row r="25" spans="1:9" x14ac:dyDescent="0.2">
      <c r="A25" s="15"/>
      <c r="B25" s="100"/>
      <c r="C25" s="12">
        <f>IF(B25="",0,VLOOKUP('180202'!B25,Cenik!$C$3:$E$873,2,FALSE))</f>
        <v>0</v>
      </c>
      <c r="D25" s="12">
        <f>IF(B25="",0,VLOOKUP('180202'!B25,Cenik!$C$3:$E$873,3,FALSE))</f>
        <v>0</v>
      </c>
      <c r="E25" s="102"/>
      <c r="F25" s="20">
        <f t="shared" si="2"/>
        <v>0</v>
      </c>
      <c r="G25" s="104" t="str">
        <f t="shared" si="3"/>
        <v/>
      </c>
    </row>
    <row r="26" spans="1:9" x14ac:dyDescent="0.2">
      <c r="A26" s="15"/>
      <c r="B26" s="100"/>
      <c r="C26" s="12">
        <f>IF(B26="",0,VLOOKUP('180202'!B26,Cenik!$C$3:$E$873,2,FALSE))</f>
        <v>0</v>
      </c>
      <c r="D26" s="12">
        <f>IF(B26="",0,VLOOKUP('180202'!B26,Cenik!$C$3:$E$873,3,FALSE))</f>
        <v>0</v>
      </c>
      <c r="E26" s="102"/>
      <c r="F26" s="20">
        <f t="shared" si="2"/>
        <v>0</v>
      </c>
      <c r="G26" s="104" t="str">
        <f t="shared" si="3"/>
        <v/>
      </c>
    </row>
    <row r="27" spans="1:9" x14ac:dyDescent="0.2">
      <c r="A27" s="15"/>
      <c r="B27" s="100"/>
      <c r="C27" s="12">
        <f>IF(B27="",0,VLOOKUP('180202'!B27,Cenik!$C$3:$E$873,2,FALSE))</f>
        <v>0</v>
      </c>
      <c r="D27" s="12">
        <f>IF(B27="",0,VLOOKUP('180202'!B27,Cenik!$C$3:$E$873,3,FALSE))</f>
        <v>0</v>
      </c>
      <c r="E27" s="102"/>
      <c r="F27" s="20">
        <f t="shared" si="2"/>
        <v>0</v>
      </c>
      <c r="G27" s="104" t="str">
        <f t="shared" si="3"/>
        <v/>
      </c>
    </row>
    <row r="28" spans="1:9" x14ac:dyDescent="0.2">
      <c r="A28" s="15"/>
      <c r="B28" s="100"/>
      <c r="C28" s="12">
        <f>IF(B28="",0,VLOOKUP('180202'!B28,Cenik!$C$3:$E$873,2,FALSE))</f>
        <v>0</v>
      </c>
      <c r="D28" s="12">
        <f>IF(B28="",0,VLOOKUP('180202'!B28,Cenik!$C$3:$E$873,3,FALSE))</f>
        <v>0</v>
      </c>
      <c r="E28" s="102"/>
      <c r="F28" s="20">
        <f t="shared" si="2"/>
        <v>0</v>
      </c>
      <c r="G28" s="104" t="str">
        <f t="shared" si="3"/>
        <v/>
      </c>
    </row>
    <row r="29" spans="1:9" ht="13.5" thickBot="1" x14ac:dyDescent="0.25">
      <c r="A29" s="15"/>
      <c r="B29" s="100"/>
      <c r="C29" s="12">
        <f>IF(B29="",0,VLOOKUP('180202'!B29,Cenik!$C$3:$E$873,2,FALSE))</f>
        <v>0</v>
      </c>
      <c r="D29" s="12">
        <f>IF(B29="",0,VLOOKUP('180202'!B29,Cenik!$C$3:$E$873,3,FALSE))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IF(B31="",0,VLOOKUP('180202'!B31,Cenik!$C$3:$E$873,2,FALSE))</f>
        <v>0</v>
      </c>
      <c r="D31" s="24">
        <f>IF(B31="",0,VLOOKUP('180202'!B31,Cenik!$C$3:$E$873,3,FALSE))</f>
        <v>0</v>
      </c>
      <c r="E31" s="101"/>
      <c r="F31" s="25">
        <f t="shared" ref="F31:F44" si="4">D31*E31</f>
        <v>0</v>
      </c>
      <c r="G31" s="104" t="str">
        <f t="shared" si="3"/>
        <v/>
      </c>
      <c r="I31" s="2"/>
    </row>
    <row r="32" spans="1:9" x14ac:dyDescent="0.2">
      <c r="A32" s="15"/>
      <c r="B32" s="100"/>
      <c r="C32" s="12">
        <f>IF(B32="",0,VLOOKUP('180202'!B32,Cenik!$C$3:$E$873,2,FALSE))</f>
        <v>0</v>
      </c>
      <c r="D32" s="12">
        <f>IF(B32="",0,VLOOKUP('180202'!B32,Cenik!$C$3:$E$873,3,FALSE))</f>
        <v>0</v>
      </c>
      <c r="E32" s="102"/>
      <c r="F32" s="20">
        <f t="shared" si="4"/>
        <v>0</v>
      </c>
      <c r="G32" s="104" t="str">
        <f t="shared" si="3"/>
        <v/>
      </c>
      <c r="I32" s="2"/>
    </row>
    <row r="33" spans="1:7" x14ac:dyDescent="0.2">
      <c r="A33" s="15"/>
      <c r="B33" s="100"/>
      <c r="C33" s="12">
        <f>IF(B33="",0,VLOOKUP('180202'!B33,Cenik!$C$3:$E$873,2,FALSE))</f>
        <v>0</v>
      </c>
      <c r="D33" s="12">
        <f>IF(B33="",0,VLOOKUP('180202'!B33,Cenik!$C$3:$E$873,3,FALSE))</f>
        <v>0</v>
      </c>
      <c r="E33" s="102"/>
      <c r="F33" s="20">
        <f t="shared" si="4"/>
        <v>0</v>
      </c>
      <c r="G33" s="104" t="str">
        <f t="shared" si="3"/>
        <v/>
      </c>
    </row>
    <row r="34" spans="1:7" x14ac:dyDescent="0.2">
      <c r="A34" s="15"/>
      <c r="B34" s="100"/>
      <c r="C34" s="12">
        <f>IF(B34="",0,VLOOKUP('180202'!B34,Cenik!$C$3:$E$873,2,FALSE))</f>
        <v>0</v>
      </c>
      <c r="D34" s="12">
        <f>IF(B34="",0,VLOOKUP('180202'!B34,Cenik!$C$3:$E$873,3,FALSE))</f>
        <v>0</v>
      </c>
      <c r="E34" s="102"/>
      <c r="F34" s="20">
        <f t="shared" si="4"/>
        <v>0</v>
      </c>
      <c r="G34" s="104" t="str">
        <f t="shared" si="3"/>
        <v/>
      </c>
    </row>
    <row r="35" spans="1:7" x14ac:dyDescent="0.2">
      <c r="A35" s="15"/>
      <c r="B35" s="100"/>
      <c r="C35" s="12">
        <f>IF(B35="",0,VLOOKUP('180202'!B35,Cenik!$C$3:$E$873,2,FALSE))</f>
        <v>0</v>
      </c>
      <c r="D35" s="12">
        <f>IF(B35="",0,VLOOKUP('180202'!B35,Cenik!$C$3:$E$873,3,FALSE))</f>
        <v>0</v>
      </c>
      <c r="E35" s="102"/>
      <c r="F35" s="20">
        <f t="shared" si="4"/>
        <v>0</v>
      </c>
      <c r="G35" s="104" t="str">
        <f t="shared" si="3"/>
        <v/>
      </c>
    </row>
    <row r="36" spans="1:7" x14ac:dyDescent="0.2">
      <c r="A36" s="15"/>
      <c r="B36" s="100"/>
      <c r="C36" s="12">
        <f>IF(B36="",0,VLOOKUP('180202'!B36,Cenik!$C$3:$E$873,2,FALSE))</f>
        <v>0</v>
      </c>
      <c r="D36" s="12">
        <f>IF(B36="",0,VLOOKUP('180202'!B36,Cenik!$C$3:$E$873,3,FALSE))</f>
        <v>0</v>
      </c>
      <c r="E36" s="102"/>
      <c r="F36" s="20">
        <f t="shared" si="4"/>
        <v>0</v>
      </c>
      <c r="G36" s="104" t="str">
        <f t="shared" si="3"/>
        <v/>
      </c>
    </row>
    <row r="37" spans="1:7" x14ac:dyDescent="0.2">
      <c r="A37" s="15"/>
      <c r="B37" s="100"/>
      <c r="C37" s="12">
        <f>IF(B37="",0,VLOOKUP('180202'!B37,Cenik!$C$3:$E$873,2,FALSE))</f>
        <v>0</v>
      </c>
      <c r="D37" s="12">
        <f>IF(B37="",0,VLOOKUP('180202'!B37,Cenik!$C$3:$E$873,3,FALSE))</f>
        <v>0</v>
      </c>
      <c r="E37" s="102"/>
      <c r="F37" s="20">
        <f t="shared" si="4"/>
        <v>0</v>
      </c>
      <c r="G37" s="104" t="str">
        <f t="shared" si="3"/>
        <v/>
      </c>
    </row>
    <row r="38" spans="1:7" x14ac:dyDescent="0.2">
      <c r="A38" s="15"/>
      <c r="B38" s="100"/>
      <c r="C38" s="12">
        <f>IF(B38="",0,VLOOKUP('180202'!B38,Cenik!$C$3:$E$873,2,FALSE))</f>
        <v>0</v>
      </c>
      <c r="D38" s="12">
        <f>IF(B38="",0,VLOOKUP('180202'!B38,Cenik!$C$3:$E$873,3,FALSE))</f>
        <v>0</v>
      </c>
      <c r="E38" s="102"/>
      <c r="F38" s="20">
        <f t="shared" si="4"/>
        <v>0</v>
      </c>
      <c r="G38" s="104" t="str">
        <f t="shared" si="3"/>
        <v/>
      </c>
    </row>
    <row r="39" spans="1:7" x14ac:dyDescent="0.2">
      <c r="A39" s="15"/>
      <c r="B39" s="100"/>
      <c r="C39" s="12">
        <f>IF(B39="",0,VLOOKUP('180202'!B39,Cenik!$C$3:$E$873,2,FALSE))</f>
        <v>0</v>
      </c>
      <c r="D39" s="12">
        <f>IF(B39="",0,VLOOKUP('180202'!B39,Cenik!$C$3:$E$873,3,FALSE))</f>
        <v>0</v>
      </c>
      <c r="E39" s="102"/>
      <c r="F39" s="20">
        <f t="shared" si="4"/>
        <v>0</v>
      </c>
      <c r="G39" s="104" t="str">
        <f>IF(E39="","",IF(ISNUMBER(E39),IF(E39=ROUND(E39,6),"","Napaka - poraba mora biti zaokrožena na 6 decimalk!"),"Napaka!"))</f>
        <v/>
      </c>
    </row>
    <row r="40" spans="1:7" x14ac:dyDescent="0.2">
      <c r="A40" s="15"/>
      <c r="B40" s="100"/>
      <c r="C40" s="12">
        <f>IF(B40="",0,VLOOKUP('180202'!B40,Cenik!$C$3:$E$873,2,FALSE))</f>
        <v>0</v>
      </c>
      <c r="D40" s="12">
        <f>IF(B40="",0,VLOOKUP('180202'!B40,Cenik!$C$3:$E$873,3,FALSE))</f>
        <v>0</v>
      </c>
      <c r="E40" s="102"/>
      <c r="F40" s="20">
        <f t="shared" si="4"/>
        <v>0</v>
      </c>
      <c r="G40" s="104" t="str">
        <f t="shared" si="3"/>
        <v/>
      </c>
    </row>
    <row r="41" spans="1:7" x14ac:dyDescent="0.2">
      <c r="A41" s="15"/>
      <c r="B41" s="100"/>
      <c r="C41" s="12">
        <f>IF(B41="",0,VLOOKUP('180202'!B41,Cenik!$C$3:$E$873,2,FALSE))</f>
        <v>0</v>
      </c>
      <c r="D41" s="12">
        <f>IF(B41="",0,VLOOKUP('180202'!B41,Cenik!$C$3:$E$873,3,FALSE))</f>
        <v>0</v>
      </c>
      <c r="E41" s="102"/>
      <c r="F41" s="20">
        <f t="shared" si="4"/>
        <v>0</v>
      </c>
      <c r="G41" s="104" t="str">
        <f t="shared" si="3"/>
        <v/>
      </c>
    </row>
    <row r="42" spans="1:7" x14ac:dyDescent="0.2">
      <c r="A42" s="15"/>
      <c r="B42" s="100"/>
      <c r="C42" s="12">
        <f>IF(B42="",0,VLOOKUP('180202'!B42,Cenik!$C$3:$E$873,2,FALSE))</f>
        <v>0</v>
      </c>
      <c r="D42" s="12">
        <f>IF(B42="",0,VLOOKUP('180202'!B42,Cenik!$C$3:$E$873,3,FALSE))</f>
        <v>0</v>
      </c>
      <c r="E42" s="102"/>
      <c r="F42" s="20">
        <f t="shared" si="4"/>
        <v>0</v>
      </c>
      <c r="G42" s="104" t="str">
        <f t="shared" si="3"/>
        <v/>
      </c>
    </row>
    <row r="43" spans="1:7" x14ac:dyDescent="0.2">
      <c r="A43" s="15"/>
      <c r="B43" s="100"/>
      <c r="C43" s="12">
        <f>IF(B43="",0,VLOOKUP('180202'!B43,Cenik!$C$3:$E$873,2,FALSE))</f>
        <v>0</v>
      </c>
      <c r="D43" s="12">
        <f>IF(B43="",0,VLOOKUP('180202'!B43,Cenik!$C$3:$E$873,3,FALSE))</f>
        <v>0</v>
      </c>
      <c r="E43" s="102"/>
      <c r="F43" s="20">
        <f t="shared" si="4"/>
        <v>0</v>
      </c>
      <c r="G43" s="104" t="str">
        <f t="shared" si="3"/>
        <v/>
      </c>
    </row>
    <row r="44" spans="1:7" ht="13.5" thickBot="1" x14ac:dyDescent="0.25">
      <c r="A44" s="26"/>
      <c r="B44" s="103"/>
      <c r="C44" s="28">
        <f>IF(B44="",0,VLOOKUP('180202'!B44,Cenik!$C$3:$E$873,2,FALSE))</f>
        <v>0</v>
      </c>
      <c r="D44" s="28">
        <f>IF(B44="",0,VLOOKUP('180202'!B44,Cenik!$C$3:$E$873,3,FALSE))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IF(B5="",0,VLOOKUP('180203'!B5,Cenik!$C$3:$E$873,2,FALSE))</f>
        <v>0</v>
      </c>
      <c r="D5" s="12">
        <f>IF(B5="",0,VLOOKUP('180203'!B5,Cenik!$C$3:$E$873,3,FALSE))</f>
        <v>0</v>
      </c>
      <c r="E5" s="95"/>
      <c r="F5" s="14">
        <f t="shared" ref="F5:F14" si="0">D5*E5</f>
        <v>0</v>
      </c>
      <c r="G5" s="104" t="str">
        <f>IF(E5="","",IF(ISNUMBER(E5),IF(E5=ROUND(E5,6),"","Napaka - poraba mora biti zaokrožena na 6 decimalk!"),"Napaka!"))</f>
        <v/>
      </c>
    </row>
    <row r="6" spans="1:7" x14ac:dyDescent="0.2">
      <c r="A6" s="15"/>
      <c r="B6" s="94"/>
      <c r="C6" s="12">
        <f>IF(B6="",0,VLOOKUP('180203'!B6,Cenik!$C$3:$E$873,2,FALSE))</f>
        <v>0</v>
      </c>
      <c r="D6" s="12">
        <f>IF(B6="",0,VLOOKUP('180203'!B6,Cenik!$C$3:$E$873,3,FALSE))</f>
        <v>0</v>
      </c>
      <c r="E6" s="96"/>
      <c r="F6" s="14">
        <f t="shared" si="0"/>
        <v>0</v>
      </c>
      <c r="G6" s="104" t="str">
        <f t="shared" ref="G6:G14" si="1">IF(E6="","",IF(ISNUMBER(E6),IF(E6=ROUND(E6,6),"","Napaka - poraba mora biti zaokrožena na 6 decimalk!"),"Napaka!"))</f>
        <v/>
      </c>
    </row>
    <row r="7" spans="1:7" x14ac:dyDescent="0.2">
      <c r="A7" s="15"/>
      <c r="B7" s="94"/>
      <c r="C7" s="12">
        <f>IF(B7="",0,VLOOKUP('180203'!B7,Cenik!$C$3:$E$873,2,FALSE))</f>
        <v>0</v>
      </c>
      <c r="D7" s="12">
        <f>IF(B7="",0,VLOOKUP('180203'!B7,Cenik!$C$3:$E$873,3,FALSE))</f>
        <v>0</v>
      </c>
      <c r="E7" s="96"/>
      <c r="F7" s="14">
        <f t="shared" si="0"/>
        <v>0</v>
      </c>
      <c r="G7" s="104" t="str">
        <f t="shared" si="1"/>
        <v/>
      </c>
    </row>
    <row r="8" spans="1:7" x14ac:dyDescent="0.2">
      <c r="A8" s="15"/>
      <c r="B8" s="94"/>
      <c r="C8" s="12">
        <f>IF(B8="",0,VLOOKUP('180203'!B8,Cenik!$C$3:$E$873,2,FALSE))</f>
        <v>0</v>
      </c>
      <c r="D8" s="12">
        <f>IF(B8="",0,VLOOKUP('180203'!B8,Cenik!$C$3:$E$873,3,FALSE))</f>
        <v>0</v>
      </c>
      <c r="E8" s="96"/>
      <c r="F8" s="14">
        <f t="shared" si="0"/>
        <v>0</v>
      </c>
      <c r="G8" s="104" t="str">
        <f t="shared" si="1"/>
        <v/>
      </c>
    </row>
    <row r="9" spans="1:7" x14ac:dyDescent="0.2">
      <c r="A9" s="15"/>
      <c r="B9" s="94"/>
      <c r="C9" s="12">
        <f>IF(B9="",0,VLOOKUP('180203'!B9,Cenik!$C$3:$E$873,2,FALSE))</f>
        <v>0</v>
      </c>
      <c r="D9" s="12">
        <f>IF(B9="",0,VLOOKUP('180203'!B9,Cenik!$C$3:$E$873,3,FALSE))</f>
        <v>0</v>
      </c>
      <c r="E9" s="96"/>
      <c r="F9" s="14">
        <f t="shared" si="0"/>
        <v>0</v>
      </c>
      <c r="G9" s="104" t="str">
        <f t="shared" si="1"/>
        <v/>
      </c>
    </row>
    <row r="10" spans="1:7" x14ac:dyDescent="0.2">
      <c r="A10" s="15"/>
      <c r="B10" s="94"/>
      <c r="C10" s="12">
        <f>IF(B10="",0,VLOOKUP('180203'!B10,Cenik!$C$3:$E$873,2,FALSE))</f>
        <v>0</v>
      </c>
      <c r="D10" s="12">
        <f>IF(B10="",0,VLOOKUP('180203'!B10,Cenik!$C$3:$E$873,3,FALSE))</f>
        <v>0</v>
      </c>
      <c r="E10" s="96"/>
      <c r="F10" s="14">
        <f t="shared" si="0"/>
        <v>0</v>
      </c>
      <c r="G10" s="104" t="str">
        <f t="shared" si="1"/>
        <v/>
      </c>
    </row>
    <row r="11" spans="1:7" x14ac:dyDescent="0.2">
      <c r="A11" s="15"/>
      <c r="B11" s="94"/>
      <c r="C11" s="12">
        <f>IF(B11="",0,VLOOKUP('180203'!B11,Cenik!$C$3:$E$873,2,FALSE))</f>
        <v>0</v>
      </c>
      <c r="D11" s="12">
        <f>IF(B11="",0,VLOOKUP('180203'!B11,Cenik!$C$3:$E$873,3,FALSE))</f>
        <v>0</v>
      </c>
      <c r="E11" s="96"/>
      <c r="F11" s="14">
        <f t="shared" si="0"/>
        <v>0</v>
      </c>
      <c r="G11" s="104" t="str">
        <f t="shared" si="1"/>
        <v/>
      </c>
    </row>
    <row r="12" spans="1:7" x14ac:dyDescent="0.2">
      <c r="A12" s="15"/>
      <c r="B12" s="94"/>
      <c r="C12" s="12">
        <f>IF(B12="",0,VLOOKUP('180203'!B12,Cenik!$C$3:$E$873,2,FALSE))</f>
        <v>0</v>
      </c>
      <c r="D12" s="12">
        <f>IF(B12="",0,VLOOKUP('180203'!B12,Cenik!$C$3:$E$873,3,FALSE))</f>
        <v>0</v>
      </c>
      <c r="E12" s="96"/>
      <c r="F12" s="14">
        <f t="shared" si="0"/>
        <v>0</v>
      </c>
      <c r="G12" s="104" t="str">
        <f t="shared" si="1"/>
        <v/>
      </c>
    </row>
    <row r="13" spans="1:7" x14ac:dyDescent="0.2">
      <c r="A13" s="15"/>
      <c r="B13" s="94"/>
      <c r="C13" s="12">
        <f>IF(B13="",0,VLOOKUP('180203'!B13,Cenik!$C$3:$E$873,2,FALSE))</f>
        <v>0</v>
      </c>
      <c r="D13" s="12">
        <f>IF(B13="",0,VLOOKUP('180203'!B13,Cenik!$C$3:$E$873,3,FALSE))</f>
        <v>0</v>
      </c>
      <c r="E13" s="96"/>
      <c r="F13" s="14">
        <f t="shared" si="0"/>
        <v>0</v>
      </c>
      <c r="G13" s="104" t="str">
        <f t="shared" si="1"/>
        <v/>
      </c>
    </row>
    <row r="14" spans="1:7" ht="13.5" thickBot="1" x14ac:dyDescent="0.25">
      <c r="A14" s="15"/>
      <c r="B14" s="94"/>
      <c r="C14" s="12">
        <f>IF(B14="",0,VLOOKUP('180203'!B14,Cenik!$C$3:$E$873,2,FALSE))</f>
        <v>0</v>
      </c>
      <c r="D14" s="12">
        <f>IF(B14="",0,VLOOKUP('180203'!B14,Cenik!$C$3:$E$873,3,FALSE))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IF(B16="",0,VLOOKUP('180203'!B16,Cenik!$C$3:$E$873,2,FALSE))</f>
        <v>0</v>
      </c>
      <c r="D16" s="12">
        <f>IF(B16="",0,VLOOKUP('180203'!B16,Cenik!$C$3:$E$873,3,FALSE))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IF(B17="",0,VLOOKUP('180203'!B17,Cenik!$C$3:$E$873,2,FALSE))</f>
        <v>0</v>
      </c>
      <c r="D17" s="12">
        <f>IF(B17="",0,VLOOKUP('180203'!B17,Cenik!$C$3:$E$873,3,FALSE))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IF(B18="",0,VLOOKUP('180203'!B18,Cenik!$C$3:$E$873,2,FALSE))</f>
        <v>0</v>
      </c>
      <c r="D18" s="12">
        <f>IF(B18="",0,VLOOKUP('180203'!B18,Cenik!$C$3:$E$873,3,FALSE))</f>
        <v>0</v>
      </c>
      <c r="E18" s="102"/>
      <c r="F18" s="20">
        <f t="shared" si="2"/>
        <v>0</v>
      </c>
      <c r="G18" s="104" t="str">
        <f t="shared" si="3"/>
        <v/>
      </c>
    </row>
    <row r="19" spans="1:9" x14ac:dyDescent="0.2">
      <c r="A19" s="15"/>
      <c r="B19" s="100"/>
      <c r="C19" s="12">
        <f>IF(B19="",0,VLOOKUP('180203'!B19,Cenik!$C$3:$E$873,2,FALSE))</f>
        <v>0</v>
      </c>
      <c r="D19" s="12">
        <f>IF(B19="",0,VLOOKUP('180203'!B19,Cenik!$C$3:$E$873,3,FALSE))</f>
        <v>0</v>
      </c>
      <c r="E19" s="102"/>
      <c r="F19" s="20">
        <f t="shared" si="2"/>
        <v>0</v>
      </c>
      <c r="G19" s="104" t="str">
        <f t="shared" si="3"/>
        <v/>
      </c>
    </row>
    <row r="20" spans="1:9" x14ac:dyDescent="0.2">
      <c r="A20" s="15"/>
      <c r="B20" s="100"/>
      <c r="C20" s="12">
        <f>IF(B20="",0,VLOOKUP('180203'!B20,Cenik!$C$3:$E$873,2,FALSE))</f>
        <v>0</v>
      </c>
      <c r="D20" s="12">
        <f>IF(B20="",0,VLOOKUP('180203'!B20,Cenik!$C$3:$E$873,3,FALSE))</f>
        <v>0</v>
      </c>
      <c r="E20" s="102"/>
      <c r="F20" s="20">
        <f t="shared" si="2"/>
        <v>0</v>
      </c>
      <c r="G20" s="104" t="str">
        <f t="shared" si="3"/>
        <v/>
      </c>
    </row>
    <row r="21" spans="1:9" x14ac:dyDescent="0.2">
      <c r="A21" s="15"/>
      <c r="B21" s="100"/>
      <c r="C21" s="12">
        <f>IF(B21="",0,VLOOKUP('180203'!B21,Cenik!$C$3:$E$873,2,FALSE))</f>
        <v>0</v>
      </c>
      <c r="D21" s="12">
        <f>IF(B21="",0,VLOOKUP('180203'!B21,Cenik!$C$3:$E$873,3,FALSE))</f>
        <v>0</v>
      </c>
      <c r="E21" s="102"/>
      <c r="F21" s="20">
        <f t="shared" si="2"/>
        <v>0</v>
      </c>
      <c r="G21" s="104" t="str">
        <f t="shared" si="3"/>
        <v/>
      </c>
    </row>
    <row r="22" spans="1:9" x14ac:dyDescent="0.2">
      <c r="A22" s="15"/>
      <c r="B22" s="100"/>
      <c r="C22" s="12">
        <f>IF(B22="",0,VLOOKUP('180203'!B22,Cenik!$C$3:$E$873,2,FALSE))</f>
        <v>0</v>
      </c>
      <c r="D22" s="12">
        <f>IF(B22="",0,VLOOKUP('180203'!B22,Cenik!$C$3:$E$873,3,FALSE))</f>
        <v>0</v>
      </c>
      <c r="E22" s="102"/>
      <c r="F22" s="20">
        <f t="shared" si="2"/>
        <v>0</v>
      </c>
      <c r="G22" s="104" t="str">
        <f t="shared" si="3"/>
        <v/>
      </c>
    </row>
    <row r="23" spans="1:9" x14ac:dyDescent="0.2">
      <c r="A23" s="15"/>
      <c r="B23" s="100"/>
      <c r="C23" s="12">
        <f>IF(B23="",0,VLOOKUP('180203'!B23,Cenik!$C$3:$E$873,2,FALSE))</f>
        <v>0</v>
      </c>
      <c r="D23" s="12">
        <f>IF(B23="",0,VLOOKUP('180203'!B23,Cenik!$C$3:$E$873,3,FALSE))</f>
        <v>0</v>
      </c>
      <c r="E23" s="102"/>
      <c r="F23" s="20">
        <f t="shared" si="2"/>
        <v>0</v>
      </c>
      <c r="G23" s="104" t="str">
        <f t="shared" si="3"/>
        <v/>
      </c>
    </row>
    <row r="24" spans="1:9" x14ac:dyDescent="0.2">
      <c r="A24" s="15"/>
      <c r="B24" s="100"/>
      <c r="C24" s="12">
        <f>IF(B24="",0,VLOOKUP('180203'!B24,Cenik!$C$3:$E$873,2,FALSE))</f>
        <v>0</v>
      </c>
      <c r="D24" s="12">
        <f>IF(B24="",0,VLOOKUP('180203'!B24,Cenik!$C$3:$E$873,3,FALSE))</f>
        <v>0</v>
      </c>
      <c r="E24" s="102"/>
      <c r="F24" s="20">
        <f t="shared" si="2"/>
        <v>0</v>
      </c>
      <c r="G24" s="104" t="str">
        <f t="shared" si="3"/>
        <v/>
      </c>
    </row>
    <row r="25" spans="1:9" x14ac:dyDescent="0.2">
      <c r="A25" s="15"/>
      <c r="B25" s="100"/>
      <c r="C25" s="12">
        <f>IF(B25="",0,VLOOKUP('180203'!B25,Cenik!$C$3:$E$873,2,FALSE))</f>
        <v>0</v>
      </c>
      <c r="D25" s="12">
        <f>IF(B25="",0,VLOOKUP('180203'!B25,Cenik!$C$3:$E$873,3,FALSE))</f>
        <v>0</v>
      </c>
      <c r="E25" s="102"/>
      <c r="F25" s="20">
        <f t="shared" si="2"/>
        <v>0</v>
      </c>
      <c r="G25" s="104" t="str">
        <f t="shared" si="3"/>
        <v/>
      </c>
    </row>
    <row r="26" spans="1:9" x14ac:dyDescent="0.2">
      <c r="A26" s="15"/>
      <c r="B26" s="100"/>
      <c r="C26" s="12">
        <f>IF(B26="",0,VLOOKUP('180203'!B26,Cenik!$C$3:$E$873,2,FALSE))</f>
        <v>0</v>
      </c>
      <c r="D26" s="12">
        <f>IF(B26="",0,VLOOKUP('180203'!B26,Cenik!$C$3:$E$873,3,FALSE))</f>
        <v>0</v>
      </c>
      <c r="E26" s="102"/>
      <c r="F26" s="20">
        <f t="shared" si="2"/>
        <v>0</v>
      </c>
      <c r="G26" s="104" t="str">
        <f t="shared" si="3"/>
        <v/>
      </c>
    </row>
    <row r="27" spans="1:9" x14ac:dyDescent="0.2">
      <c r="A27" s="15"/>
      <c r="B27" s="100"/>
      <c r="C27" s="12">
        <f>IF(B27="",0,VLOOKUP('180203'!B27,Cenik!$C$3:$E$873,2,FALSE))</f>
        <v>0</v>
      </c>
      <c r="D27" s="12">
        <f>IF(B27="",0,VLOOKUP('180203'!B27,Cenik!$C$3:$E$873,3,FALSE))</f>
        <v>0</v>
      </c>
      <c r="E27" s="102"/>
      <c r="F27" s="20">
        <f t="shared" si="2"/>
        <v>0</v>
      </c>
      <c r="G27" s="104" t="str">
        <f t="shared" si="3"/>
        <v/>
      </c>
    </row>
    <row r="28" spans="1:9" x14ac:dyDescent="0.2">
      <c r="A28" s="15"/>
      <c r="B28" s="100"/>
      <c r="C28" s="12">
        <f>IF(B28="",0,VLOOKUP('180203'!B28,Cenik!$C$3:$E$873,2,FALSE))</f>
        <v>0</v>
      </c>
      <c r="D28" s="12">
        <f>IF(B28="",0,VLOOKUP('180203'!B28,Cenik!$C$3:$E$873,3,FALSE))</f>
        <v>0</v>
      </c>
      <c r="E28" s="102"/>
      <c r="F28" s="20">
        <f t="shared" si="2"/>
        <v>0</v>
      </c>
      <c r="G28" s="104" t="str">
        <f t="shared" si="3"/>
        <v/>
      </c>
    </row>
    <row r="29" spans="1:9" ht="13.5" thickBot="1" x14ac:dyDescent="0.25">
      <c r="A29" s="15"/>
      <c r="B29" s="100"/>
      <c r="C29" s="12">
        <f>IF(B29="",0,VLOOKUP('180203'!B29,Cenik!$C$3:$E$873,2,FALSE))</f>
        <v>0</v>
      </c>
      <c r="D29" s="12">
        <f>IF(B29="",0,VLOOKUP('180203'!B29,Cenik!$C$3:$E$873,3,FALSE))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IF(B31="",0,VLOOKUP('180203'!B31,Cenik!$C$3:$E$873,2,FALSE))</f>
        <v>0</v>
      </c>
      <c r="D31" s="24">
        <f>IF(B31="",0,VLOOKUP('180203'!B31,Cenik!$C$3:$E$873,3,FALSE))</f>
        <v>0</v>
      </c>
      <c r="E31" s="101"/>
      <c r="F31" s="25">
        <f t="shared" ref="F31:F44" si="4">D31*E31</f>
        <v>0</v>
      </c>
      <c r="G31" s="104" t="str">
        <f t="shared" si="3"/>
        <v/>
      </c>
      <c r="I31" s="2"/>
    </row>
    <row r="32" spans="1:9" x14ac:dyDescent="0.2">
      <c r="A32" s="15"/>
      <c r="B32" s="100"/>
      <c r="C32" s="12">
        <f>IF(B32="",0,VLOOKUP('180203'!B32,Cenik!$C$3:$E$873,2,FALSE))</f>
        <v>0</v>
      </c>
      <c r="D32" s="12">
        <f>IF(B32="",0,VLOOKUP('180203'!B32,Cenik!$C$3:$E$873,3,FALSE))</f>
        <v>0</v>
      </c>
      <c r="E32" s="102"/>
      <c r="F32" s="20">
        <f t="shared" si="4"/>
        <v>0</v>
      </c>
      <c r="G32" s="104" t="str">
        <f t="shared" si="3"/>
        <v/>
      </c>
      <c r="I32" s="2"/>
    </row>
    <row r="33" spans="1:7" x14ac:dyDescent="0.2">
      <c r="A33" s="15"/>
      <c r="B33" s="100"/>
      <c r="C33" s="12">
        <f>IF(B33="",0,VLOOKUP('180203'!B33,Cenik!$C$3:$E$873,2,FALSE))</f>
        <v>0</v>
      </c>
      <c r="D33" s="12">
        <f>IF(B33="",0,VLOOKUP('180203'!B33,Cenik!$C$3:$E$873,3,FALSE))</f>
        <v>0</v>
      </c>
      <c r="E33" s="102"/>
      <c r="F33" s="20">
        <f t="shared" si="4"/>
        <v>0</v>
      </c>
      <c r="G33" s="104" t="str">
        <f t="shared" si="3"/>
        <v/>
      </c>
    </row>
    <row r="34" spans="1:7" x14ac:dyDescent="0.2">
      <c r="A34" s="15"/>
      <c r="B34" s="100"/>
      <c r="C34" s="12">
        <f>IF(B34="",0,VLOOKUP('180203'!B34,Cenik!$C$3:$E$873,2,FALSE))</f>
        <v>0</v>
      </c>
      <c r="D34" s="12">
        <f>IF(B34="",0,VLOOKUP('180203'!B34,Cenik!$C$3:$E$873,3,FALSE))</f>
        <v>0</v>
      </c>
      <c r="E34" s="102"/>
      <c r="F34" s="20">
        <f t="shared" si="4"/>
        <v>0</v>
      </c>
      <c r="G34" s="104" t="str">
        <f t="shared" si="3"/>
        <v/>
      </c>
    </row>
    <row r="35" spans="1:7" x14ac:dyDescent="0.2">
      <c r="A35" s="15"/>
      <c r="B35" s="100"/>
      <c r="C35" s="12">
        <f>IF(B35="",0,VLOOKUP('180203'!B35,Cenik!$C$3:$E$873,2,FALSE))</f>
        <v>0</v>
      </c>
      <c r="D35" s="12">
        <f>IF(B35="",0,VLOOKUP('180203'!B35,Cenik!$C$3:$E$873,3,FALSE))</f>
        <v>0</v>
      </c>
      <c r="E35" s="102"/>
      <c r="F35" s="20">
        <f t="shared" si="4"/>
        <v>0</v>
      </c>
      <c r="G35" s="104" t="str">
        <f t="shared" si="3"/>
        <v/>
      </c>
    </row>
    <row r="36" spans="1:7" x14ac:dyDescent="0.2">
      <c r="A36" s="15"/>
      <c r="B36" s="100"/>
      <c r="C36" s="12">
        <f>IF(B36="",0,VLOOKUP('180203'!B36,Cenik!$C$3:$E$873,2,FALSE))</f>
        <v>0</v>
      </c>
      <c r="D36" s="12">
        <f>IF(B36="",0,VLOOKUP('180203'!B36,Cenik!$C$3:$E$873,3,FALSE))</f>
        <v>0</v>
      </c>
      <c r="E36" s="102"/>
      <c r="F36" s="20">
        <f t="shared" si="4"/>
        <v>0</v>
      </c>
      <c r="G36" s="104" t="str">
        <f t="shared" si="3"/>
        <v/>
      </c>
    </row>
    <row r="37" spans="1:7" x14ac:dyDescent="0.2">
      <c r="A37" s="15"/>
      <c r="B37" s="100"/>
      <c r="C37" s="12">
        <f>IF(B37="",0,VLOOKUP('180203'!B37,Cenik!$C$3:$E$873,2,FALSE))</f>
        <v>0</v>
      </c>
      <c r="D37" s="12">
        <f>IF(B37="",0,VLOOKUP('180203'!B37,Cenik!$C$3:$E$873,3,FALSE))</f>
        <v>0</v>
      </c>
      <c r="E37" s="102"/>
      <c r="F37" s="20">
        <f t="shared" si="4"/>
        <v>0</v>
      </c>
      <c r="G37" s="104" t="str">
        <f t="shared" si="3"/>
        <v/>
      </c>
    </row>
    <row r="38" spans="1:7" x14ac:dyDescent="0.2">
      <c r="A38" s="15"/>
      <c r="B38" s="100"/>
      <c r="C38" s="12">
        <f>IF(B38="",0,VLOOKUP('180203'!B38,Cenik!$C$3:$E$873,2,FALSE))</f>
        <v>0</v>
      </c>
      <c r="D38" s="12">
        <f>IF(B38="",0,VLOOKUP('180203'!B38,Cenik!$C$3:$E$873,3,FALSE))</f>
        <v>0</v>
      </c>
      <c r="E38" s="102"/>
      <c r="F38" s="20">
        <f t="shared" si="4"/>
        <v>0</v>
      </c>
      <c r="G38" s="104" t="str">
        <f t="shared" si="3"/>
        <v/>
      </c>
    </row>
    <row r="39" spans="1:7" x14ac:dyDescent="0.2">
      <c r="A39" s="15"/>
      <c r="B39" s="100"/>
      <c r="C39" s="12">
        <f>IF(B39="",0,VLOOKUP('180203'!B39,Cenik!$C$3:$E$873,2,FALSE))</f>
        <v>0</v>
      </c>
      <c r="D39" s="12">
        <f>IF(B39="",0,VLOOKUP('180203'!B39,Cenik!$C$3:$E$873,3,FALSE))</f>
        <v>0</v>
      </c>
      <c r="E39" s="102"/>
      <c r="F39" s="20">
        <f t="shared" si="4"/>
        <v>0</v>
      </c>
      <c r="G39" s="104" t="str">
        <f>IF(E39="","",IF(ISNUMBER(E39),IF(E39=ROUND(E39,6),"","Napaka - poraba mora biti zaokrožena na 6 decimalk!"),"Napaka!"))</f>
        <v/>
      </c>
    </row>
    <row r="40" spans="1:7" x14ac:dyDescent="0.2">
      <c r="A40" s="15"/>
      <c r="B40" s="100"/>
      <c r="C40" s="12">
        <f>IF(B40="",0,VLOOKUP('180203'!B40,Cenik!$C$3:$E$873,2,FALSE))</f>
        <v>0</v>
      </c>
      <c r="D40" s="12">
        <f>IF(B40="",0,VLOOKUP('180203'!B40,Cenik!$C$3:$E$873,3,FALSE))</f>
        <v>0</v>
      </c>
      <c r="E40" s="102"/>
      <c r="F40" s="20">
        <f t="shared" si="4"/>
        <v>0</v>
      </c>
      <c r="G40" s="104" t="str">
        <f t="shared" si="3"/>
        <v/>
      </c>
    </row>
    <row r="41" spans="1:7" x14ac:dyDescent="0.2">
      <c r="A41" s="15"/>
      <c r="B41" s="100"/>
      <c r="C41" s="12">
        <f>IF(B41="",0,VLOOKUP('180203'!B41,Cenik!$C$3:$E$873,2,FALSE))</f>
        <v>0</v>
      </c>
      <c r="D41" s="12">
        <f>IF(B41="",0,VLOOKUP('180203'!B41,Cenik!$C$3:$E$873,3,FALSE))</f>
        <v>0</v>
      </c>
      <c r="E41" s="102"/>
      <c r="F41" s="20">
        <f t="shared" si="4"/>
        <v>0</v>
      </c>
      <c r="G41" s="104" t="str">
        <f t="shared" si="3"/>
        <v/>
      </c>
    </row>
    <row r="42" spans="1:7" x14ac:dyDescent="0.2">
      <c r="A42" s="15"/>
      <c r="B42" s="100"/>
      <c r="C42" s="12">
        <f>IF(B42="",0,VLOOKUP('180203'!B42,Cenik!$C$3:$E$873,2,FALSE))</f>
        <v>0</v>
      </c>
      <c r="D42" s="12">
        <f>IF(B42="",0,VLOOKUP('180203'!B42,Cenik!$C$3:$E$873,3,FALSE))</f>
        <v>0</v>
      </c>
      <c r="E42" s="102"/>
      <c r="F42" s="20">
        <f t="shared" si="4"/>
        <v>0</v>
      </c>
      <c r="G42" s="104" t="str">
        <f t="shared" si="3"/>
        <v/>
      </c>
    </row>
    <row r="43" spans="1:7" x14ac:dyDescent="0.2">
      <c r="A43" s="15"/>
      <c r="B43" s="100"/>
      <c r="C43" s="12">
        <f>IF(B43="",0,VLOOKUP('180203'!B43,Cenik!$C$3:$E$873,2,FALSE))</f>
        <v>0</v>
      </c>
      <c r="D43" s="12">
        <f>IF(B43="",0,VLOOKUP('180203'!B43,Cenik!$C$3:$E$873,3,FALSE))</f>
        <v>0</v>
      </c>
      <c r="E43" s="102"/>
      <c r="F43" s="20">
        <f t="shared" si="4"/>
        <v>0</v>
      </c>
      <c r="G43" s="104" t="str">
        <f t="shared" si="3"/>
        <v/>
      </c>
    </row>
    <row r="44" spans="1:7" ht="13.5" thickBot="1" x14ac:dyDescent="0.25">
      <c r="A44" s="26"/>
      <c r="B44" s="103"/>
      <c r="C44" s="28">
        <f>IF(B44="",0,VLOOKUP('180203'!B44,Cenik!$C$3:$E$873,2,FALSE))</f>
        <v>0</v>
      </c>
      <c r="D44" s="28">
        <f>IF(B44="",0,VLOOKUP('180203'!B44,Cenik!$C$3:$E$873,3,FALSE))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IF(B5="",0,VLOOKUP('180204'!B5,Cenik!$C$3:$E$873,2,FALSE))</f>
        <v>0</v>
      </c>
      <c r="D5" s="12">
        <f>IF(B5="",0,VLOOKUP('180204'!B5,Cenik!$C$3:$E$873,3,FALSE))</f>
        <v>0</v>
      </c>
      <c r="E5" s="95"/>
      <c r="F5" s="14">
        <f t="shared" ref="F5:F14" si="0">D5*E5</f>
        <v>0</v>
      </c>
      <c r="G5" s="104" t="str">
        <f>IF(E5="","",IF(ISNUMBER(E5),IF(E5=ROUND(E5,6),"","Napaka - poraba mora biti zaokrožena na 6 decimalk!"),"Napaka!"))</f>
        <v/>
      </c>
    </row>
    <row r="6" spans="1:7" x14ac:dyDescent="0.2">
      <c r="A6" s="15"/>
      <c r="B6" s="94"/>
      <c r="C6" s="12">
        <f>IF(B6="",0,VLOOKUP('180204'!B6,Cenik!$C$3:$E$873,2,FALSE))</f>
        <v>0</v>
      </c>
      <c r="D6" s="12">
        <f>IF(B6="",0,VLOOKUP('180204'!B6,Cenik!$C$3:$E$873,3,FALSE))</f>
        <v>0</v>
      </c>
      <c r="E6" s="96"/>
      <c r="F6" s="14">
        <f t="shared" si="0"/>
        <v>0</v>
      </c>
      <c r="G6" s="104" t="str">
        <f t="shared" ref="G6:G14" si="1">IF(E6="","",IF(ISNUMBER(E6),IF(E6=ROUND(E6,6),"","Napaka - poraba mora biti zaokrožena na 6 decimalk!"),"Napaka!"))</f>
        <v/>
      </c>
    </row>
    <row r="7" spans="1:7" x14ac:dyDescent="0.2">
      <c r="A7" s="15"/>
      <c r="B7" s="94"/>
      <c r="C7" s="12">
        <f>IF(B7="",0,VLOOKUP('180204'!B7,Cenik!$C$3:$E$873,2,FALSE))</f>
        <v>0</v>
      </c>
      <c r="D7" s="12">
        <f>IF(B7="",0,VLOOKUP('180204'!B7,Cenik!$C$3:$E$873,3,FALSE))</f>
        <v>0</v>
      </c>
      <c r="E7" s="96"/>
      <c r="F7" s="14">
        <f t="shared" si="0"/>
        <v>0</v>
      </c>
      <c r="G7" s="104" t="str">
        <f t="shared" si="1"/>
        <v/>
      </c>
    </row>
    <row r="8" spans="1:7" x14ac:dyDescent="0.2">
      <c r="A8" s="15"/>
      <c r="B8" s="94"/>
      <c r="C8" s="12">
        <f>IF(B8="",0,VLOOKUP('180204'!B8,Cenik!$C$3:$E$873,2,FALSE))</f>
        <v>0</v>
      </c>
      <c r="D8" s="12">
        <f>IF(B8="",0,VLOOKUP('180204'!B8,Cenik!$C$3:$E$873,3,FALSE))</f>
        <v>0</v>
      </c>
      <c r="E8" s="96"/>
      <c r="F8" s="14">
        <f t="shared" si="0"/>
        <v>0</v>
      </c>
      <c r="G8" s="104" t="str">
        <f t="shared" si="1"/>
        <v/>
      </c>
    </row>
    <row r="9" spans="1:7" x14ac:dyDescent="0.2">
      <c r="A9" s="15"/>
      <c r="B9" s="94"/>
      <c r="C9" s="12">
        <f>IF(B9="",0,VLOOKUP('180204'!B9,Cenik!$C$3:$E$873,2,FALSE))</f>
        <v>0</v>
      </c>
      <c r="D9" s="12">
        <f>IF(B9="",0,VLOOKUP('180204'!B9,Cenik!$C$3:$E$873,3,FALSE))</f>
        <v>0</v>
      </c>
      <c r="E9" s="96"/>
      <c r="F9" s="14">
        <f t="shared" si="0"/>
        <v>0</v>
      </c>
      <c r="G9" s="104" t="str">
        <f t="shared" si="1"/>
        <v/>
      </c>
    </row>
    <row r="10" spans="1:7" x14ac:dyDescent="0.2">
      <c r="A10" s="15"/>
      <c r="B10" s="94"/>
      <c r="C10" s="12">
        <f>IF(B10="",0,VLOOKUP('180204'!B10,Cenik!$C$3:$E$873,2,FALSE))</f>
        <v>0</v>
      </c>
      <c r="D10" s="12">
        <f>IF(B10="",0,VLOOKUP('180204'!B10,Cenik!$C$3:$E$873,3,FALSE))</f>
        <v>0</v>
      </c>
      <c r="E10" s="96"/>
      <c r="F10" s="14">
        <f t="shared" si="0"/>
        <v>0</v>
      </c>
      <c r="G10" s="104" t="str">
        <f t="shared" si="1"/>
        <v/>
      </c>
    </row>
    <row r="11" spans="1:7" x14ac:dyDescent="0.2">
      <c r="A11" s="15"/>
      <c r="B11" s="94"/>
      <c r="C11" s="12">
        <f>IF(B11="",0,VLOOKUP('180204'!B11,Cenik!$C$3:$E$873,2,FALSE))</f>
        <v>0</v>
      </c>
      <c r="D11" s="12">
        <f>IF(B11="",0,VLOOKUP('180204'!B11,Cenik!$C$3:$E$873,3,FALSE))</f>
        <v>0</v>
      </c>
      <c r="E11" s="96"/>
      <c r="F11" s="14">
        <f t="shared" si="0"/>
        <v>0</v>
      </c>
      <c r="G11" s="104" t="str">
        <f t="shared" si="1"/>
        <v/>
      </c>
    </row>
    <row r="12" spans="1:7" x14ac:dyDescent="0.2">
      <c r="A12" s="15"/>
      <c r="B12" s="94"/>
      <c r="C12" s="12">
        <f>IF(B12="",0,VLOOKUP('180204'!B12,Cenik!$C$3:$E$873,2,FALSE))</f>
        <v>0</v>
      </c>
      <c r="D12" s="12">
        <f>IF(B12="",0,VLOOKUP('180204'!B12,Cenik!$C$3:$E$873,3,FALSE))</f>
        <v>0</v>
      </c>
      <c r="E12" s="96"/>
      <c r="F12" s="14">
        <f t="shared" si="0"/>
        <v>0</v>
      </c>
      <c r="G12" s="104" t="str">
        <f t="shared" si="1"/>
        <v/>
      </c>
    </row>
    <row r="13" spans="1:7" x14ac:dyDescent="0.2">
      <c r="A13" s="15"/>
      <c r="B13" s="94"/>
      <c r="C13" s="12">
        <f>IF(B13="",0,VLOOKUP('180204'!B13,Cenik!$C$3:$E$873,2,FALSE))</f>
        <v>0</v>
      </c>
      <c r="D13" s="12">
        <f>IF(B13="",0,VLOOKUP('180204'!B13,Cenik!$C$3:$E$873,3,FALSE))</f>
        <v>0</v>
      </c>
      <c r="E13" s="96"/>
      <c r="F13" s="14">
        <f t="shared" si="0"/>
        <v>0</v>
      </c>
      <c r="G13" s="104" t="str">
        <f t="shared" si="1"/>
        <v/>
      </c>
    </row>
    <row r="14" spans="1:7" ht="13.5" thickBot="1" x14ac:dyDescent="0.25">
      <c r="A14" s="15"/>
      <c r="B14" s="94"/>
      <c r="C14" s="12">
        <f>IF(B14="",0,VLOOKUP('180204'!B14,Cenik!$C$3:$E$873,2,FALSE))</f>
        <v>0</v>
      </c>
      <c r="D14" s="12">
        <f>IF(B14="",0,VLOOKUP('180204'!B14,Cenik!$C$3:$E$873,3,FALSE))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IF(B16="",0,VLOOKUP('180204'!B16,Cenik!$C$3:$E$873,2,FALSE))</f>
        <v>0</v>
      </c>
      <c r="D16" s="12">
        <f>IF(B16="",0,VLOOKUP('180204'!B16,Cenik!$C$3:$E$873,3,FALSE))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IF(B17="",0,VLOOKUP('180204'!B17,Cenik!$C$3:$E$873,2,FALSE))</f>
        <v>0</v>
      </c>
      <c r="D17" s="12">
        <f>IF(B17="",0,VLOOKUP('180204'!B17,Cenik!$C$3:$E$873,3,FALSE))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IF(B18="",0,VLOOKUP('180204'!B18,Cenik!$C$3:$E$873,2,FALSE))</f>
        <v>0</v>
      </c>
      <c r="D18" s="12">
        <f>IF(B18="",0,VLOOKUP('180204'!B18,Cenik!$C$3:$E$873,3,FALSE))</f>
        <v>0</v>
      </c>
      <c r="E18" s="102"/>
      <c r="F18" s="20">
        <f t="shared" si="2"/>
        <v>0</v>
      </c>
      <c r="G18" s="104" t="str">
        <f t="shared" si="3"/>
        <v/>
      </c>
    </row>
    <row r="19" spans="1:9" x14ac:dyDescent="0.2">
      <c r="A19" s="15"/>
      <c r="B19" s="100"/>
      <c r="C19" s="12">
        <f>IF(B19="",0,VLOOKUP('180204'!B19,Cenik!$C$3:$E$873,2,FALSE))</f>
        <v>0</v>
      </c>
      <c r="D19" s="12">
        <f>IF(B19="",0,VLOOKUP('180204'!B19,Cenik!$C$3:$E$873,3,FALSE))</f>
        <v>0</v>
      </c>
      <c r="E19" s="102"/>
      <c r="F19" s="20">
        <f t="shared" si="2"/>
        <v>0</v>
      </c>
      <c r="G19" s="104" t="str">
        <f t="shared" si="3"/>
        <v/>
      </c>
    </row>
    <row r="20" spans="1:9" x14ac:dyDescent="0.2">
      <c r="A20" s="15"/>
      <c r="B20" s="100"/>
      <c r="C20" s="12">
        <f>IF(B20="",0,VLOOKUP('180204'!B20,Cenik!$C$3:$E$873,2,FALSE))</f>
        <v>0</v>
      </c>
      <c r="D20" s="12">
        <f>IF(B20="",0,VLOOKUP('180204'!B20,Cenik!$C$3:$E$873,3,FALSE))</f>
        <v>0</v>
      </c>
      <c r="E20" s="102"/>
      <c r="F20" s="20">
        <f t="shared" si="2"/>
        <v>0</v>
      </c>
      <c r="G20" s="104" t="str">
        <f t="shared" si="3"/>
        <v/>
      </c>
    </row>
    <row r="21" spans="1:9" x14ac:dyDescent="0.2">
      <c r="A21" s="15"/>
      <c r="B21" s="100"/>
      <c r="C21" s="12">
        <f>IF(B21="",0,VLOOKUP('180204'!B21,Cenik!$C$3:$E$873,2,FALSE))</f>
        <v>0</v>
      </c>
      <c r="D21" s="12">
        <f>IF(B21="",0,VLOOKUP('180204'!B21,Cenik!$C$3:$E$873,3,FALSE))</f>
        <v>0</v>
      </c>
      <c r="E21" s="102"/>
      <c r="F21" s="20">
        <f t="shared" si="2"/>
        <v>0</v>
      </c>
      <c r="G21" s="104" t="str">
        <f t="shared" si="3"/>
        <v/>
      </c>
    </row>
    <row r="22" spans="1:9" x14ac:dyDescent="0.2">
      <c r="A22" s="15"/>
      <c r="B22" s="100"/>
      <c r="C22" s="12">
        <f>IF(B22="",0,VLOOKUP('180204'!B22,Cenik!$C$3:$E$873,2,FALSE))</f>
        <v>0</v>
      </c>
      <c r="D22" s="12">
        <f>IF(B22="",0,VLOOKUP('180204'!B22,Cenik!$C$3:$E$873,3,FALSE))</f>
        <v>0</v>
      </c>
      <c r="E22" s="102"/>
      <c r="F22" s="20">
        <f t="shared" si="2"/>
        <v>0</v>
      </c>
      <c r="G22" s="104" t="str">
        <f t="shared" si="3"/>
        <v/>
      </c>
    </row>
    <row r="23" spans="1:9" x14ac:dyDescent="0.2">
      <c r="A23" s="15"/>
      <c r="B23" s="100"/>
      <c r="C23" s="12">
        <f>IF(B23="",0,VLOOKUP('180204'!B23,Cenik!$C$3:$E$873,2,FALSE))</f>
        <v>0</v>
      </c>
      <c r="D23" s="12">
        <f>IF(B23="",0,VLOOKUP('180204'!B23,Cenik!$C$3:$E$873,3,FALSE))</f>
        <v>0</v>
      </c>
      <c r="E23" s="102"/>
      <c r="F23" s="20">
        <f t="shared" si="2"/>
        <v>0</v>
      </c>
      <c r="G23" s="104" t="str">
        <f t="shared" si="3"/>
        <v/>
      </c>
    </row>
    <row r="24" spans="1:9" x14ac:dyDescent="0.2">
      <c r="A24" s="15"/>
      <c r="B24" s="100"/>
      <c r="C24" s="12">
        <f>IF(B24="",0,VLOOKUP('180204'!B24,Cenik!$C$3:$E$873,2,FALSE))</f>
        <v>0</v>
      </c>
      <c r="D24" s="12">
        <f>IF(B24="",0,VLOOKUP('180204'!B24,Cenik!$C$3:$E$873,3,FALSE))</f>
        <v>0</v>
      </c>
      <c r="E24" s="102"/>
      <c r="F24" s="20">
        <f t="shared" si="2"/>
        <v>0</v>
      </c>
      <c r="G24" s="104" t="str">
        <f t="shared" si="3"/>
        <v/>
      </c>
    </row>
    <row r="25" spans="1:9" x14ac:dyDescent="0.2">
      <c r="A25" s="15"/>
      <c r="B25" s="100"/>
      <c r="C25" s="12">
        <f>IF(B25="",0,VLOOKUP('180204'!B25,Cenik!$C$3:$E$873,2,FALSE))</f>
        <v>0</v>
      </c>
      <c r="D25" s="12">
        <f>IF(B25="",0,VLOOKUP('180204'!B25,Cenik!$C$3:$E$873,3,FALSE))</f>
        <v>0</v>
      </c>
      <c r="E25" s="102"/>
      <c r="F25" s="20">
        <f t="shared" si="2"/>
        <v>0</v>
      </c>
      <c r="G25" s="104" t="str">
        <f t="shared" si="3"/>
        <v/>
      </c>
    </row>
    <row r="26" spans="1:9" x14ac:dyDescent="0.2">
      <c r="A26" s="15"/>
      <c r="B26" s="100"/>
      <c r="C26" s="12">
        <f>IF(B26="",0,VLOOKUP('180204'!B26,Cenik!$C$3:$E$873,2,FALSE))</f>
        <v>0</v>
      </c>
      <c r="D26" s="12">
        <f>IF(B26="",0,VLOOKUP('180204'!B26,Cenik!$C$3:$E$873,3,FALSE))</f>
        <v>0</v>
      </c>
      <c r="E26" s="102"/>
      <c r="F26" s="20">
        <f t="shared" si="2"/>
        <v>0</v>
      </c>
      <c r="G26" s="104" t="str">
        <f t="shared" si="3"/>
        <v/>
      </c>
    </row>
    <row r="27" spans="1:9" x14ac:dyDescent="0.2">
      <c r="A27" s="15"/>
      <c r="B27" s="100"/>
      <c r="C27" s="12">
        <f>IF(B27="",0,VLOOKUP('180204'!B27,Cenik!$C$3:$E$873,2,FALSE))</f>
        <v>0</v>
      </c>
      <c r="D27" s="12">
        <f>IF(B27="",0,VLOOKUP('180204'!B27,Cenik!$C$3:$E$873,3,FALSE))</f>
        <v>0</v>
      </c>
      <c r="E27" s="102"/>
      <c r="F27" s="20">
        <f t="shared" si="2"/>
        <v>0</v>
      </c>
      <c r="G27" s="104" t="str">
        <f t="shared" si="3"/>
        <v/>
      </c>
    </row>
    <row r="28" spans="1:9" x14ac:dyDescent="0.2">
      <c r="A28" s="15"/>
      <c r="B28" s="100"/>
      <c r="C28" s="12">
        <f>IF(B28="",0,VLOOKUP('180204'!B28,Cenik!$C$3:$E$873,2,FALSE))</f>
        <v>0</v>
      </c>
      <c r="D28" s="12">
        <f>IF(B28="",0,VLOOKUP('180204'!B28,Cenik!$C$3:$E$873,3,FALSE))</f>
        <v>0</v>
      </c>
      <c r="E28" s="102"/>
      <c r="F28" s="20">
        <f t="shared" si="2"/>
        <v>0</v>
      </c>
      <c r="G28" s="104" t="str">
        <f t="shared" si="3"/>
        <v/>
      </c>
    </row>
    <row r="29" spans="1:9" ht="13.5" thickBot="1" x14ac:dyDescent="0.25">
      <c r="A29" s="15"/>
      <c r="B29" s="100"/>
      <c r="C29" s="12">
        <f>IF(B29="",0,VLOOKUP('180204'!B29,Cenik!$C$3:$E$873,2,FALSE))</f>
        <v>0</v>
      </c>
      <c r="D29" s="12">
        <f>IF(B29="",0,VLOOKUP('180204'!B29,Cenik!$C$3:$E$873,3,FALSE))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IF(B31="",0,VLOOKUP('180204'!B31,Cenik!$C$3:$E$873,2,FALSE))</f>
        <v>0</v>
      </c>
      <c r="D31" s="24">
        <f>IF(B31="",0,VLOOKUP('180204'!B31,Cenik!$C$3:$E$873,3,FALSE))</f>
        <v>0</v>
      </c>
      <c r="E31" s="101"/>
      <c r="F31" s="25">
        <f t="shared" ref="F31:F44" si="4">D31*E31</f>
        <v>0</v>
      </c>
      <c r="G31" s="104" t="str">
        <f t="shared" si="3"/>
        <v/>
      </c>
      <c r="I31" s="2"/>
    </row>
    <row r="32" spans="1:9" x14ac:dyDescent="0.2">
      <c r="A32" s="15"/>
      <c r="B32" s="100"/>
      <c r="C32" s="12">
        <f>IF(B32="",0,VLOOKUP('180204'!B32,Cenik!$C$3:$E$873,2,FALSE))</f>
        <v>0</v>
      </c>
      <c r="D32" s="12">
        <f>IF(B32="",0,VLOOKUP('180204'!B32,Cenik!$C$3:$E$873,3,FALSE))</f>
        <v>0</v>
      </c>
      <c r="E32" s="102"/>
      <c r="F32" s="20">
        <f t="shared" si="4"/>
        <v>0</v>
      </c>
      <c r="G32" s="104" t="str">
        <f t="shared" si="3"/>
        <v/>
      </c>
      <c r="I32" s="2"/>
    </row>
    <row r="33" spans="1:7" x14ac:dyDescent="0.2">
      <c r="A33" s="15"/>
      <c r="B33" s="100"/>
      <c r="C33" s="12">
        <f>IF(B33="",0,VLOOKUP('180204'!B33,Cenik!$C$3:$E$873,2,FALSE))</f>
        <v>0</v>
      </c>
      <c r="D33" s="12">
        <f>IF(B33="",0,VLOOKUP('180204'!B33,Cenik!$C$3:$E$873,3,FALSE))</f>
        <v>0</v>
      </c>
      <c r="E33" s="102"/>
      <c r="F33" s="20">
        <f t="shared" si="4"/>
        <v>0</v>
      </c>
      <c r="G33" s="104" t="str">
        <f t="shared" si="3"/>
        <v/>
      </c>
    </row>
    <row r="34" spans="1:7" x14ac:dyDescent="0.2">
      <c r="A34" s="15"/>
      <c r="B34" s="100"/>
      <c r="C34" s="12">
        <f>IF(B34="",0,VLOOKUP('180204'!B34,Cenik!$C$3:$E$873,2,FALSE))</f>
        <v>0</v>
      </c>
      <c r="D34" s="12">
        <f>IF(B34="",0,VLOOKUP('180204'!B34,Cenik!$C$3:$E$873,3,FALSE))</f>
        <v>0</v>
      </c>
      <c r="E34" s="102"/>
      <c r="F34" s="20">
        <f t="shared" si="4"/>
        <v>0</v>
      </c>
      <c r="G34" s="104" t="str">
        <f t="shared" si="3"/>
        <v/>
      </c>
    </row>
    <row r="35" spans="1:7" x14ac:dyDescent="0.2">
      <c r="A35" s="15"/>
      <c r="B35" s="100"/>
      <c r="C35" s="12">
        <f>IF(B35="",0,VLOOKUP('180204'!B35,Cenik!$C$3:$E$873,2,FALSE))</f>
        <v>0</v>
      </c>
      <c r="D35" s="12">
        <f>IF(B35="",0,VLOOKUP('180204'!B35,Cenik!$C$3:$E$873,3,FALSE))</f>
        <v>0</v>
      </c>
      <c r="E35" s="102"/>
      <c r="F35" s="20">
        <f t="shared" si="4"/>
        <v>0</v>
      </c>
      <c r="G35" s="104" t="str">
        <f t="shared" si="3"/>
        <v/>
      </c>
    </row>
    <row r="36" spans="1:7" x14ac:dyDescent="0.2">
      <c r="A36" s="15"/>
      <c r="B36" s="100"/>
      <c r="C36" s="12">
        <f>IF(B36="",0,VLOOKUP('180204'!B36,Cenik!$C$3:$E$873,2,FALSE))</f>
        <v>0</v>
      </c>
      <c r="D36" s="12">
        <f>IF(B36="",0,VLOOKUP('180204'!B36,Cenik!$C$3:$E$873,3,FALSE))</f>
        <v>0</v>
      </c>
      <c r="E36" s="102"/>
      <c r="F36" s="20">
        <f t="shared" si="4"/>
        <v>0</v>
      </c>
      <c r="G36" s="104" t="str">
        <f t="shared" si="3"/>
        <v/>
      </c>
    </row>
    <row r="37" spans="1:7" x14ac:dyDescent="0.2">
      <c r="A37" s="15"/>
      <c r="B37" s="100"/>
      <c r="C37" s="12">
        <f>IF(B37="",0,VLOOKUP('180204'!B37,Cenik!$C$3:$E$873,2,FALSE))</f>
        <v>0</v>
      </c>
      <c r="D37" s="12">
        <f>IF(B37="",0,VLOOKUP('180204'!B37,Cenik!$C$3:$E$873,3,FALSE))</f>
        <v>0</v>
      </c>
      <c r="E37" s="102"/>
      <c r="F37" s="20">
        <f t="shared" si="4"/>
        <v>0</v>
      </c>
      <c r="G37" s="104" t="str">
        <f t="shared" si="3"/>
        <v/>
      </c>
    </row>
    <row r="38" spans="1:7" x14ac:dyDescent="0.2">
      <c r="A38" s="15"/>
      <c r="B38" s="100"/>
      <c r="C38" s="12">
        <f>IF(B38="",0,VLOOKUP('180204'!B38,Cenik!$C$3:$E$873,2,FALSE))</f>
        <v>0</v>
      </c>
      <c r="D38" s="12">
        <f>IF(B38="",0,VLOOKUP('180204'!B38,Cenik!$C$3:$E$873,3,FALSE))</f>
        <v>0</v>
      </c>
      <c r="E38" s="102"/>
      <c r="F38" s="20">
        <f t="shared" si="4"/>
        <v>0</v>
      </c>
      <c r="G38" s="104" t="str">
        <f t="shared" si="3"/>
        <v/>
      </c>
    </row>
    <row r="39" spans="1:7" x14ac:dyDescent="0.2">
      <c r="A39" s="15"/>
      <c r="B39" s="100"/>
      <c r="C39" s="12">
        <f>IF(B39="",0,VLOOKUP('180204'!B39,Cenik!$C$3:$E$873,2,FALSE))</f>
        <v>0</v>
      </c>
      <c r="D39" s="12">
        <f>IF(B39="",0,VLOOKUP('180204'!B39,Cenik!$C$3:$E$873,3,FALSE))</f>
        <v>0</v>
      </c>
      <c r="E39" s="102"/>
      <c r="F39" s="20">
        <f t="shared" si="4"/>
        <v>0</v>
      </c>
      <c r="G39" s="104" t="str">
        <f>IF(E39="","",IF(ISNUMBER(E39),IF(E39=ROUND(E39,6),"","Napaka - poraba mora biti zaokrožena na 6 decimalk!"),"Napaka!"))</f>
        <v/>
      </c>
    </row>
    <row r="40" spans="1:7" x14ac:dyDescent="0.2">
      <c r="A40" s="15"/>
      <c r="B40" s="100"/>
      <c r="C40" s="12">
        <f>IF(B40="",0,VLOOKUP('180204'!B40,Cenik!$C$3:$E$873,2,FALSE))</f>
        <v>0</v>
      </c>
      <c r="D40" s="12">
        <f>IF(B40="",0,VLOOKUP('180204'!B40,Cenik!$C$3:$E$873,3,FALSE))</f>
        <v>0</v>
      </c>
      <c r="E40" s="102"/>
      <c r="F40" s="20">
        <f t="shared" si="4"/>
        <v>0</v>
      </c>
      <c r="G40" s="104" t="str">
        <f t="shared" si="3"/>
        <v/>
      </c>
    </row>
    <row r="41" spans="1:7" x14ac:dyDescent="0.2">
      <c r="A41" s="15"/>
      <c r="B41" s="100"/>
      <c r="C41" s="12">
        <f>IF(B41="",0,VLOOKUP('180204'!B41,Cenik!$C$3:$E$873,2,FALSE))</f>
        <v>0</v>
      </c>
      <c r="D41" s="12">
        <f>IF(B41="",0,VLOOKUP('180204'!B41,Cenik!$C$3:$E$873,3,FALSE))</f>
        <v>0</v>
      </c>
      <c r="E41" s="102"/>
      <c r="F41" s="20">
        <f t="shared" si="4"/>
        <v>0</v>
      </c>
      <c r="G41" s="104" t="str">
        <f t="shared" si="3"/>
        <v/>
      </c>
    </row>
    <row r="42" spans="1:7" x14ac:dyDescent="0.2">
      <c r="A42" s="15"/>
      <c r="B42" s="100"/>
      <c r="C42" s="12">
        <f>IF(B42="",0,VLOOKUP('180204'!B42,Cenik!$C$3:$E$873,2,FALSE))</f>
        <v>0</v>
      </c>
      <c r="D42" s="12">
        <f>IF(B42="",0,VLOOKUP('180204'!B42,Cenik!$C$3:$E$873,3,FALSE))</f>
        <v>0</v>
      </c>
      <c r="E42" s="102"/>
      <c r="F42" s="20">
        <f t="shared" si="4"/>
        <v>0</v>
      </c>
      <c r="G42" s="104" t="str">
        <f t="shared" si="3"/>
        <v/>
      </c>
    </row>
    <row r="43" spans="1:7" x14ac:dyDescent="0.2">
      <c r="A43" s="15"/>
      <c r="B43" s="100"/>
      <c r="C43" s="12">
        <f>IF(B43="",0,VLOOKUP('180204'!B43,Cenik!$C$3:$E$873,2,FALSE))</f>
        <v>0</v>
      </c>
      <c r="D43" s="12">
        <f>IF(B43="",0,VLOOKUP('180204'!B43,Cenik!$C$3:$E$873,3,FALSE))</f>
        <v>0</v>
      </c>
      <c r="E43" s="102"/>
      <c r="F43" s="20">
        <f t="shared" si="4"/>
        <v>0</v>
      </c>
      <c r="G43" s="104" t="str">
        <f t="shared" si="3"/>
        <v/>
      </c>
    </row>
    <row r="44" spans="1:7" ht="13.5" thickBot="1" x14ac:dyDescent="0.25">
      <c r="A44" s="26"/>
      <c r="B44" s="103"/>
      <c r="C44" s="28">
        <f>IF(B44="",0,VLOOKUP('180204'!B44,Cenik!$C$3:$E$873,2,FALSE))</f>
        <v>0</v>
      </c>
      <c r="D44" s="28">
        <f>IF(B44="",0,VLOOKUP('180204'!B44,Cenik!$C$3:$E$873,3,FALSE))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IF(B5="",0,VLOOKUP('180205'!B5,Cenik!$C$3:$E$873,2,FALSE))</f>
        <v>0</v>
      </c>
      <c r="D5" s="12">
        <f>IF(B5="",0,VLOOKUP('180205'!B5,Cenik!$C$3:$E$873,3,FALSE))</f>
        <v>0</v>
      </c>
      <c r="E5" s="95"/>
      <c r="F5" s="14">
        <f t="shared" ref="F5:F14" si="0">D5*E5</f>
        <v>0</v>
      </c>
      <c r="G5" s="104" t="str">
        <f>IF(E5="","",IF(ISNUMBER(E5),IF(E5=ROUND(E5,6),"","Napaka - poraba mora biti zaokrožena na 6 decimalk!"),"Napaka!"))</f>
        <v/>
      </c>
    </row>
    <row r="6" spans="1:7" x14ac:dyDescent="0.2">
      <c r="A6" s="15"/>
      <c r="B6" s="94"/>
      <c r="C6" s="12">
        <f>IF(B6="",0,VLOOKUP('180205'!B6,Cenik!$C$3:$E$873,2,FALSE))</f>
        <v>0</v>
      </c>
      <c r="D6" s="12">
        <f>IF(B6="",0,VLOOKUP('180205'!B6,Cenik!$C$3:$E$873,3,FALSE))</f>
        <v>0</v>
      </c>
      <c r="E6" s="96"/>
      <c r="F6" s="14">
        <f t="shared" si="0"/>
        <v>0</v>
      </c>
      <c r="G6" s="104" t="str">
        <f t="shared" ref="G6:G14" si="1">IF(E6="","",IF(ISNUMBER(E6),IF(E6=ROUND(E6,6),"","Napaka - poraba mora biti zaokrožena na 6 decimalk!"),"Napaka!"))</f>
        <v/>
      </c>
    </row>
    <row r="7" spans="1:7" x14ac:dyDescent="0.2">
      <c r="A7" s="15"/>
      <c r="B7" s="94"/>
      <c r="C7" s="12">
        <f>IF(B7="",0,VLOOKUP('180205'!B7,Cenik!$C$3:$E$873,2,FALSE))</f>
        <v>0</v>
      </c>
      <c r="D7" s="12">
        <f>IF(B7="",0,VLOOKUP('180205'!B7,Cenik!$C$3:$E$873,3,FALSE))</f>
        <v>0</v>
      </c>
      <c r="E7" s="96"/>
      <c r="F7" s="14">
        <f t="shared" si="0"/>
        <v>0</v>
      </c>
      <c r="G7" s="104" t="str">
        <f t="shared" si="1"/>
        <v/>
      </c>
    </row>
    <row r="8" spans="1:7" x14ac:dyDescent="0.2">
      <c r="A8" s="15"/>
      <c r="B8" s="94"/>
      <c r="C8" s="12">
        <f>IF(B8="",0,VLOOKUP('180205'!B8,Cenik!$C$3:$E$873,2,FALSE))</f>
        <v>0</v>
      </c>
      <c r="D8" s="12">
        <f>IF(B8="",0,VLOOKUP('180205'!B8,Cenik!$C$3:$E$873,3,FALSE))</f>
        <v>0</v>
      </c>
      <c r="E8" s="96"/>
      <c r="F8" s="14">
        <f t="shared" si="0"/>
        <v>0</v>
      </c>
      <c r="G8" s="104" t="str">
        <f t="shared" si="1"/>
        <v/>
      </c>
    </row>
    <row r="9" spans="1:7" x14ac:dyDescent="0.2">
      <c r="A9" s="15"/>
      <c r="B9" s="94"/>
      <c r="C9" s="12">
        <f>IF(B9="",0,VLOOKUP('180205'!B9,Cenik!$C$3:$E$873,2,FALSE))</f>
        <v>0</v>
      </c>
      <c r="D9" s="12">
        <f>IF(B9="",0,VLOOKUP('180205'!B9,Cenik!$C$3:$E$873,3,FALSE))</f>
        <v>0</v>
      </c>
      <c r="E9" s="96"/>
      <c r="F9" s="14">
        <f t="shared" si="0"/>
        <v>0</v>
      </c>
      <c r="G9" s="104" t="str">
        <f t="shared" si="1"/>
        <v/>
      </c>
    </row>
    <row r="10" spans="1:7" x14ac:dyDescent="0.2">
      <c r="A10" s="15"/>
      <c r="B10" s="94"/>
      <c r="C10" s="12">
        <f>IF(B10="",0,VLOOKUP('180205'!B10,Cenik!$C$3:$E$873,2,FALSE))</f>
        <v>0</v>
      </c>
      <c r="D10" s="12">
        <f>IF(B10="",0,VLOOKUP('180205'!B10,Cenik!$C$3:$E$873,3,FALSE))</f>
        <v>0</v>
      </c>
      <c r="E10" s="96"/>
      <c r="F10" s="14">
        <f t="shared" si="0"/>
        <v>0</v>
      </c>
      <c r="G10" s="104" t="str">
        <f t="shared" si="1"/>
        <v/>
      </c>
    </row>
    <row r="11" spans="1:7" x14ac:dyDescent="0.2">
      <c r="A11" s="15"/>
      <c r="B11" s="94"/>
      <c r="C11" s="12">
        <f>IF(B11="",0,VLOOKUP('180205'!B11,Cenik!$C$3:$E$873,2,FALSE))</f>
        <v>0</v>
      </c>
      <c r="D11" s="12">
        <f>IF(B11="",0,VLOOKUP('180205'!B11,Cenik!$C$3:$E$873,3,FALSE))</f>
        <v>0</v>
      </c>
      <c r="E11" s="96"/>
      <c r="F11" s="14">
        <f t="shared" si="0"/>
        <v>0</v>
      </c>
      <c r="G11" s="104" t="str">
        <f t="shared" si="1"/>
        <v/>
      </c>
    </row>
    <row r="12" spans="1:7" x14ac:dyDescent="0.2">
      <c r="A12" s="15"/>
      <c r="B12" s="94"/>
      <c r="C12" s="12">
        <f>IF(B12="",0,VLOOKUP('180205'!B12,Cenik!$C$3:$E$873,2,FALSE))</f>
        <v>0</v>
      </c>
      <c r="D12" s="12">
        <f>IF(B12="",0,VLOOKUP('180205'!B12,Cenik!$C$3:$E$873,3,FALSE))</f>
        <v>0</v>
      </c>
      <c r="E12" s="96"/>
      <c r="F12" s="14">
        <f t="shared" si="0"/>
        <v>0</v>
      </c>
      <c r="G12" s="104" t="str">
        <f t="shared" si="1"/>
        <v/>
      </c>
    </row>
    <row r="13" spans="1:7" x14ac:dyDescent="0.2">
      <c r="A13" s="15"/>
      <c r="B13" s="94"/>
      <c r="C13" s="12">
        <f>IF(B13="",0,VLOOKUP('180205'!B13,Cenik!$C$3:$E$873,2,FALSE))</f>
        <v>0</v>
      </c>
      <c r="D13" s="12">
        <f>IF(B13="",0,VLOOKUP('180205'!B13,Cenik!$C$3:$E$873,3,FALSE))</f>
        <v>0</v>
      </c>
      <c r="E13" s="96"/>
      <c r="F13" s="14">
        <f t="shared" si="0"/>
        <v>0</v>
      </c>
      <c r="G13" s="104" t="str">
        <f t="shared" si="1"/>
        <v/>
      </c>
    </row>
    <row r="14" spans="1:7" ht="13.5" thickBot="1" x14ac:dyDescent="0.25">
      <c r="A14" s="15"/>
      <c r="B14" s="94"/>
      <c r="C14" s="12">
        <f>IF(B14="",0,VLOOKUP('180205'!B14,Cenik!$C$3:$E$873,2,FALSE))</f>
        <v>0</v>
      </c>
      <c r="D14" s="12">
        <f>IF(B14="",0,VLOOKUP('180205'!B14,Cenik!$C$3:$E$873,3,FALSE))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IF(B16="",0,VLOOKUP('180205'!B16,Cenik!$C$3:$E$873,2,FALSE))</f>
        <v>0</v>
      </c>
      <c r="D16" s="12">
        <f>IF(B16="",0,VLOOKUP('180205'!B16,Cenik!$C$3:$E$873,3,FALSE))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IF(B17="",0,VLOOKUP('180205'!B17,Cenik!$C$3:$E$873,2,FALSE))</f>
        <v>0</v>
      </c>
      <c r="D17" s="12">
        <f>IF(B17="",0,VLOOKUP('180205'!B17,Cenik!$C$3:$E$873,3,FALSE))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IF(B18="",0,VLOOKUP('180205'!B18,Cenik!$C$3:$E$873,2,FALSE))</f>
        <v>0</v>
      </c>
      <c r="D18" s="12">
        <f>IF(B18="",0,VLOOKUP('180205'!B18,Cenik!$C$3:$E$873,3,FALSE))</f>
        <v>0</v>
      </c>
      <c r="E18" s="102"/>
      <c r="F18" s="20">
        <f t="shared" si="2"/>
        <v>0</v>
      </c>
      <c r="G18" s="104" t="str">
        <f t="shared" si="3"/>
        <v/>
      </c>
    </row>
    <row r="19" spans="1:9" x14ac:dyDescent="0.2">
      <c r="A19" s="15"/>
      <c r="B19" s="100"/>
      <c r="C19" s="12">
        <f>IF(B19="",0,VLOOKUP('180205'!B19,Cenik!$C$3:$E$873,2,FALSE))</f>
        <v>0</v>
      </c>
      <c r="D19" s="12">
        <f>IF(B19="",0,VLOOKUP('180205'!B19,Cenik!$C$3:$E$873,3,FALSE))</f>
        <v>0</v>
      </c>
      <c r="E19" s="102"/>
      <c r="F19" s="20">
        <f t="shared" si="2"/>
        <v>0</v>
      </c>
      <c r="G19" s="104" t="str">
        <f t="shared" si="3"/>
        <v/>
      </c>
    </row>
    <row r="20" spans="1:9" x14ac:dyDescent="0.2">
      <c r="A20" s="15"/>
      <c r="B20" s="100"/>
      <c r="C20" s="12">
        <f>IF(B20="",0,VLOOKUP('180205'!B20,Cenik!$C$3:$E$873,2,FALSE))</f>
        <v>0</v>
      </c>
      <c r="D20" s="12">
        <f>IF(B20="",0,VLOOKUP('180205'!B20,Cenik!$C$3:$E$873,3,FALSE))</f>
        <v>0</v>
      </c>
      <c r="E20" s="102"/>
      <c r="F20" s="20">
        <f t="shared" si="2"/>
        <v>0</v>
      </c>
      <c r="G20" s="104" t="str">
        <f t="shared" si="3"/>
        <v/>
      </c>
    </row>
    <row r="21" spans="1:9" x14ac:dyDescent="0.2">
      <c r="A21" s="15"/>
      <c r="B21" s="100"/>
      <c r="C21" s="12">
        <f>IF(B21="",0,VLOOKUP('180205'!B21,Cenik!$C$3:$E$873,2,FALSE))</f>
        <v>0</v>
      </c>
      <c r="D21" s="12">
        <f>IF(B21="",0,VLOOKUP('180205'!B21,Cenik!$C$3:$E$873,3,FALSE))</f>
        <v>0</v>
      </c>
      <c r="E21" s="102"/>
      <c r="F21" s="20">
        <f t="shared" si="2"/>
        <v>0</v>
      </c>
      <c r="G21" s="104" t="str">
        <f t="shared" si="3"/>
        <v/>
      </c>
    </row>
    <row r="22" spans="1:9" x14ac:dyDescent="0.2">
      <c r="A22" s="15"/>
      <c r="B22" s="100"/>
      <c r="C22" s="12">
        <f>IF(B22="",0,VLOOKUP('180205'!B22,Cenik!$C$3:$E$873,2,FALSE))</f>
        <v>0</v>
      </c>
      <c r="D22" s="12">
        <f>IF(B22="",0,VLOOKUP('180205'!B22,Cenik!$C$3:$E$873,3,FALSE))</f>
        <v>0</v>
      </c>
      <c r="E22" s="102"/>
      <c r="F22" s="20">
        <f t="shared" si="2"/>
        <v>0</v>
      </c>
      <c r="G22" s="104" t="str">
        <f t="shared" si="3"/>
        <v/>
      </c>
    </row>
    <row r="23" spans="1:9" x14ac:dyDescent="0.2">
      <c r="A23" s="15"/>
      <c r="B23" s="100"/>
      <c r="C23" s="12">
        <f>IF(B23="",0,VLOOKUP('180205'!B23,Cenik!$C$3:$E$873,2,FALSE))</f>
        <v>0</v>
      </c>
      <c r="D23" s="12">
        <f>IF(B23="",0,VLOOKUP('180205'!B23,Cenik!$C$3:$E$873,3,FALSE))</f>
        <v>0</v>
      </c>
      <c r="E23" s="102"/>
      <c r="F23" s="20">
        <f t="shared" si="2"/>
        <v>0</v>
      </c>
      <c r="G23" s="104" t="str">
        <f t="shared" si="3"/>
        <v/>
      </c>
    </row>
    <row r="24" spans="1:9" x14ac:dyDescent="0.2">
      <c r="A24" s="15"/>
      <c r="B24" s="100"/>
      <c r="C24" s="12">
        <f>IF(B24="",0,VLOOKUP('180205'!B24,Cenik!$C$3:$E$873,2,FALSE))</f>
        <v>0</v>
      </c>
      <c r="D24" s="12">
        <f>IF(B24="",0,VLOOKUP('180205'!B24,Cenik!$C$3:$E$873,3,FALSE))</f>
        <v>0</v>
      </c>
      <c r="E24" s="102"/>
      <c r="F24" s="20">
        <f t="shared" si="2"/>
        <v>0</v>
      </c>
      <c r="G24" s="104" t="str">
        <f t="shared" si="3"/>
        <v/>
      </c>
    </row>
    <row r="25" spans="1:9" x14ac:dyDescent="0.2">
      <c r="A25" s="15"/>
      <c r="B25" s="100"/>
      <c r="C25" s="12">
        <f>IF(B25="",0,VLOOKUP('180205'!B25,Cenik!$C$3:$E$873,2,FALSE))</f>
        <v>0</v>
      </c>
      <c r="D25" s="12">
        <f>IF(B25="",0,VLOOKUP('180205'!B25,Cenik!$C$3:$E$873,3,FALSE))</f>
        <v>0</v>
      </c>
      <c r="E25" s="102"/>
      <c r="F25" s="20">
        <f t="shared" si="2"/>
        <v>0</v>
      </c>
      <c r="G25" s="104" t="str">
        <f t="shared" si="3"/>
        <v/>
      </c>
    </row>
    <row r="26" spans="1:9" x14ac:dyDescent="0.2">
      <c r="A26" s="15"/>
      <c r="B26" s="100"/>
      <c r="C26" s="12">
        <f>IF(B26="",0,VLOOKUP('180205'!B26,Cenik!$C$3:$E$873,2,FALSE))</f>
        <v>0</v>
      </c>
      <c r="D26" s="12">
        <f>IF(B26="",0,VLOOKUP('180205'!B26,Cenik!$C$3:$E$873,3,FALSE))</f>
        <v>0</v>
      </c>
      <c r="E26" s="102"/>
      <c r="F26" s="20">
        <f t="shared" si="2"/>
        <v>0</v>
      </c>
      <c r="G26" s="104" t="str">
        <f t="shared" si="3"/>
        <v/>
      </c>
    </row>
    <row r="27" spans="1:9" x14ac:dyDescent="0.2">
      <c r="A27" s="15"/>
      <c r="B27" s="100"/>
      <c r="C27" s="12">
        <f>IF(B27="",0,VLOOKUP('180205'!B27,Cenik!$C$3:$E$873,2,FALSE))</f>
        <v>0</v>
      </c>
      <c r="D27" s="12">
        <f>IF(B27="",0,VLOOKUP('180205'!B27,Cenik!$C$3:$E$873,3,FALSE))</f>
        <v>0</v>
      </c>
      <c r="E27" s="102"/>
      <c r="F27" s="20">
        <f t="shared" si="2"/>
        <v>0</v>
      </c>
      <c r="G27" s="104" t="str">
        <f t="shared" si="3"/>
        <v/>
      </c>
    </row>
    <row r="28" spans="1:9" x14ac:dyDescent="0.2">
      <c r="A28" s="15"/>
      <c r="B28" s="100"/>
      <c r="C28" s="12">
        <f>IF(B28="",0,VLOOKUP('180205'!B28,Cenik!$C$3:$E$873,2,FALSE))</f>
        <v>0</v>
      </c>
      <c r="D28" s="12">
        <f>IF(B28="",0,VLOOKUP('180205'!B28,Cenik!$C$3:$E$873,3,FALSE))</f>
        <v>0</v>
      </c>
      <c r="E28" s="102"/>
      <c r="F28" s="20">
        <f t="shared" si="2"/>
        <v>0</v>
      </c>
      <c r="G28" s="104" t="str">
        <f t="shared" si="3"/>
        <v/>
      </c>
    </row>
    <row r="29" spans="1:9" ht="13.5" thickBot="1" x14ac:dyDescent="0.25">
      <c r="A29" s="15"/>
      <c r="B29" s="100"/>
      <c r="C29" s="12">
        <f>IF(B29="",0,VLOOKUP('180205'!B29,Cenik!$C$3:$E$873,2,FALSE))</f>
        <v>0</v>
      </c>
      <c r="D29" s="12">
        <f>IF(B29="",0,VLOOKUP('180205'!B29,Cenik!$C$3:$E$873,3,FALSE))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IF(B31="",0,VLOOKUP('180205'!B31,Cenik!$C$3:$E$873,2,FALSE))</f>
        <v>0</v>
      </c>
      <c r="D31" s="24">
        <f>IF(B31="",0,VLOOKUP('180205'!B31,Cenik!$C$3:$E$873,3,FALSE))</f>
        <v>0</v>
      </c>
      <c r="E31" s="101"/>
      <c r="F31" s="25">
        <f t="shared" ref="F31:F44" si="4">D31*E31</f>
        <v>0</v>
      </c>
      <c r="G31" s="104" t="str">
        <f t="shared" si="3"/>
        <v/>
      </c>
      <c r="I31" s="2"/>
    </row>
    <row r="32" spans="1:9" x14ac:dyDescent="0.2">
      <c r="A32" s="15"/>
      <c r="B32" s="100"/>
      <c r="C32" s="12">
        <f>IF(B32="",0,VLOOKUP('180205'!B32,Cenik!$C$3:$E$873,2,FALSE))</f>
        <v>0</v>
      </c>
      <c r="D32" s="12">
        <f>IF(B32="",0,VLOOKUP('180205'!B32,Cenik!$C$3:$E$873,3,FALSE))</f>
        <v>0</v>
      </c>
      <c r="E32" s="102"/>
      <c r="F32" s="20">
        <f t="shared" si="4"/>
        <v>0</v>
      </c>
      <c r="G32" s="104" t="str">
        <f t="shared" si="3"/>
        <v/>
      </c>
      <c r="I32" s="2"/>
    </row>
    <row r="33" spans="1:7" x14ac:dyDescent="0.2">
      <c r="A33" s="15"/>
      <c r="B33" s="100"/>
      <c r="C33" s="12">
        <f>IF(B33="",0,VLOOKUP('180205'!B33,Cenik!$C$3:$E$873,2,FALSE))</f>
        <v>0</v>
      </c>
      <c r="D33" s="12">
        <f>IF(B33="",0,VLOOKUP('180205'!B33,Cenik!$C$3:$E$873,3,FALSE))</f>
        <v>0</v>
      </c>
      <c r="E33" s="102"/>
      <c r="F33" s="20">
        <f t="shared" si="4"/>
        <v>0</v>
      </c>
      <c r="G33" s="104" t="str">
        <f t="shared" si="3"/>
        <v/>
      </c>
    </row>
    <row r="34" spans="1:7" x14ac:dyDescent="0.2">
      <c r="A34" s="15"/>
      <c r="B34" s="100"/>
      <c r="C34" s="12">
        <f>IF(B34="",0,VLOOKUP('180205'!B34,Cenik!$C$3:$E$873,2,FALSE))</f>
        <v>0</v>
      </c>
      <c r="D34" s="12">
        <f>IF(B34="",0,VLOOKUP('180205'!B34,Cenik!$C$3:$E$873,3,FALSE))</f>
        <v>0</v>
      </c>
      <c r="E34" s="102"/>
      <c r="F34" s="20">
        <f t="shared" si="4"/>
        <v>0</v>
      </c>
      <c r="G34" s="104" t="str">
        <f t="shared" si="3"/>
        <v/>
      </c>
    </row>
    <row r="35" spans="1:7" x14ac:dyDescent="0.2">
      <c r="A35" s="15"/>
      <c r="B35" s="100"/>
      <c r="C35" s="12">
        <f>IF(B35="",0,VLOOKUP('180205'!B35,Cenik!$C$3:$E$873,2,FALSE))</f>
        <v>0</v>
      </c>
      <c r="D35" s="12">
        <f>IF(B35="",0,VLOOKUP('180205'!B35,Cenik!$C$3:$E$873,3,FALSE))</f>
        <v>0</v>
      </c>
      <c r="E35" s="102"/>
      <c r="F35" s="20">
        <f t="shared" si="4"/>
        <v>0</v>
      </c>
      <c r="G35" s="104" t="str">
        <f t="shared" si="3"/>
        <v/>
      </c>
    </row>
    <row r="36" spans="1:7" x14ac:dyDescent="0.2">
      <c r="A36" s="15"/>
      <c r="B36" s="100"/>
      <c r="C36" s="12">
        <f>IF(B36="",0,VLOOKUP('180205'!B36,Cenik!$C$3:$E$873,2,FALSE))</f>
        <v>0</v>
      </c>
      <c r="D36" s="12">
        <f>IF(B36="",0,VLOOKUP('180205'!B36,Cenik!$C$3:$E$873,3,FALSE))</f>
        <v>0</v>
      </c>
      <c r="E36" s="102"/>
      <c r="F36" s="20">
        <f t="shared" si="4"/>
        <v>0</v>
      </c>
      <c r="G36" s="104" t="str">
        <f t="shared" si="3"/>
        <v/>
      </c>
    </row>
    <row r="37" spans="1:7" x14ac:dyDescent="0.2">
      <c r="A37" s="15"/>
      <c r="B37" s="100"/>
      <c r="C37" s="12">
        <f>IF(B37="",0,VLOOKUP('180205'!B37,Cenik!$C$3:$E$873,2,FALSE))</f>
        <v>0</v>
      </c>
      <c r="D37" s="12">
        <f>IF(B37="",0,VLOOKUP('180205'!B37,Cenik!$C$3:$E$873,3,FALSE))</f>
        <v>0</v>
      </c>
      <c r="E37" s="102"/>
      <c r="F37" s="20">
        <f t="shared" si="4"/>
        <v>0</v>
      </c>
      <c r="G37" s="104" t="str">
        <f t="shared" si="3"/>
        <v/>
      </c>
    </row>
    <row r="38" spans="1:7" x14ac:dyDescent="0.2">
      <c r="A38" s="15"/>
      <c r="B38" s="100"/>
      <c r="C38" s="12">
        <f>IF(B38="",0,VLOOKUP('180205'!B38,Cenik!$C$3:$E$873,2,FALSE))</f>
        <v>0</v>
      </c>
      <c r="D38" s="12">
        <f>IF(B38="",0,VLOOKUP('180205'!B38,Cenik!$C$3:$E$873,3,FALSE))</f>
        <v>0</v>
      </c>
      <c r="E38" s="102"/>
      <c r="F38" s="20">
        <f t="shared" si="4"/>
        <v>0</v>
      </c>
      <c r="G38" s="104" t="str">
        <f t="shared" si="3"/>
        <v/>
      </c>
    </row>
    <row r="39" spans="1:7" x14ac:dyDescent="0.2">
      <c r="A39" s="15"/>
      <c r="B39" s="100"/>
      <c r="C39" s="12">
        <f>IF(B39="",0,VLOOKUP('180205'!B39,Cenik!$C$3:$E$873,2,FALSE))</f>
        <v>0</v>
      </c>
      <c r="D39" s="12">
        <f>IF(B39="",0,VLOOKUP('180205'!B39,Cenik!$C$3:$E$873,3,FALSE))</f>
        <v>0</v>
      </c>
      <c r="E39" s="102"/>
      <c r="F39" s="20">
        <f t="shared" si="4"/>
        <v>0</v>
      </c>
      <c r="G39" s="104" t="str">
        <f>IF(E39="","",IF(ISNUMBER(E39),IF(E39=ROUND(E39,6),"","Napaka - poraba mora biti zaokrožena na 6 decimalk!"),"Napaka!"))</f>
        <v/>
      </c>
    </row>
    <row r="40" spans="1:7" x14ac:dyDescent="0.2">
      <c r="A40" s="15"/>
      <c r="B40" s="100"/>
      <c r="C40" s="12">
        <f>IF(B40="",0,VLOOKUP('180205'!B40,Cenik!$C$3:$E$873,2,FALSE))</f>
        <v>0</v>
      </c>
      <c r="D40" s="12">
        <f>IF(B40="",0,VLOOKUP('180205'!B40,Cenik!$C$3:$E$873,3,FALSE))</f>
        <v>0</v>
      </c>
      <c r="E40" s="102"/>
      <c r="F40" s="20">
        <f t="shared" si="4"/>
        <v>0</v>
      </c>
      <c r="G40" s="104" t="str">
        <f t="shared" si="3"/>
        <v/>
      </c>
    </row>
    <row r="41" spans="1:7" x14ac:dyDescent="0.2">
      <c r="A41" s="15"/>
      <c r="B41" s="100"/>
      <c r="C41" s="12">
        <f>IF(B41="",0,VLOOKUP('180205'!B41,Cenik!$C$3:$E$873,2,FALSE))</f>
        <v>0</v>
      </c>
      <c r="D41" s="12">
        <f>IF(B41="",0,VLOOKUP('180205'!B41,Cenik!$C$3:$E$873,3,FALSE))</f>
        <v>0</v>
      </c>
      <c r="E41" s="102"/>
      <c r="F41" s="20">
        <f t="shared" si="4"/>
        <v>0</v>
      </c>
      <c r="G41" s="104" t="str">
        <f t="shared" si="3"/>
        <v/>
      </c>
    </row>
    <row r="42" spans="1:7" x14ac:dyDescent="0.2">
      <c r="A42" s="15"/>
      <c r="B42" s="100"/>
      <c r="C42" s="12">
        <f>IF(B42="",0,VLOOKUP('180205'!B42,Cenik!$C$3:$E$873,2,FALSE))</f>
        <v>0</v>
      </c>
      <c r="D42" s="12">
        <f>IF(B42="",0,VLOOKUP('180205'!B42,Cenik!$C$3:$E$873,3,FALSE))</f>
        <v>0</v>
      </c>
      <c r="E42" s="102"/>
      <c r="F42" s="20">
        <f t="shared" si="4"/>
        <v>0</v>
      </c>
      <c r="G42" s="104" t="str">
        <f t="shared" si="3"/>
        <v/>
      </c>
    </row>
    <row r="43" spans="1:7" x14ac:dyDescent="0.2">
      <c r="A43" s="15"/>
      <c r="B43" s="100"/>
      <c r="C43" s="12">
        <f>IF(B43="",0,VLOOKUP('180205'!B43,Cenik!$C$3:$E$873,2,FALSE))</f>
        <v>0</v>
      </c>
      <c r="D43" s="12">
        <f>IF(B43="",0,VLOOKUP('180205'!B43,Cenik!$C$3:$E$873,3,FALSE))</f>
        <v>0</v>
      </c>
      <c r="E43" s="102"/>
      <c r="F43" s="20">
        <f t="shared" si="4"/>
        <v>0</v>
      </c>
      <c r="G43" s="104" t="str">
        <f t="shared" si="3"/>
        <v/>
      </c>
    </row>
    <row r="44" spans="1:7" ht="13.5" thickBot="1" x14ac:dyDescent="0.25">
      <c r="A44" s="26"/>
      <c r="B44" s="103"/>
      <c r="C44" s="28">
        <f>IF(B44="",0,VLOOKUP('180205'!B44,Cenik!$C$3:$E$873,2,FALSE))</f>
        <v>0</v>
      </c>
      <c r="D44" s="28">
        <f>IF(B44="",0,VLOOKUP('180205'!B44,Cenik!$C$3:$E$873,3,FALSE))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IF(B5="",0,VLOOKUP('021108'!B5,Cenik!$C$3:$E$873,2,FALSE))</f>
        <v>0</v>
      </c>
      <c r="D5" s="12">
        <f>IF(B5="",0,VLOOKUP('021108'!B5,Cenik!$C$3:$E$873,3,FALSE))</f>
        <v>0</v>
      </c>
      <c r="E5" s="13"/>
      <c r="F5" s="14">
        <f t="shared" ref="F5:F14" si="0">D5*E5</f>
        <v>0</v>
      </c>
      <c r="G5" s="104" t="str">
        <f>IF(E5="","",IF(ISNUMBER(E5),IF(E5=ROUND(E5,6),"","Napaka - poraba mora biti zaokrožena na 6 decimalk!"),"Napaka!"))</f>
        <v/>
      </c>
    </row>
    <row r="6" spans="1:7" x14ac:dyDescent="0.2">
      <c r="A6" s="15"/>
      <c r="B6" s="16"/>
      <c r="C6" s="12">
        <f>IF(B6="",0,VLOOKUP('021108'!B6,Cenik!$C$3:$E$873,2,FALSE))</f>
        <v>0</v>
      </c>
      <c r="D6" s="12">
        <f>IF(B6="",0,VLOOKUP('021108'!B6,Cenik!$C$3:$E$873,3,FALSE))</f>
        <v>0</v>
      </c>
      <c r="E6" s="17"/>
      <c r="F6" s="14">
        <f t="shared" si="0"/>
        <v>0</v>
      </c>
      <c r="G6" s="104" t="str">
        <f t="shared" ref="G6:G14" si="1">IF(E6="","",IF(ISNUMBER(E6),IF(E6=ROUND(E6,6),"","Napaka - poraba mora biti zaokrožena na 6 decimalk!"),"Napaka!"))</f>
        <v/>
      </c>
    </row>
    <row r="7" spans="1:7" x14ac:dyDescent="0.2">
      <c r="A7" s="15"/>
      <c r="B7" s="16"/>
      <c r="C7" s="12">
        <f>IF(B7="",0,VLOOKUP('021108'!B7,Cenik!$C$3:$E$873,2,FALSE))</f>
        <v>0</v>
      </c>
      <c r="D7" s="12">
        <f>IF(B7="",0,VLOOKUP('021108'!B7,Cenik!$C$3:$E$873,3,FALSE))</f>
        <v>0</v>
      </c>
      <c r="E7" s="17"/>
      <c r="F7" s="14">
        <f t="shared" si="0"/>
        <v>0</v>
      </c>
      <c r="G7" s="104" t="str">
        <f t="shared" si="1"/>
        <v/>
      </c>
    </row>
    <row r="8" spans="1:7" x14ac:dyDescent="0.2">
      <c r="A8" s="15"/>
      <c r="B8" s="16"/>
      <c r="C8" s="12">
        <f>IF(B8="",0,VLOOKUP('021108'!B8,Cenik!$C$3:$E$873,2,FALSE))</f>
        <v>0</v>
      </c>
      <c r="D8" s="12">
        <f>IF(B8="",0,VLOOKUP('021108'!B8,Cenik!$C$3:$E$873,3,FALSE))</f>
        <v>0</v>
      </c>
      <c r="E8" s="17"/>
      <c r="F8" s="14">
        <f t="shared" si="0"/>
        <v>0</v>
      </c>
      <c r="G8" s="104" t="str">
        <f t="shared" si="1"/>
        <v/>
      </c>
    </row>
    <row r="9" spans="1:7" x14ac:dyDescent="0.2">
      <c r="A9" s="15"/>
      <c r="B9" s="16"/>
      <c r="C9" s="12">
        <f>IF(B9="",0,VLOOKUP('021108'!B9,Cenik!$C$3:$E$873,2,FALSE))</f>
        <v>0</v>
      </c>
      <c r="D9" s="12">
        <f>IF(B9="",0,VLOOKUP('021108'!B9,Cenik!$C$3:$E$873,3,FALSE))</f>
        <v>0</v>
      </c>
      <c r="E9" s="17"/>
      <c r="F9" s="14">
        <f t="shared" si="0"/>
        <v>0</v>
      </c>
      <c r="G9" s="104" t="str">
        <f t="shared" si="1"/>
        <v/>
      </c>
    </row>
    <row r="10" spans="1:7" x14ac:dyDescent="0.2">
      <c r="A10" s="15"/>
      <c r="B10" s="16"/>
      <c r="C10" s="12">
        <f>IF(B10="",0,VLOOKUP('021108'!B10,Cenik!$C$3:$E$873,2,FALSE))</f>
        <v>0</v>
      </c>
      <c r="D10" s="12">
        <f>IF(B10="",0,VLOOKUP('021108'!B10,Cenik!$C$3:$E$873,3,FALSE))</f>
        <v>0</v>
      </c>
      <c r="E10" s="17"/>
      <c r="F10" s="14">
        <f t="shared" si="0"/>
        <v>0</v>
      </c>
      <c r="G10" s="104" t="str">
        <f t="shared" si="1"/>
        <v/>
      </c>
    </row>
    <row r="11" spans="1:7" x14ac:dyDescent="0.2">
      <c r="A11" s="15"/>
      <c r="B11" s="16"/>
      <c r="C11" s="12">
        <f>IF(B11="",0,VLOOKUP('021108'!B11,Cenik!$C$3:$E$873,2,FALSE))</f>
        <v>0</v>
      </c>
      <c r="D11" s="12">
        <f>IF(B11="",0,VLOOKUP('021108'!B11,Cenik!$C$3:$E$873,3,FALSE))</f>
        <v>0</v>
      </c>
      <c r="E11" s="17"/>
      <c r="F11" s="14">
        <f t="shared" si="0"/>
        <v>0</v>
      </c>
      <c r="G11" s="104" t="str">
        <f t="shared" si="1"/>
        <v/>
      </c>
    </row>
    <row r="12" spans="1:7" x14ac:dyDescent="0.2">
      <c r="A12" s="15"/>
      <c r="B12" s="16"/>
      <c r="C12" s="12">
        <f>IF(B12="",0,VLOOKUP('021108'!B12,Cenik!$C$3:$E$873,2,FALSE))</f>
        <v>0</v>
      </c>
      <c r="D12" s="12">
        <f>IF(B12="",0,VLOOKUP('021108'!B12,Cenik!$C$3:$E$873,3,FALSE))</f>
        <v>0</v>
      </c>
      <c r="E12" s="17"/>
      <c r="F12" s="14">
        <f t="shared" si="0"/>
        <v>0</v>
      </c>
      <c r="G12" s="104" t="str">
        <f t="shared" si="1"/>
        <v/>
      </c>
    </row>
    <row r="13" spans="1:7" x14ac:dyDescent="0.2">
      <c r="A13" s="15"/>
      <c r="B13" s="16"/>
      <c r="C13" s="12">
        <f>IF(B13="",0,VLOOKUP('021108'!B13,Cenik!$C$3:$E$873,2,FALSE))</f>
        <v>0</v>
      </c>
      <c r="D13" s="12">
        <f>IF(B13="",0,VLOOKUP('021108'!B13,Cenik!$C$3:$E$873,3,FALSE))</f>
        <v>0</v>
      </c>
      <c r="E13" s="17"/>
      <c r="F13" s="14">
        <f t="shared" si="0"/>
        <v>0</v>
      </c>
      <c r="G13" s="104" t="str">
        <f t="shared" si="1"/>
        <v/>
      </c>
    </row>
    <row r="14" spans="1:7" ht="13.5" thickBot="1" x14ac:dyDescent="0.25">
      <c r="A14" s="15"/>
      <c r="B14" s="16"/>
      <c r="C14" s="12">
        <f>IF(B14="",0,VLOOKUP('021108'!B14,Cenik!$C$3:$E$873,2,FALSE))</f>
        <v>0</v>
      </c>
      <c r="D14" s="12">
        <f>IF(B14="",0,VLOOKUP('021108'!B14,Cenik!$C$3:$E$873,3,FALSE))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IF(B16="",0,VLOOKUP('021108'!B16,Cenik!$C$3:$E$873,2,FALSE))</f>
        <v>0</v>
      </c>
      <c r="D16" s="12">
        <f>IF(B16="",0,VLOOKUP('021108'!B16,Cenik!$C$3:$E$873,3,FALSE))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IF(B17="",0,VLOOKUP('021108'!B17,Cenik!$C$3:$E$873,2,FALSE))</f>
        <v>0</v>
      </c>
      <c r="D17" s="12">
        <f>IF(B17="",0,VLOOKUP('021108'!B17,Cenik!$C$3:$E$873,3,FALSE))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IF(B18="",0,VLOOKUP('021108'!B18,Cenik!$C$3:$E$873,2,FALSE))</f>
        <v>0</v>
      </c>
      <c r="D18" s="12">
        <f>IF(B18="",0,VLOOKUP('021108'!B18,Cenik!$C$3:$E$873,3,FALSE))</f>
        <v>0</v>
      </c>
      <c r="E18" s="22"/>
      <c r="F18" s="20">
        <f t="shared" si="2"/>
        <v>0</v>
      </c>
      <c r="G18" s="104" t="str">
        <f t="shared" si="3"/>
        <v/>
      </c>
    </row>
    <row r="19" spans="1:9" x14ac:dyDescent="0.2">
      <c r="A19" s="15"/>
      <c r="B19" s="21"/>
      <c r="C19" s="12">
        <f>IF(B19="",0,VLOOKUP('021108'!B19,Cenik!$C$3:$E$873,2,FALSE))</f>
        <v>0</v>
      </c>
      <c r="D19" s="12">
        <f>IF(B19="",0,VLOOKUP('021108'!B19,Cenik!$C$3:$E$873,3,FALSE))</f>
        <v>0</v>
      </c>
      <c r="E19" s="22"/>
      <c r="F19" s="20">
        <f t="shared" si="2"/>
        <v>0</v>
      </c>
      <c r="G19" s="104" t="str">
        <f t="shared" si="3"/>
        <v/>
      </c>
    </row>
    <row r="20" spans="1:9" x14ac:dyDescent="0.2">
      <c r="A20" s="15"/>
      <c r="B20" s="21"/>
      <c r="C20" s="12">
        <f>IF(B20="",0,VLOOKUP('021108'!B20,Cenik!$C$3:$E$873,2,FALSE))</f>
        <v>0</v>
      </c>
      <c r="D20" s="12">
        <f>IF(B20="",0,VLOOKUP('021108'!B20,Cenik!$C$3:$E$873,3,FALSE))</f>
        <v>0</v>
      </c>
      <c r="E20" s="22"/>
      <c r="F20" s="20">
        <f t="shared" si="2"/>
        <v>0</v>
      </c>
      <c r="G20" s="104" t="str">
        <f t="shared" si="3"/>
        <v/>
      </c>
    </row>
    <row r="21" spans="1:9" x14ac:dyDescent="0.2">
      <c r="A21" s="15"/>
      <c r="B21" s="21"/>
      <c r="C21" s="12">
        <f>IF(B21="",0,VLOOKUP('021108'!B21,Cenik!$C$3:$E$873,2,FALSE))</f>
        <v>0</v>
      </c>
      <c r="D21" s="12">
        <f>IF(B21="",0,VLOOKUP('021108'!B21,Cenik!$C$3:$E$873,3,FALSE))</f>
        <v>0</v>
      </c>
      <c r="E21" s="22"/>
      <c r="F21" s="20">
        <f t="shared" si="2"/>
        <v>0</v>
      </c>
      <c r="G21" s="104" t="str">
        <f t="shared" si="3"/>
        <v/>
      </c>
    </row>
    <row r="22" spans="1:9" x14ac:dyDescent="0.2">
      <c r="A22" s="15"/>
      <c r="B22" s="21"/>
      <c r="C22" s="12">
        <f>IF(B22="",0,VLOOKUP('021108'!B22,Cenik!$C$3:$E$873,2,FALSE))</f>
        <v>0</v>
      </c>
      <c r="D22" s="12">
        <f>IF(B22="",0,VLOOKUP('021108'!B22,Cenik!$C$3:$E$873,3,FALSE))</f>
        <v>0</v>
      </c>
      <c r="E22" s="22"/>
      <c r="F22" s="20">
        <f t="shared" si="2"/>
        <v>0</v>
      </c>
      <c r="G22" s="104" t="str">
        <f t="shared" si="3"/>
        <v/>
      </c>
    </row>
    <row r="23" spans="1:9" x14ac:dyDescent="0.2">
      <c r="A23" s="15"/>
      <c r="B23" s="21"/>
      <c r="C23" s="12">
        <f>IF(B23="",0,VLOOKUP('021108'!B23,Cenik!$C$3:$E$873,2,FALSE))</f>
        <v>0</v>
      </c>
      <c r="D23" s="12">
        <f>IF(B23="",0,VLOOKUP('021108'!B23,Cenik!$C$3:$E$873,3,FALSE))</f>
        <v>0</v>
      </c>
      <c r="E23" s="22"/>
      <c r="F23" s="20">
        <f t="shared" si="2"/>
        <v>0</v>
      </c>
      <c r="G23" s="104" t="str">
        <f t="shared" si="3"/>
        <v/>
      </c>
    </row>
    <row r="24" spans="1:9" x14ac:dyDescent="0.2">
      <c r="A24" s="15"/>
      <c r="B24" s="21"/>
      <c r="C24" s="12">
        <f>IF(B24="",0,VLOOKUP('021108'!B24,Cenik!$C$3:$E$873,2,FALSE))</f>
        <v>0</v>
      </c>
      <c r="D24" s="12">
        <f>IF(B24="",0,VLOOKUP('021108'!B24,Cenik!$C$3:$E$873,3,FALSE))</f>
        <v>0</v>
      </c>
      <c r="E24" s="22"/>
      <c r="F24" s="20">
        <f t="shared" si="2"/>
        <v>0</v>
      </c>
      <c r="G24" s="104" t="str">
        <f t="shared" si="3"/>
        <v/>
      </c>
    </row>
    <row r="25" spans="1:9" x14ac:dyDescent="0.2">
      <c r="A25" s="15"/>
      <c r="B25" s="21"/>
      <c r="C25" s="12">
        <f>IF(B25="",0,VLOOKUP('021108'!B25,Cenik!$C$3:$E$873,2,FALSE))</f>
        <v>0</v>
      </c>
      <c r="D25" s="12">
        <f>IF(B25="",0,VLOOKUP('021108'!B25,Cenik!$C$3:$E$873,3,FALSE))</f>
        <v>0</v>
      </c>
      <c r="E25" s="22"/>
      <c r="F25" s="20">
        <f t="shared" si="2"/>
        <v>0</v>
      </c>
      <c r="G25" s="104" t="str">
        <f t="shared" si="3"/>
        <v/>
      </c>
    </row>
    <row r="26" spans="1:9" x14ac:dyDescent="0.2">
      <c r="A26" s="15"/>
      <c r="B26" s="21"/>
      <c r="C26" s="12">
        <f>IF(B26="",0,VLOOKUP('021108'!B26,Cenik!$C$3:$E$873,2,FALSE))</f>
        <v>0</v>
      </c>
      <c r="D26" s="12">
        <f>IF(B26="",0,VLOOKUP('021108'!B26,Cenik!$C$3:$E$873,3,FALSE))</f>
        <v>0</v>
      </c>
      <c r="E26" s="22"/>
      <c r="F26" s="20">
        <f t="shared" si="2"/>
        <v>0</v>
      </c>
      <c r="G26" s="104" t="str">
        <f t="shared" si="3"/>
        <v/>
      </c>
    </row>
    <row r="27" spans="1:9" x14ac:dyDescent="0.2">
      <c r="A27" s="15"/>
      <c r="B27" s="21"/>
      <c r="C27" s="12">
        <f>IF(B27="",0,VLOOKUP('021108'!B27,Cenik!$C$3:$E$873,2,FALSE))</f>
        <v>0</v>
      </c>
      <c r="D27" s="12">
        <f>IF(B27="",0,VLOOKUP('021108'!B27,Cenik!$C$3:$E$873,3,FALSE))</f>
        <v>0</v>
      </c>
      <c r="E27" s="22"/>
      <c r="F27" s="20">
        <f t="shared" si="2"/>
        <v>0</v>
      </c>
      <c r="G27" s="104" t="str">
        <f t="shared" si="3"/>
        <v/>
      </c>
    </row>
    <row r="28" spans="1:9" x14ac:dyDescent="0.2">
      <c r="A28" s="15"/>
      <c r="B28" s="21"/>
      <c r="C28" s="12">
        <f>IF(B28="",0,VLOOKUP('021108'!B28,Cenik!$C$3:$E$873,2,FALSE))</f>
        <v>0</v>
      </c>
      <c r="D28" s="12">
        <f>IF(B28="",0,VLOOKUP('021108'!B28,Cenik!$C$3:$E$873,3,FALSE))</f>
        <v>0</v>
      </c>
      <c r="E28" s="22"/>
      <c r="F28" s="20">
        <f t="shared" si="2"/>
        <v>0</v>
      </c>
      <c r="G28" s="104" t="str">
        <f t="shared" si="3"/>
        <v/>
      </c>
    </row>
    <row r="29" spans="1:9" ht="13.5" thickBot="1" x14ac:dyDescent="0.25">
      <c r="A29" s="15"/>
      <c r="B29" s="21"/>
      <c r="C29" s="12">
        <f>IF(B29="",0,VLOOKUP('021108'!B29,Cenik!$C$3:$E$873,2,FALSE))</f>
        <v>0</v>
      </c>
      <c r="D29" s="12">
        <f>IF(B29="",0,VLOOKUP('021108'!B29,Cenik!$C$3:$E$873,3,FALSE))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IF(B31="",0,VLOOKUP('021108'!B31,Cenik!$C$3:$E$873,2,FALSE))</f>
        <v>0</v>
      </c>
      <c r="D31" s="24">
        <f>IF(B31="",0,VLOOKUP('021108'!B31,Cenik!$C$3:$E$873,3,FALSE))</f>
        <v>0</v>
      </c>
      <c r="E31" s="19"/>
      <c r="F31" s="25">
        <f t="shared" ref="F31:F44" si="4">D31*E31</f>
        <v>0</v>
      </c>
      <c r="G31" s="104" t="str">
        <f t="shared" si="3"/>
        <v/>
      </c>
      <c r="I31" s="2"/>
    </row>
    <row r="32" spans="1:9" x14ac:dyDescent="0.2">
      <c r="A32" s="15"/>
      <c r="B32" s="21"/>
      <c r="C32" s="12">
        <f>IF(B32="",0,VLOOKUP('021108'!B32,Cenik!$C$3:$E$873,2,FALSE))</f>
        <v>0</v>
      </c>
      <c r="D32" s="12">
        <f>IF(B32="",0,VLOOKUP('021108'!B32,Cenik!$C$3:$E$873,3,FALSE))</f>
        <v>0</v>
      </c>
      <c r="E32" s="22"/>
      <c r="F32" s="20">
        <f t="shared" si="4"/>
        <v>0</v>
      </c>
      <c r="G32" s="104" t="str">
        <f t="shared" si="3"/>
        <v/>
      </c>
      <c r="I32" s="2"/>
    </row>
    <row r="33" spans="1:7" x14ac:dyDescent="0.2">
      <c r="A33" s="15"/>
      <c r="B33" s="21"/>
      <c r="C33" s="12">
        <f>IF(B33="",0,VLOOKUP('021108'!B33,Cenik!$C$3:$E$873,2,FALSE))</f>
        <v>0</v>
      </c>
      <c r="D33" s="12">
        <f>IF(B33="",0,VLOOKUP('021108'!B33,Cenik!$C$3:$E$873,3,FALSE))</f>
        <v>0</v>
      </c>
      <c r="E33" s="22"/>
      <c r="F33" s="20">
        <f t="shared" si="4"/>
        <v>0</v>
      </c>
      <c r="G33" s="104" t="str">
        <f t="shared" si="3"/>
        <v/>
      </c>
    </row>
    <row r="34" spans="1:7" x14ac:dyDescent="0.2">
      <c r="A34" s="15"/>
      <c r="B34" s="21"/>
      <c r="C34" s="12">
        <f>IF(B34="",0,VLOOKUP('021108'!B34,Cenik!$C$3:$E$873,2,FALSE))</f>
        <v>0</v>
      </c>
      <c r="D34" s="12">
        <f>IF(B34="",0,VLOOKUP('021108'!B34,Cenik!$C$3:$E$873,3,FALSE))</f>
        <v>0</v>
      </c>
      <c r="E34" s="22"/>
      <c r="F34" s="20">
        <f t="shared" si="4"/>
        <v>0</v>
      </c>
      <c r="G34" s="104" t="str">
        <f t="shared" si="3"/>
        <v/>
      </c>
    </row>
    <row r="35" spans="1:7" x14ac:dyDescent="0.2">
      <c r="A35" s="15"/>
      <c r="B35" s="21"/>
      <c r="C35" s="12">
        <f>IF(B35="",0,VLOOKUP('021108'!B35,Cenik!$C$3:$E$873,2,FALSE))</f>
        <v>0</v>
      </c>
      <c r="D35" s="12">
        <f>IF(B35="",0,VLOOKUP('021108'!B35,Cenik!$C$3:$E$873,3,FALSE))</f>
        <v>0</v>
      </c>
      <c r="E35" s="22"/>
      <c r="F35" s="20">
        <f t="shared" si="4"/>
        <v>0</v>
      </c>
      <c r="G35" s="104" t="str">
        <f t="shared" si="3"/>
        <v/>
      </c>
    </row>
    <row r="36" spans="1:7" x14ac:dyDescent="0.2">
      <c r="A36" s="15"/>
      <c r="B36" s="21"/>
      <c r="C36" s="12">
        <f>IF(B36="",0,VLOOKUP('021108'!B36,Cenik!$C$3:$E$873,2,FALSE))</f>
        <v>0</v>
      </c>
      <c r="D36" s="12">
        <f>IF(B36="",0,VLOOKUP('021108'!B36,Cenik!$C$3:$E$873,3,FALSE))</f>
        <v>0</v>
      </c>
      <c r="E36" s="22"/>
      <c r="F36" s="20">
        <f t="shared" si="4"/>
        <v>0</v>
      </c>
      <c r="G36" s="104" t="str">
        <f t="shared" si="3"/>
        <v/>
      </c>
    </row>
    <row r="37" spans="1:7" x14ac:dyDescent="0.2">
      <c r="A37" s="15"/>
      <c r="B37" s="21"/>
      <c r="C37" s="12">
        <f>IF(B37="",0,VLOOKUP('021108'!B37,Cenik!$C$3:$E$873,2,FALSE))</f>
        <v>0</v>
      </c>
      <c r="D37" s="12">
        <f>IF(B37="",0,VLOOKUP('021108'!B37,Cenik!$C$3:$E$873,3,FALSE))</f>
        <v>0</v>
      </c>
      <c r="E37" s="22"/>
      <c r="F37" s="20">
        <f t="shared" si="4"/>
        <v>0</v>
      </c>
      <c r="G37" s="104" t="str">
        <f t="shared" si="3"/>
        <v/>
      </c>
    </row>
    <row r="38" spans="1:7" x14ac:dyDescent="0.2">
      <c r="A38" s="15"/>
      <c r="B38" s="21"/>
      <c r="C38" s="12">
        <f>IF(B38="",0,VLOOKUP('021108'!B38,Cenik!$C$3:$E$873,2,FALSE))</f>
        <v>0</v>
      </c>
      <c r="D38" s="12">
        <f>IF(B38="",0,VLOOKUP('021108'!B38,Cenik!$C$3:$E$873,3,FALSE))</f>
        <v>0</v>
      </c>
      <c r="E38" s="22"/>
      <c r="F38" s="20">
        <f t="shared" si="4"/>
        <v>0</v>
      </c>
      <c r="G38" s="104" t="str">
        <f t="shared" si="3"/>
        <v/>
      </c>
    </row>
    <row r="39" spans="1:7" x14ac:dyDescent="0.2">
      <c r="A39" s="15"/>
      <c r="B39" s="21"/>
      <c r="C39" s="12">
        <f>IF(B39="",0,VLOOKUP('021108'!B39,Cenik!$C$3:$E$873,2,FALSE))</f>
        <v>0</v>
      </c>
      <c r="D39" s="12">
        <f>IF(B39="",0,VLOOKUP('021108'!B39,Cenik!$C$3:$E$873,3,FALSE))</f>
        <v>0</v>
      </c>
      <c r="E39" s="22"/>
      <c r="F39" s="20">
        <f t="shared" si="4"/>
        <v>0</v>
      </c>
      <c r="G39" s="104" t="str">
        <f>IF(E39="","",IF(ISNUMBER(E39),IF(E39=ROUND(E39,6),"","Napaka - poraba mora biti zaokrožena na 6 decimalk!"),"Napaka!"))</f>
        <v/>
      </c>
    </row>
    <row r="40" spans="1:7" x14ac:dyDescent="0.2">
      <c r="A40" s="15"/>
      <c r="B40" s="21"/>
      <c r="C40" s="12">
        <f>IF(B40="",0,VLOOKUP('021108'!B40,Cenik!$C$3:$E$873,2,FALSE))</f>
        <v>0</v>
      </c>
      <c r="D40" s="12">
        <f>IF(B40="",0,VLOOKUP('021108'!B40,Cenik!$C$3:$E$873,3,FALSE))</f>
        <v>0</v>
      </c>
      <c r="E40" s="22"/>
      <c r="F40" s="20">
        <f t="shared" si="4"/>
        <v>0</v>
      </c>
      <c r="G40" s="104" t="str">
        <f t="shared" si="3"/>
        <v/>
      </c>
    </row>
    <row r="41" spans="1:7" x14ac:dyDescent="0.2">
      <c r="A41" s="15"/>
      <c r="B41" s="21"/>
      <c r="C41" s="12">
        <f>IF(B41="",0,VLOOKUP('021108'!B41,Cenik!$C$3:$E$873,2,FALSE))</f>
        <v>0</v>
      </c>
      <c r="D41" s="12">
        <f>IF(B41="",0,VLOOKUP('021108'!B41,Cenik!$C$3:$E$873,3,FALSE))</f>
        <v>0</v>
      </c>
      <c r="E41" s="22"/>
      <c r="F41" s="20">
        <f t="shared" si="4"/>
        <v>0</v>
      </c>
      <c r="G41" s="104" t="str">
        <f t="shared" si="3"/>
        <v/>
      </c>
    </row>
    <row r="42" spans="1:7" x14ac:dyDescent="0.2">
      <c r="A42" s="15"/>
      <c r="B42" s="21"/>
      <c r="C42" s="12">
        <f>IF(B42="",0,VLOOKUP('021108'!B42,Cenik!$C$3:$E$873,2,FALSE))</f>
        <v>0</v>
      </c>
      <c r="D42" s="12">
        <f>IF(B42="",0,VLOOKUP('021108'!B42,Cenik!$C$3:$E$873,3,FALSE))</f>
        <v>0</v>
      </c>
      <c r="E42" s="22"/>
      <c r="F42" s="20">
        <f t="shared" si="4"/>
        <v>0</v>
      </c>
      <c r="G42" s="104" t="str">
        <f t="shared" si="3"/>
        <v/>
      </c>
    </row>
    <row r="43" spans="1:7" x14ac:dyDescent="0.2">
      <c r="A43" s="15"/>
      <c r="B43" s="21"/>
      <c r="C43" s="12">
        <f>IF(B43="",0,VLOOKUP('021108'!B43,Cenik!$C$3:$E$873,2,FALSE))</f>
        <v>0</v>
      </c>
      <c r="D43" s="12">
        <f>IF(B43="",0,VLOOKUP('021108'!B43,Cenik!$C$3:$E$873,3,FALSE))</f>
        <v>0</v>
      </c>
      <c r="E43" s="22"/>
      <c r="F43" s="20">
        <f t="shared" si="4"/>
        <v>0</v>
      </c>
      <c r="G43" s="104" t="str">
        <f t="shared" si="3"/>
        <v/>
      </c>
    </row>
    <row r="44" spans="1:7" ht="13.5" thickBot="1" x14ac:dyDescent="0.25">
      <c r="A44" s="26"/>
      <c r="B44" s="27"/>
      <c r="C44" s="28">
        <f>IF(B44="",0,VLOOKUP('021108'!B44,Cenik!$C$3:$E$873,2,FALSE))</f>
        <v>0</v>
      </c>
      <c r="D44" s="28">
        <f>IF(B44="",0,VLOOKUP('021108'!B44,Cenik!$C$3:$E$873,3,FALSE))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IF(B5="",0,VLOOKUP('180206'!B5,Cenik!$C$3:$E$873,2,FALSE))</f>
        <v>0</v>
      </c>
      <c r="D5" s="12">
        <f>IF(B5="",0,VLOOKUP('180206'!B5,Cenik!$C$3:$E$873,3,FALSE))</f>
        <v>0</v>
      </c>
      <c r="E5" s="95"/>
      <c r="F5" s="14">
        <f t="shared" ref="F5:F14" si="0">D5*E5</f>
        <v>0</v>
      </c>
      <c r="G5" s="104" t="str">
        <f>IF(E5="","",IF(ISNUMBER(E5),IF(E5=ROUND(E5,6),"","Napaka - poraba mora biti zaokrožena na 6 decimalk!"),"Napaka!"))</f>
        <v/>
      </c>
    </row>
    <row r="6" spans="1:7" x14ac:dyDescent="0.2">
      <c r="A6" s="15"/>
      <c r="B6" s="94"/>
      <c r="C6" s="12">
        <f>IF(B6="",0,VLOOKUP('180206'!B6,Cenik!$C$3:$E$873,2,FALSE))</f>
        <v>0</v>
      </c>
      <c r="D6" s="12">
        <f>IF(B6="",0,VLOOKUP('180206'!B6,Cenik!$C$3:$E$873,3,FALSE))</f>
        <v>0</v>
      </c>
      <c r="E6" s="96"/>
      <c r="F6" s="14">
        <f t="shared" si="0"/>
        <v>0</v>
      </c>
      <c r="G6" s="104" t="str">
        <f t="shared" ref="G6:G14" si="1">IF(E6="","",IF(ISNUMBER(E6),IF(E6=ROUND(E6,6),"","Napaka - poraba mora biti zaokrožena na 6 decimalk!"),"Napaka!"))</f>
        <v/>
      </c>
    </row>
    <row r="7" spans="1:7" x14ac:dyDescent="0.2">
      <c r="A7" s="15"/>
      <c r="B7" s="94"/>
      <c r="C7" s="12">
        <f>IF(B7="",0,VLOOKUP('180206'!B7,Cenik!$C$3:$E$873,2,FALSE))</f>
        <v>0</v>
      </c>
      <c r="D7" s="12">
        <f>IF(B7="",0,VLOOKUP('180206'!B7,Cenik!$C$3:$E$873,3,FALSE))</f>
        <v>0</v>
      </c>
      <c r="E7" s="96"/>
      <c r="F7" s="14">
        <f t="shared" si="0"/>
        <v>0</v>
      </c>
      <c r="G7" s="104" t="str">
        <f t="shared" si="1"/>
        <v/>
      </c>
    </row>
    <row r="8" spans="1:7" x14ac:dyDescent="0.2">
      <c r="A8" s="15"/>
      <c r="B8" s="94"/>
      <c r="C8" s="12">
        <f>IF(B8="",0,VLOOKUP('180206'!B8,Cenik!$C$3:$E$873,2,FALSE))</f>
        <v>0</v>
      </c>
      <c r="D8" s="12">
        <f>IF(B8="",0,VLOOKUP('180206'!B8,Cenik!$C$3:$E$873,3,FALSE))</f>
        <v>0</v>
      </c>
      <c r="E8" s="96"/>
      <c r="F8" s="14">
        <f t="shared" si="0"/>
        <v>0</v>
      </c>
      <c r="G8" s="104" t="str">
        <f t="shared" si="1"/>
        <v/>
      </c>
    </row>
    <row r="9" spans="1:7" x14ac:dyDescent="0.2">
      <c r="A9" s="15"/>
      <c r="B9" s="94"/>
      <c r="C9" s="12">
        <f>IF(B9="",0,VLOOKUP('180206'!B9,Cenik!$C$3:$E$873,2,FALSE))</f>
        <v>0</v>
      </c>
      <c r="D9" s="12">
        <f>IF(B9="",0,VLOOKUP('180206'!B9,Cenik!$C$3:$E$873,3,FALSE))</f>
        <v>0</v>
      </c>
      <c r="E9" s="96"/>
      <c r="F9" s="14">
        <f t="shared" si="0"/>
        <v>0</v>
      </c>
      <c r="G9" s="104" t="str">
        <f t="shared" si="1"/>
        <v/>
      </c>
    </row>
    <row r="10" spans="1:7" x14ac:dyDescent="0.2">
      <c r="A10" s="15"/>
      <c r="B10" s="94"/>
      <c r="C10" s="12">
        <f>IF(B10="",0,VLOOKUP('180206'!B10,Cenik!$C$3:$E$873,2,FALSE))</f>
        <v>0</v>
      </c>
      <c r="D10" s="12">
        <f>IF(B10="",0,VLOOKUP('180206'!B10,Cenik!$C$3:$E$873,3,FALSE))</f>
        <v>0</v>
      </c>
      <c r="E10" s="96"/>
      <c r="F10" s="14">
        <f t="shared" si="0"/>
        <v>0</v>
      </c>
      <c r="G10" s="104" t="str">
        <f t="shared" si="1"/>
        <v/>
      </c>
    </row>
    <row r="11" spans="1:7" x14ac:dyDescent="0.2">
      <c r="A11" s="15"/>
      <c r="B11" s="94"/>
      <c r="C11" s="12">
        <f>IF(B11="",0,VLOOKUP('180206'!B11,Cenik!$C$3:$E$873,2,FALSE))</f>
        <v>0</v>
      </c>
      <c r="D11" s="12">
        <f>IF(B11="",0,VLOOKUP('180206'!B11,Cenik!$C$3:$E$873,3,FALSE))</f>
        <v>0</v>
      </c>
      <c r="E11" s="96"/>
      <c r="F11" s="14">
        <f t="shared" si="0"/>
        <v>0</v>
      </c>
      <c r="G11" s="104" t="str">
        <f t="shared" si="1"/>
        <v/>
      </c>
    </row>
    <row r="12" spans="1:7" x14ac:dyDescent="0.2">
      <c r="A12" s="15"/>
      <c r="B12" s="94"/>
      <c r="C12" s="12">
        <f>IF(B12="",0,VLOOKUP('180206'!B12,Cenik!$C$3:$E$873,2,FALSE))</f>
        <v>0</v>
      </c>
      <c r="D12" s="12">
        <f>IF(B12="",0,VLOOKUP('180206'!B12,Cenik!$C$3:$E$873,3,FALSE))</f>
        <v>0</v>
      </c>
      <c r="E12" s="96"/>
      <c r="F12" s="14">
        <f t="shared" si="0"/>
        <v>0</v>
      </c>
      <c r="G12" s="104" t="str">
        <f t="shared" si="1"/>
        <v/>
      </c>
    </row>
    <row r="13" spans="1:7" x14ac:dyDescent="0.2">
      <c r="A13" s="15"/>
      <c r="B13" s="94"/>
      <c r="C13" s="12">
        <f>IF(B13="",0,VLOOKUP('180206'!B13,Cenik!$C$3:$E$873,2,FALSE))</f>
        <v>0</v>
      </c>
      <c r="D13" s="12">
        <f>IF(B13="",0,VLOOKUP('180206'!B13,Cenik!$C$3:$E$873,3,FALSE))</f>
        <v>0</v>
      </c>
      <c r="E13" s="96"/>
      <c r="F13" s="14">
        <f t="shared" si="0"/>
        <v>0</v>
      </c>
      <c r="G13" s="104" t="str">
        <f t="shared" si="1"/>
        <v/>
      </c>
    </row>
    <row r="14" spans="1:7" ht="13.5" thickBot="1" x14ac:dyDescent="0.25">
      <c r="A14" s="15"/>
      <c r="B14" s="94"/>
      <c r="C14" s="12">
        <f>IF(B14="",0,VLOOKUP('180206'!B14,Cenik!$C$3:$E$873,2,FALSE))</f>
        <v>0</v>
      </c>
      <c r="D14" s="12">
        <f>IF(B14="",0,VLOOKUP('180206'!B14,Cenik!$C$3:$E$873,3,FALSE))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IF(B16="",0,VLOOKUP('180206'!B16,Cenik!$C$3:$E$873,2,FALSE))</f>
        <v>0</v>
      </c>
      <c r="D16" s="12">
        <f>IF(B16="",0,VLOOKUP('180206'!B16,Cenik!$C$3:$E$873,3,FALSE))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IF(B17="",0,VLOOKUP('180206'!B17,Cenik!$C$3:$E$873,2,FALSE))</f>
        <v>0</v>
      </c>
      <c r="D17" s="12">
        <f>IF(B17="",0,VLOOKUP('180206'!B17,Cenik!$C$3:$E$873,3,FALSE))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IF(B18="",0,VLOOKUP('180206'!B18,Cenik!$C$3:$E$873,2,FALSE))</f>
        <v>0</v>
      </c>
      <c r="D18" s="12">
        <f>IF(B18="",0,VLOOKUP('180206'!B18,Cenik!$C$3:$E$873,3,FALSE))</f>
        <v>0</v>
      </c>
      <c r="E18" s="102"/>
      <c r="F18" s="20">
        <f t="shared" si="2"/>
        <v>0</v>
      </c>
      <c r="G18" s="104" t="str">
        <f t="shared" si="3"/>
        <v/>
      </c>
    </row>
    <row r="19" spans="1:9" x14ac:dyDescent="0.2">
      <c r="A19" s="15"/>
      <c r="B19" s="100"/>
      <c r="C19" s="12">
        <f>IF(B19="",0,VLOOKUP('180206'!B19,Cenik!$C$3:$E$873,2,FALSE))</f>
        <v>0</v>
      </c>
      <c r="D19" s="12">
        <f>IF(B19="",0,VLOOKUP('180206'!B19,Cenik!$C$3:$E$873,3,FALSE))</f>
        <v>0</v>
      </c>
      <c r="E19" s="102"/>
      <c r="F19" s="20">
        <f t="shared" si="2"/>
        <v>0</v>
      </c>
      <c r="G19" s="104" t="str">
        <f t="shared" si="3"/>
        <v/>
      </c>
    </row>
    <row r="20" spans="1:9" x14ac:dyDescent="0.2">
      <c r="A20" s="15"/>
      <c r="B20" s="100"/>
      <c r="C20" s="12">
        <f>IF(B20="",0,VLOOKUP('180206'!B20,Cenik!$C$3:$E$873,2,FALSE))</f>
        <v>0</v>
      </c>
      <c r="D20" s="12">
        <f>IF(B20="",0,VLOOKUP('180206'!B20,Cenik!$C$3:$E$873,3,FALSE))</f>
        <v>0</v>
      </c>
      <c r="E20" s="102"/>
      <c r="F20" s="20">
        <f t="shared" si="2"/>
        <v>0</v>
      </c>
      <c r="G20" s="104" t="str">
        <f t="shared" si="3"/>
        <v/>
      </c>
    </row>
    <row r="21" spans="1:9" x14ac:dyDescent="0.2">
      <c r="A21" s="15"/>
      <c r="B21" s="100"/>
      <c r="C21" s="12">
        <f>IF(B21="",0,VLOOKUP('180206'!B21,Cenik!$C$3:$E$873,2,FALSE))</f>
        <v>0</v>
      </c>
      <c r="D21" s="12">
        <f>IF(B21="",0,VLOOKUP('180206'!B21,Cenik!$C$3:$E$873,3,FALSE))</f>
        <v>0</v>
      </c>
      <c r="E21" s="102"/>
      <c r="F21" s="20">
        <f t="shared" si="2"/>
        <v>0</v>
      </c>
      <c r="G21" s="104" t="str">
        <f t="shared" si="3"/>
        <v/>
      </c>
    </row>
    <row r="22" spans="1:9" x14ac:dyDescent="0.2">
      <c r="A22" s="15"/>
      <c r="B22" s="100"/>
      <c r="C22" s="12">
        <f>IF(B22="",0,VLOOKUP('180206'!B22,Cenik!$C$3:$E$873,2,FALSE))</f>
        <v>0</v>
      </c>
      <c r="D22" s="12">
        <f>IF(B22="",0,VLOOKUP('180206'!B22,Cenik!$C$3:$E$873,3,FALSE))</f>
        <v>0</v>
      </c>
      <c r="E22" s="102"/>
      <c r="F22" s="20">
        <f t="shared" si="2"/>
        <v>0</v>
      </c>
      <c r="G22" s="104" t="str">
        <f t="shared" si="3"/>
        <v/>
      </c>
    </row>
    <row r="23" spans="1:9" x14ac:dyDescent="0.2">
      <c r="A23" s="15"/>
      <c r="B23" s="100"/>
      <c r="C23" s="12">
        <f>IF(B23="",0,VLOOKUP('180206'!B23,Cenik!$C$3:$E$873,2,FALSE))</f>
        <v>0</v>
      </c>
      <c r="D23" s="12">
        <f>IF(B23="",0,VLOOKUP('180206'!B23,Cenik!$C$3:$E$873,3,FALSE))</f>
        <v>0</v>
      </c>
      <c r="E23" s="102"/>
      <c r="F23" s="20">
        <f t="shared" si="2"/>
        <v>0</v>
      </c>
      <c r="G23" s="104" t="str">
        <f t="shared" si="3"/>
        <v/>
      </c>
    </row>
    <row r="24" spans="1:9" x14ac:dyDescent="0.2">
      <c r="A24" s="15"/>
      <c r="B24" s="100"/>
      <c r="C24" s="12">
        <f>IF(B24="",0,VLOOKUP('180206'!B24,Cenik!$C$3:$E$873,2,FALSE))</f>
        <v>0</v>
      </c>
      <c r="D24" s="12">
        <f>IF(B24="",0,VLOOKUP('180206'!B24,Cenik!$C$3:$E$873,3,FALSE))</f>
        <v>0</v>
      </c>
      <c r="E24" s="102"/>
      <c r="F24" s="20">
        <f t="shared" si="2"/>
        <v>0</v>
      </c>
      <c r="G24" s="104" t="str">
        <f t="shared" si="3"/>
        <v/>
      </c>
    </row>
    <row r="25" spans="1:9" x14ac:dyDescent="0.2">
      <c r="A25" s="15"/>
      <c r="B25" s="100"/>
      <c r="C25" s="12">
        <f>IF(B25="",0,VLOOKUP('180206'!B25,Cenik!$C$3:$E$873,2,FALSE))</f>
        <v>0</v>
      </c>
      <c r="D25" s="12">
        <f>IF(B25="",0,VLOOKUP('180206'!B25,Cenik!$C$3:$E$873,3,FALSE))</f>
        <v>0</v>
      </c>
      <c r="E25" s="102"/>
      <c r="F25" s="20">
        <f t="shared" si="2"/>
        <v>0</v>
      </c>
      <c r="G25" s="104" t="str">
        <f t="shared" si="3"/>
        <v/>
      </c>
    </row>
    <row r="26" spans="1:9" x14ac:dyDescent="0.2">
      <c r="A26" s="15"/>
      <c r="B26" s="100"/>
      <c r="C26" s="12">
        <f>IF(B26="",0,VLOOKUP('180206'!B26,Cenik!$C$3:$E$873,2,FALSE))</f>
        <v>0</v>
      </c>
      <c r="D26" s="12">
        <f>IF(B26="",0,VLOOKUP('180206'!B26,Cenik!$C$3:$E$873,3,FALSE))</f>
        <v>0</v>
      </c>
      <c r="E26" s="102"/>
      <c r="F26" s="20">
        <f t="shared" si="2"/>
        <v>0</v>
      </c>
      <c r="G26" s="104" t="str">
        <f t="shared" si="3"/>
        <v/>
      </c>
    </row>
    <row r="27" spans="1:9" x14ac:dyDescent="0.2">
      <c r="A27" s="15"/>
      <c r="B27" s="100"/>
      <c r="C27" s="12">
        <f>IF(B27="",0,VLOOKUP('180206'!B27,Cenik!$C$3:$E$873,2,FALSE))</f>
        <v>0</v>
      </c>
      <c r="D27" s="12">
        <f>IF(B27="",0,VLOOKUP('180206'!B27,Cenik!$C$3:$E$873,3,FALSE))</f>
        <v>0</v>
      </c>
      <c r="E27" s="102"/>
      <c r="F27" s="20">
        <f t="shared" si="2"/>
        <v>0</v>
      </c>
      <c r="G27" s="104" t="str">
        <f t="shared" si="3"/>
        <v/>
      </c>
    </row>
    <row r="28" spans="1:9" x14ac:dyDescent="0.2">
      <c r="A28" s="15"/>
      <c r="B28" s="100"/>
      <c r="C28" s="12">
        <f>IF(B28="",0,VLOOKUP('180206'!B28,Cenik!$C$3:$E$873,2,FALSE))</f>
        <v>0</v>
      </c>
      <c r="D28" s="12">
        <f>IF(B28="",0,VLOOKUP('180206'!B28,Cenik!$C$3:$E$873,3,FALSE))</f>
        <v>0</v>
      </c>
      <c r="E28" s="102"/>
      <c r="F28" s="20">
        <f t="shared" si="2"/>
        <v>0</v>
      </c>
      <c r="G28" s="104" t="str">
        <f t="shared" si="3"/>
        <v/>
      </c>
    </row>
    <row r="29" spans="1:9" ht="13.5" thickBot="1" x14ac:dyDescent="0.25">
      <c r="A29" s="15"/>
      <c r="B29" s="100"/>
      <c r="C29" s="12">
        <f>IF(B29="",0,VLOOKUP('180206'!B29,Cenik!$C$3:$E$873,2,FALSE))</f>
        <v>0</v>
      </c>
      <c r="D29" s="12">
        <f>IF(B29="",0,VLOOKUP('180206'!B29,Cenik!$C$3:$E$873,3,FALSE))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IF(B31="",0,VLOOKUP('180206'!B31,Cenik!$C$3:$E$873,2,FALSE))</f>
        <v>0</v>
      </c>
      <c r="D31" s="24">
        <f>IF(B31="",0,VLOOKUP('180206'!B31,Cenik!$C$3:$E$873,3,FALSE))</f>
        <v>0</v>
      </c>
      <c r="E31" s="101"/>
      <c r="F31" s="25">
        <f t="shared" ref="F31:F44" si="4">D31*E31</f>
        <v>0</v>
      </c>
      <c r="G31" s="104" t="str">
        <f t="shared" si="3"/>
        <v/>
      </c>
      <c r="I31" s="2"/>
    </row>
    <row r="32" spans="1:9" x14ac:dyDescent="0.2">
      <c r="A32" s="15"/>
      <c r="B32" s="100"/>
      <c r="C32" s="12">
        <f>IF(B32="",0,VLOOKUP('180206'!B32,Cenik!$C$3:$E$873,2,FALSE))</f>
        <v>0</v>
      </c>
      <c r="D32" s="12">
        <f>IF(B32="",0,VLOOKUP('180206'!B32,Cenik!$C$3:$E$873,3,FALSE))</f>
        <v>0</v>
      </c>
      <c r="E32" s="102"/>
      <c r="F32" s="20">
        <f t="shared" si="4"/>
        <v>0</v>
      </c>
      <c r="G32" s="104" t="str">
        <f t="shared" si="3"/>
        <v/>
      </c>
      <c r="I32" s="2"/>
    </row>
    <row r="33" spans="1:7" x14ac:dyDescent="0.2">
      <c r="A33" s="15"/>
      <c r="B33" s="100"/>
      <c r="C33" s="12">
        <f>IF(B33="",0,VLOOKUP('180206'!B33,Cenik!$C$3:$E$873,2,FALSE))</f>
        <v>0</v>
      </c>
      <c r="D33" s="12">
        <f>IF(B33="",0,VLOOKUP('180206'!B33,Cenik!$C$3:$E$873,3,FALSE))</f>
        <v>0</v>
      </c>
      <c r="E33" s="102"/>
      <c r="F33" s="20">
        <f t="shared" si="4"/>
        <v>0</v>
      </c>
      <c r="G33" s="104" t="str">
        <f t="shared" si="3"/>
        <v/>
      </c>
    </row>
    <row r="34" spans="1:7" x14ac:dyDescent="0.2">
      <c r="A34" s="15"/>
      <c r="B34" s="100"/>
      <c r="C34" s="12">
        <f>IF(B34="",0,VLOOKUP('180206'!B34,Cenik!$C$3:$E$873,2,FALSE))</f>
        <v>0</v>
      </c>
      <c r="D34" s="12">
        <f>IF(B34="",0,VLOOKUP('180206'!B34,Cenik!$C$3:$E$873,3,FALSE))</f>
        <v>0</v>
      </c>
      <c r="E34" s="102"/>
      <c r="F34" s="20">
        <f t="shared" si="4"/>
        <v>0</v>
      </c>
      <c r="G34" s="104" t="str">
        <f t="shared" si="3"/>
        <v/>
      </c>
    </row>
    <row r="35" spans="1:7" x14ac:dyDescent="0.2">
      <c r="A35" s="15"/>
      <c r="B35" s="100"/>
      <c r="C35" s="12">
        <f>IF(B35="",0,VLOOKUP('180206'!B35,Cenik!$C$3:$E$873,2,FALSE))</f>
        <v>0</v>
      </c>
      <c r="D35" s="12">
        <f>IF(B35="",0,VLOOKUP('180206'!B35,Cenik!$C$3:$E$873,3,FALSE))</f>
        <v>0</v>
      </c>
      <c r="E35" s="102"/>
      <c r="F35" s="20">
        <f t="shared" si="4"/>
        <v>0</v>
      </c>
      <c r="G35" s="104" t="str">
        <f t="shared" si="3"/>
        <v/>
      </c>
    </row>
    <row r="36" spans="1:7" x14ac:dyDescent="0.2">
      <c r="A36" s="15"/>
      <c r="B36" s="100"/>
      <c r="C36" s="12">
        <f>IF(B36="",0,VLOOKUP('180206'!B36,Cenik!$C$3:$E$873,2,FALSE))</f>
        <v>0</v>
      </c>
      <c r="D36" s="12">
        <f>IF(B36="",0,VLOOKUP('180206'!B36,Cenik!$C$3:$E$873,3,FALSE))</f>
        <v>0</v>
      </c>
      <c r="E36" s="102"/>
      <c r="F36" s="20">
        <f t="shared" si="4"/>
        <v>0</v>
      </c>
      <c r="G36" s="104" t="str">
        <f t="shared" si="3"/>
        <v/>
      </c>
    </row>
    <row r="37" spans="1:7" x14ac:dyDescent="0.2">
      <c r="A37" s="15"/>
      <c r="B37" s="100"/>
      <c r="C37" s="12">
        <f>IF(B37="",0,VLOOKUP('180206'!B37,Cenik!$C$3:$E$873,2,FALSE))</f>
        <v>0</v>
      </c>
      <c r="D37" s="12">
        <f>IF(B37="",0,VLOOKUP('180206'!B37,Cenik!$C$3:$E$873,3,FALSE))</f>
        <v>0</v>
      </c>
      <c r="E37" s="102"/>
      <c r="F37" s="20">
        <f t="shared" si="4"/>
        <v>0</v>
      </c>
      <c r="G37" s="104" t="str">
        <f t="shared" si="3"/>
        <v/>
      </c>
    </row>
    <row r="38" spans="1:7" x14ac:dyDescent="0.2">
      <c r="A38" s="15"/>
      <c r="B38" s="100"/>
      <c r="C38" s="12">
        <f>IF(B38="",0,VLOOKUP('180206'!B38,Cenik!$C$3:$E$873,2,FALSE))</f>
        <v>0</v>
      </c>
      <c r="D38" s="12">
        <f>IF(B38="",0,VLOOKUP('180206'!B38,Cenik!$C$3:$E$873,3,FALSE))</f>
        <v>0</v>
      </c>
      <c r="E38" s="102"/>
      <c r="F38" s="20">
        <f t="shared" si="4"/>
        <v>0</v>
      </c>
      <c r="G38" s="104" t="str">
        <f t="shared" si="3"/>
        <v/>
      </c>
    </row>
    <row r="39" spans="1:7" x14ac:dyDescent="0.2">
      <c r="A39" s="15"/>
      <c r="B39" s="100"/>
      <c r="C39" s="12">
        <f>IF(B39="",0,VLOOKUP('180206'!B39,Cenik!$C$3:$E$873,2,FALSE))</f>
        <v>0</v>
      </c>
      <c r="D39" s="12">
        <f>IF(B39="",0,VLOOKUP('180206'!B39,Cenik!$C$3:$E$873,3,FALSE))</f>
        <v>0</v>
      </c>
      <c r="E39" s="102"/>
      <c r="F39" s="20">
        <f t="shared" si="4"/>
        <v>0</v>
      </c>
      <c r="G39" s="104" t="str">
        <f>IF(E39="","",IF(ISNUMBER(E39),IF(E39=ROUND(E39,6),"","Napaka - poraba mora biti zaokrožena na 6 decimalk!"),"Napaka!"))</f>
        <v/>
      </c>
    </row>
    <row r="40" spans="1:7" x14ac:dyDescent="0.2">
      <c r="A40" s="15"/>
      <c r="B40" s="100"/>
      <c r="C40" s="12">
        <f>IF(B40="",0,VLOOKUP('180206'!B40,Cenik!$C$3:$E$873,2,FALSE))</f>
        <v>0</v>
      </c>
      <c r="D40" s="12">
        <f>IF(B40="",0,VLOOKUP('180206'!B40,Cenik!$C$3:$E$873,3,FALSE))</f>
        <v>0</v>
      </c>
      <c r="E40" s="102"/>
      <c r="F40" s="20">
        <f t="shared" si="4"/>
        <v>0</v>
      </c>
      <c r="G40" s="104" t="str">
        <f t="shared" si="3"/>
        <v/>
      </c>
    </row>
    <row r="41" spans="1:7" x14ac:dyDescent="0.2">
      <c r="A41" s="15"/>
      <c r="B41" s="100"/>
      <c r="C41" s="12">
        <f>IF(B41="",0,VLOOKUP('180206'!B41,Cenik!$C$3:$E$873,2,FALSE))</f>
        <v>0</v>
      </c>
      <c r="D41" s="12">
        <f>IF(B41="",0,VLOOKUP('180206'!B41,Cenik!$C$3:$E$873,3,FALSE))</f>
        <v>0</v>
      </c>
      <c r="E41" s="102"/>
      <c r="F41" s="20">
        <f t="shared" si="4"/>
        <v>0</v>
      </c>
      <c r="G41" s="104" t="str">
        <f t="shared" si="3"/>
        <v/>
      </c>
    </row>
    <row r="42" spans="1:7" x14ac:dyDescent="0.2">
      <c r="A42" s="15"/>
      <c r="B42" s="100"/>
      <c r="C42" s="12">
        <f>IF(B42="",0,VLOOKUP('180206'!B42,Cenik!$C$3:$E$873,2,FALSE))</f>
        <v>0</v>
      </c>
      <c r="D42" s="12">
        <f>IF(B42="",0,VLOOKUP('180206'!B42,Cenik!$C$3:$E$873,3,FALSE))</f>
        <v>0</v>
      </c>
      <c r="E42" s="102"/>
      <c r="F42" s="20">
        <f t="shared" si="4"/>
        <v>0</v>
      </c>
      <c r="G42" s="104" t="str">
        <f t="shared" si="3"/>
        <v/>
      </c>
    </row>
    <row r="43" spans="1:7" x14ac:dyDescent="0.2">
      <c r="A43" s="15"/>
      <c r="B43" s="100"/>
      <c r="C43" s="12">
        <f>IF(B43="",0,VLOOKUP('180206'!B43,Cenik!$C$3:$E$873,2,FALSE))</f>
        <v>0</v>
      </c>
      <c r="D43" s="12">
        <f>IF(B43="",0,VLOOKUP('180206'!B43,Cenik!$C$3:$E$873,3,FALSE))</f>
        <v>0</v>
      </c>
      <c r="E43" s="102"/>
      <c r="F43" s="20">
        <f t="shared" si="4"/>
        <v>0</v>
      </c>
      <c r="G43" s="104" t="str">
        <f t="shared" si="3"/>
        <v/>
      </c>
    </row>
    <row r="44" spans="1:7" ht="13.5" thickBot="1" x14ac:dyDescent="0.25">
      <c r="A44" s="26"/>
      <c r="B44" s="103"/>
      <c r="C44" s="28">
        <f>IF(B44="",0,VLOOKUP('180206'!B44,Cenik!$C$3:$E$873,2,FALSE))</f>
        <v>0</v>
      </c>
      <c r="D44" s="28">
        <f>IF(B44="",0,VLOOKUP('180206'!B44,Cenik!$C$3:$E$873,3,FALSE))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IF(B5="",0,VLOOKUP('180207'!B5,Cenik!$C$3:$E$873,2,FALSE))</f>
        <v>0</v>
      </c>
      <c r="D5" s="12">
        <f>IF(B5="",0,VLOOKUP('180207'!B5,Cenik!$C$3:$E$873,3,FALSE))</f>
        <v>0</v>
      </c>
      <c r="E5" s="95"/>
      <c r="F5" s="14">
        <f t="shared" ref="F5:F14" si="0">D5*E5</f>
        <v>0</v>
      </c>
      <c r="G5" s="104" t="str">
        <f>IF(E5="","",IF(ISNUMBER(E5),IF(E5=ROUND(E5,6),"","Napaka - poraba mora biti zaokrožena na 6 decimalk!"),"Napaka!"))</f>
        <v/>
      </c>
    </row>
    <row r="6" spans="1:7" x14ac:dyDescent="0.2">
      <c r="A6" s="15"/>
      <c r="B6" s="94"/>
      <c r="C6" s="12">
        <f>IF(B6="",0,VLOOKUP('180207'!B6,Cenik!$C$3:$E$873,2,FALSE))</f>
        <v>0</v>
      </c>
      <c r="D6" s="12">
        <f>IF(B6="",0,VLOOKUP('180207'!B6,Cenik!$C$3:$E$873,3,FALSE))</f>
        <v>0</v>
      </c>
      <c r="E6" s="96"/>
      <c r="F6" s="14">
        <f t="shared" si="0"/>
        <v>0</v>
      </c>
      <c r="G6" s="104" t="str">
        <f t="shared" ref="G6:G14" si="1">IF(E6="","",IF(ISNUMBER(E6),IF(E6=ROUND(E6,6),"","Napaka - poraba mora biti zaokrožena na 6 decimalk!"),"Napaka!"))</f>
        <v/>
      </c>
    </row>
    <row r="7" spans="1:7" x14ac:dyDescent="0.2">
      <c r="A7" s="15"/>
      <c r="B7" s="94"/>
      <c r="C7" s="12">
        <f>IF(B7="",0,VLOOKUP('180207'!B7,Cenik!$C$3:$E$873,2,FALSE))</f>
        <v>0</v>
      </c>
      <c r="D7" s="12">
        <f>IF(B7="",0,VLOOKUP('180207'!B7,Cenik!$C$3:$E$873,3,FALSE))</f>
        <v>0</v>
      </c>
      <c r="E7" s="96"/>
      <c r="F7" s="14">
        <f t="shared" si="0"/>
        <v>0</v>
      </c>
      <c r="G7" s="104" t="str">
        <f t="shared" si="1"/>
        <v/>
      </c>
    </row>
    <row r="8" spans="1:7" x14ac:dyDescent="0.2">
      <c r="A8" s="15"/>
      <c r="B8" s="94"/>
      <c r="C8" s="12">
        <f>IF(B8="",0,VLOOKUP('180207'!B8,Cenik!$C$3:$E$873,2,FALSE))</f>
        <v>0</v>
      </c>
      <c r="D8" s="12">
        <f>IF(B8="",0,VLOOKUP('180207'!B8,Cenik!$C$3:$E$873,3,FALSE))</f>
        <v>0</v>
      </c>
      <c r="E8" s="96"/>
      <c r="F8" s="14">
        <f t="shared" si="0"/>
        <v>0</v>
      </c>
      <c r="G8" s="104" t="str">
        <f t="shared" si="1"/>
        <v/>
      </c>
    </row>
    <row r="9" spans="1:7" x14ac:dyDescent="0.2">
      <c r="A9" s="15"/>
      <c r="B9" s="94"/>
      <c r="C9" s="12">
        <f>IF(B9="",0,VLOOKUP('180207'!B9,Cenik!$C$3:$E$873,2,FALSE))</f>
        <v>0</v>
      </c>
      <c r="D9" s="12">
        <f>IF(B9="",0,VLOOKUP('180207'!B9,Cenik!$C$3:$E$873,3,FALSE))</f>
        <v>0</v>
      </c>
      <c r="E9" s="96"/>
      <c r="F9" s="14">
        <f t="shared" si="0"/>
        <v>0</v>
      </c>
      <c r="G9" s="104" t="str">
        <f t="shared" si="1"/>
        <v/>
      </c>
    </row>
    <row r="10" spans="1:7" x14ac:dyDescent="0.2">
      <c r="A10" s="15"/>
      <c r="B10" s="94"/>
      <c r="C10" s="12">
        <f>IF(B10="",0,VLOOKUP('180207'!B10,Cenik!$C$3:$E$873,2,FALSE))</f>
        <v>0</v>
      </c>
      <c r="D10" s="12">
        <f>IF(B10="",0,VLOOKUP('180207'!B10,Cenik!$C$3:$E$873,3,FALSE))</f>
        <v>0</v>
      </c>
      <c r="E10" s="96"/>
      <c r="F10" s="14">
        <f t="shared" si="0"/>
        <v>0</v>
      </c>
      <c r="G10" s="104" t="str">
        <f t="shared" si="1"/>
        <v/>
      </c>
    </row>
    <row r="11" spans="1:7" x14ac:dyDescent="0.2">
      <c r="A11" s="15"/>
      <c r="B11" s="94"/>
      <c r="C11" s="12">
        <f>IF(B11="",0,VLOOKUP('180207'!B11,Cenik!$C$3:$E$873,2,FALSE))</f>
        <v>0</v>
      </c>
      <c r="D11" s="12">
        <f>IF(B11="",0,VLOOKUP('180207'!B11,Cenik!$C$3:$E$873,3,FALSE))</f>
        <v>0</v>
      </c>
      <c r="E11" s="96"/>
      <c r="F11" s="14">
        <f t="shared" si="0"/>
        <v>0</v>
      </c>
      <c r="G11" s="104" t="str">
        <f t="shared" si="1"/>
        <v/>
      </c>
    </row>
    <row r="12" spans="1:7" x14ac:dyDescent="0.2">
      <c r="A12" s="15"/>
      <c r="B12" s="94"/>
      <c r="C12" s="12">
        <f>IF(B12="",0,VLOOKUP('180207'!B12,Cenik!$C$3:$E$873,2,FALSE))</f>
        <v>0</v>
      </c>
      <c r="D12" s="12">
        <f>IF(B12="",0,VLOOKUP('180207'!B12,Cenik!$C$3:$E$873,3,FALSE))</f>
        <v>0</v>
      </c>
      <c r="E12" s="96"/>
      <c r="F12" s="14">
        <f t="shared" si="0"/>
        <v>0</v>
      </c>
      <c r="G12" s="104" t="str">
        <f t="shared" si="1"/>
        <v/>
      </c>
    </row>
    <row r="13" spans="1:7" x14ac:dyDescent="0.2">
      <c r="A13" s="15"/>
      <c r="B13" s="94"/>
      <c r="C13" s="12">
        <f>IF(B13="",0,VLOOKUP('180207'!B13,Cenik!$C$3:$E$873,2,FALSE))</f>
        <v>0</v>
      </c>
      <c r="D13" s="12">
        <f>IF(B13="",0,VLOOKUP('180207'!B13,Cenik!$C$3:$E$873,3,FALSE))</f>
        <v>0</v>
      </c>
      <c r="E13" s="96"/>
      <c r="F13" s="14">
        <f t="shared" si="0"/>
        <v>0</v>
      </c>
      <c r="G13" s="104" t="str">
        <f t="shared" si="1"/>
        <v/>
      </c>
    </row>
    <row r="14" spans="1:7" ht="13.5" thickBot="1" x14ac:dyDescent="0.25">
      <c r="A14" s="15"/>
      <c r="B14" s="94"/>
      <c r="C14" s="12">
        <f>IF(B14="",0,VLOOKUP('180207'!B14,Cenik!$C$3:$E$873,2,FALSE))</f>
        <v>0</v>
      </c>
      <c r="D14" s="12">
        <f>IF(B14="",0,VLOOKUP('180207'!B14,Cenik!$C$3:$E$873,3,FALSE))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IF(B16="",0,VLOOKUP('180207'!B16,Cenik!$C$3:$E$873,2,FALSE))</f>
        <v>0</v>
      </c>
      <c r="D16" s="12">
        <f>IF(B16="",0,VLOOKUP('180207'!B16,Cenik!$C$3:$E$873,3,FALSE))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IF(B17="",0,VLOOKUP('180207'!B17,Cenik!$C$3:$E$873,2,FALSE))</f>
        <v>0</v>
      </c>
      <c r="D17" s="12">
        <f>IF(B17="",0,VLOOKUP('180207'!B17,Cenik!$C$3:$E$873,3,FALSE))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IF(B18="",0,VLOOKUP('180207'!B18,Cenik!$C$3:$E$873,2,FALSE))</f>
        <v>0</v>
      </c>
      <c r="D18" s="12">
        <f>IF(B18="",0,VLOOKUP('180207'!B18,Cenik!$C$3:$E$873,3,FALSE))</f>
        <v>0</v>
      </c>
      <c r="E18" s="102"/>
      <c r="F18" s="20">
        <f t="shared" si="2"/>
        <v>0</v>
      </c>
      <c r="G18" s="104" t="str">
        <f t="shared" si="3"/>
        <v/>
      </c>
    </row>
    <row r="19" spans="1:9" x14ac:dyDescent="0.2">
      <c r="A19" s="15"/>
      <c r="B19" s="100"/>
      <c r="C19" s="12">
        <f>IF(B19="",0,VLOOKUP('180207'!B19,Cenik!$C$3:$E$873,2,FALSE))</f>
        <v>0</v>
      </c>
      <c r="D19" s="12">
        <f>IF(B19="",0,VLOOKUP('180207'!B19,Cenik!$C$3:$E$873,3,FALSE))</f>
        <v>0</v>
      </c>
      <c r="E19" s="102"/>
      <c r="F19" s="20">
        <f t="shared" si="2"/>
        <v>0</v>
      </c>
      <c r="G19" s="104" t="str">
        <f t="shared" si="3"/>
        <v/>
      </c>
    </row>
    <row r="20" spans="1:9" x14ac:dyDescent="0.2">
      <c r="A20" s="15"/>
      <c r="B20" s="100"/>
      <c r="C20" s="12">
        <f>IF(B20="",0,VLOOKUP('180207'!B20,Cenik!$C$3:$E$873,2,FALSE))</f>
        <v>0</v>
      </c>
      <c r="D20" s="12">
        <f>IF(B20="",0,VLOOKUP('180207'!B20,Cenik!$C$3:$E$873,3,FALSE))</f>
        <v>0</v>
      </c>
      <c r="E20" s="102"/>
      <c r="F20" s="20">
        <f t="shared" si="2"/>
        <v>0</v>
      </c>
      <c r="G20" s="104" t="str">
        <f t="shared" si="3"/>
        <v/>
      </c>
    </row>
    <row r="21" spans="1:9" x14ac:dyDescent="0.2">
      <c r="A21" s="15"/>
      <c r="B21" s="100"/>
      <c r="C21" s="12">
        <f>IF(B21="",0,VLOOKUP('180207'!B21,Cenik!$C$3:$E$873,2,FALSE))</f>
        <v>0</v>
      </c>
      <c r="D21" s="12">
        <f>IF(B21="",0,VLOOKUP('180207'!B21,Cenik!$C$3:$E$873,3,FALSE))</f>
        <v>0</v>
      </c>
      <c r="E21" s="102"/>
      <c r="F21" s="20">
        <f t="shared" si="2"/>
        <v>0</v>
      </c>
      <c r="G21" s="104" t="str">
        <f t="shared" si="3"/>
        <v/>
      </c>
    </row>
    <row r="22" spans="1:9" x14ac:dyDescent="0.2">
      <c r="A22" s="15"/>
      <c r="B22" s="100"/>
      <c r="C22" s="12">
        <f>IF(B22="",0,VLOOKUP('180207'!B22,Cenik!$C$3:$E$873,2,FALSE))</f>
        <v>0</v>
      </c>
      <c r="D22" s="12">
        <f>IF(B22="",0,VLOOKUP('180207'!B22,Cenik!$C$3:$E$873,3,FALSE))</f>
        <v>0</v>
      </c>
      <c r="E22" s="102"/>
      <c r="F22" s="20">
        <f t="shared" si="2"/>
        <v>0</v>
      </c>
      <c r="G22" s="104" t="str">
        <f t="shared" si="3"/>
        <v/>
      </c>
    </row>
    <row r="23" spans="1:9" x14ac:dyDescent="0.2">
      <c r="A23" s="15"/>
      <c r="B23" s="100"/>
      <c r="C23" s="12">
        <f>IF(B23="",0,VLOOKUP('180207'!B23,Cenik!$C$3:$E$873,2,FALSE))</f>
        <v>0</v>
      </c>
      <c r="D23" s="12">
        <f>IF(B23="",0,VLOOKUP('180207'!B23,Cenik!$C$3:$E$873,3,FALSE))</f>
        <v>0</v>
      </c>
      <c r="E23" s="102"/>
      <c r="F23" s="20">
        <f t="shared" si="2"/>
        <v>0</v>
      </c>
      <c r="G23" s="104" t="str">
        <f t="shared" si="3"/>
        <v/>
      </c>
    </row>
    <row r="24" spans="1:9" x14ac:dyDescent="0.2">
      <c r="A24" s="15"/>
      <c r="B24" s="100"/>
      <c r="C24" s="12">
        <f>IF(B24="",0,VLOOKUP('180207'!B24,Cenik!$C$3:$E$873,2,FALSE))</f>
        <v>0</v>
      </c>
      <c r="D24" s="12">
        <f>IF(B24="",0,VLOOKUP('180207'!B24,Cenik!$C$3:$E$873,3,FALSE))</f>
        <v>0</v>
      </c>
      <c r="E24" s="102"/>
      <c r="F24" s="20">
        <f t="shared" si="2"/>
        <v>0</v>
      </c>
      <c r="G24" s="104" t="str">
        <f t="shared" si="3"/>
        <v/>
      </c>
    </row>
    <row r="25" spans="1:9" x14ac:dyDescent="0.2">
      <c r="A25" s="15"/>
      <c r="B25" s="100"/>
      <c r="C25" s="12">
        <f>IF(B25="",0,VLOOKUP('180207'!B25,Cenik!$C$3:$E$873,2,FALSE))</f>
        <v>0</v>
      </c>
      <c r="D25" s="12">
        <f>IF(B25="",0,VLOOKUP('180207'!B25,Cenik!$C$3:$E$873,3,FALSE))</f>
        <v>0</v>
      </c>
      <c r="E25" s="102"/>
      <c r="F25" s="20">
        <f t="shared" si="2"/>
        <v>0</v>
      </c>
      <c r="G25" s="104" t="str">
        <f t="shared" si="3"/>
        <v/>
      </c>
    </row>
    <row r="26" spans="1:9" x14ac:dyDescent="0.2">
      <c r="A26" s="15"/>
      <c r="B26" s="100"/>
      <c r="C26" s="12">
        <f>IF(B26="",0,VLOOKUP('180207'!B26,Cenik!$C$3:$E$873,2,FALSE))</f>
        <v>0</v>
      </c>
      <c r="D26" s="12">
        <f>IF(B26="",0,VLOOKUP('180207'!B26,Cenik!$C$3:$E$873,3,FALSE))</f>
        <v>0</v>
      </c>
      <c r="E26" s="102"/>
      <c r="F26" s="20">
        <f t="shared" si="2"/>
        <v>0</v>
      </c>
      <c r="G26" s="104" t="str">
        <f t="shared" si="3"/>
        <v/>
      </c>
    </row>
    <row r="27" spans="1:9" x14ac:dyDescent="0.2">
      <c r="A27" s="15"/>
      <c r="B27" s="100"/>
      <c r="C27" s="12">
        <f>IF(B27="",0,VLOOKUP('180207'!B27,Cenik!$C$3:$E$873,2,FALSE))</f>
        <v>0</v>
      </c>
      <c r="D27" s="12">
        <f>IF(B27="",0,VLOOKUP('180207'!B27,Cenik!$C$3:$E$873,3,FALSE))</f>
        <v>0</v>
      </c>
      <c r="E27" s="102"/>
      <c r="F27" s="20">
        <f t="shared" si="2"/>
        <v>0</v>
      </c>
      <c r="G27" s="104" t="str">
        <f t="shared" si="3"/>
        <v/>
      </c>
    </row>
    <row r="28" spans="1:9" x14ac:dyDescent="0.2">
      <c r="A28" s="15"/>
      <c r="B28" s="100"/>
      <c r="C28" s="12">
        <f>IF(B28="",0,VLOOKUP('180207'!B28,Cenik!$C$3:$E$873,2,FALSE))</f>
        <v>0</v>
      </c>
      <c r="D28" s="12">
        <f>IF(B28="",0,VLOOKUP('180207'!B28,Cenik!$C$3:$E$873,3,FALSE))</f>
        <v>0</v>
      </c>
      <c r="E28" s="102"/>
      <c r="F28" s="20">
        <f t="shared" si="2"/>
        <v>0</v>
      </c>
      <c r="G28" s="104" t="str">
        <f t="shared" si="3"/>
        <v/>
      </c>
    </row>
    <row r="29" spans="1:9" ht="13.5" thickBot="1" x14ac:dyDescent="0.25">
      <c r="A29" s="15"/>
      <c r="B29" s="100"/>
      <c r="C29" s="12">
        <f>IF(B29="",0,VLOOKUP('180207'!B29,Cenik!$C$3:$E$873,2,FALSE))</f>
        <v>0</v>
      </c>
      <c r="D29" s="12">
        <f>IF(B29="",0,VLOOKUP('180207'!B29,Cenik!$C$3:$E$873,3,FALSE))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IF(B31="",0,VLOOKUP('180207'!B31,Cenik!$C$3:$E$873,2,FALSE))</f>
        <v>0</v>
      </c>
      <c r="D31" s="24">
        <f>IF(B31="",0,VLOOKUP('180207'!B31,Cenik!$C$3:$E$873,3,FALSE))</f>
        <v>0</v>
      </c>
      <c r="E31" s="101"/>
      <c r="F31" s="25">
        <f t="shared" ref="F31:F44" si="4">D31*E31</f>
        <v>0</v>
      </c>
      <c r="G31" s="104" t="str">
        <f t="shared" si="3"/>
        <v/>
      </c>
      <c r="I31" s="2"/>
    </row>
    <row r="32" spans="1:9" x14ac:dyDescent="0.2">
      <c r="A32" s="15"/>
      <c r="B32" s="100"/>
      <c r="C32" s="12">
        <f>IF(B32="",0,VLOOKUP('180207'!B32,Cenik!$C$3:$E$873,2,FALSE))</f>
        <v>0</v>
      </c>
      <c r="D32" s="12">
        <f>IF(B32="",0,VLOOKUP('180207'!B32,Cenik!$C$3:$E$873,3,FALSE))</f>
        <v>0</v>
      </c>
      <c r="E32" s="102"/>
      <c r="F32" s="20">
        <f t="shared" si="4"/>
        <v>0</v>
      </c>
      <c r="G32" s="104" t="str">
        <f t="shared" si="3"/>
        <v/>
      </c>
      <c r="I32" s="2"/>
    </row>
    <row r="33" spans="1:7" x14ac:dyDescent="0.2">
      <c r="A33" s="15"/>
      <c r="B33" s="100"/>
      <c r="C33" s="12">
        <f>IF(B33="",0,VLOOKUP('180207'!B33,Cenik!$C$3:$E$873,2,FALSE))</f>
        <v>0</v>
      </c>
      <c r="D33" s="12">
        <f>IF(B33="",0,VLOOKUP('180207'!B33,Cenik!$C$3:$E$873,3,FALSE))</f>
        <v>0</v>
      </c>
      <c r="E33" s="102"/>
      <c r="F33" s="20">
        <f t="shared" si="4"/>
        <v>0</v>
      </c>
      <c r="G33" s="104" t="str">
        <f t="shared" si="3"/>
        <v/>
      </c>
    </row>
    <row r="34" spans="1:7" x14ac:dyDescent="0.2">
      <c r="A34" s="15"/>
      <c r="B34" s="100"/>
      <c r="C34" s="12">
        <f>IF(B34="",0,VLOOKUP('180207'!B34,Cenik!$C$3:$E$873,2,FALSE))</f>
        <v>0</v>
      </c>
      <c r="D34" s="12">
        <f>IF(B34="",0,VLOOKUP('180207'!B34,Cenik!$C$3:$E$873,3,FALSE))</f>
        <v>0</v>
      </c>
      <c r="E34" s="102"/>
      <c r="F34" s="20">
        <f t="shared" si="4"/>
        <v>0</v>
      </c>
      <c r="G34" s="104" t="str">
        <f t="shared" si="3"/>
        <v/>
      </c>
    </row>
    <row r="35" spans="1:7" x14ac:dyDescent="0.2">
      <c r="A35" s="15"/>
      <c r="B35" s="100"/>
      <c r="C35" s="12">
        <f>IF(B35="",0,VLOOKUP('180207'!B35,Cenik!$C$3:$E$873,2,FALSE))</f>
        <v>0</v>
      </c>
      <c r="D35" s="12">
        <f>IF(B35="",0,VLOOKUP('180207'!B35,Cenik!$C$3:$E$873,3,FALSE))</f>
        <v>0</v>
      </c>
      <c r="E35" s="102"/>
      <c r="F35" s="20">
        <f t="shared" si="4"/>
        <v>0</v>
      </c>
      <c r="G35" s="104" t="str">
        <f t="shared" si="3"/>
        <v/>
      </c>
    </row>
    <row r="36" spans="1:7" x14ac:dyDescent="0.2">
      <c r="A36" s="15"/>
      <c r="B36" s="100"/>
      <c r="C36" s="12">
        <f>IF(B36="",0,VLOOKUP('180207'!B36,Cenik!$C$3:$E$873,2,FALSE))</f>
        <v>0</v>
      </c>
      <c r="D36" s="12">
        <f>IF(B36="",0,VLOOKUP('180207'!B36,Cenik!$C$3:$E$873,3,FALSE))</f>
        <v>0</v>
      </c>
      <c r="E36" s="102"/>
      <c r="F36" s="20">
        <f t="shared" si="4"/>
        <v>0</v>
      </c>
      <c r="G36" s="104" t="str">
        <f t="shared" si="3"/>
        <v/>
      </c>
    </row>
    <row r="37" spans="1:7" x14ac:dyDescent="0.2">
      <c r="A37" s="15"/>
      <c r="B37" s="100"/>
      <c r="C37" s="12">
        <f>IF(B37="",0,VLOOKUP('180207'!B37,Cenik!$C$3:$E$873,2,FALSE))</f>
        <v>0</v>
      </c>
      <c r="D37" s="12">
        <f>IF(B37="",0,VLOOKUP('180207'!B37,Cenik!$C$3:$E$873,3,FALSE))</f>
        <v>0</v>
      </c>
      <c r="E37" s="102"/>
      <c r="F37" s="20">
        <f t="shared" si="4"/>
        <v>0</v>
      </c>
      <c r="G37" s="104" t="str">
        <f t="shared" si="3"/>
        <v/>
      </c>
    </row>
    <row r="38" spans="1:7" x14ac:dyDescent="0.2">
      <c r="A38" s="15"/>
      <c r="B38" s="100"/>
      <c r="C38" s="12">
        <f>IF(B38="",0,VLOOKUP('180207'!B38,Cenik!$C$3:$E$873,2,FALSE))</f>
        <v>0</v>
      </c>
      <c r="D38" s="12">
        <f>IF(B38="",0,VLOOKUP('180207'!B38,Cenik!$C$3:$E$873,3,FALSE))</f>
        <v>0</v>
      </c>
      <c r="E38" s="102"/>
      <c r="F38" s="20">
        <f t="shared" si="4"/>
        <v>0</v>
      </c>
      <c r="G38" s="104" t="str">
        <f t="shared" si="3"/>
        <v/>
      </c>
    </row>
    <row r="39" spans="1:7" x14ac:dyDescent="0.2">
      <c r="A39" s="15"/>
      <c r="B39" s="100"/>
      <c r="C39" s="12">
        <f>IF(B39="",0,VLOOKUP('180207'!B39,Cenik!$C$3:$E$873,2,FALSE))</f>
        <v>0</v>
      </c>
      <c r="D39" s="12">
        <f>IF(B39="",0,VLOOKUP('180207'!B39,Cenik!$C$3:$E$873,3,FALSE))</f>
        <v>0</v>
      </c>
      <c r="E39" s="102"/>
      <c r="F39" s="20">
        <f t="shared" si="4"/>
        <v>0</v>
      </c>
      <c r="G39" s="104" t="str">
        <f>IF(E39="","",IF(ISNUMBER(E39),IF(E39=ROUND(E39,6),"","Napaka - poraba mora biti zaokrožena na 6 decimalk!"),"Napaka!"))</f>
        <v/>
      </c>
    </row>
    <row r="40" spans="1:7" x14ac:dyDescent="0.2">
      <c r="A40" s="15"/>
      <c r="B40" s="100"/>
      <c r="C40" s="12">
        <f>IF(B40="",0,VLOOKUP('180207'!B40,Cenik!$C$3:$E$873,2,FALSE))</f>
        <v>0</v>
      </c>
      <c r="D40" s="12">
        <f>IF(B40="",0,VLOOKUP('180207'!B40,Cenik!$C$3:$E$873,3,FALSE))</f>
        <v>0</v>
      </c>
      <c r="E40" s="102"/>
      <c r="F40" s="20">
        <f t="shared" si="4"/>
        <v>0</v>
      </c>
      <c r="G40" s="104" t="str">
        <f t="shared" si="3"/>
        <v/>
      </c>
    </row>
    <row r="41" spans="1:7" x14ac:dyDescent="0.2">
      <c r="A41" s="15"/>
      <c r="B41" s="100"/>
      <c r="C41" s="12">
        <f>IF(B41="",0,VLOOKUP('180207'!B41,Cenik!$C$3:$E$873,2,FALSE))</f>
        <v>0</v>
      </c>
      <c r="D41" s="12">
        <f>IF(B41="",0,VLOOKUP('180207'!B41,Cenik!$C$3:$E$873,3,FALSE))</f>
        <v>0</v>
      </c>
      <c r="E41" s="102"/>
      <c r="F41" s="20">
        <f t="shared" si="4"/>
        <v>0</v>
      </c>
      <c r="G41" s="104" t="str">
        <f t="shared" si="3"/>
        <v/>
      </c>
    </row>
    <row r="42" spans="1:7" x14ac:dyDescent="0.2">
      <c r="A42" s="15"/>
      <c r="B42" s="100"/>
      <c r="C42" s="12">
        <f>IF(B42="",0,VLOOKUP('180207'!B42,Cenik!$C$3:$E$873,2,FALSE))</f>
        <v>0</v>
      </c>
      <c r="D42" s="12">
        <f>IF(B42="",0,VLOOKUP('180207'!B42,Cenik!$C$3:$E$873,3,FALSE))</f>
        <v>0</v>
      </c>
      <c r="E42" s="102"/>
      <c r="F42" s="20">
        <f t="shared" si="4"/>
        <v>0</v>
      </c>
      <c r="G42" s="104" t="str">
        <f t="shared" si="3"/>
        <v/>
      </c>
    </row>
    <row r="43" spans="1:7" x14ac:dyDescent="0.2">
      <c r="A43" s="15"/>
      <c r="B43" s="100"/>
      <c r="C43" s="12">
        <f>IF(B43="",0,VLOOKUP('180207'!B43,Cenik!$C$3:$E$873,2,FALSE))</f>
        <v>0</v>
      </c>
      <c r="D43" s="12">
        <f>IF(B43="",0,VLOOKUP('180207'!B43,Cenik!$C$3:$E$873,3,FALSE))</f>
        <v>0</v>
      </c>
      <c r="E43" s="102"/>
      <c r="F43" s="20">
        <f t="shared" si="4"/>
        <v>0</v>
      </c>
      <c r="G43" s="104" t="str">
        <f t="shared" si="3"/>
        <v/>
      </c>
    </row>
    <row r="44" spans="1:7" ht="13.5" thickBot="1" x14ac:dyDescent="0.25">
      <c r="A44" s="26"/>
      <c r="B44" s="103"/>
      <c r="C44" s="28">
        <f>IF(B44="",0,VLOOKUP('180207'!B44,Cenik!$C$3:$E$873,2,FALSE))</f>
        <v>0</v>
      </c>
      <c r="D44" s="28">
        <f>IF(B44="",0,VLOOKUP('180207'!B44,Cenik!$C$3:$E$873,3,FALSE))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IF(B5="",0,VLOOKUP('180208'!B5,Cenik!$C$3:$E$873,2,FALSE))</f>
        <v>0</v>
      </c>
      <c r="D5" s="12">
        <f>IF(B5="",0,VLOOKUP('180208'!B5,Cenik!$C$3:$E$873,3,FALSE))</f>
        <v>0</v>
      </c>
      <c r="E5" s="95"/>
      <c r="F5" s="14">
        <f t="shared" ref="F5:F14" si="0">D5*E5</f>
        <v>0</v>
      </c>
      <c r="G5" s="104" t="str">
        <f>IF(E5="","",IF(ISNUMBER(E5),IF(E5=ROUND(E5,6),"","Napaka - poraba mora biti zaokrožena na 6 decimalk!"),"Napaka!"))</f>
        <v/>
      </c>
    </row>
    <row r="6" spans="1:7" x14ac:dyDescent="0.2">
      <c r="A6" s="15"/>
      <c r="B6" s="94"/>
      <c r="C6" s="12">
        <f>IF(B6="",0,VLOOKUP('180208'!B6,Cenik!$C$3:$E$873,2,FALSE))</f>
        <v>0</v>
      </c>
      <c r="D6" s="12">
        <f>IF(B6="",0,VLOOKUP('180208'!B6,Cenik!$C$3:$E$873,3,FALSE))</f>
        <v>0</v>
      </c>
      <c r="E6" s="96"/>
      <c r="F6" s="14">
        <f t="shared" si="0"/>
        <v>0</v>
      </c>
      <c r="G6" s="104" t="str">
        <f t="shared" ref="G6:G14" si="1">IF(E6="","",IF(ISNUMBER(E6),IF(E6=ROUND(E6,6),"","Napaka - poraba mora biti zaokrožena na 6 decimalk!"),"Napaka!"))</f>
        <v/>
      </c>
    </row>
    <row r="7" spans="1:7" x14ac:dyDescent="0.2">
      <c r="A7" s="15"/>
      <c r="B7" s="94"/>
      <c r="C7" s="12">
        <f>IF(B7="",0,VLOOKUP('180208'!B7,Cenik!$C$3:$E$873,2,FALSE))</f>
        <v>0</v>
      </c>
      <c r="D7" s="12">
        <f>IF(B7="",0,VLOOKUP('180208'!B7,Cenik!$C$3:$E$873,3,FALSE))</f>
        <v>0</v>
      </c>
      <c r="E7" s="96"/>
      <c r="F7" s="14">
        <f t="shared" si="0"/>
        <v>0</v>
      </c>
      <c r="G7" s="104" t="str">
        <f t="shared" si="1"/>
        <v/>
      </c>
    </row>
    <row r="8" spans="1:7" x14ac:dyDescent="0.2">
      <c r="A8" s="15"/>
      <c r="B8" s="94"/>
      <c r="C8" s="12">
        <f>IF(B8="",0,VLOOKUP('180208'!B8,Cenik!$C$3:$E$873,2,FALSE))</f>
        <v>0</v>
      </c>
      <c r="D8" s="12">
        <f>IF(B8="",0,VLOOKUP('180208'!B8,Cenik!$C$3:$E$873,3,FALSE))</f>
        <v>0</v>
      </c>
      <c r="E8" s="96"/>
      <c r="F8" s="14">
        <f t="shared" si="0"/>
        <v>0</v>
      </c>
      <c r="G8" s="104" t="str">
        <f t="shared" si="1"/>
        <v/>
      </c>
    </row>
    <row r="9" spans="1:7" x14ac:dyDescent="0.2">
      <c r="A9" s="15"/>
      <c r="B9" s="94"/>
      <c r="C9" s="12">
        <f>IF(B9="",0,VLOOKUP('180208'!B9,Cenik!$C$3:$E$873,2,FALSE))</f>
        <v>0</v>
      </c>
      <c r="D9" s="12">
        <f>IF(B9="",0,VLOOKUP('180208'!B9,Cenik!$C$3:$E$873,3,FALSE))</f>
        <v>0</v>
      </c>
      <c r="E9" s="96"/>
      <c r="F9" s="14">
        <f t="shared" si="0"/>
        <v>0</v>
      </c>
      <c r="G9" s="104" t="str">
        <f t="shared" si="1"/>
        <v/>
      </c>
    </row>
    <row r="10" spans="1:7" x14ac:dyDescent="0.2">
      <c r="A10" s="15"/>
      <c r="B10" s="94"/>
      <c r="C10" s="12">
        <f>IF(B10="",0,VLOOKUP('180208'!B10,Cenik!$C$3:$E$873,2,FALSE))</f>
        <v>0</v>
      </c>
      <c r="D10" s="12">
        <f>IF(B10="",0,VLOOKUP('180208'!B10,Cenik!$C$3:$E$873,3,FALSE))</f>
        <v>0</v>
      </c>
      <c r="E10" s="96"/>
      <c r="F10" s="14">
        <f t="shared" si="0"/>
        <v>0</v>
      </c>
      <c r="G10" s="104" t="str">
        <f t="shared" si="1"/>
        <v/>
      </c>
    </row>
    <row r="11" spans="1:7" x14ac:dyDescent="0.2">
      <c r="A11" s="15"/>
      <c r="B11" s="94"/>
      <c r="C11" s="12">
        <f>IF(B11="",0,VLOOKUP('180208'!B11,Cenik!$C$3:$E$873,2,FALSE))</f>
        <v>0</v>
      </c>
      <c r="D11" s="12">
        <f>IF(B11="",0,VLOOKUP('180208'!B11,Cenik!$C$3:$E$873,3,FALSE))</f>
        <v>0</v>
      </c>
      <c r="E11" s="96"/>
      <c r="F11" s="14">
        <f t="shared" si="0"/>
        <v>0</v>
      </c>
      <c r="G11" s="104" t="str">
        <f t="shared" si="1"/>
        <v/>
      </c>
    </row>
    <row r="12" spans="1:7" x14ac:dyDescent="0.2">
      <c r="A12" s="15"/>
      <c r="B12" s="94"/>
      <c r="C12" s="12">
        <f>IF(B12="",0,VLOOKUP('180208'!B12,Cenik!$C$3:$E$873,2,FALSE))</f>
        <v>0</v>
      </c>
      <c r="D12" s="12">
        <f>IF(B12="",0,VLOOKUP('180208'!B12,Cenik!$C$3:$E$873,3,FALSE))</f>
        <v>0</v>
      </c>
      <c r="E12" s="96"/>
      <c r="F12" s="14">
        <f t="shared" si="0"/>
        <v>0</v>
      </c>
      <c r="G12" s="104" t="str">
        <f t="shared" si="1"/>
        <v/>
      </c>
    </row>
    <row r="13" spans="1:7" x14ac:dyDescent="0.2">
      <c r="A13" s="15"/>
      <c r="B13" s="94"/>
      <c r="C13" s="12">
        <f>IF(B13="",0,VLOOKUP('180208'!B13,Cenik!$C$3:$E$873,2,FALSE))</f>
        <v>0</v>
      </c>
      <c r="D13" s="12">
        <f>IF(B13="",0,VLOOKUP('180208'!B13,Cenik!$C$3:$E$873,3,FALSE))</f>
        <v>0</v>
      </c>
      <c r="E13" s="96"/>
      <c r="F13" s="14">
        <f t="shared" si="0"/>
        <v>0</v>
      </c>
      <c r="G13" s="104" t="str">
        <f t="shared" si="1"/>
        <v/>
      </c>
    </row>
    <row r="14" spans="1:7" ht="13.5" thickBot="1" x14ac:dyDescent="0.25">
      <c r="A14" s="15"/>
      <c r="B14" s="94"/>
      <c r="C14" s="12">
        <f>IF(B14="",0,VLOOKUP('180208'!B14,Cenik!$C$3:$E$873,2,FALSE))</f>
        <v>0</v>
      </c>
      <c r="D14" s="12">
        <f>IF(B14="",0,VLOOKUP('180208'!B14,Cenik!$C$3:$E$873,3,FALSE))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IF(B16="",0,VLOOKUP('180208'!B16,Cenik!$C$3:$E$873,2,FALSE))</f>
        <v>0</v>
      </c>
      <c r="D16" s="12">
        <f>IF(B16="",0,VLOOKUP('180208'!B16,Cenik!$C$3:$E$873,3,FALSE))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IF(B17="",0,VLOOKUP('180208'!B17,Cenik!$C$3:$E$873,2,FALSE))</f>
        <v>0</v>
      </c>
      <c r="D17" s="12">
        <f>IF(B17="",0,VLOOKUP('180208'!B17,Cenik!$C$3:$E$873,3,FALSE))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IF(B18="",0,VLOOKUP('180208'!B18,Cenik!$C$3:$E$873,2,FALSE))</f>
        <v>0</v>
      </c>
      <c r="D18" s="12">
        <f>IF(B18="",0,VLOOKUP('180208'!B18,Cenik!$C$3:$E$873,3,FALSE))</f>
        <v>0</v>
      </c>
      <c r="E18" s="102"/>
      <c r="F18" s="20">
        <f t="shared" si="2"/>
        <v>0</v>
      </c>
      <c r="G18" s="104" t="str">
        <f t="shared" si="3"/>
        <v/>
      </c>
    </row>
    <row r="19" spans="1:9" x14ac:dyDescent="0.2">
      <c r="A19" s="15"/>
      <c r="B19" s="100"/>
      <c r="C19" s="12">
        <f>IF(B19="",0,VLOOKUP('180208'!B19,Cenik!$C$3:$E$873,2,FALSE))</f>
        <v>0</v>
      </c>
      <c r="D19" s="12">
        <f>IF(B19="",0,VLOOKUP('180208'!B19,Cenik!$C$3:$E$873,3,FALSE))</f>
        <v>0</v>
      </c>
      <c r="E19" s="102"/>
      <c r="F19" s="20">
        <f t="shared" si="2"/>
        <v>0</v>
      </c>
      <c r="G19" s="104" t="str">
        <f t="shared" si="3"/>
        <v/>
      </c>
    </row>
    <row r="20" spans="1:9" x14ac:dyDescent="0.2">
      <c r="A20" s="15"/>
      <c r="B20" s="100"/>
      <c r="C20" s="12">
        <f>IF(B20="",0,VLOOKUP('180208'!B20,Cenik!$C$3:$E$873,2,FALSE))</f>
        <v>0</v>
      </c>
      <c r="D20" s="12">
        <f>IF(B20="",0,VLOOKUP('180208'!B20,Cenik!$C$3:$E$873,3,FALSE))</f>
        <v>0</v>
      </c>
      <c r="E20" s="102"/>
      <c r="F20" s="20">
        <f t="shared" si="2"/>
        <v>0</v>
      </c>
      <c r="G20" s="104" t="str">
        <f t="shared" si="3"/>
        <v/>
      </c>
    </row>
    <row r="21" spans="1:9" x14ac:dyDescent="0.2">
      <c r="A21" s="15"/>
      <c r="B21" s="100"/>
      <c r="C21" s="12">
        <f>IF(B21="",0,VLOOKUP('180208'!B21,Cenik!$C$3:$E$873,2,FALSE))</f>
        <v>0</v>
      </c>
      <c r="D21" s="12">
        <f>IF(B21="",0,VLOOKUP('180208'!B21,Cenik!$C$3:$E$873,3,FALSE))</f>
        <v>0</v>
      </c>
      <c r="E21" s="102"/>
      <c r="F21" s="20">
        <f t="shared" si="2"/>
        <v>0</v>
      </c>
      <c r="G21" s="104" t="str">
        <f t="shared" si="3"/>
        <v/>
      </c>
    </row>
    <row r="22" spans="1:9" x14ac:dyDescent="0.2">
      <c r="A22" s="15"/>
      <c r="B22" s="100"/>
      <c r="C22" s="12">
        <f>IF(B22="",0,VLOOKUP('180208'!B22,Cenik!$C$3:$E$873,2,FALSE))</f>
        <v>0</v>
      </c>
      <c r="D22" s="12">
        <f>IF(B22="",0,VLOOKUP('180208'!B22,Cenik!$C$3:$E$873,3,FALSE))</f>
        <v>0</v>
      </c>
      <c r="E22" s="102"/>
      <c r="F22" s="20">
        <f t="shared" si="2"/>
        <v>0</v>
      </c>
      <c r="G22" s="104" t="str">
        <f t="shared" si="3"/>
        <v/>
      </c>
    </row>
    <row r="23" spans="1:9" x14ac:dyDescent="0.2">
      <c r="A23" s="15"/>
      <c r="B23" s="100"/>
      <c r="C23" s="12">
        <f>IF(B23="",0,VLOOKUP('180208'!B23,Cenik!$C$3:$E$873,2,FALSE))</f>
        <v>0</v>
      </c>
      <c r="D23" s="12">
        <f>IF(B23="",0,VLOOKUP('180208'!B23,Cenik!$C$3:$E$873,3,FALSE))</f>
        <v>0</v>
      </c>
      <c r="E23" s="102"/>
      <c r="F23" s="20">
        <f t="shared" si="2"/>
        <v>0</v>
      </c>
      <c r="G23" s="104" t="str">
        <f t="shared" si="3"/>
        <v/>
      </c>
    </row>
    <row r="24" spans="1:9" x14ac:dyDescent="0.2">
      <c r="A24" s="15"/>
      <c r="B24" s="100"/>
      <c r="C24" s="12">
        <f>IF(B24="",0,VLOOKUP('180208'!B24,Cenik!$C$3:$E$873,2,FALSE))</f>
        <v>0</v>
      </c>
      <c r="D24" s="12">
        <f>IF(B24="",0,VLOOKUP('180208'!B24,Cenik!$C$3:$E$873,3,FALSE))</f>
        <v>0</v>
      </c>
      <c r="E24" s="102"/>
      <c r="F24" s="20">
        <f t="shared" si="2"/>
        <v>0</v>
      </c>
      <c r="G24" s="104" t="str">
        <f t="shared" si="3"/>
        <v/>
      </c>
    </row>
    <row r="25" spans="1:9" x14ac:dyDescent="0.2">
      <c r="A25" s="15"/>
      <c r="B25" s="100"/>
      <c r="C25" s="12">
        <f>IF(B25="",0,VLOOKUP('180208'!B25,Cenik!$C$3:$E$873,2,FALSE))</f>
        <v>0</v>
      </c>
      <c r="D25" s="12">
        <f>IF(B25="",0,VLOOKUP('180208'!B25,Cenik!$C$3:$E$873,3,FALSE))</f>
        <v>0</v>
      </c>
      <c r="E25" s="102"/>
      <c r="F25" s="20">
        <f t="shared" si="2"/>
        <v>0</v>
      </c>
      <c r="G25" s="104" t="str">
        <f t="shared" si="3"/>
        <v/>
      </c>
    </row>
    <row r="26" spans="1:9" x14ac:dyDescent="0.2">
      <c r="A26" s="15"/>
      <c r="B26" s="100"/>
      <c r="C26" s="12">
        <f>IF(B26="",0,VLOOKUP('180208'!B26,Cenik!$C$3:$E$873,2,FALSE))</f>
        <v>0</v>
      </c>
      <c r="D26" s="12">
        <f>IF(B26="",0,VLOOKUP('180208'!B26,Cenik!$C$3:$E$873,3,FALSE))</f>
        <v>0</v>
      </c>
      <c r="E26" s="102"/>
      <c r="F26" s="20">
        <f t="shared" si="2"/>
        <v>0</v>
      </c>
      <c r="G26" s="104" t="str">
        <f t="shared" si="3"/>
        <v/>
      </c>
    </row>
    <row r="27" spans="1:9" x14ac:dyDescent="0.2">
      <c r="A27" s="15"/>
      <c r="B27" s="100"/>
      <c r="C27" s="12">
        <f>IF(B27="",0,VLOOKUP('180208'!B27,Cenik!$C$3:$E$873,2,FALSE))</f>
        <v>0</v>
      </c>
      <c r="D27" s="12">
        <f>IF(B27="",0,VLOOKUP('180208'!B27,Cenik!$C$3:$E$873,3,FALSE))</f>
        <v>0</v>
      </c>
      <c r="E27" s="102"/>
      <c r="F27" s="20">
        <f t="shared" si="2"/>
        <v>0</v>
      </c>
      <c r="G27" s="104" t="str">
        <f t="shared" si="3"/>
        <v/>
      </c>
    </row>
    <row r="28" spans="1:9" x14ac:dyDescent="0.2">
      <c r="A28" s="15"/>
      <c r="B28" s="100"/>
      <c r="C28" s="12">
        <f>IF(B28="",0,VLOOKUP('180208'!B28,Cenik!$C$3:$E$873,2,FALSE))</f>
        <v>0</v>
      </c>
      <c r="D28" s="12">
        <f>IF(B28="",0,VLOOKUP('180208'!B28,Cenik!$C$3:$E$873,3,FALSE))</f>
        <v>0</v>
      </c>
      <c r="E28" s="102"/>
      <c r="F28" s="20">
        <f t="shared" si="2"/>
        <v>0</v>
      </c>
      <c r="G28" s="104" t="str">
        <f t="shared" si="3"/>
        <v/>
      </c>
    </row>
    <row r="29" spans="1:9" ht="13.5" thickBot="1" x14ac:dyDescent="0.25">
      <c r="A29" s="15"/>
      <c r="B29" s="100"/>
      <c r="C29" s="12">
        <f>IF(B29="",0,VLOOKUP('180208'!B29,Cenik!$C$3:$E$873,2,FALSE))</f>
        <v>0</v>
      </c>
      <c r="D29" s="12">
        <f>IF(B29="",0,VLOOKUP('180208'!B29,Cenik!$C$3:$E$873,3,FALSE))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IF(B31="",0,VLOOKUP('180208'!B31,Cenik!$C$3:$E$873,2,FALSE))</f>
        <v>0</v>
      </c>
      <c r="D31" s="24">
        <f>IF(B31="",0,VLOOKUP('180208'!B31,Cenik!$C$3:$E$873,3,FALSE))</f>
        <v>0</v>
      </c>
      <c r="E31" s="101"/>
      <c r="F31" s="25">
        <f t="shared" ref="F31:F44" si="4">D31*E31</f>
        <v>0</v>
      </c>
      <c r="G31" s="104" t="str">
        <f t="shared" si="3"/>
        <v/>
      </c>
      <c r="I31" s="2"/>
    </row>
    <row r="32" spans="1:9" x14ac:dyDescent="0.2">
      <c r="A32" s="15"/>
      <c r="B32" s="100"/>
      <c r="C32" s="12">
        <f>IF(B32="",0,VLOOKUP('180208'!B32,Cenik!$C$3:$E$873,2,FALSE))</f>
        <v>0</v>
      </c>
      <c r="D32" s="12">
        <f>IF(B32="",0,VLOOKUP('180208'!B32,Cenik!$C$3:$E$873,3,FALSE))</f>
        <v>0</v>
      </c>
      <c r="E32" s="102"/>
      <c r="F32" s="20">
        <f t="shared" si="4"/>
        <v>0</v>
      </c>
      <c r="G32" s="104" t="str">
        <f t="shared" si="3"/>
        <v/>
      </c>
      <c r="I32" s="2"/>
    </row>
    <row r="33" spans="1:7" x14ac:dyDescent="0.2">
      <c r="A33" s="15"/>
      <c r="B33" s="100"/>
      <c r="C33" s="12">
        <f>IF(B33="",0,VLOOKUP('180208'!B33,Cenik!$C$3:$E$873,2,FALSE))</f>
        <v>0</v>
      </c>
      <c r="D33" s="12">
        <f>IF(B33="",0,VLOOKUP('180208'!B33,Cenik!$C$3:$E$873,3,FALSE))</f>
        <v>0</v>
      </c>
      <c r="E33" s="102"/>
      <c r="F33" s="20">
        <f t="shared" si="4"/>
        <v>0</v>
      </c>
      <c r="G33" s="104" t="str">
        <f t="shared" si="3"/>
        <v/>
      </c>
    </row>
    <row r="34" spans="1:7" x14ac:dyDescent="0.2">
      <c r="A34" s="15"/>
      <c r="B34" s="100"/>
      <c r="C34" s="12">
        <f>IF(B34="",0,VLOOKUP('180208'!B34,Cenik!$C$3:$E$873,2,FALSE))</f>
        <v>0</v>
      </c>
      <c r="D34" s="12">
        <f>IF(B34="",0,VLOOKUP('180208'!B34,Cenik!$C$3:$E$873,3,FALSE))</f>
        <v>0</v>
      </c>
      <c r="E34" s="102"/>
      <c r="F34" s="20">
        <f t="shared" si="4"/>
        <v>0</v>
      </c>
      <c r="G34" s="104" t="str">
        <f t="shared" si="3"/>
        <v/>
      </c>
    </row>
    <row r="35" spans="1:7" x14ac:dyDescent="0.2">
      <c r="A35" s="15"/>
      <c r="B35" s="100"/>
      <c r="C35" s="12">
        <f>IF(B35="",0,VLOOKUP('180208'!B35,Cenik!$C$3:$E$873,2,FALSE))</f>
        <v>0</v>
      </c>
      <c r="D35" s="12">
        <f>IF(B35="",0,VLOOKUP('180208'!B35,Cenik!$C$3:$E$873,3,FALSE))</f>
        <v>0</v>
      </c>
      <c r="E35" s="102"/>
      <c r="F35" s="20">
        <f t="shared" si="4"/>
        <v>0</v>
      </c>
      <c r="G35" s="104" t="str">
        <f t="shared" si="3"/>
        <v/>
      </c>
    </row>
    <row r="36" spans="1:7" x14ac:dyDescent="0.2">
      <c r="A36" s="15"/>
      <c r="B36" s="100"/>
      <c r="C36" s="12">
        <f>IF(B36="",0,VLOOKUP('180208'!B36,Cenik!$C$3:$E$873,2,FALSE))</f>
        <v>0</v>
      </c>
      <c r="D36" s="12">
        <f>IF(B36="",0,VLOOKUP('180208'!B36,Cenik!$C$3:$E$873,3,FALSE))</f>
        <v>0</v>
      </c>
      <c r="E36" s="102"/>
      <c r="F36" s="20">
        <f t="shared" si="4"/>
        <v>0</v>
      </c>
      <c r="G36" s="104" t="str">
        <f t="shared" si="3"/>
        <v/>
      </c>
    </row>
    <row r="37" spans="1:7" x14ac:dyDescent="0.2">
      <c r="A37" s="15"/>
      <c r="B37" s="100"/>
      <c r="C37" s="12">
        <f>IF(B37="",0,VLOOKUP('180208'!B37,Cenik!$C$3:$E$873,2,FALSE))</f>
        <v>0</v>
      </c>
      <c r="D37" s="12">
        <f>IF(B37="",0,VLOOKUP('180208'!B37,Cenik!$C$3:$E$873,3,FALSE))</f>
        <v>0</v>
      </c>
      <c r="E37" s="102"/>
      <c r="F37" s="20">
        <f t="shared" si="4"/>
        <v>0</v>
      </c>
      <c r="G37" s="104" t="str">
        <f t="shared" si="3"/>
        <v/>
      </c>
    </row>
    <row r="38" spans="1:7" x14ac:dyDescent="0.2">
      <c r="A38" s="15"/>
      <c r="B38" s="100"/>
      <c r="C38" s="12">
        <f>IF(B38="",0,VLOOKUP('180208'!B38,Cenik!$C$3:$E$873,2,FALSE))</f>
        <v>0</v>
      </c>
      <c r="D38" s="12">
        <f>IF(B38="",0,VLOOKUP('180208'!B38,Cenik!$C$3:$E$873,3,FALSE))</f>
        <v>0</v>
      </c>
      <c r="E38" s="102"/>
      <c r="F38" s="20">
        <f t="shared" si="4"/>
        <v>0</v>
      </c>
      <c r="G38" s="104" t="str">
        <f t="shared" si="3"/>
        <v/>
      </c>
    </row>
    <row r="39" spans="1:7" x14ac:dyDescent="0.2">
      <c r="A39" s="15"/>
      <c r="B39" s="100"/>
      <c r="C39" s="12">
        <f>IF(B39="",0,VLOOKUP('180208'!B39,Cenik!$C$3:$E$873,2,FALSE))</f>
        <v>0</v>
      </c>
      <c r="D39" s="12">
        <f>IF(B39="",0,VLOOKUP('180208'!B39,Cenik!$C$3:$E$873,3,FALSE))</f>
        <v>0</v>
      </c>
      <c r="E39" s="102"/>
      <c r="F39" s="20">
        <f t="shared" si="4"/>
        <v>0</v>
      </c>
      <c r="G39" s="104" t="str">
        <f>IF(E39="","",IF(ISNUMBER(E39),IF(E39=ROUND(E39,6),"","Napaka - poraba mora biti zaokrožena na 6 decimalk!"),"Napaka!"))</f>
        <v/>
      </c>
    </row>
    <row r="40" spans="1:7" x14ac:dyDescent="0.2">
      <c r="A40" s="15"/>
      <c r="B40" s="100"/>
      <c r="C40" s="12">
        <f>IF(B40="",0,VLOOKUP('180208'!B40,Cenik!$C$3:$E$873,2,FALSE))</f>
        <v>0</v>
      </c>
      <c r="D40" s="12">
        <f>IF(B40="",0,VLOOKUP('180208'!B40,Cenik!$C$3:$E$873,3,FALSE))</f>
        <v>0</v>
      </c>
      <c r="E40" s="102"/>
      <c r="F40" s="20">
        <f t="shared" si="4"/>
        <v>0</v>
      </c>
      <c r="G40" s="104" t="str">
        <f t="shared" si="3"/>
        <v/>
      </c>
    </row>
    <row r="41" spans="1:7" x14ac:dyDescent="0.2">
      <c r="A41" s="15"/>
      <c r="B41" s="100"/>
      <c r="C41" s="12">
        <f>IF(B41="",0,VLOOKUP('180208'!B41,Cenik!$C$3:$E$873,2,FALSE))</f>
        <v>0</v>
      </c>
      <c r="D41" s="12">
        <f>IF(B41="",0,VLOOKUP('180208'!B41,Cenik!$C$3:$E$873,3,FALSE))</f>
        <v>0</v>
      </c>
      <c r="E41" s="102"/>
      <c r="F41" s="20">
        <f t="shared" si="4"/>
        <v>0</v>
      </c>
      <c r="G41" s="104" t="str">
        <f t="shared" si="3"/>
        <v/>
      </c>
    </row>
    <row r="42" spans="1:7" x14ac:dyDescent="0.2">
      <c r="A42" s="15"/>
      <c r="B42" s="100"/>
      <c r="C42" s="12">
        <f>IF(B42="",0,VLOOKUP('180208'!B42,Cenik!$C$3:$E$873,2,FALSE))</f>
        <v>0</v>
      </c>
      <c r="D42" s="12">
        <f>IF(B42="",0,VLOOKUP('180208'!B42,Cenik!$C$3:$E$873,3,FALSE))</f>
        <v>0</v>
      </c>
      <c r="E42" s="102"/>
      <c r="F42" s="20">
        <f t="shared" si="4"/>
        <v>0</v>
      </c>
      <c r="G42" s="104" t="str">
        <f t="shared" si="3"/>
        <v/>
      </c>
    </row>
    <row r="43" spans="1:7" x14ac:dyDescent="0.2">
      <c r="A43" s="15"/>
      <c r="B43" s="100"/>
      <c r="C43" s="12">
        <f>IF(B43="",0,VLOOKUP('180208'!B43,Cenik!$C$3:$E$873,2,FALSE))</f>
        <v>0</v>
      </c>
      <c r="D43" s="12">
        <f>IF(B43="",0,VLOOKUP('180208'!B43,Cenik!$C$3:$E$873,3,FALSE))</f>
        <v>0</v>
      </c>
      <c r="E43" s="102"/>
      <c r="F43" s="20">
        <f t="shared" si="4"/>
        <v>0</v>
      </c>
      <c r="G43" s="104" t="str">
        <f t="shared" si="3"/>
        <v/>
      </c>
    </row>
    <row r="44" spans="1:7" ht="13.5" thickBot="1" x14ac:dyDescent="0.25">
      <c r="A44" s="26"/>
      <c r="B44" s="103"/>
      <c r="C44" s="28">
        <f>IF(B44="",0,VLOOKUP('180208'!B44,Cenik!$C$3:$E$873,2,FALSE))</f>
        <v>0</v>
      </c>
      <c r="D44" s="28">
        <f>IF(B44="",0,VLOOKUP('180208'!B44,Cenik!$C$3:$E$873,3,FALSE))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IF(B5="",0,VLOOKUP('021109'!B5,Cenik!$C$3:$E$873,2,FALSE))</f>
        <v>0</v>
      </c>
      <c r="D5" s="12">
        <f>IF(B5="",0,VLOOKUP('021109'!B5,Cenik!$C$3:$E$873,3,FALSE))</f>
        <v>0</v>
      </c>
      <c r="E5" s="13"/>
      <c r="F5" s="14">
        <f t="shared" ref="F5:F14" si="0">D5*E5</f>
        <v>0</v>
      </c>
      <c r="G5" s="104" t="str">
        <f>IF(E5="","",IF(ISNUMBER(E5),IF(E5=ROUND(E5,6),"","Napaka - poraba mora biti zaokrožena na 6 decimalk!"),"Napaka!"))</f>
        <v/>
      </c>
    </row>
    <row r="6" spans="1:7" x14ac:dyDescent="0.2">
      <c r="A6" s="15"/>
      <c r="B6" s="16"/>
      <c r="C6" s="12">
        <f>IF(B6="",0,VLOOKUP('021109'!B6,Cenik!$C$3:$E$873,2,FALSE))</f>
        <v>0</v>
      </c>
      <c r="D6" s="12">
        <f>IF(B6="",0,VLOOKUP('021109'!B6,Cenik!$C$3:$E$873,3,FALSE))</f>
        <v>0</v>
      </c>
      <c r="E6" s="17"/>
      <c r="F6" s="14">
        <f t="shared" si="0"/>
        <v>0</v>
      </c>
      <c r="G6" s="104" t="str">
        <f t="shared" ref="G6:G14" si="1">IF(E6="","",IF(ISNUMBER(E6),IF(E6=ROUND(E6,6),"","Napaka - poraba mora biti zaokrožena na 6 decimalk!"),"Napaka!"))</f>
        <v/>
      </c>
    </row>
    <row r="7" spans="1:7" x14ac:dyDescent="0.2">
      <c r="A7" s="15"/>
      <c r="B7" s="16"/>
      <c r="C7" s="12">
        <f>IF(B7="",0,VLOOKUP('021109'!B7,Cenik!$C$3:$E$873,2,FALSE))</f>
        <v>0</v>
      </c>
      <c r="D7" s="12">
        <f>IF(B7="",0,VLOOKUP('021109'!B7,Cenik!$C$3:$E$873,3,FALSE))</f>
        <v>0</v>
      </c>
      <c r="E7" s="17"/>
      <c r="F7" s="14">
        <f t="shared" si="0"/>
        <v>0</v>
      </c>
      <c r="G7" s="104" t="str">
        <f t="shared" si="1"/>
        <v/>
      </c>
    </row>
    <row r="8" spans="1:7" x14ac:dyDescent="0.2">
      <c r="A8" s="15"/>
      <c r="B8" s="16"/>
      <c r="C8" s="12">
        <f>IF(B8="",0,VLOOKUP('021109'!B8,Cenik!$C$3:$E$873,2,FALSE))</f>
        <v>0</v>
      </c>
      <c r="D8" s="12">
        <f>IF(B8="",0,VLOOKUP('021109'!B8,Cenik!$C$3:$E$873,3,FALSE))</f>
        <v>0</v>
      </c>
      <c r="E8" s="17"/>
      <c r="F8" s="14">
        <f t="shared" si="0"/>
        <v>0</v>
      </c>
      <c r="G8" s="104" t="str">
        <f t="shared" si="1"/>
        <v/>
      </c>
    </row>
    <row r="9" spans="1:7" x14ac:dyDescent="0.2">
      <c r="A9" s="15"/>
      <c r="B9" s="16"/>
      <c r="C9" s="12">
        <f>IF(B9="",0,VLOOKUP('021109'!B9,Cenik!$C$3:$E$873,2,FALSE))</f>
        <v>0</v>
      </c>
      <c r="D9" s="12">
        <f>IF(B9="",0,VLOOKUP('021109'!B9,Cenik!$C$3:$E$873,3,FALSE))</f>
        <v>0</v>
      </c>
      <c r="E9" s="17"/>
      <c r="F9" s="14">
        <f t="shared" si="0"/>
        <v>0</v>
      </c>
      <c r="G9" s="104" t="str">
        <f t="shared" si="1"/>
        <v/>
      </c>
    </row>
    <row r="10" spans="1:7" x14ac:dyDescent="0.2">
      <c r="A10" s="15"/>
      <c r="B10" s="16"/>
      <c r="C10" s="12">
        <f>IF(B10="",0,VLOOKUP('021109'!B10,Cenik!$C$3:$E$873,2,FALSE))</f>
        <v>0</v>
      </c>
      <c r="D10" s="12">
        <f>IF(B10="",0,VLOOKUP('021109'!B10,Cenik!$C$3:$E$873,3,FALSE))</f>
        <v>0</v>
      </c>
      <c r="E10" s="17"/>
      <c r="F10" s="14">
        <f t="shared" si="0"/>
        <v>0</v>
      </c>
      <c r="G10" s="104" t="str">
        <f t="shared" si="1"/>
        <v/>
      </c>
    </row>
    <row r="11" spans="1:7" x14ac:dyDescent="0.2">
      <c r="A11" s="15"/>
      <c r="B11" s="16"/>
      <c r="C11" s="12">
        <f>IF(B11="",0,VLOOKUP('021109'!B11,Cenik!$C$3:$E$873,2,FALSE))</f>
        <v>0</v>
      </c>
      <c r="D11" s="12">
        <f>IF(B11="",0,VLOOKUP('021109'!B11,Cenik!$C$3:$E$873,3,FALSE))</f>
        <v>0</v>
      </c>
      <c r="E11" s="17"/>
      <c r="F11" s="14">
        <f t="shared" si="0"/>
        <v>0</v>
      </c>
      <c r="G11" s="104" t="str">
        <f t="shared" si="1"/>
        <v/>
      </c>
    </row>
    <row r="12" spans="1:7" x14ac:dyDescent="0.2">
      <c r="A12" s="15"/>
      <c r="B12" s="16"/>
      <c r="C12" s="12">
        <f>IF(B12="",0,VLOOKUP('021109'!B12,Cenik!$C$3:$E$873,2,FALSE))</f>
        <v>0</v>
      </c>
      <c r="D12" s="12">
        <f>IF(B12="",0,VLOOKUP('021109'!B12,Cenik!$C$3:$E$873,3,FALSE))</f>
        <v>0</v>
      </c>
      <c r="E12" s="17"/>
      <c r="F12" s="14">
        <f t="shared" si="0"/>
        <v>0</v>
      </c>
      <c r="G12" s="104" t="str">
        <f t="shared" si="1"/>
        <v/>
      </c>
    </row>
    <row r="13" spans="1:7" x14ac:dyDescent="0.2">
      <c r="A13" s="15"/>
      <c r="B13" s="16"/>
      <c r="C13" s="12">
        <f>IF(B13="",0,VLOOKUP('021109'!B13,Cenik!$C$3:$E$873,2,FALSE))</f>
        <v>0</v>
      </c>
      <c r="D13" s="12">
        <f>IF(B13="",0,VLOOKUP('021109'!B13,Cenik!$C$3:$E$873,3,FALSE))</f>
        <v>0</v>
      </c>
      <c r="E13" s="17"/>
      <c r="F13" s="14">
        <f t="shared" si="0"/>
        <v>0</v>
      </c>
      <c r="G13" s="104" t="str">
        <f t="shared" si="1"/>
        <v/>
      </c>
    </row>
    <row r="14" spans="1:7" ht="13.5" thickBot="1" x14ac:dyDescent="0.25">
      <c r="A14" s="15"/>
      <c r="B14" s="16"/>
      <c r="C14" s="12">
        <f>IF(B14="",0,VLOOKUP('021109'!B14,Cenik!$C$3:$E$873,2,FALSE))</f>
        <v>0</v>
      </c>
      <c r="D14" s="12">
        <f>IF(B14="",0,VLOOKUP('021109'!B14,Cenik!$C$3:$E$873,3,FALSE))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IF(B16="",0,VLOOKUP('021109'!B16,Cenik!$C$3:$E$873,2,FALSE))</f>
        <v>0</v>
      </c>
      <c r="D16" s="12">
        <f>IF(B16="",0,VLOOKUP('021109'!B16,Cenik!$C$3:$E$873,3,FALSE))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IF(B17="",0,VLOOKUP('021109'!B17,Cenik!$C$3:$E$873,2,FALSE))</f>
        <v>0</v>
      </c>
      <c r="D17" s="12">
        <f>IF(B17="",0,VLOOKUP('021109'!B17,Cenik!$C$3:$E$873,3,FALSE))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IF(B18="",0,VLOOKUP('021109'!B18,Cenik!$C$3:$E$873,2,FALSE))</f>
        <v>0</v>
      </c>
      <c r="D18" s="12">
        <f>IF(B18="",0,VLOOKUP('021109'!B18,Cenik!$C$3:$E$873,3,FALSE))</f>
        <v>0</v>
      </c>
      <c r="E18" s="22"/>
      <c r="F18" s="20">
        <f t="shared" si="2"/>
        <v>0</v>
      </c>
      <c r="G18" s="104" t="str">
        <f t="shared" si="3"/>
        <v/>
      </c>
    </row>
    <row r="19" spans="1:9" x14ac:dyDescent="0.2">
      <c r="A19" s="15"/>
      <c r="B19" s="21"/>
      <c r="C19" s="12">
        <f>IF(B19="",0,VLOOKUP('021109'!B19,Cenik!$C$3:$E$873,2,FALSE))</f>
        <v>0</v>
      </c>
      <c r="D19" s="12">
        <f>IF(B19="",0,VLOOKUP('021109'!B19,Cenik!$C$3:$E$873,3,FALSE))</f>
        <v>0</v>
      </c>
      <c r="E19" s="22"/>
      <c r="F19" s="20">
        <f t="shared" si="2"/>
        <v>0</v>
      </c>
      <c r="G19" s="104" t="str">
        <f t="shared" si="3"/>
        <v/>
      </c>
    </row>
    <row r="20" spans="1:9" x14ac:dyDescent="0.2">
      <c r="A20" s="15"/>
      <c r="B20" s="21"/>
      <c r="C20" s="12">
        <f>IF(B20="",0,VLOOKUP('021109'!B20,Cenik!$C$3:$E$873,2,FALSE))</f>
        <v>0</v>
      </c>
      <c r="D20" s="12">
        <f>IF(B20="",0,VLOOKUP('021109'!B20,Cenik!$C$3:$E$873,3,FALSE))</f>
        <v>0</v>
      </c>
      <c r="E20" s="22"/>
      <c r="F20" s="20">
        <f t="shared" si="2"/>
        <v>0</v>
      </c>
      <c r="G20" s="104" t="str">
        <f t="shared" si="3"/>
        <v/>
      </c>
    </row>
    <row r="21" spans="1:9" x14ac:dyDescent="0.2">
      <c r="A21" s="15"/>
      <c r="B21" s="21"/>
      <c r="C21" s="12">
        <f>IF(B21="",0,VLOOKUP('021109'!B21,Cenik!$C$3:$E$873,2,FALSE))</f>
        <v>0</v>
      </c>
      <c r="D21" s="12">
        <f>IF(B21="",0,VLOOKUP('021109'!B21,Cenik!$C$3:$E$873,3,FALSE))</f>
        <v>0</v>
      </c>
      <c r="E21" s="22"/>
      <c r="F21" s="20">
        <f t="shared" si="2"/>
        <v>0</v>
      </c>
      <c r="G21" s="104" t="str">
        <f t="shared" si="3"/>
        <v/>
      </c>
    </row>
    <row r="22" spans="1:9" x14ac:dyDescent="0.2">
      <c r="A22" s="15"/>
      <c r="B22" s="21"/>
      <c r="C22" s="12">
        <f>IF(B22="",0,VLOOKUP('021109'!B22,Cenik!$C$3:$E$873,2,FALSE))</f>
        <v>0</v>
      </c>
      <c r="D22" s="12">
        <f>IF(B22="",0,VLOOKUP('021109'!B22,Cenik!$C$3:$E$873,3,FALSE))</f>
        <v>0</v>
      </c>
      <c r="E22" s="22"/>
      <c r="F22" s="20">
        <f t="shared" si="2"/>
        <v>0</v>
      </c>
      <c r="G22" s="104" t="str">
        <f t="shared" si="3"/>
        <v/>
      </c>
    </row>
    <row r="23" spans="1:9" x14ac:dyDescent="0.2">
      <c r="A23" s="15"/>
      <c r="B23" s="21"/>
      <c r="C23" s="12">
        <f>IF(B23="",0,VLOOKUP('021109'!B23,Cenik!$C$3:$E$873,2,FALSE))</f>
        <v>0</v>
      </c>
      <c r="D23" s="12">
        <f>IF(B23="",0,VLOOKUP('021109'!B23,Cenik!$C$3:$E$873,3,FALSE))</f>
        <v>0</v>
      </c>
      <c r="E23" s="22"/>
      <c r="F23" s="20">
        <f t="shared" si="2"/>
        <v>0</v>
      </c>
      <c r="G23" s="104" t="str">
        <f t="shared" si="3"/>
        <v/>
      </c>
    </row>
    <row r="24" spans="1:9" x14ac:dyDescent="0.2">
      <c r="A24" s="15"/>
      <c r="B24" s="21"/>
      <c r="C24" s="12">
        <f>IF(B24="",0,VLOOKUP('021109'!B24,Cenik!$C$3:$E$873,2,FALSE))</f>
        <v>0</v>
      </c>
      <c r="D24" s="12">
        <f>IF(B24="",0,VLOOKUP('021109'!B24,Cenik!$C$3:$E$873,3,FALSE))</f>
        <v>0</v>
      </c>
      <c r="E24" s="22"/>
      <c r="F24" s="20">
        <f t="shared" si="2"/>
        <v>0</v>
      </c>
      <c r="G24" s="104" t="str">
        <f t="shared" si="3"/>
        <v/>
      </c>
    </row>
    <row r="25" spans="1:9" x14ac:dyDescent="0.2">
      <c r="A25" s="15"/>
      <c r="B25" s="21"/>
      <c r="C25" s="12">
        <f>IF(B25="",0,VLOOKUP('021109'!B25,Cenik!$C$3:$E$873,2,FALSE))</f>
        <v>0</v>
      </c>
      <c r="D25" s="12">
        <f>IF(B25="",0,VLOOKUP('021109'!B25,Cenik!$C$3:$E$873,3,FALSE))</f>
        <v>0</v>
      </c>
      <c r="E25" s="22"/>
      <c r="F25" s="20">
        <f t="shared" si="2"/>
        <v>0</v>
      </c>
      <c r="G25" s="104" t="str">
        <f t="shared" si="3"/>
        <v/>
      </c>
    </row>
    <row r="26" spans="1:9" x14ac:dyDescent="0.2">
      <c r="A26" s="15"/>
      <c r="B26" s="21"/>
      <c r="C26" s="12">
        <f>IF(B26="",0,VLOOKUP('021109'!B26,Cenik!$C$3:$E$873,2,FALSE))</f>
        <v>0</v>
      </c>
      <c r="D26" s="12">
        <f>IF(B26="",0,VLOOKUP('021109'!B26,Cenik!$C$3:$E$873,3,FALSE))</f>
        <v>0</v>
      </c>
      <c r="E26" s="22"/>
      <c r="F26" s="20">
        <f t="shared" si="2"/>
        <v>0</v>
      </c>
      <c r="G26" s="104" t="str">
        <f t="shared" si="3"/>
        <v/>
      </c>
    </row>
    <row r="27" spans="1:9" x14ac:dyDescent="0.2">
      <c r="A27" s="15"/>
      <c r="B27" s="21"/>
      <c r="C27" s="12">
        <f>IF(B27="",0,VLOOKUP('021109'!B27,Cenik!$C$3:$E$873,2,FALSE))</f>
        <v>0</v>
      </c>
      <c r="D27" s="12">
        <f>IF(B27="",0,VLOOKUP('021109'!B27,Cenik!$C$3:$E$873,3,FALSE))</f>
        <v>0</v>
      </c>
      <c r="E27" s="22"/>
      <c r="F27" s="20">
        <f t="shared" si="2"/>
        <v>0</v>
      </c>
      <c r="G27" s="104" t="str">
        <f t="shared" si="3"/>
        <v/>
      </c>
    </row>
    <row r="28" spans="1:9" x14ac:dyDescent="0.2">
      <c r="A28" s="15"/>
      <c r="B28" s="21"/>
      <c r="C28" s="12">
        <f>IF(B28="",0,VLOOKUP('021109'!B28,Cenik!$C$3:$E$873,2,FALSE))</f>
        <v>0</v>
      </c>
      <c r="D28" s="12">
        <f>IF(B28="",0,VLOOKUP('021109'!B28,Cenik!$C$3:$E$873,3,FALSE))</f>
        <v>0</v>
      </c>
      <c r="E28" s="22"/>
      <c r="F28" s="20">
        <f t="shared" si="2"/>
        <v>0</v>
      </c>
      <c r="G28" s="104" t="str">
        <f t="shared" si="3"/>
        <v/>
      </c>
    </row>
    <row r="29" spans="1:9" ht="13.5" thickBot="1" x14ac:dyDescent="0.25">
      <c r="A29" s="15"/>
      <c r="B29" s="21"/>
      <c r="C29" s="12">
        <f>IF(B29="",0,VLOOKUP('021109'!B29,Cenik!$C$3:$E$873,2,FALSE))</f>
        <v>0</v>
      </c>
      <c r="D29" s="12">
        <f>IF(B29="",0,VLOOKUP('021109'!B29,Cenik!$C$3:$E$873,3,FALSE))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IF(B31="",0,VLOOKUP('021109'!B31,Cenik!$C$3:$E$873,2,FALSE))</f>
        <v>0</v>
      </c>
      <c r="D31" s="24">
        <f>IF(B31="",0,VLOOKUP('021109'!B31,Cenik!$C$3:$E$873,3,FALSE))</f>
        <v>0</v>
      </c>
      <c r="E31" s="19"/>
      <c r="F31" s="25">
        <f t="shared" ref="F31:F44" si="4">D31*E31</f>
        <v>0</v>
      </c>
      <c r="G31" s="104" t="str">
        <f t="shared" si="3"/>
        <v/>
      </c>
      <c r="I31" s="2"/>
    </row>
    <row r="32" spans="1:9" x14ac:dyDescent="0.2">
      <c r="A32" s="15"/>
      <c r="B32" s="21"/>
      <c r="C32" s="12">
        <f>IF(B32="",0,VLOOKUP('021109'!B32,Cenik!$C$3:$E$873,2,FALSE))</f>
        <v>0</v>
      </c>
      <c r="D32" s="12">
        <f>IF(B32="",0,VLOOKUP('021109'!B32,Cenik!$C$3:$E$873,3,FALSE))</f>
        <v>0</v>
      </c>
      <c r="E32" s="22"/>
      <c r="F32" s="20">
        <f t="shared" si="4"/>
        <v>0</v>
      </c>
      <c r="G32" s="104" t="str">
        <f t="shared" si="3"/>
        <v/>
      </c>
      <c r="I32" s="2"/>
    </row>
    <row r="33" spans="1:7" x14ac:dyDescent="0.2">
      <c r="A33" s="15"/>
      <c r="B33" s="21"/>
      <c r="C33" s="12">
        <f>IF(B33="",0,VLOOKUP('021109'!B33,Cenik!$C$3:$E$873,2,FALSE))</f>
        <v>0</v>
      </c>
      <c r="D33" s="12">
        <f>IF(B33="",0,VLOOKUP('021109'!B33,Cenik!$C$3:$E$873,3,FALSE))</f>
        <v>0</v>
      </c>
      <c r="E33" s="22"/>
      <c r="F33" s="20">
        <f t="shared" si="4"/>
        <v>0</v>
      </c>
      <c r="G33" s="104" t="str">
        <f t="shared" si="3"/>
        <v/>
      </c>
    </row>
    <row r="34" spans="1:7" x14ac:dyDescent="0.2">
      <c r="A34" s="15"/>
      <c r="B34" s="21"/>
      <c r="C34" s="12">
        <f>IF(B34="",0,VLOOKUP('021109'!B34,Cenik!$C$3:$E$873,2,FALSE))</f>
        <v>0</v>
      </c>
      <c r="D34" s="12">
        <f>IF(B34="",0,VLOOKUP('021109'!B34,Cenik!$C$3:$E$873,3,FALSE))</f>
        <v>0</v>
      </c>
      <c r="E34" s="22"/>
      <c r="F34" s="20">
        <f t="shared" si="4"/>
        <v>0</v>
      </c>
      <c r="G34" s="104" t="str">
        <f t="shared" si="3"/>
        <v/>
      </c>
    </row>
    <row r="35" spans="1:7" x14ac:dyDescent="0.2">
      <c r="A35" s="15"/>
      <c r="B35" s="21"/>
      <c r="C35" s="12">
        <f>IF(B35="",0,VLOOKUP('021109'!B35,Cenik!$C$3:$E$873,2,FALSE))</f>
        <v>0</v>
      </c>
      <c r="D35" s="12">
        <f>IF(B35="",0,VLOOKUP('021109'!B35,Cenik!$C$3:$E$873,3,FALSE))</f>
        <v>0</v>
      </c>
      <c r="E35" s="22"/>
      <c r="F35" s="20">
        <f t="shared" si="4"/>
        <v>0</v>
      </c>
      <c r="G35" s="104" t="str">
        <f t="shared" si="3"/>
        <v/>
      </c>
    </row>
    <row r="36" spans="1:7" x14ac:dyDescent="0.2">
      <c r="A36" s="15"/>
      <c r="B36" s="21"/>
      <c r="C36" s="12">
        <f>IF(B36="",0,VLOOKUP('021109'!B36,Cenik!$C$3:$E$873,2,FALSE))</f>
        <v>0</v>
      </c>
      <c r="D36" s="12">
        <f>IF(B36="",0,VLOOKUP('021109'!B36,Cenik!$C$3:$E$873,3,FALSE))</f>
        <v>0</v>
      </c>
      <c r="E36" s="22"/>
      <c r="F36" s="20">
        <f t="shared" si="4"/>
        <v>0</v>
      </c>
      <c r="G36" s="104" t="str">
        <f t="shared" si="3"/>
        <v/>
      </c>
    </row>
    <row r="37" spans="1:7" x14ac:dyDescent="0.2">
      <c r="A37" s="15"/>
      <c r="B37" s="21"/>
      <c r="C37" s="12">
        <f>IF(B37="",0,VLOOKUP('021109'!B37,Cenik!$C$3:$E$873,2,FALSE))</f>
        <v>0</v>
      </c>
      <c r="D37" s="12">
        <f>IF(B37="",0,VLOOKUP('021109'!B37,Cenik!$C$3:$E$873,3,FALSE))</f>
        <v>0</v>
      </c>
      <c r="E37" s="22"/>
      <c r="F37" s="20">
        <f t="shared" si="4"/>
        <v>0</v>
      </c>
      <c r="G37" s="104" t="str">
        <f t="shared" si="3"/>
        <v/>
      </c>
    </row>
    <row r="38" spans="1:7" x14ac:dyDescent="0.2">
      <c r="A38" s="15"/>
      <c r="B38" s="21"/>
      <c r="C38" s="12">
        <f>IF(B38="",0,VLOOKUP('021109'!B38,Cenik!$C$3:$E$873,2,FALSE))</f>
        <v>0</v>
      </c>
      <c r="D38" s="12">
        <f>IF(B38="",0,VLOOKUP('021109'!B38,Cenik!$C$3:$E$873,3,FALSE))</f>
        <v>0</v>
      </c>
      <c r="E38" s="22"/>
      <c r="F38" s="20">
        <f t="shared" si="4"/>
        <v>0</v>
      </c>
      <c r="G38" s="104" t="str">
        <f t="shared" si="3"/>
        <v/>
      </c>
    </row>
    <row r="39" spans="1:7" x14ac:dyDescent="0.2">
      <c r="A39" s="15"/>
      <c r="B39" s="21"/>
      <c r="C39" s="12">
        <f>IF(B39="",0,VLOOKUP('021109'!B39,Cenik!$C$3:$E$873,2,FALSE))</f>
        <v>0</v>
      </c>
      <c r="D39" s="12">
        <f>IF(B39="",0,VLOOKUP('021109'!B39,Cenik!$C$3:$E$873,3,FALSE))</f>
        <v>0</v>
      </c>
      <c r="E39" s="22"/>
      <c r="F39" s="20">
        <f t="shared" si="4"/>
        <v>0</v>
      </c>
      <c r="G39" s="104" t="str">
        <f>IF(E39="","",IF(ISNUMBER(E39),IF(E39=ROUND(E39,6),"","Napaka - poraba mora biti zaokrožena na 6 decimalk!"),"Napaka!"))</f>
        <v/>
      </c>
    </row>
    <row r="40" spans="1:7" x14ac:dyDescent="0.2">
      <c r="A40" s="15"/>
      <c r="B40" s="21"/>
      <c r="C40" s="12">
        <f>IF(B40="",0,VLOOKUP('021109'!B40,Cenik!$C$3:$E$873,2,FALSE))</f>
        <v>0</v>
      </c>
      <c r="D40" s="12">
        <f>IF(B40="",0,VLOOKUP('021109'!B40,Cenik!$C$3:$E$873,3,FALSE))</f>
        <v>0</v>
      </c>
      <c r="E40" s="22"/>
      <c r="F40" s="20">
        <f t="shared" si="4"/>
        <v>0</v>
      </c>
      <c r="G40" s="104" t="str">
        <f t="shared" si="3"/>
        <v/>
      </c>
    </row>
    <row r="41" spans="1:7" x14ac:dyDescent="0.2">
      <c r="A41" s="15"/>
      <c r="B41" s="21"/>
      <c r="C41" s="12">
        <f>IF(B41="",0,VLOOKUP('021109'!B41,Cenik!$C$3:$E$873,2,FALSE))</f>
        <v>0</v>
      </c>
      <c r="D41" s="12">
        <f>IF(B41="",0,VLOOKUP('021109'!B41,Cenik!$C$3:$E$873,3,FALSE))</f>
        <v>0</v>
      </c>
      <c r="E41" s="22"/>
      <c r="F41" s="20">
        <f t="shared" si="4"/>
        <v>0</v>
      </c>
      <c r="G41" s="104" t="str">
        <f t="shared" si="3"/>
        <v/>
      </c>
    </row>
    <row r="42" spans="1:7" x14ac:dyDescent="0.2">
      <c r="A42" s="15"/>
      <c r="B42" s="21"/>
      <c r="C42" s="12">
        <f>IF(B42="",0,VLOOKUP('021109'!B42,Cenik!$C$3:$E$873,2,FALSE))</f>
        <v>0</v>
      </c>
      <c r="D42" s="12">
        <f>IF(B42="",0,VLOOKUP('021109'!B42,Cenik!$C$3:$E$873,3,FALSE))</f>
        <v>0</v>
      </c>
      <c r="E42" s="22"/>
      <c r="F42" s="20">
        <f t="shared" si="4"/>
        <v>0</v>
      </c>
      <c r="G42" s="104" t="str">
        <f t="shared" si="3"/>
        <v/>
      </c>
    </row>
    <row r="43" spans="1:7" x14ac:dyDescent="0.2">
      <c r="A43" s="15"/>
      <c r="B43" s="21"/>
      <c r="C43" s="12">
        <f>IF(B43="",0,VLOOKUP('021109'!B43,Cenik!$C$3:$E$873,2,FALSE))</f>
        <v>0</v>
      </c>
      <c r="D43" s="12">
        <f>IF(B43="",0,VLOOKUP('021109'!B43,Cenik!$C$3:$E$873,3,FALSE))</f>
        <v>0</v>
      </c>
      <c r="E43" s="22"/>
      <c r="F43" s="20">
        <f t="shared" si="4"/>
        <v>0</v>
      </c>
      <c r="G43" s="104" t="str">
        <f t="shared" si="3"/>
        <v/>
      </c>
    </row>
    <row r="44" spans="1:7" ht="13.5" thickBot="1" x14ac:dyDescent="0.25">
      <c r="A44" s="26"/>
      <c r="B44" s="27"/>
      <c r="C44" s="28">
        <f>IF(B44="",0,VLOOKUP('021109'!B44,Cenik!$C$3:$E$873,2,FALSE))</f>
        <v>0</v>
      </c>
      <c r="D44" s="28">
        <f>IF(B44="",0,VLOOKUP('021109'!B44,Cenik!$C$3:$E$873,3,FALSE))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IF(B5="",0,VLOOKUP('021201'!B5,Cenik!$C$3:$E$873,2,FALSE))</f>
        <v>0</v>
      </c>
      <c r="D5" s="12">
        <f>IF(B5="",0,VLOOKUP('021201'!B5,Cenik!$C$3:$E$873,3,FALSE))</f>
        <v>0</v>
      </c>
      <c r="E5" s="13"/>
      <c r="F5" s="14">
        <f t="shared" ref="F5:F14" si="0">D5*E5</f>
        <v>0</v>
      </c>
      <c r="G5" s="104" t="str">
        <f>IF(E5="","",IF(ISNUMBER(E5),IF(E5=ROUND(E5,6),"","Napaka - poraba mora biti zaokrožena na 6 decimalk!"),"Napaka!"))</f>
        <v/>
      </c>
    </row>
    <row r="6" spans="1:7" x14ac:dyDescent="0.2">
      <c r="A6" s="15"/>
      <c r="B6" s="16"/>
      <c r="C6" s="12">
        <f>IF(B6="",0,VLOOKUP('021201'!B6,Cenik!$C$3:$E$873,2,FALSE))</f>
        <v>0</v>
      </c>
      <c r="D6" s="12">
        <f>IF(B6="",0,VLOOKUP('021201'!B6,Cenik!$C$3:$E$873,3,FALSE))</f>
        <v>0</v>
      </c>
      <c r="E6" s="17"/>
      <c r="F6" s="14">
        <f t="shared" si="0"/>
        <v>0</v>
      </c>
      <c r="G6" s="104" t="str">
        <f t="shared" ref="G6:G14" si="1">IF(E6="","",IF(ISNUMBER(E6),IF(E6=ROUND(E6,6),"","Napaka - poraba mora biti zaokrožena na 6 decimalk!"),"Napaka!"))</f>
        <v/>
      </c>
    </row>
    <row r="7" spans="1:7" x14ac:dyDescent="0.2">
      <c r="A7" s="15"/>
      <c r="B7" s="16"/>
      <c r="C7" s="12">
        <f>IF(B7="",0,VLOOKUP('021201'!B7,Cenik!$C$3:$E$873,2,FALSE))</f>
        <v>0</v>
      </c>
      <c r="D7" s="12">
        <f>IF(B7="",0,VLOOKUP('021201'!B7,Cenik!$C$3:$E$873,3,FALSE))</f>
        <v>0</v>
      </c>
      <c r="E7" s="17"/>
      <c r="F7" s="14">
        <f t="shared" si="0"/>
        <v>0</v>
      </c>
      <c r="G7" s="104" t="str">
        <f t="shared" si="1"/>
        <v/>
      </c>
    </row>
    <row r="8" spans="1:7" x14ac:dyDescent="0.2">
      <c r="A8" s="15"/>
      <c r="B8" s="16"/>
      <c r="C8" s="12">
        <f>IF(B8="",0,VLOOKUP('021201'!B8,Cenik!$C$3:$E$873,2,FALSE))</f>
        <v>0</v>
      </c>
      <c r="D8" s="12">
        <f>IF(B8="",0,VLOOKUP('021201'!B8,Cenik!$C$3:$E$873,3,FALSE))</f>
        <v>0</v>
      </c>
      <c r="E8" s="17"/>
      <c r="F8" s="14">
        <f t="shared" si="0"/>
        <v>0</v>
      </c>
      <c r="G8" s="104" t="str">
        <f t="shared" si="1"/>
        <v/>
      </c>
    </row>
    <row r="9" spans="1:7" x14ac:dyDescent="0.2">
      <c r="A9" s="15"/>
      <c r="B9" s="16"/>
      <c r="C9" s="12">
        <f>IF(B9="",0,VLOOKUP('021201'!B9,Cenik!$C$3:$E$873,2,FALSE))</f>
        <v>0</v>
      </c>
      <c r="D9" s="12">
        <f>IF(B9="",0,VLOOKUP('021201'!B9,Cenik!$C$3:$E$873,3,FALSE))</f>
        <v>0</v>
      </c>
      <c r="E9" s="17"/>
      <c r="F9" s="14">
        <f t="shared" si="0"/>
        <v>0</v>
      </c>
      <c r="G9" s="104" t="str">
        <f t="shared" si="1"/>
        <v/>
      </c>
    </row>
    <row r="10" spans="1:7" x14ac:dyDescent="0.2">
      <c r="A10" s="15"/>
      <c r="B10" s="16"/>
      <c r="C10" s="12">
        <f>IF(B10="",0,VLOOKUP('021201'!B10,Cenik!$C$3:$E$873,2,FALSE))</f>
        <v>0</v>
      </c>
      <c r="D10" s="12">
        <f>IF(B10="",0,VLOOKUP('021201'!B10,Cenik!$C$3:$E$873,3,FALSE))</f>
        <v>0</v>
      </c>
      <c r="E10" s="17"/>
      <c r="F10" s="14">
        <f t="shared" si="0"/>
        <v>0</v>
      </c>
      <c r="G10" s="104" t="str">
        <f t="shared" si="1"/>
        <v/>
      </c>
    </row>
    <row r="11" spans="1:7" x14ac:dyDescent="0.2">
      <c r="A11" s="15"/>
      <c r="B11" s="16"/>
      <c r="C11" s="12">
        <f>IF(B11="",0,VLOOKUP('021201'!B11,Cenik!$C$3:$E$873,2,FALSE))</f>
        <v>0</v>
      </c>
      <c r="D11" s="12">
        <f>IF(B11="",0,VLOOKUP('021201'!B11,Cenik!$C$3:$E$873,3,FALSE))</f>
        <v>0</v>
      </c>
      <c r="E11" s="17"/>
      <c r="F11" s="14">
        <f t="shared" si="0"/>
        <v>0</v>
      </c>
      <c r="G11" s="104" t="str">
        <f t="shared" si="1"/>
        <v/>
      </c>
    </row>
    <row r="12" spans="1:7" x14ac:dyDescent="0.2">
      <c r="A12" s="15"/>
      <c r="B12" s="16"/>
      <c r="C12" s="12">
        <f>IF(B12="",0,VLOOKUP('021201'!B12,Cenik!$C$3:$E$873,2,FALSE))</f>
        <v>0</v>
      </c>
      <c r="D12" s="12">
        <f>IF(B12="",0,VLOOKUP('021201'!B12,Cenik!$C$3:$E$873,3,FALSE))</f>
        <v>0</v>
      </c>
      <c r="E12" s="17"/>
      <c r="F12" s="14">
        <f t="shared" si="0"/>
        <v>0</v>
      </c>
      <c r="G12" s="104" t="str">
        <f t="shared" si="1"/>
        <v/>
      </c>
    </row>
    <row r="13" spans="1:7" x14ac:dyDescent="0.2">
      <c r="A13" s="15"/>
      <c r="B13" s="16"/>
      <c r="C13" s="12">
        <f>IF(B13="",0,VLOOKUP('021201'!B13,Cenik!$C$3:$E$873,2,FALSE))</f>
        <v>0</v>
      </c>
      <c r="D13" s="12">
        <f>IF(B13="",0,VLOOKUP('021201'!B13,Cenik!$C$3:$E$873,3,FALSE))</f>
        <v>0</v>
      </c>
      <c r="E13" s="17"/>
      <c r="F13" s="14">
        <f t="shared" si="0"/>
        <v>0</v>
      </c>
      <c r="G13" s="104" t="str">
        <f t="shared" si="1"/>
        <v/>
      </c>
    </row>
    <row r="14" spans="1:7" ht="13.5" thickBot="1" x14ac:dyDescent="0.25">
      <c r="A14" s="15"/>
      <c r="B14" s="16"/>
      <c r="C14" s="12">
        <f>IF(B14="",0,VLOOKUP('021201'!B14,Cenik!$C$3:$E$873,2,FALSE))</f>
        <v>0</v>
      </c>
      <c r="D14" s="12">
        <f>IF(B14="",0,VLOOKUP('021201'!B14,Cenik!$C$3:$E$873,3,FALSE))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IF(B16="",0,VLOOKUP('021201'!B16,Cenik!$C$3:$E$873,2,FALSE))</f>
        <v>0</v>
      </c>
      <c r="D16" s="12">
        <f>IF(B16="",0,VLOOKUP('021201'!B16,Cenik!$C$3:$E$873,3,FALSE))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IF(B17="",0,VLOOKUP('021201'!B17,Cenik!$C$3:$E$873,2,FALSE))</f>
        <v>0</v>
      </c>
      <c r="D17" s="12">
        <f>IF(B17="",0,VLOOKUP('021201'!B17,Cenik!$C$3:$E$873,3,FALSE))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IF(B18="",0,VLOOKUP('021201'!B18,Cenik!$C$3:$E$873,2,FALSE))</f>
        <v>0</v>
      </c>
      <c r="D18" s="12">
        <f>IF(B18="",0,VLOOKUP('021201'!B18,Cenik!$C$3:$E$873,3,FALSE))</f>
        <v>0</v>
      </c>
      <c r="E18" s="22"/>
      <c r="F18" s="20">
        <f t="shared" si="2"/>
        <v>0</v>
      </c>
      <c r="G18" s="104" t="str">
        <f t="shared" si="3"/>
        <v/>
      </c>
    </row>
    <row r="19" spans="1:9" x14ac:dyDescent="0.2">
      <c r="A19" s="15"/>
      <c r="B19" s="21"/>
      <c r="C19" s="12">
        <f>IF(B19="",0,VLOOKUP('021201'!B19,Cenik!$C$3:$E$873,2,FALSE))</f>
        <v>0</v>
      </c>
      <c r="D19" s="12">
        <f>IF(B19="",0,VLOOKUP('021201'!B19,Cenik!$C$3:$E$873,3,FALSE))</f>
        <v>0</v>
      </c>
      <c r="E19" s="22"/>
      <c r="F19" s="20">
        <f t="shared" si="2"/>
        <v>0</v>
      </c>
      <c r="G19" s="104" t="str">
        <f t="shared" si="3"/>
        <v/>
      </c>
    </row>
    <row r="20" spans="1:9" x14ac:dyDescent="0.2">
      <c r="A20" s="15"/>
      <c r="B20" s="21"/>
      <c r="C20" s="12">
        <f>IF(B20="",0,VLOOKUP('021201'!B20,Cenik!$C$3:$E$873,2,FALSE))</f>
        <v>0</v>
      </c>
      <c r="D20" s="12">
        <f>IF(B20="",0,VLOOKUP('021201'!B20,Cenik!$C$3:$E$873,3,FALSE))</f>
        <v>0</v>
      </c>
      <c r="E20" s="22"/>
      <c r="F20" s="20">
        <f t="shared" si="2"/>
        <v>0</v>
      </c>
      <c r="G20" s="104" t="str">
        <f t="shared" si="3"/>
        <v/>
      </c>
    </row>
    <row r="21" spans="1:9" x14ac:dyDescent="0.2">
      <c r="A21" s="15"/>
      <c r="B21" s="21"/>
      <c r="C21" s="12">
        <f>IF(B21="",0,VLOOKUP('021201'!B21,Cenik!$C$3:$E$873,2,FALSE))</f>
        <v>0</v>
      </c>
      <c r="D21" s="12">
        <f>IF(B21="",0,VLOOKUP('021201'!B21,Cenik!$C$3:$E$873,3,FALSE))</f>
        <v>0</v>
      </c>
      <c r="E21" s="22"/>
      <c r="F21" s="20">
        <f t="shared" si="2"/>
        <v>0</v>
      </c>
      <c r="G21" s="104" t="str">
        <f t="shared" si="3"/>
        <v/>
      </c>
    </row>
    <row r="22" spans="1:9" x14ac:dyDescent="0.2">
      <c r="A22" s="15"/>
      <c r="B22" s="21"/>
      <c r="C22" s="12">
        <f>IF(B22="",0,VLOOKUP('021201'!B22,Cenik!$C$3:$E$873,2,FALSE))</f>
        <v>0</v>
      </c>
      <c r="D22" s="12">
        <f>IF(B22="",0,VLOOKUP('021201'!B22,Cenik!$C$3:$E$873,3,FALSE))</f>
        <v>0</v>
      </c>
      <c r="E22" s="22"/>
      <c r="F22" s="20">
        <f t="shared" si="2"/>
        <v>0</v>
      </c>
      <c r="G22" s="104" t="str">
        <f t="shared" si="3"/>
        <v/>
      </c>
    </row>
    <row r="23" spans="1:9" x14ac:dyDescent="0.2">
      <c r="A23" s="15"/>
      <c r="B23" s="21"/>
      <c r="C23" s="12">
        <f>IF(B23="",0,VLOOKUP('021201'!B23,Cenik!$C$3:$E$873,2,FALSE))</f>
        <v>0</v>
      </c>
      <c r="D23" s="12">
        <f>IF(B23="",0,VLOOKUP('021201'!B23,Cenik!$C$3:$E$873,3,FALSE))</f>
        <v>0</v>
      </c>
      <c r="E23" s="22"/>
      <c r="F23" s="20">
        <f t="shared" si="2"/>
        <v>0</v>
      </c>
      <c r="G23" s="104" t="str">
        <f t="shared" si="3"/>
        <v/>
      </c>
    </row>
    <row r="24" spans="1:9" x14ac:dyDescent="0.2">
      <c r="A24" s="15"/>
      <c r="B24" s="21"/>
      <c r="C24" s="12">
        <f>IF(B24="",0,VLOOKUP('021201'!B24,Cenik!$C$3:$E$873,2,FALSE))</f>
        <v>0</v>
      </c>
      <c r="D24" s="12">
        <f>IF(B24="",0,VLOOKUP('021201'!B24,Cenik!$C$3:$E$873,3,FALSE))</f>
        <v>0</v>
      </c>
      <c r="E24" s="22"/>
      <c r="F24" s="20">
        <f t="shared" si="2"/>
        <v>0</v>
      </c>
      <c r="G24" s="104" t="str">
        <f t="shared" si="3"/>
        <v/>
      </c>
    </row>
    <row r="25" spans="1:9" x14ac:dyDescent="0.2">
      <c r="A25" s="15"/>
      <c r="B25" s="21"/>
      <c r="C25" s="12">
        <f>IF(B25="",0,VLOOKUP('021201'!B25,Cenik!$C$3:$E$873,2,FALSE))</f>
        <v>0</v>
      </c>
      <c r="D25" s="12">
        <f>IF(B25="",0,VLOOKUP('021201'!B25,Cenik!$C$3:$E$873,3,FALSE))</f>
        <v>0</v>
      </c>
      <c r="E25" s="22"/>
      <c r="F25" s="20">
        <f t="shared" si="2"/>
        <v>0</v>
      </c>
      <c r="G25" s="104" t="str">
        <f t="shared" si="3"/>
        <v/>
      </c>
    </row>
    <row r="26" spans="1:9" x14ac:dyDescent="0.2">
      <c r="A26" s="15"/>
      <c r="B26" s="21"/>
      <c r="C26" s="12">
        <f>IF(B26="",0,VLOOKUP('021201'!B26,Cenik!$C$3:$E$873,2,FALSE))</f>
        <v>0</v>
      </c>
      <c r="D26" s="12">
        <f>IF(B26="",0,VLOOKUP('021201'!B26,Cenik!$C$3:$E$873,3,FALSE))</f>
        <v>0</v>
      </c>
      <c r="E26" s="22"/>
      <c r="F26" s="20">
        <f t="shared" si="2"/>
        <v>0</v>
      </c>
      <c r="G26" s="104" t="str">
        <f t="shared" si="3"/>
        <v/>
      </c>
    </row>
    <row r="27" spans="1:9" x14ac:dyDescent="0.2">
      <c r="A27" s="15"/>
      <c r="B27" s="21"/>
      <c r="C27" s="12">
        <f>IF(B27="",0,VLOOKUP('021201'!B27,Cenik!$C$3:$E$873,2,FALSE))</f>
        <v>0</v>
      </c>
      <c r="D27" s="12">
        <f>IF(B27="",0,VLOOKUP('021201'!B27,Cenik!$C$3:$E$873,3,FALSE))</f>
        <v>0</v>
      </c>
      <c r="E27" s="22"/>
      <c r="F27" s="20">
        <f t="shared" si="2"/>
        <v>0</v>
      </c>
      <c r="G27" s="104" t="str">
        <f t="shared" si="3"/>
        <v/>
      </c>
    </row>
    <row r="28" spans="1:9" x14ac:dyDescent="0.2">
      <c r="A28" s="15"/>
      <c r="B28" s="21"/>
      <c r="C28" s="12">
        <f>IF(B28="",0,VLOOKUP('021201'!B28,Cenik!$C$3:$E$873,2,FALSE))</f>
        <v>0</v>
      </c>
      <c r="D28" s="12">
        <f>IF(B28="",0,VLOOKUP('021201'!B28,Cenik!$C$3:$E$873,3,FALSE))</f>
        <v>0</v>
      </c>
      <c r="E28" s="22"/>
      <c r="F28" s="20">
        <f t="shared" si="2"/>
        <v>0</v>
      </c>
      <c r="G28" s="104" t="str">
        <f t="shared" si="3"/>
        <v/>
      </c>
    </row>
    <row r="29" spans="1:9" ht="13.5" thickBot="1" x14ac:dyDescent="0.25">
      <c r="A29" s="15"/>
      <c r="B29" s="21"/>
      <c r="C29" s="12">
        <f>IF(B29="",0,VLOOKUP('021201'!B29,Cenik!$C$3:$E$873,2,FALSE))</f>
        <v>0</v>
      </c>
      <c r="D29" s="12">
        <f>IF(B29="",0,VLOOKUP('021201'!B29,Cenik!$C$3:$E$873,3,FALSE))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IF(B31="",0,VLOOKUP('021201'!B31,Cenik!$C$3:$E$873,2,FALSE))</f>
        <v>0</v>
      </c>
      <c r="D31" s="24">
        <f>IF(B31="",0,VLOOKUP('021201'!B31,Cenik!$C$3:$E$873,3,FALSE))</f>
        <v>0</v>
      </c>
      <c r="E31" s="19"/>
      <c r="F31" s="25">
        <f t="shared" ref="F31:F44" si="4">D31*E31</f>
        <v>0</v>
      </c>
      <c r="G31" s="104" t="str">
        <f t="shared" si="3"/>
        <v/>
      </c>
      <c r="I31" s="2"/>
    </row>
    <row r="32" spans="1:9" x14ac:dyDescent="0.2">
      <c r="A32" s="15"/>
      <c r="B32" s="21"/>
      <c r="C32" s="12">
        <f>IF(B32="",0,VLOOKUP('021201'!B32,Cenik!$C$3:$E$873,2,FALSE))</f>
        <v>0</v>
      </c>
      <c r="D32" s="12">
        <f>IF(B32="",0,VLOOKUP('021201'!B32,Cenik!$C$3:$E$873,3,FALSE))</f>
        <v>0</v>
      </c>
      <c r="E32" s="22"/>
      <c r="F32" s="20">
        <f t="shared" si="4"/>
        <v>0</v>
      </c>
      <c r="G32" s="104" t="str">
        <f t="shared" si="3"/>
        <v/>
      </c>
      <c r="I32" s="2"/>
    </row>
    <row r="33" spans="1:7" x14ac:dyDescent="0.2">
      <c r="A33" s="15"/>
      <c r="B33" s="21"/>
      <c r="C33" s="12">
        <f>IF(B33="",0,VLOOKUP('021201'!B33,Cenik!$C$3:$E$873,2,FALSE))</f>
        <v>0</v>
      </c>
      <c r="D33" s="12">
        <f>IF(B33="",0,VLOOKUP('021201'!B33,Cenik!$C$3:$E$873,3,FALSE))</f>
        <v>0</v>
      </c>
      <c r="E33" s="22"/>
      <c r="F33" s="20">
        <f t="shared" si="4"/>
        <v>0</v>
      </c>
      <c r="G33" s="104" t="str">
        <f t="shared" si="3"/>
        <v/>
      </c>
    </row>
    <row r="34" spans="1:7" x14ac:dyDescent="0.2">
      <c r="A34" s="15"/>
      <c r="B34" s="21"/>
      <c r="C34" s="12">
        <f>IF(B34="",0,VLOOKUP('021201'!B34,Cenik!$C$3:$E$873,2,FALSE))</f>
        <v>0</v>
      </c>
      <c r="D34" s="12">
        <f>IF(B34="",0,VLOOKUP('021201'!B34,Cenik!$C$3:$E$873,3,FALSE))</f>
        <v>0</v>
      </c>
      <c r="E34" s="22"/>
      <c r="F34" s="20">
        <f t="shared" si="4"/>
        <v>0</v>
      </c>
      <c r="G34" s="104" t="str">
        <f t="shared" si="3"/>
        <v/>
      </c>
    </row>
    <row r="35" spans="1:7" x14ac:dyDescent="0.2">
      <c r="A35" s="15"/>
      <c r="B35" s="21"/>
      <c r="C35" s="12">
        <f>IF(B35="",0,VLOOKUP('021201'!B35,Cenik!$C$3:$E$873,2,FALSE))</f>
        <v>0</v>
      </c>
      <c r="D35" s="12">
        <f>IF(B35="",0,VLOOKUP('021201'!B35,Cenik!$C$3:$E$873,3,FALSE))</f>
        <v>0</v>
      </c>
      <c r="E35" s="22"/>
      <c r="F35" s="20">
        <f t="shared" si="4"/>
        <v>0</v>
      </c>
      <c r="G35" s="104" t="str">
        <f t="shared" si="3"/>
        <v/>
      </c>
    </row>
    <row r="36" spans="1:7" x14ac:dyDescent="0.2">
      <c r="A36" s="15"/>
      <c r="B36" s="21"/>
      <c r="C36" s="12">
        <f>IF(B36="",0,VLOOKUP('021201'!B36,Cenik!$C$3:$E$873,2,FALSE))</f>
        <v>0</v>
      </c>
      <c r="D36" s="12">
        <f>IF(B36="",0,VLOOKUP('021201'!B36,Cenik!$C$3:$E$873,3,FALSE))</f>
        <v>0</v>
      </c>
      <c r="E36" s="22"/>
      <c r="F36" s="20">
        <f t="shared" si="4"/>
        <v>0</v>
      </c>
      <c r="G36" s="104" t="str">
        <f t="shared" si="3"/>
        <v/>
      </c>
    </row>
    <row r="37" spans="1:7" x14ac:dyDescent="0.2">
      <c r="A37" s="15"/>
      <c r="B37" s="21"/>
      <c r="C37" s="12">
        <f>IF(B37="",0,VLOOKUP('021201'!B37,Cenik!$C$3:$E$873,2,FALSE))</f>
        <v>0</v>
      </c>
      <c r="D37" s="12">
        <f>IF(B37="",0,VLOOKUP('021201'!B37,Cenik!$C$3:$E$873,3,FALSE))</f>
        <v>0</v>
      </c>
      <c r="E37" s="22"/>
      <c r="F37" s="20">
        <f t="shared" si="4"/>
        <v>0</v>
      </c>
      <c r="G37" s="104" t="str">
        <f t="shared" si="3"/>
        <v/>
      </c>
    </row>
    <row r="38" spans="1:7" x14ac:dyDescent="0.2">
      <c r="A38" s="15"/>
      <c r="B38" s="21"/>
      <c r="C38" s="12">
        <f>IF(B38="",0,VLOOKUP('021201'!B38,Cenik!$C$3:$E$873,2,FALSE))</f>
        <v>0</v>
      </c>
      <c r="D38" s="12">
        <f>IF(B38="",0,VLOOKUP('021201'!B38,Cenik!$C$3:$E$873,3,FALSE))</f>
        <v>0</v>
      </c>
      <c r="E38" s="22"/>
      <c r="F38" s="20">
        <f t="shared" si="4"/>
        <v>0</v>
      </c>
      <c r="G38" s="104" t="str">
        <f t="shared" si="3"/>
        <v/>
      </c>
    </row>
    <row r="39" spans="1:7" x14ac:dyDescent="0.2">
      <c r="A39" s="15"/>
      <c r="B39" s="21"/>
      <c r="C39" s="12">
        <f>IF(B39="",0,VLOOKUP('021201'!B39,Cenik!$C$3:$E$873,2,FALSE))</f>
        <v>0</v>
      </c>
      <c r="D39" s="12">
        <f>IF(B39="",0,VLOOKUP('021201'!B39,Cenik!$C$3:$E$873,3,FALSE))</f>
        <v>0</v>
      </c>
      <c r="E39" s="22"/>
      <c r="F39" s="20">
        <f t="shared" si="4"/>
        <v>0</v>
      </c>
      <c r="G39" s="104" t="str">
        <f>IF(E39="","",IF(ISNUMBER(E39),IF(E39=ROUND(E39,6),"","Napaka - poraba mora biti zaokrožena na 6 decimalk!"),"Napaka!"))</f>
        <v/>
      </c>
    </row>
    <row r="40" spans="1:7" x14ac:dyDescent="0.2">
      <c r="A40" s="15"/>
      <c r="B40" s="21"/>
      <c r="C40" s="12">
        <f>IF(B40="",0,VLOOKUP('021201'!B40,Cenik!$C$3:$E$873,2,FALSE))</f>
        <v>0</v>
      </c>
      <c r="D40" s="12">
        <f>IF(B40="",0,VLOOKUP('021201'!B40,Cenik!$C$3:$E$873,3,FALSE))</f>
        <v>0</v>
      </c>
      <c r="E40" s="22"/>
      <c r="F40" s="20">
        <f t="shared" si="4"/>
        <v>0</v>
      </c>
      <c r="G40" s="104" t="str">
        <f t="shared" si="3"/>
        <v/>
      </c>
    </row>
    <row r="41" spans="1:7" x14ac:dyDescent="0.2">
      <c r="A41" s="15"/>
      <c r="B41" s="21"/>
      <c r="C41" s="12">
        <f>IF(B41="",0,VLOOKUP('021201'!B41,Cenik!$C$3:$E$873,2,FALSE))</f>
        <v>0</v>
      </c>
      <c r="D41" s="12">
        <f>IF(B41="",0,VLOOKUP('021201'!B41,Cenik!$C$3:$E$873,3,FALSE))</f>
        <v>0</v>
      </c>
      <c r="E41" s="22"/>
      <c r="F41" s="20">
        <f t="shared" si="4"/>
        <v>0</v>
      </c>
      <c r="G41" s="104" t="str">
        <f t="shared" si="3"/>
        <v/>
      </c>
    </row>
    <row r="42" spans="1:7" x14ac:dyDescent="0.2">
      <c r="A42" s="15"/>
      <c r="B42" s="21"/>
      <c r="C42" s="12">
        <f>IF(B42="",0,VLOOKUP('021201'!B42,Cenik!$C$3:$E$873,2,FALSE))</f>
        <v>0</v>
      </c>
      <c r="D42" s="12">
        <f>IF(B42="",0,VLOOKUP('021201'!B42,Cenik!$C$3:$E$873,3,FALSE))</f>
        <v>0</v>
      </c>
      <c r="E42" s="22"/>
      <c r="F42" s="20">
        <f t="shared" si="4"/>
        <v>0</v>
      </c>
      <c r="G42" s="104" t="str">
        <f t="shared" si="3"/>
        <v/>
      </c>
    </row>
    <row r="43" spans="1:7" x14ac:dyDescent="0.2">
      <c r="A43" s="15"/>
      <c r="B43" s="21"/>
      <c r="C43" s="12">
        <f>IF(B43="",0,VLOOKUP('021201'!B43,Cenik!$C$3:$E$873,2,FALSE))</f>
        <v>0</v>
      </c>
      <c r="D43" s="12">
        <f>IF(B43="",0,VLOOKUP('021201'!B43,Cenik!$C$3:$E$873,3,FALSE))</f>
        <v>0</v>
      </c>
      <c r="E43" s="22"/>
      <c r="F43" s="20">
        <f t="shared" si="4"/>
        <v>0</v>
      </c>
      <c r="G43" s="104" t="str">
        <f t="shared" si="3"/>
        <v/>
      </c>
    </row>
    <row r="44" spans="1:7" ht="13.5" thickBot="1" x14ac:dyDescent="0.25">
      <c r="A44" s="26"/>
      <c r="B44" s="27"/>
      <c r="C44" s="28">
        <f>IF(B44="",0,VLOOKUP('021201'!B44,Cenik!$C$3:$E$873,2,FALSE))</f>
        <v>0</v>
      </c>
      <c r="D44" s="28">
        <f>IF(B44="",0,VLOOKUP('021201'!B44,Cenik!$C$3:$E$873,3,FALSE))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IF(B5="",0,VLOOKUP('021202'!B5,Cenik!$C$3:$E$873,2,FALSE))</f>
        <v>0</v>
      </c>
      <c r="D5" s="12">
        <f>IF(B5="",0,VLOOKUP('021202'!B5,Cenik!$C$3:$E$873,3,FALSE))</f>
        <v>0</v>
      </c>
      <c r="E5" s="13"/>
      <c r="F5" s="14">
        <f t="shared" ref="F5:F14" si="0">D5*E5</f>
        <v>0</v>
      </c>
      <c r="G5" s="104" t="str">
        <f>IF(E5="","",IF(ISNUMBER(E5),IF(E5=ROUND(E5,6),"","Napaka - poraba mora biti zaokrožena na 6 decimalk!"),"Napaka!"))</f>
        <v/>
      </c>
    </row>
    <row r="6" spans="1:7" x14ac:dyDescent="0.2">
      <c r="A6" s="15"/>
      <c r="B6" s="16"/>
      <c r="C6" s="12">
        <f>IF(B6="",0,VLOOKUP('021202'!B6,Cenik!$C$3:$E$873,2,FALSE))</f>
        <v>0</v>
      </c>
      <c r="D6" s="12">
        <f>IF(B6="",0,VLOOKUP('021202'!B6,Cenik!$C$3:$E$873,3,FALSE))</f>
        <v>0</v>
      </c>
      <c r="E6" s="17"/>
      <c r="F6" s="14">
        <f t="shared" si="0"/>
        <v>0</v>
      </c>
      <c r="G6" s="104" t="str">
        <f t="shared" ref="G6:G14" si="1">IF(E6="","",IF(ISNUMBER(E6),IF(E6=ROUND(E6,6),"","Napaka - poraba mora biti zaokrožena na 6 decimalk!"),"Napaka!"))</f>
        <v/>
      </c>
    </row>
    <row r="7" spans="1:7" x14ac:dyDescent="0.2">
      <c r="A7" s="15"/>
      <c r="B7" s="16"/>
      <c r="C7" s="12">
        <f>IF(B7="",0,VLOOKUP('021202'!B7,Cenik!$C$3:$E$873,2,FALSE))</f>
        <v>0</v>
      </c>
      <c r="D7" s="12">
        <f>IF(B7="",0,VLOOKUP('021202'!B7,Cenik!$C$3:$E$873,3,FALSE))</f>
        <v>0</v>
      </c>
      <c r="E7" s="17"/>
      <c r="F7" s="14">
        <f t="shared" si="0"/>
        <v>0</v>
      </c>
      <c r="G7" s="104" t="str">
        <f t="shared" si="1"/>
        <v/>
      </c>
    </row>
    <row r="8" spans="1:7" x14ac:dyDescent="0.2">
      <c r="A8" s="15"/>
      <c r="B8" s="16"/>
      <c r="C8" s="12">
        <f>IF(B8="",0,VLOOKUP('021202'!B8,Cenik!$C$3:$E$873,2,FALSE))</f>
        <v>0</v>
      </c>
      <c r="D8" s="12">
        <f>IF(B8="",0,VLOOKUP('021202'!B8,Cenik!$C$3:$E$873,3,FALSE))</f>
        <v>0</v>
      </c>
      <c r="E8" s="17"/>
      <c r="F8" s="14">
        <f t="shared" si="0"/>
        <v>0</v>
      </c>
      <c r="G8" s="104" t="str">
        <f t="shared" si="1"/>
        <v/>
      </c>
    </row>
    <row r="9" spans="1:7" x14ac:dyDescent="0.2">
      <c r="A9" s="15"/>
      <c r="B9" s="16"/>
      <c r="C9" s="12">
        <f>IF(B9="",0,VLOOKUP('021202'!B9,Cenik!$C$3:$E$873,2,FALSE))</f>
        <v>0</v>
      </c>
      <c r="D9" s="12">
        <f>IF(B9="",0,VLOOKUP('021202'!B9,Cenik!$C$3:$E$873,3,FALSE))</f>
        <v>0</v>
      </c>
      <c r="E9" s="17"/>
      <c r="F9" s="14">
        <f t="shared" si="0"/>
        <v>0</v>
      </c>
      <c r="G9" s="104" t="str">
        <f t="shared" si="1"/>
        <v/>
      </c>
    </row>
    <row r="10" spans="1:7" x14ac:dyDescent="0.2">
      <c r="A10" s="15"/>
      <c r="B10" s="16"/>
      <c r="C10" s="12">
        <f>IF(B10="",0,VLOOKUP('021202'!B10,Cenik!$C$3:$E$873,2,FALSE))</f>
        <v>0</v>
      </c>
      <c r="D10" s="12">
        <f>IF(B10="",0,VLOOKUP('021202'!B10,Cenik!$C$3:$E$873,3,FALSE))</f>
        <v>0</v>
      </c>
      <c r="E10" s="17"/>
      <c r="F10" s="14">
        <f t="shared" si="0"/>
        <v>0</v>
      </c>
      <c r="G10" s="104" t="str">
        <f t="shared" si="1"/>
        <v/>
      </c>
    </row>
    <row r="11" spans="1:7" x14ac:dyDescent="0.2">
      <c r="A11" s="15"/>
      <c r="B11" s="16"/>
      <c r="C11" s="12">
        <f>IF(B11="",0,VLOOKUP('021202'!B11,Cenik!$C$3:$E$873,2,FALSE))</f>
        <v>0</v>
      </c>
      <c r="D11" s="12">
        <f>IF(B11="",0,VLOOKUP('021202'!B11,Cenik!$C$3:$E$873,3,FALSE))</f>
        <v>0</v>
      </c>
      <c r="E11" s="17"/>
      <c r="F11" s="14">
        <f t="shared" si="0"/>
        <v>0</v>
      </c>
      <c r="G11" s="104" t="str">
        <f t="shared" si="1"/>
        <v/>
      </c>
    </row>
    <row r="12" spans="1:7" x14ac:dyDescent="0.2">
      <c r="A12" s="15"/>
      <c r="B12" s="16"/>
      <c r="C12" s="12">
        <f>IF(B12="",0,VLOOKUP('021202'!B12,Cenik!$C$3:$E$873,2,FALSE))</f>
        <v>0</v>
      </c>
      <c r="D12" s="12">
        <f>IF(B12="",0,VLOOKUP('021202'!B12,Cenik!$C$3:$E$873,3,FALSE))</f>
        <v>0</v>
      </c>
      <c r="E12" s="17"/>
      <c r="F12" s="14">
        <f t="shared" si="0"/>
        <v>0</v>
      </c>
      <c r="G12" s="104" t="str">
        <f t="shared" si="1"/>
        <v/>
      </c>
    </row>
    <row r="13" spans="1:7" x14ac:dyDescent="0.2">
      <c r="A13" s="15"/>
      <c r="B13" s="16"/>
      <c r="C13" s="12">
        <f>IF(B13="",0,VLOOKUP('021202'!B13,Cenik!$C$3:$E$873,2,FALSE))</f>
        <v>0</v>
      </c>
      <c r="D13" s="12">
        <f>IF(B13="",0,VLOOKUP('021202'!B13,Cenik!$C$3:$E$873,3,FALSE))</f>
        <v>0</v>
      </c>
      <c r="E13" s="17"/>
      <c r="F13" s="14">
        <f t="shared" si="0"/>
        <v>0</v>
      </c>
      <c r="G13" s="104" t="str">
        <f t="shared" si="1"/>
        <v/>
      </c>
    </row>
    <row r="14" spans="1:7" ht="13.5" thickBot="1" x14ac:dyDescent="0.25">
      <c r="A14" s="15"/>
      <c r="B14" s="16"/>
      <c r="C14" s="12">
        <f>IF(B14="",0,VLOOKUP('021202'!B14,Cenik!$C$3:$E$873,2,FALSE))</f>
        <v>0</v>
      </c>
      <c r="D14" s="12">
        <f>IF(B14="",0,VLOOKUP('021202'!B14,Cenik!$C$3:$E$873,3,FALSE))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IF(B16="",0,VLOOKUP('021202'!B16,Cenik!$C$3:$E$873,2,FALSE))</f>
        <v>0</v>
      </c>
      <c r="D16" s="12">
        <f>IF(B16="",0,VLOOKUP('021202'!B16,Cenik!$C$3:$E$873,3,FALSE))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IF(B17="",0,VLOOKUP('021202'!B17,Cenik!$C$3:$E$873,2,FALSE))</f>
        <v>0</v>
      </c>
      <c r="D17" s="12">
        <f>IF(B17="",0,VLOOKUP('021202'!B17,Cenik!$C$3:$E$873,3,FALSE))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IF(B18="",0,VLOOKUP('021202'!B18,Cenik!$C$3:$E$873,2,FALSE))</f>
        <v>0</v>
      </c>
      <c r="D18" s="12">
        <f>IF(B18="",0,VLOOKUP('021202'!B18,Cenik!$C$3:$E$873,3,FALSE))</f>
        <v>0</v>
      </c>
      <c r="E18" s="22"/>
      <c r="F18" s="20">
        <f t="shared" si="2"/>
        <v>0</v>
      </c>
      <c r="G18" s="104" t="str">
        <f t="shared" si="3"/>
        <v/>
      </c>
    </row>
    <row r="19" spans="1:9" x14ac:dyDescent="0.2">
      <c r="A19" s="15"/>
      <c r="B19" s="21"/>
      <c r="C19" s="12">
        <f>IF(B19="",0,VLOOKUP('021202'!B19,Cenik!$C$3:$E$873,2,FALSE))</f>
        <v>0</v>
      </c>
      <c r="D19" s="12">
        <f>IF(B19="",0,VLOOKUP('021202'!B19,Cenik!$C$3:$E$873,3,FALSE))</f>
        <v>0</v>
      </c>
      <c r="E19" s="22"/>
      <c r="F19" s="20">
        <f t="shared" si="2"/>
        <v>0</v>
      </c>
      <c r="G19" s="104" t="str">
        <f t="shared" si="3"/>
        <v/>
      </c>
    </row>
    <row r="20" spans="1:9" x14ac:dyDescent="0.2">
      <c r="A20" s="15"/>
      <c r="B20" s="21"/>
      <c r="C20" s="12">
        <f>IF(B20="",0,VLOOKUP('021202'!B20,Cenik!$C$3:$E$873,2,FALSE))</f>
        <v>0</v>
      </c>
      <c r="D20" s="12">
        <f>IF(B20="",0,VLOOKUP('021202'!B20,Cenik!$C$3:$E$873,3,FALSE))</f>
        <v>0</v>
      </c>
      <c r="E20" s="22"/>
      <c r="F20" s="20">
        <f t="shared" si="2"/>
        <v>0</v>
      </c>
      <c r="G20" s="104" t="str">
        <f t="shared" si="3"/>
        <v/>
      </c>
    </row>
    <row r="21" spans="1:9" x14ac:dyDescent="0.2">
      <c r="A21" s="15"/>
      <c r="B21" s="21"/>
      <c r="C21" s="12">
        <f>IF(B21="",0,VLOOKUP('021202'!B21,Cenik!$C$3:$E$873,2,FALSE))</f>
        <v>0</v>
      </c>
      <c r="D21" s="12">
        <f>IF(B21="",0,VLOOKUP('021202'!B21,Cenik!$C$3:$E$873,3,FALSE))</f>
        <v>0</v>
      </c>
      <c r="E21" s="22"/>
      <c r="F21" s="20">
        <f t="shared" si="2"/>
        <v>0</v>
      </c>
      <c r="G21" s="104" t="str">
        <f t="shared" si="3"/>
        <v/>
      </c>
    </row>
    <row r="22" spans="1:9" x14ac:dyDescent="0.2">
      <c r="A22" s="15"/>
      <c r="B22" s="21"/>
      <c r="C22" s="12">
        <f>IF(B22="",0,VLOOKUP('021202'!B22,Cenik!$C$3:$E$873,2,FALSE))</f>
        <v>0</v>
      </c>
      <c r="D22" s="12">
        <f>IF(B22="",0,VLOOKUP('021202'!B22,Cenik!$C$3:$E$873,3,FALSE))</f>
        <v>0</v>
      </c>
      <c r="E22" s="22"/>
      <c r="F22" s="20">
        <f t="shared" si="2"/>
        <v>0</v>
      </c>
      <c r="G22" s="104" t="str">
        <f t="shared" si="3"/>
        <v/>
      </c>
    </row>
    <row r="23" spans="1:9" x14ac:dyDescent="0.2">
      <c r="A23" s="15"/>
      <c r="B23" s="21"/>
      <c r="C23" s="12">
        <f>IF(B23="",0,VLOOKUP('021202'!B23,Cenik!$C$3:$E$873,2,FALSE))</f>
        <v>0</v>
      </c>
      <c r="D23" s="12">
        <f>IF(B23="",0,VLOOKUP('021202'!B23,Cenik!$C$3:$E$873,3,FALSE))</f>
        <v>0</v>
      </c>
      <c r="E23" s="22"/>
      <c r="F23" s="20">
        <f t="shared" si="2"/>
        <v>0</v>
      </c>
      <c r="G23" s="104" t="str">
        <f t="shared" si="3"/>
        <v/>
      </c>
    </row>
    <row r="24" spans="1:9" x14ac:dyDescent="0.2">
      <c r="A24" s="15"/>
      <c r="B24" s="21"/>
      <c r="C24" s="12">
        <f>IF(B24="",0,VLOOKUP('021202'!B24,Cenik!$C$3:$E$873,2,FALSE))</f>
        <v>0</v>
      </c>
      <c r="D24" s="12">
        <f>IF(B24="",0,VLOOKUP('021202'!B24,Cenik!$C$3:$E$873,3,FALSE))</f>
        <v>0</v>
      </c>
      <c r="E24" s="22"/>
      <c r="F24" s="20">
        <f t="shared" si="2"/>
        <v>0</v>
      </c>
      <c r="G24" s="104" t="str">
        <f t="shared" si="3"/>
        <v/>
      </c>
    </row>
    <row r="25" spans="1:9" x14ac:dyDescent="0.2">
      <c r="A25" s="15"/>
      <c r="B25" s="21"/>
      <c r="C25" s="12">
        <f>IF(B25="",0,VLOOKUP('021202'!B25,Cenik!$C$3:$E$873,2,FALSE))</f>
        <v>0</v>
      </c>
      <c r="D25" s="12">
        <f>IF(B25="",0,VLOOKUP('021202'!B25,Cenik!$C$3:$E$873,3,FALSE))</f>
        <v>0</v>
      </c>
      <c r="E25" s="22"/>
      <c r="F25" s="20">
        <f t="shared" si="2"/>
        <v>0</v>
      </c>
      <c r="G25" s="104" t="str">
        <f t="shared" si="3"/>
        <v/>
      </c>
    </row>
    <row r="26" spans="1:9" x14ac:dyDescent="0.2">
      <c r="A26" s="15"/>
      <c r="B26" s="21"/>
      <c r="C26" s="12">
        <f>IF(B26="",0,VLOOKUP('021202'!B26,Cenik!$C$3:$E$873,2,FALSE))</f>
        <v>0</v>
      </c>
      <c r="D26" s="12">
        <f>IF(B26="",0,VLOOKUP('021202'!B26,Cenik!$C$3:$E$873,3,FALSE))</f>
        <v>0</v>
      </c>
      <c r="E26" s="22"/>
      <c r="F26" s="20">
        <f t="shared" si="2"/>
        <v>0</v>
      </c>
      <c r="G26" s="104" t="str">
        <f t="shared" si="3"/>
        <v/>
      </c>
    </row>
    <row r="27" spans="1:9" x14ac:dyDescent="0.2">
      <c r="A27" s="15"/>
      <c r="B27" s="21"/>
      <c r="C27" s="12">
        <f>IF(B27="",0,VLOOKUP('021202'!B27,Cenik!$C$3:$E$873,2,FALSE))</f>
        <v>0</v>
      </c>
      <c r="D27" s="12">
        <f>IF(B27="",0,VLOOKUP('021202'!B27,Cenik!$C$3:$E$873,3,FALSE))</f>
        <v>0</v>
      </c>
      <c r="E27" s="22"/>
      <c r="F27" s="20">
        <f t="shared" si="2"/>
        <v>0</v>
      </c>
      <c r="G27" s="104" t="str">
        <f t="shared" si="3"/>
        <v/>
      </c>
    </row>
    <row r="28" spans="1:9" x14ac:dyDescent="0.2">
      <c r="A28" s="15"/>
      <c r="B28" s="21"/>
      <c r="C28" s="12">
        <f>IF(B28="",0,VLOOKUP('021202'!B28,Cenik!$C$3:$E$873,2,FALSE))</f>
        <v>0</v>
      </c>
      <c r="D28" s="12">
        <f>IF(B28="",0,VLOOKUP('021202'!B28,Cenik!$C$3:$E$873,3,FALSE))</f>
        <v>0</v>
      </c>
      <c r="E28" s="22"/>
      <c r="F28" s="20">
        <f t="shared" si="2"/>
        <v>0</v>
      </c>
      <c r="G28" s="104" t="str">
        <f t="shared" si="3"/>
        <v/>
      </c>
    </row>
    <row r="29" spans="1:9" ht="13.5" thickBot="1" x14ac:dyDescent="0.25">
      <c r="A29" s="15"/>
      <c r="B29" s="21"/>
      <c r="C29" s="12">
        <f>IF(B29="",0,VLOOKUP('021202'!B29,Cenik!$C$3:$E$873,2,FALSE))</f>
        <v>0</v>
      </c>
      <c r="D29" s="12">
        <f>IF(B29="",0,VLOOKUP('021202'!B29,Cenik!$C$3:$E$873,3,FALSE))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IF(B31="",0,VLOOKUP('021202'!B31,Cenik!$C$3:$E$873,2,FALSE))</f>
        <v>0</v>
      </c>
      <c r="D31" s="24">
        <f>IF(B31="",0,VLOOKUP('021202'!B31,Cenik!$C$3:$E$873,3,FALSE))</f>
        <v>0</v>
      </c>
      <c r="E31" s="19"/>
      <c r="F31" s="25">
        <f t="shared" ref="F31:F44" si="4">D31*E31</f>
        <v>0</v>
      </c>
      <c r="G31" s="104" t="str">
        <f t="shared" si="3"/>
        <v/>
      </c>
      <c r="I31" s="2"/>
    </row>
    <row r="32" spans="1:9" x14ac:dyDescent="0.2">
      <c r="A32" s="15"/>
      <c r="B32" s="21"/>
      <c r="C32" s="12">
        <f>IF(B32="",0,VLOOKUP('021202'!B32,Cenik!$C$3:$E$873,2,FALSE))</f>
        <v>0</v>
      </c>
      <c r="D32" s="12">
        <f>IF(B32="",0,VLOOKUP('021202'!B32,Cenik!$C$3:$E$873,3,FALSE))</f>
        <v>0</v>
      </c>
      <c r="E32" s="22"/>
      <c r="F32" s="20">
        <f t="shared" si="4"/>
        <v>0</v>
      </c>
      <c r="G32" s="104" t="str">
        <f t="shared" si="3"/>
        <v/>
      </c>
      <c r="I32" s="2"/>
    </row>
    <row r="33" spans="1:7" x14ac:dyDescent="0.2">
      <c r="A33" s="15"/>
      <c r="B33" s="21"/>
      <c r="C33" s="12">
        <f>IF(B33="",0,VLOOKUP('021202'!B33,Cenik!$C$3:$E$873,2,FALSE))</f>
        <v>0</v>
      </c>
      <c r="D33" s="12">
        <f>IF(B33="",0,VLOOKUP('021202'!B33,Cenik!$C$3:$E$873,3,FALSE))</f>
        <v>0</v>
      </c>
      <c r="E33" s="22"/>
      <c r="F33" s="20">
        <f t="shared" si="4"/>
        <v>0</v>
      </c>
      <c r="G33" s="104" t="str">
        <f t="shared" si="3"/>
        <v/>
      </c>
    </row>
    <row r="34" spans="1:7" x14ac:dyDescent="0.2">
      <c r="A34" s="15"/>
      <c r="B34" s="21"/>
      <c r="C34" s="12">
        <f>IF(B34="",0,VLOOKUP('021202'!B34,Cenik!$C$3:$E$873,2,FALSE))</f>
        <v>0</v>
      </c>
      <c r="D34" s="12">
        <f>IF(B34="",0,VLOOKUP('021202'!B34,Cenik!$C$3:$E$873,3,FALSE))</f>
        <v>0</v>
      </c>
      <c r="E34" s="22"/>
      <c r="F34" s="20">
        <f t="shared" si="4"/>
        <v>0</v>
      </c>
      <c r="G34" s="104" t="str">
        <f t="shared" si="3"/>
        <v/>
      </c>
    </row>
    <row r="35" spans="1:7" x14ac:dyDescent="0.2">
      <c r="A35" s="15"/>
      <c r="B35" s="21"/>
      <c r="C35" s="12">
        <f>IF(B35="",0,VLOOKUP('021202'!B35,Cenik!$C$3:$E$873,2,FALSE))</f>
        <v>0</v>
      </c>
      <c r="D35" s="12">
        <f>IF(B35="",0,VLOOKUP('021202'!B35,Cenik!$C$3:$E$873,3,FALSE))</f>
        <v>0</v>
      </c>
      <c r="E35" s="22"/>
      <c r="F35" s="20">
        <f t="shared" si="4"/>
        <v>0</v>
      </c>
      <c r="G35" s="104" t="str">
        <f t="shared" si="3"/>
        <v/>
      </c>
    </row>
    <row r="36" spans="1:7" x14ac:dyDescent="0.2">
      <c r="A36" s="15"/>
      <c r="B36" s="21"/>
      <c r="C36" s="12">
        <f>IF(B36="",0,VLOOKUP('021202'!B36,Cenik!$C$3:$E$873,2,FALSE))</f>
        <v>0</v>
      </c>
      <c r="D36" s="12">
        <f>IF(B36="",0,VLOOKUP('021202'!B36,Cenik!$C$3:$E$873,3,FALSE))</f>
        <v>0</v>
      </c>
      <c r="E36" s="22"/>
      <c r="F36" s="20">
        <f t="shared" si="4"/>
        <v>0</v>
      </c>
      <c r="G36" s="104" t="str">
        <f t="shared" si="3"/>
        <v/>
      </c>
    </row>
    <row r="37" spans="1:7" x14ac:dyDescent="0.2">
      <c r="A37" s="15"/>
      <c r="B37" s="21"/>
      <c r="C37" s="12">
        <f>IF(B37="",0,VLOOKUP('021202'!B37,Cenik!$C$3:$E$873,2,FALSE))</f>
        <v>0</v>
      </c>
      <c r="D37" s="12">
        <f>IF(B37="",0,VLOOKUP('021202'!B37,Cenik!$C$3:$E$873,3,FALSE))</f>
        <v>0</v>
      </c>
      <c r="E37" s="22"/>
      <c r="F37" s="20">
        <f t="shared" si="4"/>
        <v>0</v>
      </c>
      <c r="G37" s="104" t="str">
        <f t="shared" si="3"/>
        <v/>
      </c>
    </row>
    <row r="38" spans="1:7" x14ac:dyDescent="0.2">
      <c r="A38" s="15"/>
      <c r="B38" s="21"/>
      <c r="C38" s="12">
        <f>IF(B38="",0,VLOOKUP('021202'!B38,Cenik!$C$3:$E$873,2,FALSE))</f>
        <v>0</v>
      </c>
      <c r="D38" s="12">
        <f>IF(B38="",0,VLOOKUP('021202'!B38,Cenik!$C$3:$E$873,3,FALSE))</f>
        <v>0</v>
      </c>
      <c r="E38" s="22"/>
      <c r="F38" s="20">
        <f t="shared" si="4"/>
        <v>0</v>
      </c>
      <c r="G38" s="104" t="str">
        <f t="shared" si="3"/>
        <v/>
      </c>
    </row>
    <row r="39" spans="1:7" x14ac:dyDescent="0.2">
      <c r="A39" s="15"/>
      <c r="B39" s="21"/>
      <c r="C39" s="12">
        <f>IF(B39="",0,VLOOKUP('021202'!B39,Cenik!$C$3:$E$873,2,FALSE))</f>
        <v>0</v>
      </c>
      <c r="D39" s="12">
        <f>IF(B39="",0,VLOOKUP('021202'!B39,Cenik!$C$3:$E$873,3,FALSE))</f>
        <v>0</v>
      </c>
      <c r="E39" s="22"/>
      <c r="F39" s="20">
        <f t="shared" si="4"/>
        <v>0</v>
      </c>
      <c r="G39" s="104" t="str">
        <f>IF(E39="","",IF(ISNUMBER(E39),IF(E39=ROUND(E39,6),"","Napaka - poraba mora biti zaokrožena na 6 decimalk!"),"Napaka!"))</f>
        <v/>
      </c>
    </row>
    <row r="40" spans="1:7" x14ac:dyDescent="0.2">
      <c r="A40" s="15"/>
      <c r="B40" s="21"/>
      <c r="C40" s="12">
        <f>IF(B40="",0,VLOOKUP('021202'!B40,Cenik!$C$3:$E$873,2,FALSE))</f>
        <v>0</v>
      </c>
      <c r="D40" s="12">
        <f>IF(B40="",0,VLOOKUP('021202'!B40,Cenik!$C$3:$E$873,3,FALSE))</f>
        <v>0</v>
      </c>
      <c r="E40" s="22"/>
      <c r="F40" s="20">
        <f t="shared" si="4"/>
        <v>0</v>
      </c>
      <c r="G40" s="104" t="str">
        <f t="shared" si="3"/>
        <v/>
      </c>
    </row>
    <row r="41" spans="1:7" x14ac:dyDescent="0.2">
      <c r="A41" s="15"/>
      <c r="B41" s="21"/>
      <c r="C41" s="12">
        <f>IF(B41="",0,VLOOKUP('021202'!B41,Cenik!$C$3:$E$873,2,FALSE))</f>
        <v>0</v>
      </c>
      <c r="D41" s="12">
        <f>IF(B41="",0,VLOOKUP('021202'!B41,Cenik!$C$3:$E$873,3,FALSE))</f>
        <v>0</v>
      </c>
      <c r="E41" s="22"/>
      <c r="F41" s="20">
        <f t="shared" si="4"/>
        <v>0</v>
      </c>
      <c r="G41" s="104" t="str">
        <f t="shared" si="3"/>
        <v/>
      </c>
    </row>
    <row r="42" spans="1:7" x14ac:dyDescent="0.2">
      <c r="A42" s="15"/>
      <c r="B42" s="21"/>
      <c r="C42" s="12">
        <f>IF(B42="",0,VLOOKUP('021202'!B42,Cenik!$C$3:$E$873,2,FALSE))</f>
        <v>0</v>
      </c>
      <c r="D42" s="12">
        <f>IF(B42="",0,VLOOKUP('021202'!B42,Cenik!$C$3:$E$873,3,FALSE))</f>
        <v>0</v>
      </c>
      <c r="E42" s="22"/>
      <c r="F42" s="20">
        <f t="shared" si="4"/>
        <v>0</v>
      </c>
      <c r="G42" s="104" t="str">
        <f t="shared" si="3"/>
        <v/>
      </c>
    </row>
    <row r="43" spans="1:7" x14ac:dyDescent="0.2">
      <c r="A43" s="15"/>
      <c r="B43" s="21"/>
      <c r="C43" s="12">
        <f>IF(B43="",0,VLOOKUP('021202'!B43,Cenik!$C$3:$E$873,2,FALSE))</f>
        <v>0</v>
      </c>
      <c r="D43" s="12">
        <f>IF(B43="",0,VLOOKUP('021202'!B43,Cenik!$C$3:$E$873,3,FALSE))</f>
        <v>0</v>
      </c>
      <c r="E43" s="22"/>
      <c r="F43" s="20">
        <f t="shared" si="4"/>
        <v>0</v>
      </c>
      <c r="G43" s="104" t="str">
        <f t="shared" si="3"/>
        <v/>
      </c>
    </row>
    <row r="44" spans="1:7" ht="13.5" thickBot="1" x14ac:dyDescent="0.25">
      <c r="A44" s="26"/>
      <c r="B44" s="27"/>
      <c r="C44" s="28">
        <f>IF(B44="",0,VLOOKUP('021202'!B44,Cenik!$C$3:$E$873,2,FALSE))</f>
        <v>0</v>
      </c>
      <c r="D44" s="28">
        <f>IF(B44="",0,VLOOKUP('021202'!B44,Cenik!$C$3:$E$873,3,FALSE))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IF(B5="",0,VLOOKUP('021203'!B5,Cenik!$C$3:$E$873,2,FALSE))</f>
        <v>0</v>
      </c>
      <c r="D5" s="12">
        <f>IF(B5="",0,VLOOKUP('021203'!B5,Cenik!$C$3:$E$873,3,FALSE))</f>
        <v>0</v>
      </c>
      <c r="E5" s="13"/>
      <c r="F5" s="14">
        <f t="shared" ref="F5:F14" si="0">D5*E5</f>
        <v>0</v>
      </c>
      <c r="G5" s="104" t="str">
        <f>IF(E5="","",IF(ISNUMBER(E5),IF(E5=ROUND(E5,6),"","Napaka - poraba mora biti zaokrožena na 6 decimalk!"),"Napaka!"))</f>
        <v/>
      </c>
    </row>
    <row r="6" spans="1:7" x14ac:dyDescent="0.2">
      <c r="A6" s="15"/>
      <c r="B6" s="16"/>
      <c r="C6" s="12">
        <f>IF(B6="",0,VLOOKUP('021203'!B6,Cenik!$C$3:$E$873,2,FALSE))</f>
        <v>0</v>
      </c>
      <c r="D6" s="12">
        <f>IF(B6="",0,VLOOKUP('021203'!B6,Cenik!$C$3:$E$873,3,FALSE))</f>
        <v>0</v>
      </c>
      <c r="E6" s="17"/>
      <c r="F6" s="14">
        <f t="shared" si="0"/>
        <v>0</v>
      </c>
      <c r="G6" s="104" t="str">
        <f t="shared" ref="G6:G14" si="1">IF(E6="","",IF(ISNUMBER(E6),IF(E6=ROUND(E6,6),"","Napaka - poraba mora biti zaokrožena na 6 decimalk!"),"Napaka!"))</f>
        <v/>
      </c>
    </row>
    <row r="7" spans="1:7" x14ac:dyDescent="0.2">
      <c r="A7" s="15"/>
      <c r="B7" s="16"/>
      <c r="C7" s="12">
        <f>IF(B7="",0,VLOOKUP('021203'!B7,Cenik!$C$3:$E$873,2,FALSE))</f>
        <v>0</v>
      </c>
      <c r="D7" s="12">
        <f>IF(B7="",0,VLOOKUP('021203'!B7,Cenik!$C$3:$E$873,3,FALSE))</f>
        <v>0</v>
      </c>
      <c r="E7" s="17"/>
      <c r="F7" s="14">
        <f t="shared" si="0"/>
        <v>0</v>
      </c>
      <c r="G7" s="104" t="str">
        <f t="shared" si="1"/>
        <v/>
      </c>
    </row>
    <row r="8" spans="1:7" x14ac:dyDescent="0.2">
      <c r="A8" s="15"/>
      <c r="B8" s="16"/>
      <c r="C8" s="12">
        <f>IF(B8="",0,VLOOKUP('021203'!B8,Cenik!$C$3:$E$873,2,FALSE))</f>
        <v>0</v>
      </c>
      <c r="D8" s="12">
        <f>IF(B8="",0,VLOOKUP('021203'!B8,Cenik!$C$3:$E$873,3,FALSE))</f>
        <v>0</v>
      </c>
      <c r="E8" s="17"/>
      <c r="F8" s="14">
        <f t="shared" si="0"/>
        <v>0</v>
      </c>
      <c r="G8" s="104" t="str">
        <f t="shared" si="1"/>
        <v/>
      </c>
    </row>
    <row r="9" spans="1:7" x14ac:dyDescent="0.2">
      <c r="A9" s="15"/>
      <c r="B9" s="16"/>
      <c r="C9" s="12">
        <f>IF(B9="",0,VLOOKUP('021203'!B9,Cenik!$C$3:$E$873,2,FALSE))</f>
        <v>0</v>
      </c>
      <c r="D9" s="12">
        <f>IF(B9="",0,VLOOKUP('021203'!B9,Cenik!$C$3:$E$873,3,FALSE))</f>
        <v>0</v>
      </c>
      <c r="E9" s="17"/>
      <c r="F9" s="14">
        <f t="shared" si="0"/>
        <v>0</v>
      </c>
      <c r="G9" s="104" t="str">
        <f t="shared" si="1"/>
        <v/>
      </c>
    </row>
    <row r="10" spans="1:7" x14ac:dyDescent="0.2">
      <c r="A10" s="15"/>
      <c r="B10" s="16"/>
      <c r="C10" s="12">
        <f>IF(B10="",0,VLOOKUP('021203'!B10,Cenik!$C$3:$E$873,2,FALSE))</f>
        <v>0</v>
      </c>
      <c r="D10" s="12">
        <f>IF(B10="",0,VLOOKUP('021203'!B10,Cenik!$C$3:$E$873,3,FALSE))</f>
        <v>0</v>
      </c>
      <c r="E10" s="17"/>
      <c r="F10" s="14">
        <f t="shared" si="0"/>
        <v>0</v>
      </c>
      <c r="G10" s="104" t="str">
        <f t="shared" si="1"/>
        <v/>
      </c>
    </row>
    <row r="11" spans="1:7" x14ac:dyDescent="0.2">
      <c r="A11" s="15"/>
      <c r="B11" s="16"/>
      <c r="C11" s="12">
        <f>IF(B11="",0,VLOOKUP('021203'!B11,Cenik!$C$3:$E$873,2,FALSE))</f>
        <v>0</v>
      </c>
      <c r="D11" s="12">
        <f>IF(B11="",0,VLOOKUP('021203'!B11,Cenik!$C$3:$E$873,3,FALSE))</f>
        <v>0</v>
      </c>
      <c r="E11" s="17"/>
      <c r="F11" s="14">
        <f t="shared" si="0"/>
        <v>0</v>
      </c>
      <c r="G11" s="104" t="str">
        <f t="shared" si="1"/>
        <v/>
      </c>
    </row>
    <row r="12" spans="1:7" x14ac:dyDescent="0.2">
      <c r="A12" s="15"/>
      <c r="B12" s="16"/>
      <c r="C12" s="12">
        <f>IF(B12="",0,VLOOKUP('021203'!B12,Cenik!$C$3:$E$873,2,FALSE))</f>
        <v>0</v>
      </c>
      <c r="D12" s="12">
        <f>IF(B12="",0,VLOOKUP('021203'!B12,Cenik!$C$3:$E$873,3,FALSE))</f>
        <v>0</v>
      </c>
      <c r="E12" s="17"/>
      <c r="F12" s="14">
        <f t="shared" si="0"/>
        <v>0</v>
      </c>
      <c r="G12" s="104" t="str">
        <f t="shared" si="1"/>
        <v/>
      </c>
    </row>
    <row r="13" spans="1:7" x14ac:dyDescent="0.2">
      <c r="A13" s="15"/>
      <c r="B13" s="16"/>
      <c r="C13" s="12">
        <f>IF(B13="",0,VLOOKUP('021203'!B13,Cenik!$C$3:$E$873,2,FALSE))</f>
        <v>0</v>
      </c>
      <c r="D13" s="12">
        <f>IF(B13="",0,VLOOKUP('021203'!B13,Cenik!$C$3:$E$873,3,FALSE))</f>
        <v>0</v>
      </c>
      <c r="E13" s="17"/>
      <c r="F13" s="14">
        <f t="shared" si="0"/>
        <v>0</v>
      </c>
      <c r="G13" s="104" t="str">
        <f t="shared" si="1"/>
        <v/>
      </c>
    </row>
    <row r="14" spans="1:7" ht="13.5" thickBot="1" x14ac:dyDescent="0.25">
      <c r="A14" s="15"/>
      <c r="B14" s="16"/>
      <c r="C14" s="12">
        <f>IF(B14="",0,VLOOKUP('021203'!B14,Cenik!$C$3:$E$873,2,FALSE))</f>
        <v>0</v>
      </c>
      <c r="D14" s="12">
        <f>IF(B14="",0,VLOOKUP('021203'!B14,Cenik!$C$3:$E$873,3,FALSE))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IF(B16="",0,VLOOKUP('021203'!B16,Cenik!$C$3:$E$873,2,FALSE))</f>
        <v>0</v>
      </c>
      <c r="D16" s="12">
        <f>IF(B16="",0,VLOOKUP('021203'!B16,Cenik!$C$3:$E$873,3,FALSE))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IF(B17="",0,VLOOKUP('021203'!B17,Cenik!$C$3:$E$873,2,FALSE))</f>
        <v>0</v>
      </c>
      <c r="D17" s="12">
        <f>IF(B17="",0,VLOOKUP('021203'!B17,Cenik!$C$3:$E$873,3,FALSE))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IF(B18="",0,VLOOKUP('021203'!B18,Cenik!$C$3:$E$873,2,FALSE))</f>
        <v>0</v>
      </c>
      <c r="D18" s="12">
        <f>IF(B18="",0,VLOOKUP('021203'!B18,Cenik!$C$3:$E$873,3,FALSE))</f>
        <v>0</v>
      </c>
      <c r="E18" s="22"/>
      <c r="F18" s="20">
        <f t="shared" si="2"/>
        <v>0</v>
      </c>
      <c r="G18" s="104" t="str">
        <f t="shared" si="3"/>
        <v/>
      </c>
    </row>
    <row r="19" spans="1:9" x14ac:dyDescent="0.2">
      <c r="A19" s="15"/>
      <c r="B19" s="21"/>
      <c r="C19" s="12">
        <f>IF(B19="",0,VLOOKUP('021203'!B19,Cenik!$C$3:$E$873,2,FALSE))</f>
        <v>0</v>
      </c>
      <c r="D19" s="12">
        <f>IF(B19="",0,VLOOKUP('021203'!B19,Cenik!$C$3:$E$873,3,FALSE))</f>
        <v>0</v>
      </c>
      <c r="E19" s="22"/>
      <c r="F19" s="20">
        <f t="shared" si="2"/>
        <v>0</v>
      </c>
      <c r="G19" s="104" t="str">
        <f t="shared" si="3"/>
        <v/>
      </c>
    </row>
    <row r="20" spans="1:9" x14ac:dyDescent="0.2">
      <c r="A20" s="15"/>
      <c r="B20" s="21"/>
      <c r="C20" s="12">
        <f>IF(B20="",0,VLOOKUP('021203'!B20,Cenik!$C$3:$E$873,2,FALSE))</f>
        <v>0</v>
      </c>
      <c r="D20" s="12">
        <f>IF(B20="",0,VLOOKUP('021203'!B20,Cenik!$C$3:$E$873,3,FALSE))</f>
        <v>0</v>
      </c>
      <c r="E20" s="22"/>
      <c r="F20" s="20">
        <f t="shared" si="2"/>
        <v>0</v>
      </c>
      <c r="G20" s="104" t="str">
        <f t="shared" si="3"/>
        <v/>
      </c>
    </row>
    <row r="21" spans="1:9" x14ac:dyDescent="0.2">
      <c r="A21" s="15"/>
      <c r="B21" s="21"/>
      <c r="C21" s="12">
        <f>IF(B21="",0,VLOOKUP('021203'!B21,Cenik!$C$3:$E$873,2,FALSE))</f>
        <v>0</v>
      </c>
      <c r="D21" s="12">
        <f>IF(B21="",0,VLOOKUP('021203'!B21,Cenik!$C$3:$E$873,3,FALSE))</f>
        <v>0</v>
      </c>
      <c r="E21" s="22"/>
      <c r="F21" s="20">
        <f t="shared" si="2"/>
        <v>0</v>
      </c>
      <c r="G21" s="104" t="str">
        <f t="shared" si="3"/>
        <v/>
      </c>
    </row>
    <row r="22" spans="1:9" x14ac:dyDescent="0.2">
      <c r="A22" s="15"/>
      <c r="B22" s="21"/>
      <c r="C22" s="12">
        <f>IF(B22="",0,VLOOKUP('021203'!B22,Cenik!$C$3:$E$873,2,FALSE))</f>
        <v>0</v>
      </c>
      <c r="D22" s="12">
        <f>IF(B22="",0,VLOOKUP('021203'!B22,Cenik!$C$3:$E$873,3,FALSE))</f>
        <v>0</v>
      </c>
      <c r="E22" s="22"/>
      <c r="F22" s="20">
        <f t="shared" si="2"/>
        <v>0</v>
      </c>
      <c r="G22" s="104" t="str">
        <f t="shared" si="3"/>
        <v/>
      </c>
    </row>
    <row r="23" spans="1:9" x14ac:dyDescent="0.2">
      <c r="A23" s="15"/>
      <c r="B23" s="21"/>
      <c r="C23" s="12">
        <f>IF(B23="",0,VLOOKUP('021203'!B23,Cenik!$C$3:$E$873,2,FALSE))</f>
        <v>0</v>
      </c>
      <c r="D23" s="12">
        <f>IF(B23="",0,VLOOKUP('021203'!B23,Cenik!$C$3:$E$873,3,FALSE))</f>
        <v>0</v>
      </c>
      <c r="E23" s="22"/>
      <c r="F23" s="20">
        <f t="shared" si="2"/>
        <v>0</v>
      </c>
      <c r="G23" s="104" t="str">
        <f t="shared" si="3"/>
        <v/>
      </c>
    </row>
    <row r="24" spans="1:9" x14ac:dyDescent="0.2">
      <c r="A24" s="15"/>
      <c r="B24" s="21"/>
      <c r="C24" s="12">
        <f>IF(B24="",0,VLOOKUP('021203'!B24,Cenik!$C$3:$E$873,2,FALSE))</f>
        <v>0</v>
      </c>
      <c r="D24" s="12">
        <f>IF(B24="",0,VLOOKUP('021203'!B24,Cenik!$C$3:$E$873,3,FALSE))</f>
        <v>0</v>
      </c>
      <c r="E24" s="22"/>
      <c r="F24" s="20">
        <f t="shared" si="2"/>
        <v>0</v>
      </c>
      <c r="G24" s="104" t="str">
        <f t="shared" si="3"/>
        <v/>
      </c>
    </row>
    <row r="25" spans="1:9" x14ac:dyDescent="0.2">
      <c r="A25" s="15"/>
      <c r="B25" s="21"/>
      <c r="C25" s="12">
        <f>IF(B25="",0,VLOOKUP('021203'!B25,Cenik!$C$3:$E$873,2,FALSE))</f>
        <v>0</v>
      </c>
      <c r="D25" s="12">
        <f>IF(B25="",0,VLOOKUP('021203'!B25,Cenik!$C$3:$E$873,3,FALSE))</f>
        <v>0</v>
      </c>
      <c r="E25" s="22"/>
      <c r="F25" s="20">
        <f t="shared" si="2"/>
        <v>0</v>
      </c>
      <c r="G25" s="104" t="str">
        <f t="shared" si="3"/>
        <v/>
      </c>
    </row>
    <row r="26" spans="1:9" x14ac:dyDescent="0.2">
      <c r="A26" s="15"/>
      <c r="B26" s="21"/>
      <c r="C26" s="12">
        <f>IF(B26="",0,VLOOKUP('021203'!B26,Cenik!$C$3:$E$873,2,FALSE))</f>
        <v>0</v>
      </c>
      <c r="D26" s="12">
        <f>IF(B26="",0,VLOOKUP('021203'!B26,Cenik!$C$3:$E$873,3,FALSE))</f>
        <v>0</v>
      </c>
      <c r="E26" s="22"/>
      <c r="F26" s="20">
        <f t="shared" si="2"/>
        <v>0</v>
      </c>
      <c r="G26" s="104" t="str">
        <f t="shared" si="3"/>
        <v/>
      </c>
    </row>
    <row r="27" spans="1:9" x14ac:dyDescent="0.2">
      <c r="A27" s="15"/>
      <c r="B27" s="21"/>
      <c r="C27" s="12">
        <f>IF(B27="",0,VLOOKUP('021203'!B27,Cenik!$C$3:$E$873,2,FALSE))</f>
        <v>0</v>
      </c>
      <c r="D27" s="12">
        <f>IF(B27="",0,VLOOKUP('021203'!B27,Cenik!$C$3:$E$873,3,FALSE))</f>
        <v>0</v>
      </c>
      <c r="E27" s="22"/>
      <c r="F27" s="20">
        <f t="shared" si="2"/>
        <v>0</v>
      </c>
      <c r="G27" s="104" t="str">
        <f t="shared" si="3"/>
        <v/>
      </c>
    </row>
    <row r="28" spans="1:9" x14ac:dyDescent="0.2">
      <c r="A28" s="15"/>
      <c r="B28" s="21"/>
      <c r="C28" s="12">
        <f>IF(B28="",0,VLOOKUP('021203'!B28,Cenik!$C$3:$E$873,2,FALSE))</f>
        <v>0</v>
      </c>
      <c r="D28" s="12">
        <f>IF(B28="",0,VLOOKUP('021203'!B28,Cenik!$C$3:$E$873,3,FALSE))</f>
        <v>0</v>
      </c>
      <c r="E28" s="22"/>
      <c r="F28" s="20">
        <f t="shared" si="2"/>
        <v>0</v>
      </c>
      <c r="G28" s="104" t="str">
        <f t="shared" si="3"/>
        <v/>
      </c>
    </row>
    <row r="29" spans="1:9" ht="13.5" thickBot="1" x14ac:dyDescent="0.25">
      <c r="A29" s="15"/>
      <c r="B29" s="21"/>
      <c r="C29" s="12">
        <f>IF(B29="",0,VLOOKUP('021203'!B29,Cenik!$C$3:$E$873,2,FALSE))</f>
        <v>0</v>
      </c>
      <c r="D29" s="12">
        <f>IF(B29="",0,VLOOKUP('021203'!B29,Cenik!$C$3:$E$873,3,FALSE))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IF(B31="",0,VLOOKUP('021203'!B31,Cenik!$C$3:$E$873,2,FALSE))</f>
        <v>0</v>
      </c>
      <c r="D31" s="24">
        <f>IF(B31="",0,VLOOKUP('021203'!B31,Cenik!$C$3:$E$873,3,FALSE))</f>
        <v>0</v>
      </c>
      <c r="E31" s="19"/>
      <c r="F31" s="25">
        <f t="shared" ref="F31:F44" si="4">D31*E31</f>
        <v>0</v>
      </c>
      <c r="G31" s="104" t="str">
        <f t="shared" si="3"/>
        <v/>
      </c>
      <c r="I31" s="2"/>
    </row>
    <row r="32" spans="1:9" x14ac:dyDescent="0.2">
      <c r="A32" s="15"/>
      <c r="B32" s="21"/>
      <c r="C32" s="12">
        <f>IF(B32="",0,VLOOKUP('021203'!B32,Cenik!$C$3:$E$873,2,FALSE))</f>
        <v>0</v>
      </c>
      <c r="D32" s="12">
        <f>IF(B32="",0,VLOOKUP('021203'!B32,Cenik!$C$3:$E$873,3,FALSE))</f>
        <v>0</v>
      </c>
      <c r="E32" s="22"/>
      <c r="F32" s="20">
        <f t="shared" si="4"/>
        <v>0</v>
      </c>
      <c r="G32" s="104" t="str">
        <f t="shared" si="3"/>
        <v/>
      </c>
      <c r="I32" s="2"/>
    </row>
    <row r="33" spans="1:7" x14ac:dyDescent="0.2">
      <c r="A33" s="15"/>
      <c r="B33" s="21"/>
      <c r="C33" s="12">
        <f>IF(B33="",0,VLOOKUP('021203'!B33,Cenik!$C$3:$E$873,2,FALSE))</f>
        <v>0</v>
      </c>
      <c r="D33" s="12">
        <f>IF(B33="",0,VLOOKUP('021203'!B33,Cenik!$C$3:$E$873,3,FALSE))</f>
        <v>0</v>
      </c>
      <c r="E33" s="22"/>
      <c r="F33" s="20">
        <f t="shared" si="4"/>
        <v>0</v>
      </c>
      <c r="G33" s="104" t="str">
        <f t="shared" si="3"/>
        <v/>
      </c>
    </row>
    <row r="34" spans="1:7" x14ac:dyDescent="0.2">
      <c r="A34" s="15"/>
      <c r="B34" s="21"/>
      <c r="C34" s="12">
        <f>IF(B34="",0,VLOOKUP('021203'!B34,Cenik!$C$3:$E$873,2,FALSE))</f>
        <v>0</v>
      </c>
      <c r="D34" s="12">
        <f>IF(B34="",0,VLOOKUP('021203'!B34,Cenik!$C$3:$E$873,3,FALSE))</f>
        <v>0</v>
      </c>
      <c r="E34" s="22"/>
      <c r="F34" s="20">
        <f t="shared" si="4"/>
        <v>0</v>
      </c>
      <c r="G34" s="104" t="str">
        <f t="shared" si="3"/>
        <v/>
      </c>
    </row>
    <row r="35" spans="1:7" x14ac:dyDescent="0.2">
      <c r="A35" s="15"/>
      <c r="B35" s="21"/>
      <c r="C35" s="12">
        <f>IF(B35="",0,VLOOKUP('021203'!B35,Cenik!$C$3:$E$873,2,FALSE))</f>
        <v>0</v>
      </c>
      <c r="D35" s="12">
        <f>IF(B35="",0,VLOOKUP('021203'!B35,Cenik!$C$3:$E$873,3,FALSE))</f>
        <v>0</v>
      </c>
      <c r="E35" s="22"/>
      <c r="F35" s="20">
        <f t="shared" si="4"/>
        <v>0</v>
      </c>
      <c r="G35" s="104" t="str">
        <f t="shared" si="3"/>
        <v/>
      </c>
    </row>
    <row r="36" spans="1:7" x14ac:dyDescent="0.2">
      <c r="A36" s="15"/>
      <c r="B36" s="21"/>
      <c r="C36" s="12">
        <f>IF(B36="",0,VLOOKUP('021203'!B36,Cenik!$C$3:$E$873,2,FALSE))</f>
        <v>0</v>
      </c>
      <c r="D36" s="12">
        <f>IF(B36="",0,VLOOKUP('021203'!B36,Cenik!$C$3:$E$873,3,FALSE))</f>
        <v>0</v>
      </c>
      <c r="E36" s="22"/>
      <c r="F36" s="20">
        <f t="shared" si="4"/>
        <v>0</v>
      </c>
      <c r="G36" s="104" t="str">
        <f t="shared" si="3"/>
        <v/>
      </c>
    </row>
    <row r="37" spans="1:7" x14ac:dyDescent="0.2">
      <c r="A37" s="15"/>
      <c r="B37" s="21"/>
      <c r="C37" s="12">
        <f>IF(B37="",0,VLOOKUP('021203'!B37,Cenik!$C$3:$E$873,2,FALSE))</f>
        <v>0</v>
      </c>
      <c r="D37" s="12">
        <f>IF(B37="",0,VLOOKUP('021203'!B37,Cenik!$C$3:$E$873,3,FALSE))</f>
        <v>0</v>
      </c>
      <c r="E37" s="22"/>
      <c r="F37" s="20">
        <f t="shared" si="4"/>
        <v>0</v>
      </c>
      <c r="G37" s="104" t="str">
        <f t="shared" si="3"/>
        <v/>
      </c>
    </row>
    <row r="38" spans="1:7" x14ac:dyDescent="0.2">
      <c r="A38" s="15"/>
      <c r="B38" s="21"/>
      <c r="C38" s="12">
        <f>IF(B38="",0,VLOOKUP('021203'!B38,Cenik!$C$3:$E$873,2,FALSE))</f>
        <v>0</v>
      </c>
      <c r="D38" s="12">
        <f>IF(B38="",0,VLOOKUP('021203'!B38,Cenik!$C$3:$E$873,3,FALSE))</f>
        <v>0</v>
      </c>
      <c r="E38" s="22"/>
      <c r="F38" s="20">
        <f t="shared" si="4"/>
        <v>0</v>
      </c>
      <c r="G38" s="104" t="str">
        <f t="shared" si="3"/>
        <v/>
      </c>
    </row>
    <row r="39" spans="1:7" x14ac:dyDescent="0.2">
      <c r="A39" s="15"/>
      <c r="B39" s="21"/>
      <c r="C39" s="12">
        <f>IF(B39="",0,VLOOKUP('021203'!B39,Cenik!$C$3:$E$873,2,FALSE))</f>
        <v>0</v>
      </c>
      <c r="D39" s="12">
        <f>IF(B39="",0,VLOOKUP('021203'!B39,Cenik!$C$3:$E$873,3,FALSE))</f>
        <v>0</v>
      </c>
      <c r="E39" s="22"/>
      <c r="F39" s="20">
        <f t="shared" si="4"/>
        <v>0</v>
      </c>
      <c r="G39" s="104" t="str">
        <f>IF(E39="","",IF(ISNUMBER(E39),IF(E39=ROUND(E39,6),"","Napaka - poraba mora biti zaokrožena na 6 decimalk!"),"Napaka!"))</f>
        <v/>
      </c>
    </row>
    <row r="40" spans="1:7" x14ac:dyDescent="0.2">
      <c r="A40" s="15"/>
      <c r="B40" s="21"/>
      <c r="C40" s="12">
        <f>IF(B40="",0,VLOOKUP('021203'!B40,Cenik!$C$3:$E$873,2,FALSE))</f>
        <v>0</v>
      </c>
      <c r="D40" s="12">
        <f>IF(B40="",0,VLOOKUP('021203'!B40,Cenik!$C$3:$E$873,3,FALSE))</f>
        <v>0</v>
      </c>
      <c r="E40" s="22"/>
      <c r="F40" s="20">
        <f t="shared" si="4"/>
        <v>0</v>
      </c>
      <c r="G40" s="104" t="str">
        <f t="shared" si="3"/>
        <v/>
      </c>
    </row>
    <row r="41" spans="1:7" x14ac:dyDescent="0.2">
      <c r="A41" s="15"/>
      <c r="B41" s="21"/>
      <c r="C41" s="12">
        <f>IF(B41="",0,VLOOKUP('021203'!B41,Cenik!$C$3:$E$873,2,FALSE))</f>
        <v>0</v>
      </c>
      <c r="D41" s="12">
        <f>IF(B41="",0,VLOOKUP('021203'!B41,Cenik!$C$3:$E$873,3,FALSE))</f>
        <v>0</v>
      </c>
      <c r="E41" s="22"/>
      <c r="F41" s="20">
        <f t="shared" si="4"/>
        <v>0</v>
      </c>
      <c r="G41" s="104" t="str">
        <f t="shared" si="3"/>
        <v/>
      </c>
    </row>
    <row r="42" spans="1:7" x14ac:dyDescent="0.2">
      <c r="A42" s="15"/>
      <c r="B42" s="21"/>
      <c r="C42" s="12">
        <f>IF(B42="",0,VLOOKUP('021203'!B42,Cenik!$C$3:$E$873,2,FALSE))</f>
        <v>0</v>
      </c>
      <c r="D42" s="12">
        <f>IF(B42="",0,VLOOKUP('021203'!B42,Cenik!$C$3:$E$873,3,FALSE))</f>
        <v>0</v>
      </c>
      <c r="E42" s="22"/>
      <c r="F42" s="20">
        <f t="shared" si="4"/>
        <v>0</v>
      </c>
      <c r="G42" s="104" t="str">
        <f t="shared" si="3"/>
        <v/>
      </c>
    </row>
    <row r="43" spans="1:7" x14ac:dyDescent="0.2">
      <c r="A43" s="15"/>
      <c r="B43" s="21"/>
      <c r="C43" s="12">
        <f>IF(B43="",0,VLOOKUP('021203'!B43,Cenik!$C$3:$E$873,2,FALSE))</f>
        <v>0</v>
      </c>
      <c r="D43" s="12">
        <f>IF(B43="",0,VLOOKUP('021203'!B43,Cenik!$C$3:$E$873,3,FALSE))</f>
        <v>0</v>
      </c>
      <c r="E43" s="22"/>
      <c r="F43" s="20">
        <f t="shared" si="4"/>
        <v>0</v>
      </c>
      <c r="G43" s="104" t="str">
        <f t="shared" si="3"/>
        <v/>
      </c>
    </row>
    <row r="44" spans="1:7" ht="13.5" thickBot="1" x14ac:dyDescent="0.25">
      <c r="A44" s="26"/>
      <c r="B44" s="27"/>
      <c r="C44" s="28">
        <f>IF(B44="",0,VLOOKUP('021203'!B44,Cenik!$C$3:$E$873,2,FALSE))</f>
        <v>0</v>
      </c>
      <c r="D44" s="28">
        <f>IF(B44="",0,VLOOKUP('021203'!B44,Cenik!$C$3:$E$873,3,FALSE))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IF(B5="",0,VLOOKUP('021204'!B5,Cenik!$C$3:$E$873,2,FALSE))</f>
        <v>0</v>
      </c>
      <c r="D5" s="12">
        <f>IF(B5="",0,VLOOKUP('021204'!B5,Cenik!$C$3:$E$873,3,FALSE))</f>
        <v>0</v>
      </c>
      <c r="E5" s="13"/>
      <c r="F5" s="14">
        <f t="shared" ref="F5:F14" si="0">D5*E5</f>
        <v>0</v>
      </c>
      <c r="G5" s="104" t="str">
        <f>IF(E5="","",IF(ISNUMBER(E5),IF(E5=ROUND(E5,6),"","Napaka - poraba mora biti zaokrožena na 6 decimalk!"),"Napaka!"))</f>
        <v/>
      </c>
    </row>
    <row r="6" spans="1:7" x14ac:dyDescent="0.2">
      <c r="A6" s="15"/>
      <c r="B6" s="16"/>
      <c r="C6" s="12">
        <f>IF(B6="",0,VLOOKUP('021204'!B6,Cenik!$C$3:$E$873,2,FALSE))</f>
        <v>0</v>
      </c>
      <c r="D6" s="12">
        <f>IF(B6="",0,VLOOKUP('021204'!B6,Cenik!$C$3:$E$873,3,FALSE))</f>
        <v>0</v>
      </c>
      <c r="E6" s="17"/>
      <c r="F6" s="14">
        <f t="shared" si="0"/>
        <v>0</v>
      </c>
      <c r="G6" s="104" t="str">
        <f t="shared" ref="G6:G14" si="1">IF(E6="","",IF(ISNUMBER(E6),IF(E6=ROUND(E6,6),"","Napaka - poraba mora biti zaokrožena na 6 decimalk!"),"Napaka!"))</f>
        <v/>
      </c>
    </row>
    <row r="7" spans="1:7" x14ac:dyDescent="0.2">
      <c r="A7" s="15"/>
      <c r="B7" s="16"/>
      <c r="C7" s="12">
        <f>IF(B7="",0,VLOOKUP('021204'!B7,Cenik!$C$3:$E$873,2,FALSE))</f>
        <v>0</v>
      </c>
      <c r="D7" s="12">
        <f>IF(B7="",0,VLOOKUP('021204'!B7,Cenik!$C$3:$E$873,3,FALSE))</f>
        <v>0</v>
      </c>
      <c r="E7" s="17"/>
      <c r="F7" s="14">
        <f t="shared" si="0"/>
        <v>0</v>
      </c>
      <c r="G7" s="104" t="str">
        <f t="shared" si="1"/>
        <v/>
      </c>
    </row>
    <row r="8" spans="1:7" x14ac:dyDescent="0.2">
      <c r="A8" s="15"/>
      <c r="B8" s="16"/>
      <c r="C8" s="12">
        <f>IF(B8="",0,VLOOKUP('021204'!B8,Cenik!$C$3:$E$873,2,FALSE))</f>
        <v>0</v>
      </c>
      <c r="D8" s="12">
        <f>IF(B8="",0,VLOOKUP('021204'!B8,Cenik!$C$3:$E$873,3,FALSE))</f>
        <v>0</v>
      </c>
      <c r="E8" s="17"/>
      <c r="F8" s="14">
        <f t="shared" si="0"/>
        <v>0</v>
      </c>
      <c r="G8" s="104" t="str">
        <f t="shared" si="1"/>
        <v/>
      </c>
    </row>
    <row r="9" spans="1:7" x14ac:dyDescent="0.2">
      <c r="A9" s="15"/>
      <c r="B9" s="16"/>
      <c r="C9" s="12">
        <f>IF(B9="",0,VLOOKUP('021204'!B9,Cenik!$C$3:$E$873,2,FALSE))</f>
        <v>0</v>
      </c>
      <c r="D9" s="12">
        <f>IF(B9="",0,VLOOKUP('021204'!B9,Cenik!$C$3:$E$873,3,FALSE))</f>
        <v>0</v>
      </c>
      <c r="E9" s="17"/>
      <c r="F9" s="14">
        <f t="shared" si="0"/>
        <v>0</v>
      </c>
      <c r="G9" s="104" t="str">
        <f t="shared" si="1"/>
        <v/>
      </c>
    </row>
    <row r="10" spans="1:7" x14ac:dyDescent="0.2">
      <c r="A10" s="15"/>
      <c r="B10" s="16"/>
      <c r="C10" s="12">
        <f>IF(B10="",0,VLOOKUP('021204'!B10,Cenik!$C$3:$E$873,2,FALSE))</f>
        <v>0</v>
      </c>
      <c r="D10" s="12">
        <f>IF(B10="",0,VLOOKUP('021204'!B10,Cenik!$C$3:$E$873,3,FALSE))</f>
        <v>0</v>
      </c>
      <c r="E10" s="17"/>
      <c r="F10" s="14">
        <f t="shared" si="0"/>
        <v>0</v>
      </c>
      <c r="G10" s="104" t="str">
        <f t="shared" si="1"/>
        <v/>
      </c>
    </row>
    <row r="11" spans="1:7" x14ac:dyDescent="0.2">
      <c r="A11" s="15"/>
      <c r="B11" s="16"/>
      <c r="C11" s="12">
        <f>IF(B11="",0,VLOOKUP('021204'!B11,Cenik!$C$3:$E$873,2,FALSE))</f>
        <v>0</v>
      </c>
      <c r="D11" s="12">
        <f>IF(B11="",0,VLOOKUP('021204'!B11,Cenik!$C$3:$E$873,3,FALSE))</f>
        <v>0</v>
      </c>
      <c r="E11" s="17"/>
      <c r="F11" s="14">
        <f t="shared" si="0"/>
        <v>0</v>
      </c>
      <c r="G11" s="104" t="str">
        <f t="shared" si="1"/>
        <v/>
      </c>
    </row>
    <row r="12" spans="1:7" x14ac:dyDescent="0.2">
      <c r="A12" s="15"/>
      <c r="B12" s="16"/>
      <c r="C12" s="12">
        <f>IF(B12="",0,VLOOKUP('021204'!B12,Cenik!$C$3:$E$873,2,FALSE))</f>
        <v>0</v>
      </c>
      <c r="D12" s="12">
        <f>IF(B12="",0,VLOOKUP('021204'!B12,Cenik!$C$3:$E$873,3,FALSE))</f>
        <v>0</v>
      </c>
      <c r="E12" s="17"/>
      <c r="F12" s="14">
        <f t="shared" si="0"/>
        <v>0</v>
      </c>
      <c r="G12" s="104" t="str">
        <f t="shared" si="1"/>
        <v/>
      </c>
    </row>
    <row r="13" spans="1:7" x14ac:dyDescent="0.2">
      <c r="A13" s="15"/>
      <c r="B13" s="16"/>
      <c r="C13" s="12">
        <f>IF(B13="",0,VLOOKUP('021204'!B13,Cenik!$C$3:$E$873,2,FALSE))</f>
        <v>0</v>
      </c>
      <c r="D13" s="12">
        <f>IF(B13="",0,VLOOKUP('021204'!B13,Cenik!$C$3:$E$873,3,FALSE))</f>
        <v>0</v>
      </c>
      <c r="E13" s="17"/>
      <c r="F13" s="14">
        <f t="shared" si="0"/>
        <v>0</v>
      </c>
      <c r="G13" s="104" t="str">
        <f t="shared" si="1"/>
        <v/>
      </c>
    </row>
    <row r="14" spans="1:7" ht="13.5" thickBot="1" x14ac:dyDescent="0.25">
      <c r="A14" s="15"/>
      <c r="B14" s="16"/>
      <c r="C14" s="12">
        <f>IF(B14="",0,VLOOKUP('021204'!B14,Cenik!$C$3:$E$873,2,FALSE))</f>
        <v>0</v>
      </c>
      <c r="D14" s="12">
        <f>IF(B14="",0,VLOOKUP('021204'!B14,Cenik!$C$3:$E$873,3,FALSE))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IF(B16="",0,VLOOKUP('021204'!B16,Cenik!$C$3:$E$873,2,FALSE))</f>
        <v>0</v>
      </c>
      <c r="D16" s="12">
        <f>IF(B16="",0,VLOOKUP('021204'!B16,Cenik!$C$3:$E$873,3,FALSE))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IF(B17="",0,VLOOKUP('021204'!B17,Cenik!$C$3:$E$873,2,FALSE))</f>
        <v>0</v>
      </c>
      <c r="D17" s="12">
        <f>IF(B17="",0,VLOOKUP('021204'!B17,Cenik!$C$3:$E$873,3,FALSE))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IF(B18="",0,VLOOKUP('021204'!B18,Cenik!$C$3:$E$873,2,FALSE))</f>
        <v>0</v>
      </c>
      <c r="D18" s="12">
        <f>IF(B18="",0,VLOOKUP('021204'!B18,Cenik!$C$3:$E$873,3,FALSE))</f>
        <v>0</v>
      </c>
      <c r="E18" s="22"/>
      <c r="F18" s="20">
        <f t="shared" si="2"/>
        <v>0</v>
      </c>
      <c r="G18" s="104" t="str">
        <f t="shared" si="3"/>
        <v/>
      </c>
    </row>
    <row r="19" spans="1:9" x14ac:dyDescent="0.2">
      <c r="A19" s="15"/>
      <c r="B19" s="21"/>
      <c r="C19" s="12">
        <f>IF(B19="",0,VLOOKUP('021204'!B19,Cenik!$C$3:$E$873,2,FALSE))</f>
        <v>0</v>
      </c>
      <c r="D19" s="12">
        <f>IF(B19="",0,VLOOKUP('021204'!B19,Cenik!$C$3:$E$873,3,FALSE))</f>
        <v>0</v>
      </c>
      <c r="E19" s="22"/>
      <c r="F19" s="20">
        <f t="shared" si="2"/>
        <v>0</v>
      </c>
      <c r="G19" s="104" t="str">
        <f t="shared" si="3"/>
        <v/>
      </c>
    </row>
    <row r="20" spans="1:9" x14ac:dyDescent="0.2">
      <c r="A20" s="15"/>
      <c r="B20" s="21"/>
      <c r="C20" s="12">
        <f>IF(B20="",0,VLOOKUP('021204'!B20,Cenik!$C$3:$E$873,2,FALSE))</f>
        <v>0</v>
      </c>
      <c r="D20" s="12">
        <f>IF(B20="",0,VLOOKUP('021204'!B20,Cenik!$C$3:$E$873,3,FALSE))</f>
        <v>0</v>
      </c>
      <c r="E20" s="22"/>
      <c r="F20" s="20">
        <f t="shared" si="2"/>
        <v>0</v>
      </c>
      <c r="G20" s="104" t="str">
        <f t="shared" si="3"/>
        <v/>
      </c>
    </row>
    <row r="21" spans="1:9" x14ac:dyDescent="0.2">
      <c r="A21" s="15"/>
      <c r="B21" s="21"/>
      <c r="C21" s="12">
        <f>IF(B21="",0,VLOOKUP('021204'!B21,Cenik!$C$3:$E$873,2,FALSE))</f>
        <v>0</v>
      </c>
      <c r="D21" s="12">
        <f>IF(B21="",0,VLOOKUP('021204'!B21,Cenik!$C$3:$E$873,3,FALSE))</f>
        <v>0</v>
      </c>
      <c r="E21" s="22"/>
      <c r="F21" s="20">
        <f t="shared" si="2"/>
        <v>0</v>
      </c>
      <c r="G21" s="104" t="str">
        <f t="shared" si="3"/>
        <v/>
      </c>
    </row>
    <row r="22" spans="1:9" x14ac:dyDescent="0.2">
      <c r="A22" s="15"/>
      <c r="B22" s="21"/>
      <c r="C22" s="12">
        <f>IF(B22="",0,VLOOKUP('021204'!B22,Cenik!$C$3:$E$873,2,FALSE))</f>
        <v>0</v>
      </c>
      <c r="D22" s="12">
        <f>IF(B22="",0,VLOOKUP('021204'!B22,Cenik!$C$3:$E$873,3,FALSE))</f>
        <v>0</v>
      </c>
      <c r="E22" s="22"/>
      <c r="F22" s="20">
        <f t="shared" si="2"/>
        <v>0</v>
      </c>
      <c r="G22" s="104" t="str">
        <f t="shared" si="3"/>
        <v/>
      </c>
    </row>
    <row r="23" spans="1:9" x14ac:dyDescent="0.2">
      <c r="A23" s="15"/>
      <c r="B23" s="21"/>
      <c r="C23" s="12">
        <f>IF(B23="",0,VLOOKUP('021204'!B23,Cenik!$C$3:$E$873,2,FALSE))</f>
        <v>0</v>
      </c>
      <c r="D23" s="12">
        <f>IF(B23="",0,VLOOKUP('021204'!B23,Cenik!$C$3:$E$873,3,FALSE))</f>
        <v>0</v>
      </c>
      <c r="E23" s="22"/>
      <c r="F23" s="20">
        <f t="shared" si="2"/>
        <v>0</v>
      </c>
      <c r="G23" s="104" t="str">
        <f t="shared" si="3"/>
        <v/>
      </c>
    </row>
    <row r="24" spans="1:9" x14ac:dyDescent="0.2">
      <c r="A24" s="15"/>
      <c r="B24" s="21"/>
      <c r="C24" s="12">
        <f>IF(B24="",0,VLOOKUP('021204'!B24,Cenik!$C$3:$E$873,2,FALSE))</f>
        <v>0</v>
      </c>
      <c r="D24" s="12">
        <f>IF(B24="",0,VLOOKUP('021204'!B24,Cenik!$C$3:$E$873,3,FALSE))</f>
        <v>0</v>
      </c>
      <c r="E24" s="22"/>
      <c r="F24" s="20">
        <f t="shared" si="2"/>
        <v>0</v>
      </c>
      <c r="G24" s="104" t="str">
        <f t="shared" si="3"/>
        <v/>
      </c>
    </row>
    <row r="25" spans="1:9" x14ac:dyDescent="0.2">
      <c r="A25" s="15"/>
      <c r="B25" s="21"/>
      <c r="C25" s="12">
        <f>IF(B25="",0,VLOOKUP('021204'!B25,Cenik!$C$3:$E$873,2,FALSE))</f>
        <v>0</v>
      </c>
      <c r="D25" s="12">
        <f>IF(B25="",0,VLOOKUP('021204'!B25,Cenik!$C$3:$E$873,3,FALSE))</f>
        <v>0</v>
      </c>
      <c r="E25" s="22"/>
      <c r="F25" s="20">
        <f t="shared" si="2"/>
        <v>0</v>
      </c>
      <c r="G25" s="104" t="str">
        <f t="shared" si="3"/>
        <v/>
      </c>
    </row>
    <row r="26" spans="1:9" x14ac:dyDescent="0.2">
      <c r="A26" s="15"/>
      <c r="B26" s="21"/>
      <c r="C26" s="12">
        <f>IF(B26="",0,VLOOKUP('021204'!B26,Cenik!$C$3:$E$873,2,FALSE))</f>
        <v>0</v>
      </c>
      <c r="D26" s="12">
        <f>IF(B26="",0,VLOOKUP('021204'!B26,Cenik!$C$3:$E$873,3,FALSE))</f>
        <v>0</v>
      </c>
      <c r="E26" s="22"/>
      <c r="F26" s="20">
        <f t="shared" si="2"/>
        <v>0</v>
      </c>
      <c r="G26" s="104" t="str">
        <f t="shared" si="3"/>
        <v/>
      </c>
    </row>
    <row r="27" spans="1:9" x14ac:dyDescent="0.2">
      <c r="A27" s="15"/>
      <c r="B27" s="21"/>
      <c r="C27" s="12">
        <f>IF(B27="",0,VLOOKUP('021204'!B27,Cenik!$C$3:$E$873,2,FALSE))</f>
        <v>0</v>
      </c>
      <c r="D27" s="12">
        <f>IF(B27="",0,VLOOKUP('021204'!B27,Cenik!$C$3:$E$873,3,FALSE))</f>
        <v>0</v>
      </c>
      <c r="E27" s="22"/>
      <c r="F27" s="20">
        <f t="shared" si="2"/>
        <v>0</v>
      </c>
      <c r="G27" s="104" t="str">
        <f t="shared" si="3"/>
        <v/>
      </c>
    </row>
    <row r="28" spans="1:9" x14ac:dyDescent="0.2">
      <c r="A28" s="15"/>
      <c r="B28" s="21"/>
      <c r="C28" s="12">
        <f>IF(B28="",0,VLOOKUP('021204'!B28,Cenik!$C$3:$E$873,2,FALSE))</f>
        <v>0</v>
      </c>
      <c r="D28" s="12">
        <f>IF(B28="",0,VLOOKUP('021204'!B28,Cenik!$C$3:$E$873,3,FALSE))</f>
        <v>0</v>
      </c>
      <c r="E28" s="22"/>
      <c r="F28" s="20">
        <f t="shared" si="2"/>
        <v>0</v>
      </c>
      <c r="G28" s="104" t="str">
        <f t="shared" si="3"/>
        <v/>
      </c>
    </row>
    <row r="29" spans="1:9" ht="13.5" thickBot="1" x14ac:dyDescent="0.25">
      <c r="A29" s="15"/>
      <c r="B29" s="21"/>
      <c r="C29" s="12">
        <f>IF(B29="",0,VLOOKUP('021204'!B29,Cenik!$C$3:$E$873,2,FALSE))</f>
        <v>0</v>
      </c>
      <c r="D29" s="12">
        <f>IF(B29="",0,VLOOKUP('021204'!B29,Cenik!$C$3:$E$873,3,FALSE))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IF(B31="",0,VLOOKUP('021204'!B31,Cenik!$C$3:$E$873,2,FALSE))</f>
        <v>0</v>
      </c>
      <c r="D31" s="24">
        <f>IF(B31="",0,VLOOKUP('021204'!B31,Cenik!$C$3:$E$873,3,FALSE))</f>
        <v>0</v>
      </c>
      <c r="E31" s="19"/>
      <c r="F31" s="25">
        <f t="shared" ref="F31:F44" si="4">D31*E31</f>
        <v>0</v>
      </c>
      <c r="G31" s="104" t="str">
        <f t="shared" si="3"/>
        <v/>
      </c>
      <c r="I31" s="2"/>
    </row>
    <row r="32" spans="1:9" x14ac:dyDescent="0.2">
      <c r="A32" s="15"/>
      <c r="B32" s="21"/>
      <c r="C32" s="12">
        <f>IF(B32="",0,VLOOKUP('021204'!B32,Cenik!$C$3:$E$873,2,FALSE))</f>
        <v>0</v>
      </c>
      <c r="D32" s="12">
        <f>IF(B32="",0,VLOOKUP('021204'!B32,Cenik!$C$3:$E$873,3,FALSE))</f>
        <v>0</v>
      </c>
      <c r="E32" s="22"/>
      <c r="F32" s="20">
        <f t="shared" si="4"/>
        <v>0</v>
      </c>
      <c r="G32" s="104" t="str">
        <f t="shared" si="3"/>
        <v/>
      </c>
      <c r="I32" s="2"/>
    </row>
    <row r="33" spans="1:7" x14ac:dyDescent="0.2">
      <c r="A33" s="15"/>
      <c r="B33" s="21"/>
      <c r="C33" s="12">
        <f>IF(B33="",0,VLOOKUP('021204'!B33,Cenik!$C$3:$E$873,2,FALSE))</f>
        <v>0</v>
      </c>
      <c r="D33" s="12">
        <f>IF(B33="",0,VLOOKUP('021204'!B33,Cenik!$C$3:$E$873,3,FALSE))</f>
        <v>0</v>
      </c>
      <c r="E33" s="22"/>
      <c r="F33" s="20">
        <f t="shared" si="4"/>
        <v>0</v>
      </c>
      <c r="G33" s="104" t="str">
        <f t="shared" si="3"/>
        <v/>
      </c>
    </row>
    <row r="34" spans="1:7" x14ac:dyDescent="0.2">
      <c r="A34" s="15"/>
      <c r="B34" s="21"/>
      <c r="C34" s="12">
        <f>IF(B34="",0,VLOOKUP('021204'!B34,Cenik!$C$3:$E$873,2,FALSE))</f>
        <v>0</v>
      </c>
      <c r="D34" s="12">
        <f>IF(B34="",0,VLOOKUP('021204'!B34,Cenik!$C$3:$E$873,3,FALSE))</f>
        <v>0</v>
      </c>
      <c r="E34" s="22"/>
      <c r="F34" s="20">
        <f t="shared" si="4"/>
        <v>0</v>
      </c>
      <c r="G34" s="104" t="str">
        <f t="shared" si="3"/>
        <v/>
      </c>
    </row>
    <row r="35" spans="1:7" x14ac:dyDescent="0.2">
      <c r="A35" s="15"/>
      <c r="B35" s="21"/>
      <c r="C35" s="12">
        <f>IF(B35="",0,VLOOKUP('021204'!B35,Cenik!$C$3:$E$873,2,FALSE))</f>
        <v>0</v>
      </c>
      <c r="D35" s="12">
        <f>IF(B35="",0,VLOOKUP('021204'!B35,Cenik!$C$3:$E$873,3,FALSE))</f>
        <v>0</v>
      </c>
      <c r="E35" s="22"/>
      <c r="F35" s="20">
        <f t="shared" si="4"/>
        <v>0</v>
      </c>
      <c r="G35" s="104" t="str">
        <f t="shared" si="3"/>
        <v/>
      </c>
    </row>
    <row r="36" spans="1:7" x14ac:dyDescent="0.2">
      <c r="A36" s="15"/>
      <c r="B36" s="21"/>
      <c r="C36" s="12">
        <f>IF(B36="",0,VLOOKUP('021204'!B36,Cenik!$C$3:$E$873,2,FALSE))</f>
        <v>0</v>
      </c>
      <c r="D36" s="12">
        <f>IF(B36="",0,VLOOKUP('021204'!B36,Cenik!$C$3:$E$873,3,FALSE))</f>
        <v>0</v>
      </c>
      <c r="E36" s="22"/>
      <c r="F36" s="20">
        <f t="shared" si="4"/>
        <v>0</v>
      </c>
      <c r="G36" s="104" t="str">
        <f t="shared" si="3"/>
        <v/>
      </c>
    </row>
    <row r="37" spans="1:7" x14ac:dyDescent="0.2">
      <c r="A37" s="15"/>
      <c r="B37" s="21"/>
      <c r="C37" s="12">
        <f>IF(B37="",0,VLOOKUP('021204'!B37,Cenik!$C$3:$E$873,2,FALSE))</f>
        <v>0</v>
      </c>
      <c r="D37" s="12">
        <f>IF(B37="",0,VLOOKUP('021204'!B37,Cenik!$C$3:$E$873,3,FALSE))</f>
        <v>0</v>
      </c>
      <c r="E37" s="22"/>
      <c r="F37" s="20">
        <f t="shared" si="4"/>
        <v>0</v>
      </c>
      <c r="G37" s="104" t="str">
        <f t="shared" si="3"/>
        <v/>
      </c>
    </row>
    <row r="38" spans="1:7" x14ac:dyDescent="0.2">
      <c r="A38" s="15"/>
      <c r="B38" s="21"/>
      <c r="C38" s="12">
        <f>IF(B38="",0,VLOOKUP('021204'!B38,Cenik!$C$3:$E$873,2,FALSE))</f>
        <v>0</v>
      </c>
      <c r="D38" s="12">
        <f>IF(B38="",0,VLOOKUP('021204'!B38,Cenik!$C$3:$E$873,3,FALSE))</f>
        <v>0</v>
      </c>
      <c r="E38" s="22"/>
      <c r="F38" s="20">
        <f t="shared" si="4"/>
        <v>0</v>
      </c>
      <c r="G38" s="104" t="str">
        <f t="shared" si="3"/>
        <v/>
      </c>
    </row>
    <row r="39" spans="1:7" x14ac:dyDescent="0.2">
      <c r="A39" s="15"/>
      <c r="B39" s="21"/>
      <c r="C39" s="12">
        <f>IF(B39="",0,VLOOKUP('021204'!B39,Cenik!$C$3:$E$873,2,FALSE))</f>
        <v>0</v>
      </c>
      <c r="D39" s="12">
        <f>IF(B39="",0,VLOOKUP('021204'!B39,Cenik!$C$3:$E$873,3,FALSE))</f>
        <v>0</v>
      </c>
      <c r="E39" s="22"/>
      <c r="F39" s="20">
        <f t="shared" si="4"/>
        <v>0</v>
      </c>
      <c r="G39" s="104" t="str">
        <f>IF(E39="","",IF(ISNUMBER(E39),IF(E39=ROUND(E39,6),"","Napaka - poraba mora biti zaokrožena na 6 decimalk!"),"Napaka!"))</f>
        <v/>
      </c>
    </row>
    <row r="40" spans="1:7" x14ac:dyDescent="0.2">
      <c r="A40" s="15"/>
      <c r="B40" s="21"/>
      <c r="C40" s="12">
        <f>IF(B40="",0,VLOOKUP('021204'!B40,Cenik!$C$3:$E$873,2,FALSE))</f>
        <v>0</v>
      </c>
      <c r="D40" s="12">
        <f>IF(B40="",0,VLOOKUP('021204'!B40,Cenik!$C$3:$E$873,3,FALSE))</f>
        <v>0</v>
      </c>
      <c r="E40" s="22"/>
      <c r="F40" s="20">
        <f t="shared" si="4"/>
        <v>0</v>
      </c>
      <c r="G40" s="104" t="str">
        <f t="shared" si="3"/>
        <v/>
      </c>
    </row>
    <row r="41" spans="1:7" x14ac:dyDescent="0.2">
      <c r="A41" s="15"/>
      <c r="B41" s="21"/>
      <c r="C41" s="12">
        <f>IF(B41="",0,VLOOKUP('021204'!B41,Cenik!$C$3:$E$873,2,FALSE))</f>
        <v>0</v>
      </c>
      <c r="D41" s="12">
        <f>IF(B41="",0,VLOOKUP('021204'!B41,Cenik!$C$3:$E$873,3,FALSE))</f>
        <v>0</v>
      </c>
      <c r="E41" s="22"/>
      <c r="F41" s="20">
        <f t="shared" si="4"/>
        <v>0</v>
      </c>
      <c r="G41" s="104" t="str">
        <f t="shared" si="3"/>
        <v/>
      </c>
    </row>
    <row r="42" spans="1:7" x14ac:dyDescent="0.2">
      <c r="A42" s="15"/>
      <c r="B42" s="21"/>
      <c r="C42" s="12">
        <f>IF(B42="",0,VLOOKUP('021204'!B42,Cenik!$C$3:$E$873,2,FALSE))</f>
        <v>0</v>
      </c>
      <c r="D42" s="12">
        <f>IF(B42="",0,VLOOKUP('021204'!B42,Cenik!$C$3:$E$873,3,FALSE))</f>
        <v>0</v>
      </c>
      <c r="E42" s="22"/>
      <c r="F42" s="20">
        <f t="shared" si="4"/>
        <v>0</v>
      </c>
      <c r="G42" s="104" t="str">
        <f t="shared" si="3"/>
        <v/>
      </c>
    </row>
    <row r="43" spans="1:7" x14ac:dyDescent="0.2">
      <c r="A43" s="15"/>
      <c r="B43" s="21"/>
      <c r="C43" s="12">
        <f>IF(B43="",0,VLOOKUP('021204'!B43,Cenik!$C$3:$E$873,2,FALSE))</f>
        <v>0</v>
      </c>
      <c r="D43" s="12">
        <f>IF(B43="",0,VLOOKUP('021204'!B43,Cenik!$C$3:$E$873,3,FALSE))</f>
        <v>0</v>
      </c>
      <c r="E43" s="22"/>
      <c r="F43" s="20">
        <f t="shared" si="4"/>
        <v>0</v>
      </c>
      <c r="G43" s="104" t="str">
        <f t="shared" si="3"/>
        <v/>
      </c>
    </row>
    <row r="44" spans="1:7" ht="13.5" thickBot="1" x14ac:dyDescent="0.25">
      <c r="A44" s="26"/>
      <c r="B44" s="27"/>
      <c r="C44" s="28">
        <f>IF(B44="",0,VLOOKUP('021204'!B44,Cenik!$C$3:$E$873,2,FALSE))</f>
        <v>0</v>
      </c>
      <c r="D44" s="28">
        <f>IF(B44="",0,VLOOKUP('021204'!B44,Cenik!$C$3:$E$873,3,FALSE))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IF(B5="",0,VLOOKUP('021205'!B5,Cenik!$C$3:$E$873,2,FALSE))</f>
        <v>0</v>
      </c>
      <c r="D5" s="12">
        <f>IF(B5="",0,VLOOKUP('021205'!B5,Cenik!$C$3:$E$873,3,FALSE))</f>
        <v>0</v>
      </c>
      <c r="E5" s="13"/>
      <c r="F5" s="14">
        <f t="shared" ref="F5:F14" si="0">D5*E5</f>
        <v>0</v>
      </c>
      <c r="G5" s="104" t="str">
        <f>IF(E5="","",IF(ISNUMBER(E5),IF(E5=ROUND(E5,6),"","Napaka - poraba mora biti zaokrožena na 6 decimalk!"),"Napaka!"))</f>
        <v/>
      </c>
    </row>
    <row r="6" spans="1:7" x14ac:dyDescent="0.2">
      <c r="A6" s="15"/>
      <c r="B6" s="16"/>
      <c r="C6" s="12">
        <f>IF(B6="",0,VLOOKUP('021205'!B6,Cenik!$C$3:$E$873,2,FALSE))</f>
        <v>0</v>
      </c>
      <c r="D6" s="12">
        <f>IF(B6="",0,VLOOKUP('021205'!B6,Cenik!$C$3:$E$873,3,FALSE))</f>
        <v>0</v>
      </c>
      <c r="E6" s="17"/>
      <c r="F6" s="14">
        <f t="shared" si="0"/>
        <v>0</v>
      </c>
      <c r="G6" s="104" t="str">
        <f t="shared" ref="G6:G14" si="1">IF(E6="","",IF(ISNUMBER(E6),IF(E6=ROUND(E6,6),"","Napaka - poraba mora biti zaokrožena na 6 decimalk!"),"Napaka!"))</f>
        <v/>
      </c>
    </row>
    <row r="7" spans="1:7" x14ac:dyDescent="0.2">
      <c r="A7" s="15"/>
      <c r="B7" s="16"/>
      <c r="C7" s="12">
        <f>IF(B7="",0,VLOOKUP('021205'!B7,Cenik!$C$3:$E$873,2,FALSE))</f>
        <v>0</v>
      </c>
      <c r="D7" s="12">
        <f>IF(B7="",0,VLOOKUP('021205'!B7,Cenik!$C$3:$E$873,3,FALSE))</f>
        <v>0</v>
      </c>
      <c r="E7" s="17"/>
      <c r="F7" s="14">
        <f t="shared" si="0"/>
        <v>0</v>
      </c>
      <c r="G7" s="104" t="str">
        <f t="shared" si="1"/>
        <v/>
      </c>
    </row>
    <row r="8" spans="1:7" x14ac:dyDescent="0.2">
      <c r="A8" s="15"/>
      <c r="B8" s="16"/>
      <c r="C8" s="12">
        <f>IF(B8="",0,VLOOKUP('021205'!B8,Cenik!$C$3:$E$873,2,FALSE))</f>
        <v>0</v>
      </c>
      <c r="D8" s="12">
        <f>IF(B8="",0,VLOOKUP('021205'!B8,Cenik!$C$3:$E$873,3,FALSE))</f>
        <v>0</v>
      </c>
      <c r="E8" s="17"/>
      <c r="F8" s="14">
        <f t="shared" si="0"/>
        <v>0</v>
      </c>
      <c r="G8" s="104" t="str">
        <f t="shared" si="1"/>
        <v/>
      </c>
    </row>
    <row r="9" spans="1:7" x14ac:dyDescent="0.2">
      <c r="A9" s="15"/>
      <c r="B9" s="16"/>
      <c r="C9" s="12">
        <f>IF(B9="",0,VLOOKUP('021205'!B9,Cenik!$C$3:$E$873,2,FALSE))</f>
        <v>0</v>
      </c>
      <c r="D9" s="12">
        <f>IF(B9="",0,VLOOKUP('021205'!B9,Cenik!$C$3:$E$873,3,FALSE))</f>
        <v>0</v>
      </c>
      <c r="E9" s="17"/>
      <c r="F9" s="14">
        <f t="shared" si="0"/>
        <v>0</v>
      </c>
      <c r="G9" s="104" t="str">
        <f t="shared" si="1"/>
        <v/>
      </c>
    </row>
    <row r="10" spans="1:7" x14ac:dyDescent="0.2">
      <c r="A10" s="15"/>
      <c r="B10" s="16"/>
      <c r="C10" s="12">
        <f>IF(B10="",0,VLOOKUP('021205'!B10,Cenik!$C$3:$E$873,2,FALSE))</f>
        <v>0</v>
      </c>
      <c r="D10" s="12">
        <f>IF(B10="",0,VLOOKUP('021205'!B10,Cenik!$C$3:$E$873,3,FALSE))</f>
        <v>0</v>
      </c>
      <c r="E10" s="17"/>
      <c r="F10" s="14">
        <f t="shared" si="0"/>
        <v>0</v>
      </c>
      <c r="G10" s="104" t="str">
        <f t="shared" si="1"/>
        <v/>
      </c>
    </row>
    <row r="11" spans="1:7" x14ac:dyDescent="0.2">
      <c r="A11" s="15"/>
      <c r="B11" s="16"/>
      <c r="C11" s="12">
        <f>IF(B11="",0,VLOOKUP('021205'!B11,Cenik!$C$3:$E$873,2,FALSE))</f>
        <v>0</v>
      </c>
      <c r="D11" s="12">
        <f>IF(B11="",0,VLOOKUP('021205'!B11,Cenik!$C$3:$E$873,3,FALSE))</f>
        <v>0</v>
      </c>
      <c r="E11" s="17"/>
      <c r="F11" s="14">
        <f t="shared" si="0"/>
        <v>0</v>
      </c>
      <c r="G11" s="104" t="str">
        <f t="shared" si="1"/>
        <v/>
      </c>
    </row>
    <row r="12" spans="1:7" x14ac:dyDescent="0.2">
      <c r="A12" s="15"/>
      <c r="B12" s="16"/>
      <c r="C12" s="12">
        <f>IF(B12="",0,VLOOKUP('021205'!B12,Cenik!$C$3:$E$873,2,FALSE))</f>
        <v>0</v>
      </c>
      <c r="D12" s="12">
        <f>IF(B12="",0,VLOOKUP('021205'!B12,Cenik!$C$3:$E$873,3,FALSE))</f>
        <v>0</v>
      </c>
      <c r="E12" s="17"/>
      <c r="F12" s="14">
        <f t="shared" si="0"/>
        <v>0</v>
      </c>
      <c r="G12" s="104" t="str">
        <f t="shared" si="1"/>
        <v/>
      </c>
    </row>
    <row r="13" spans="1:7" x14ac:dyDescent="0.2">
      <c r="A13" s="15"/>
      <c r="B13" s="16"/>
      <c r="C13" s="12">
        <f>IF(B13="",0,VLOOKUP('021205'!B13,Cenik!$C$3:$E$873,2,FALSE))</f>
        <v>0</v>
      </c>
      <c r="D13" s="12">
        <f>IF(B13="",0,VLOOKUP('021205'!B13,Cenik!$C$3:$E$873,3,FALSE))</f>
        <v>0</v>
      </c>
      <c r="E13" s="17"/>
      <c r="F13" s="14">
        <f t="shared" si="0"/>
        <v>0</v>
      </c>
      <c r="G13" s="104" t="str">
        <f t="shared" si="1"/>
        <v/>
      </c>
    </row>
    <row r="14" spans="1:7" ht="13.5" thickBot="1" x14ac:dyDescent="0.25">
      <c r="A14" s="15"/>
      <c r="B14" s="16"/>
      <c r="C14" s="12">
        <f>IF(B14="",0,VLOOKUP('021205'!B14,Cenik!$C$3:$E$873,2,FALSE))</f>
        <v>0</v>
      </c>
      <c r="D14" s="12">
        <f>IF(B14="",0,VLOOKUP('021205'!B14,Cenik!$C$3:$E$873,3,FALSE))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IF(B16="",0,VLOOKUP('021205'!B16,Cenik!$C$3:$E$873,2,FALSE))</f>
        <v>0</v>
      </c>
      <c r="D16" s="12">
        <f>IF(B16="",0,VLOOKUP('021205'!B16,Cenik!$C$3:$E$873,3,FALSE))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IF(B17="",0,VLOOKUP('021205'!B17,Cenik!$C$3:$E$873,2,FALSE))</f>
        <v>0</v>
      </c>
      <c r="D17" s="12">
        <f>IF(B17="",0,VLOOKUP('021205'!B17,Cenik!$C$3:$E$873,3,FALSE))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IF(B18="",0,VLOOKUP('021205'!B18,Cenik!$C$3:$E$873,2,FALSE))</f>
        <v>0</v>
      </c>
      <c r="D18" s="12">
        <f>IF(B18="",0,VLOOKUP('021205'!B18,Cenik!$C$3:$E$873,3,FALSE))</f>
        <v>0</v>
      </c>
      <c r="E18" s="22"/>
      <c r="F18" s="20">
        <f t="shared" si="2"/>
        <v>0</v>
      </c>
      <c r="G18" s="104" t="str">
        <f t="shared" si="3"/>
        <v/>
      </c>
    </row>
    <row r="19" spans="1:9" x14ac:dyDescent="0.2">
      <c r="A19" s="15"/>
      <c r="B19" s="21"/>
      <c r="C19" s="12">
        <f>IF(B19="",0,VLOOKUP('021205'!B19,Cenik!$C$3:$E$873,2,FALSE))</f>
        <v>0</v>
      </c>
      <c r="D19" s="12">
        <f>IF(B19="",0,VLOOKUP('021205'!B19,Cenik!$C$3:$E$873,3,FALSE))</f>
        <v>0</v>
      </c>
      <c r="E19" s="22"/>
      <c r="F19" s="20">
        <f t="shared" si="2"/>
        <v>0</v>
      </c>
      <c r="G19" s="104" t="str">
        <f t="shared" si="3"/>
        <v/>
      </c>
    </row>
    <row r="20" spans="1:9" x14ac:dyDescent="0.2">
      <c r="A20" s="15"/>
      <c r="B20" s="21"/>
      <c r="C20" s="12">
        <f>IF(B20="",0,VLOOKUP('021205'!B20,Cenik!$C$3:$E$873,2,FALSE))</f>
        <v>0</v>
      </c>
      <c r="D20" s="12">
        <f>IF(B20="",0,VLOOKUP('021205'!B20,Cenik!$C$3:$E$873,3,FALSE))</f>
        <v>0</v>
      </c>
      <c r="E20" s="22"/>
      <c r="F20" s="20">
        <f t="shared" si="2"/>
        <v>0</v>
      </c>
      <c r="G20" s="104" t="str">
        <f t="shared" si="3"/>
        <v/>
      </c>
    </row>
    <row r="21" spans="1:9" x14ac:dyDescent="0.2">
      <c r="A21" s="15"/>
      <c r="B21" s="21"/>
      <c r="C21" s="12">
        <f>IF(B21="",0,VLOOKUP('021205'!B21,Cenik!$C$3:$E$873,2,FALSE))</f>
        <v>0</v>
      </c>
      <c r="D21" s="12">
        <f>IF(B21="",0,VLOOKUP('021205'!B21,Cenik!$C$3:$E$873,3,FALSE))</f>
        <v>0</v>
      </c>
      <c r="E21" s="22"/>
      <c r="F21" s="20">
        <f t="shared" si="2"/>
        <v>0</v>
      </c>
      <c r="G21" s="104" t="str">
        <f t="shared" si="3"/>
        <v/>
      </c>
    </row>
    <row r="22" spans="1:9" x14ac:dyDescent="0.2">
      <c r="A22" s="15"/>
      <c r="B22" s="21"/>
      <c r="C22" s="12">
        <f>IF(B22="",0,VLOOKUP('021205'!B22,Cenik!$C$3:$E$873,2,FALSE))</f>
        <v>0</v>
      </c>
      <c r="D22" s="12">
        <f>IF(B22="",0,VLOOKUP('021205'!B22,Cenik!$C$3:$E$873,3,FALSE))</f>
        <v>0</v>
      </c>
      <c r="E22" s="22"/>
      <c r="F22" s="20">
        <f t="shared" si="2"/>
        <v>0</v>
      </c>
      <c r="G22" s="104" t="str">
        <f t="shared" si="3"/>
        <v/>
      </c>
    </row>
    <row r="23" spans="1:9" x14ac:dyDescent="0.2">
      <c r="A23" s="15"/>
      <c r="B23" s="21"/>
      <c r="C23" s="12">
        <f>IF(B23="",0,VLOOKUP('021205'!B23,Cenik!$C$3:$E$873,2,FALSE))</f>
        <v>0</v>
      </c>
      <c r="D23" s="12">
        <f>IF(B23="",0,VLOOKUP('021205'!B23,Cenik!$C$3:$E$873,3,FALSE))</f>
        <v>0</v>
      </c>
      <c r="E23" s="22"/>
      <c r="F23" s="20">
        <f t="shared" si="2"/>
        <v>0</v>
      </c>
      <c r="G23" s="104" t="str">
        <f t="shared" si="3"/>
        <v/>
      </c>
    </row>
    <row r="24" spans="1:9" x14ac:dyDescent="0.2">
      <c r="A24" s="15"/>
      <c r="B24" s="21"/>
      <c r="C24" s="12">
        <f>IF(B24="",0,VLOOKUP('021205'!B24,Cenik!$C$3:$E$873,2,FALSE))</f>
        <v>0</v>
      </c>
      <c r="D24" s="12">
        <f>IF(B24="",0,VLOOKUP('021205'!B24,Cenik!$C$3:$E$873,3,FALSE))</f>
        <v>0</v>
      </c>
      <c r="E24" s="22"/>
      <c r="F24" s="20">
        <f t="shared" si="2"/>
        <v>0</v>
      </c>
      <c r="G24" s="104" t="str">
        <f t="shared" si="3"/>
        <v/>
      </c>
    </row>
    <row r="25" spans="1:9" x14ac:dyDescent="0.2">
      <c r="A25" s="15"/>
      <c r="B25" s="21"/>
      <c r="C25" s="12">
        <f>IF(B25="",0,VLOOKUP('021205'!B25,Cenik!$C$3:$E$873,2,FALSE))</f>
        <v>0</v>
      </c>
      <c r="D25" s="12">
        <f>IF(B25="",0,VLOOKUP('021205'!B25,Cenik!$C$3:$E$873,3,FALSE))</f>
        <v>0</v>
      </c>
      <c r="E25" s="22"/>
      <c r="F25" s="20">
        <f t="shared" si="2"/>
        <v>0</v>
      </c>
      <c r="G25" s="104" t="str">
        <f t="shared" si="3"/>
        <v/>
      </c>
    </row>
    <row r="26" spans="1:9" x14ac:dyDescent="0.2">
      <c r="A26" s="15"/>
      <c r="B26" s="21"/>
      <c r="C26" s="12">
        <f>IF(B26="",0,VLOOKUP('021205'!B26,Cenik!$C$3:$E$873,2,FALSE))</f>
        <v>0</v>
      </c>
      <c r="D26" s="12">
        <f>IF(B26="",0,VLOOKUP('021205'!B26,Cenik!$C$3:$E$873,3,FALSE))</f>
        <v>0</v>
      </c>
      <c r="E26" s="22"/>
      <c r="F26" s="20">
        <f t="shared" si="2"/>
        <v>0</v>
      </c>
      <c r="G26" s="104" t="str">
        <f t="shared" si="3"/>
        <v/>
      </c>
    </row>
    <row r="27" spans="1:9" x14ac:dyDescent="0.2">
      <c r="A27" s="15"/>
      <c r="B27" s="21"/>
      <c r="C27" s="12">
        <f>IF(B27="",0,VLOOKUP('021205'!B27,Cenik!$C$3:$E$873,2,FALSE))</f>
        <v>0</v>
      </c>
      <c r="D27" s="12">
        <f>IF(B27="",0,VLOOKUP('021205'!B27,Cenik!$C$3:$E$873,3,FALSE))</f>
        <v>0</v>
      </c>
      <c r="E27" s="22"/>
      <c r="F27" s="20">
        <f t="shared" si="2"/>
        <v>0</v>
      </c>
      <c r="G27" s="104" t="str">
        <f t="shared" si="3"/>
        <v/>
      </c>
    </row>
    <row r="28" spans="1:9" x14ac:dyDescent="0.2">
      <c r="A28" s="15"/>
      <c r="B28" s="21"/>
      <c r="C28" s="12">
        <f>IF(B28="",0,VLOOKUP('021205'!B28,Cenik!$C$3:$E$873,2,FALSE))</f>
        <v>0</v>
      </c>
      <c r="D28" s="12">
        <f>IF(B28="",0,VLOOKUP('021205'!B28,Cenik!$C$3:$E$873,3,FALSE))</f>
        <v>0</v>
      </c>
      <c r="E28" s="22"/>
      <c r="F28" s="20">
        <f t="shared" si="2"/>
        <v>0</v>
      </c>
      <c r="G28" s="104" t="str">
        <f t="shared" si="3"/>
        <v/>
      </c>
    </row>
    <row r="29" spans="1:9" ht="13.5" thickBot="1" x14ac:dyDescent="0.25">
      <c r="A29" s="15"/>
      <c r="B29" s="21"/>
      <c r="C29" s="12">
        <f>IF(B29="",0,VLOOKUP('021205'!B29,Cenik!$C$3:$E$873,2,FALSE))</f>
        <v>0</v>
      </c>
      <c r="D29" s="12">
        <f>IF(B29="",0,VLOOKUP('021205'!B29,Cenik!$C$3:$E$873,3,FALSE))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IF(B31="",0,VLOOKUP('021205'!B31,Cenik!$C$3:$E$873,2,FALSE))</f>
        <v>0</v>
      </c>
      <c r="D31" s="24">
        <f>IF(B31="",0,VLOOKUP('021205'!B31,Cenik!$C$3:$E$873,3,FALSE))</f>
        <v>0</v>
      </c>
      <c r="E31" s="19"/>
      <c r="F31" s="25">
        <f t="shared" ref="F31:F44" si="4">D31*E31</f>
        <v>0</v>
      </c>
      <c r="G31" s="104" t="str">
        <f t="shared" si="3"/>
        <v/>
      </c>
      <c r="I31" s="2"/>
    </row>
    <row r="32" spans="1:9" x14ac:dyDescent="0.2">
      <c r="A32" s="15"/>
      <c r="B32" s="21"/>
      <c r="C32" s="12">
        <f>IF(B32="",0,VLOOKUP('021205'!B32,Cenik!$C$3:$E$873,2,FALSE))</f>
        <v>0</v>
      </c>
      <c r="D32" s="12">
        <f>IF(B32="",0,VLOOKUP('021205'!B32,Cenik!$C$3:$E$873,3,FALSE))</f>
        <v>0</v>
      </c>
      <c r="E32" s="22"/>
      <c r="F32" s="20">
        <f t="shared" si="4"/>
        <v>0</v>
      </c>
      <c r="G32" s="104" t="str">
        <f t="shared" si="3"/>
        <v/>
      </c>
      <c r="I32" s="2"/>
    </row>
    <row r="33" spans="1:7" x14ac:dyDescent="0.2">
      <c r="A33" s="15"/>
      <c r="B33" s="21"/>
      <c r="C33" s="12">
        <f>IF(B33="",0,VLOOKUP('021205'!B33,Cenik!$C$3:$E$873,2,FALSE))</f>
        <v>0</v>
      </c>
      <c r="D33" s="12">
        <f>IF(B33="",0,VLOOKUP('021205'!B33,Cenik!$C$3:$E$873,3,FALSE))</f>
        <v>0</v>
      </c>
      <c r="E33" s="22"/>
      <c r="F33" s="20">
        <f t="shared" si="4"/>
        <v>0</v>
      </c>
      <c r="G33" s="104" t="str">
        <f t="shared" si="3"/>
        <v/>
      </c>
    </row>
    <row r="34" spans="1:7" x14ac:dyDescent="0.2">
      <c r="A34" s="15"/>
      <c r="B34" s="21"/>
      <c r="C34" s="12">
        <f>IF(B34="",0,VLOOKUP('021205'!B34,Cenik!$C$3:$E$873,2,FALSE))</f>
        <v>0</v>
      </c>
      <c r="D34" s="12">
        <f>IF(B34="",0,VLOOKUP('021205'!B34,Cenik!$C$3:$E$873,3,FALSE))</f>
        <v>0</v>
      </c>
      <c r="E34" s="22"/>
      <c r="F34" s="20">
        <f t="shared" si="4"/>
        <v>0</v>
      </c>
      <c r="G34" s="104" t="str">
        <f t="shared" si="3"/>
        <v/>
      </c>
    </row>
    <row r="35" spans="1:7" x14ac:dyDescent="0.2">
      <c r="A35" s="15"/>
      <c r="B35" s="21"/>
      <c r="C35" s="12">
        <f>IF(B35="",0,VLOOKUP('021205'!B35,Cenik!$C$3:$E$873,2,FALSE))</f>
        <v>0</v>
      </c>
      <c r="D35" s="12">
        <f>IF(B35="",0,VLOOKUP('021205'!B35,Cenik!$C$3:$E$873,3,FALSE))</f>
        <v>0</v>
      </c>
      <c r="E35" s="22"/>
      <c r="F35" s="20">
        <f t="shared" si="4"/>
        <v>0</v>
      </c>
      <c r="G35" s="104" t="str">
        <f t="shared" si="3"/>
        <v/>
      </c>
    </row>
    <row r="36" spans="1:7" x14ac:dyDescent="0.2">
      <c r="A36" s="15"/>
      <c r="B36" s="21"/>
      <c r="C36" s="12">
        <f>IF(B36="",0,VLOOKUP('021205'!B36,Cenik!$C$3:$E$873,2,FALSE))</f>
        <v>0</v>
      </c>
      <c r="D36" s="12">
        <f>IF(B36="",0,VLOOKUP('021205'!B36,Cenik!$C$3:$E$873,3,FALSE))</f>
        <v>0</v>
      </c>
      <c r="E36" s="22"/>
      <c r="F36" s="20">
        <f t="shared" si="4"/>
        <v>0</v>
      </c>
      <c r="G36" s="104" t="str">
        <f t="shared" si="3"/>
        <v/>
      </c>
    </row>
    <row r="37" spans="1:7" x14ac:dyDescent="0.2">
      <c r="A37" s="15"/>
      <c r="B37" s="21"/>
      <c r="C37" s="12">
        <f>IF(B37="",0,VLOOKUP('021205'!B37,Cenik!$C$3:$E$873,2,FALSE))</f>
        <v>0</v>
      </c>
      <c r="D37" s="12">
        <f>IF(B37="",0,VLOOKUP('021205'!B37,Cenik!$C$3:$E$873,3,FALSE))</f>
        <v>0</v>
      </c>
      <c r="E37" s="22"/>
      <c r="F37" s="20">
        <f t="shared" si="4"/>
        <v>0</v>
      </c>
      <c r="G37" s="104" t="str">
        <f t="shared" si="3"/>
        <v/>
      </c>
    </row>
    <row r="38" spans="1:7" x14ac:dyDescent="0.2">
      <c r="A38" s="15"/>
      <c r="B38" s="21"/>
      <c r="C38" s="12">
        <f>IF(B38="",0,VLOOKUP('021205'!B38,Cenik!$C$3:$E$873,2,FALSE))</f>
        <v>0</v>
      </c>
      <c r="D38" s="12">
        <f>IF(B38="",0,VLOOKUP('021205'!B38,Cenik!$C$3:$E$873,3,FALSE))</f>
        <v>0</v>
      </c>
      <c r="E38" s="22"/>
      <c r="F38" s="20">
        <f t="shared" si="4"/>
        <v>0</v>
      </c>
      <c r="G38" s="104" t="str">
        <f t="shared" si="3"/>
        <v/>
      </c>
    </row>
    <row r="39" spans="1:7" x14ac:dyDescent="0.2">
      <c r="A39" s="15"/>
      <c r="B39" s="21"/>
      <c r="C39" s="12">
        <f>IF(B39="",0,VLOOKUP('021205'!B39,Cenik!$C$3:$E$873,2,FALSE))</f>
        <v>0</v>
      </c>
      <c r="D39" s="12">
        <f>IF(B39="",0,VLOOKUP('021205'!B39,Cenik!$C$3:$E$873,3,FALSE))</f>
        <v>0</v>
      </c>
      <c r="E39" s="22"/>
      <c r="F39" s="20">
        <f t="shared" si="4"/>
        <v>0</v>
      </c>
      <c r="G39" s="104" t="str">
        <f>IF(E39="","",IF(ISNUMBER(E39),IF(E39=ROUND(E39,6),"","Napaka - poraba mora biti zaokrožena na 6 decimalk!"),"Napaka!"))</f>
        <v/>
      </c>
    </row>
    <row r="40" spans="1:7" x14ac:dyDescent="0.2">
      <c r="A40" s="15"/>
      <c r="B40" s="21"/>
      <c r="C40" s="12">
        <f>IF(B40="",0,VLOOKUP('021205'!B40,Cenik!$C$3:$E$873,2,FALSE))</f>
        <v>0</v>
      </c>
      <c r="D40" s="12">
        <f>IF(B40="",0,VLOOKUP('021205'!B40,Cenik!$C$3:$E$873,3,FALSE))</f>
        <v>0</v>
      </c>
      <c r="E40" s="22"/>
      <c r="F40" s="20">
        <f t="shared" si="4"/>
        <v>0</v>
      </c>
      <c r="G40" s="104" t="str">
        <f t="shared" si="3"/>
        <v/>
      </c>
    </row>
    <row r="41" spans="1:7" x14ac:dyDescent="0.2">
      <c r="A41" s="15"/>
      <c r="B41" s="21"/>
      <c r="C41" s="12">
        <f>IF(B41="",0,VLOOKUP('021205'!B41,Cenik!$C$3:$E$873,2,FALSE))</f>
        <v>0</v>
      </c>
      <c r="D41" s="12">
        <f>IF(B41="",0,VLOOKUP('021205'!B41,Cenik!$C$3:$E$873,3,FALSE))</f>
        <v>0</v>
      </c>
      <c r="E41" s="22"/>
      <c r="F41" s="20">
        <f t="shared" si="4"/>
        <v>0</v>
      </c>
      <c r="G41" s="104" t="str">
        <f t="shared" si="3"/>
        <v/>
      </c>
    </row>
    <row r="42" spans="1:7" x14ac:dyDescent="0.2">
      <c r="A42" s="15"/>
      <c r="B42" s="21"/>
      <c r="C42" s="12">
        <f>IF(B42="",0,VLOOKUP('021205'!B42,Cenik!$C$3:$E$873,2,FALSE))</f>
        <v>0</v>
      </c>
      <c r="D42" s="12">
        <f>IF(B42="",0,VLOOKUP('021205'!B42,Cenik!$C$3:$E$873,3,FALSE))</f>
        <v>0</v>
      </c>
      <c r="E42" s="22"/>
      <c r="F42" s="20">
        <f t="shared" si="4"/>
        <v>0</v>
      </c>
      <c r="G42" s="104" t="str">
        <f t="shared" si="3"/>
        <v/>
      </c>
    </row>
    <row r="43" spans="1:7" x14ac:dyDescent="0.2">
      <c r="A43" s="15"/>
      <c r="B43" s="21"/>
      <c r="C43" s="12">
        <f>IF(B43="",0,VLOOKUP('021205'!B43,Cenik!$C$3:$E$873,2,FALSE))</f>
        <v>0</v>
      </c>
      <c r="D43" s="12">
        <f>IF(B43="",0,VLOOKUP('021205'!B43,Cenik!$C$3:$E$873,3,FALSE))</f>
        <v>0</v>
      </c>
      <c r="E43" s="22"/>
      <c r="F43" s="20">
        <f t="shared" si="4"/>
        <v>0</v>
      </c>
      <c r="G43" s="104" t="str">
        <f t="shared" si="3"/>
        <v/>
      </c>
    </row>
    <row r="44" spans="1:7" ht="13.5" thickBot="1" x14ac:dyDescent="0.25">
      <c r="A44" s="26"/>
      <c r="B44" s="27"/>
      <c r="C44" s="28">
        <f>IF(B44="",0,VLOOKUP('021205'!B44,Cenik!$C$3:$E$873,2,FALSE))</f>
        <v>0</v>
      </c>
      <c r="D44" s="28">
        <f>IF(B44="",0,VLOOKUP('021205'!B44,Cenik!$C$3:$E$873,3,FALSE))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IF(B5="",0,VLOOKUP('021206'!B5,Cenik!$C$3:$E$873,2,FALSE))</f>
        <v>0</v>
      </c>
      <c r="D5" s="12">
        <f>IF(B5="",0,VLOOKUP('021206'!B5,Cenik!$C$3:$E$873,3,FALSE))</f>
        <v>0</v>
      </c>
      <c r="E5" s="13"/>
      <c r="F5" s="14">
        <f t="shared" ref="F5:F14" si="0">D5*E5</f>
        <v>0</v>
      </c>
      <c r="G5" s="104" t="str">
        <f>IF(E5="","",IF(ISNUMBER(E5),IF(E5=ROUND(E5,6),"","Napaka - poraba mora biti zaokrožena na 6 decimalk!"),"Napaka!"))</f>
        <v/>
      </c>
    </row>
    <row r="6" spans="1:7" x14ac:dyDescent="0.2">
      <c r="A6" s="15"/>
      <c r="B6" s="16"/>
      <c r="C6" s="12">
        <f>IF(B6="",0,VLOOKUP('021206'!B6,Cenik!$C$3:$E$873,2,FALSE))</f>
        <v>0</v>
      </c>
      <c r="D6" s="12">
        <f>IF(B6="",0,VLOOKUP('021206'!B6,Cenik!$C$3:$E$873,3,FALSE))</f>
        <v>0</v>
      </c>
      <c r="E6" s="17"/>
      <c r="F6" s="14">
        <f t="shared" si="0"/>
        <v>0</v>
      </c>
      <c r="G6" s="104" t="str">
        <f t="shared" ref="G6:G14" si="1">IF(E6="","",IF(ISNUMBER(E6),IF(E6=ROUND(E6,6),"","Napaka - poraba mora biti zaokrožena na 6 decimalk!"),"Napaka!"))</f>
        <v/>
      </c>
    </row>
    <row r="7" spans="1:7" x14ac:dyDescent="0.2">
      <c r="A7" s="15"/>
      <c r="B7" s="16"/>
      <c r="C7" s="12">
        <f>IF(B7="",0,VLOOKUP('021206'!B7,Cenik!$C$3:$E$873,2,FALSE))</f>
        <v>0</v>
      </c>
      <c r="D7" s="12">
        <f>IF(B7="",0,VLOOKUP('021206'!B7,Cenik!$C$3:$E$873,3,FALSE))</f>
        <v>0</v>
      </c>
      <c r="E7" s="17"/>
      <c r="F7" s="14">
        <f t="shared" si="0"/>
        <v>0</v>
      </c>
      <c r="G7" s="104" t="str">
        <f t="shared" si="1"/>
        <v/>
      </c>
    </row>
    <row r="8" spans="1:7" x14ac:dyDescent="0.2">
      <c r="A8" s="15"/>
      <c r="B8" s="16"/>
      <c r="C8" s="12">
        <f>IF(B8="",0,VLOOKUP('021206'!B8,Cenik!$C$3:$E$873,2,FALSE))</f>
        <v>0</v>
      </c>
      <c r="D8" s="12">
        <f>IF(B8="",0,VLOOKUP('021206'!B8,Cenik!$C$3:$E$873,3,FALSE))</f>
        <v>0</v>
      </c>
      <c r="E8" s="17"/>
      <c r="F8" s="14">
        <f t="shared" si="0"/>
        <v>0</v>
      </c>
      <c r="G8" s="104" t="str">
        <f t="shared" si="1"/>
        <v/>
      </c>
    </row>
    <row r="9" spans="1:7" x14ac:dyDescent="0.2">
      <c r="A9" s="15"/>
      <c r="B9" s="16"/>
      <c r="C9" s="12">
        <f>IF(B9="",0,VLOOKUP('021206'!B9,Cenik!$C$3:$E$873,2,FALSE))</f>
        <v>0</v>
      </c>
      <c r="D9" s="12">
        <f>IF(B9="",0,VLOOKUP('021206'!B9,Cenik!$C$3:$E$873,3,FALSE))</f>
        <v>0</v>
      </c>
      <c r="E9" s="17"/>
      <c r="F9" s="14">
        <f t="shared" si="0"/>
        <v>0</v>
      </c>
      <c r="G9" s="104" t="str">
        <f t="shared" si="1"/>
        <v/>
      </c>
    </row>
    <row r="10" spans="1:7" x14ac:dyDescent="0.2">
      <c r="A10" s="15"/>
      <c r="B10" s="16"/>
      <c r="C10" s="12">
        <f>IF(B10="",0,VLOOKUP('021206'!B10,Cenik!$C$3:$E$873,2,FALSE))</f>
        <v>0</v>
      </c>
      <c r="D10" s="12">
        <f>IF(B10="",0,VLOOKUP('021206'!B10,Cenik!$C$3:$E$873,3,FALSE))</f>
        <v>0</v>
      </c>
      <c r="E10" s="17"/>
      <c r="F10" s="14">
        <f t="shared" si="0"/>
        <v>0</v>
      </c>
      <c r="G10" s="104" t="str">
        <f t="shared" si="1"/>
        <v/>
      </c>
    </row>
    <row r="11" spans="1:7" x14ac:dyDescent="0.2">
      <c r="A11" s="15"/>
      <c r="B11" s="16"/>
      <c r="C11" s="12">
        <f>IF(B11="",0,VLOOKUP('021206'!B11,Cenik!$C$3:$E$873,2,FALSE))</f>
        <v>0</v>
      </c>
      <c r="D11" s="12">
        <f>IF(B11="",0,VLOOKUP('021206'!B11,Cenik!$C$3:$E$873,3,FALSE))</f>
        <v>0</v>
      </c>
      <c r="E11" s="17"/>
      <c r="F11" s="14">
        <f t="shared" si="0"/>
        <v>0</v>
      </c>
      <c r="G11" s="104" t="str">
        <f t="shared" si="1"/>
        <v/>
      </c>
    </row>
    <row r="12" spans="1:7" x14ac:dyDescent="0.2">
      <c r="A12" s="15"/>
      <c r="B12" s="16"/>
      <c r="C12" s="12">
        <f>IF(B12="",0,VLOOKUP('021206'!B12,Cenik!$C$3:$E$873,2,FALSE))</f>
        <v>0</v>
      </c>
      <c r="D12" s="12">
        <f>IF(B12="",0,VLOOKUP('021206'!B12,Cenik!$C$3:$E$873,3,FALSE))</f>
        <v>0</v>
      </c>
      <c r="E12" s="17"/>
      <c r="F12" s="14">
        <f t="shared" si="0"/>
        <v>0</v>
      </c>
      <c r="G12" s="104" t="str">
        <f t="shared" si="1"/>
        <v/>
      </c>
    </row>
    <row r="13" spans="1:7" x14ac:dyDescent="0.2">
      <c r="A13" s="15"/>
      <c r="B13" s="16"/>
      <c r="C13" s="12">
        <f>IF(B13="",0,VLOOKUP('021206'!B13,Cenik!$C$3:$E$873,2,FALSE))</f>
        <v>0</v>
      </c>
      <c r="D13" s="12">
        <f>IF(B13="",0,VLOOKUP('021206'!B13,Cenik!$C$3:$E$873,3,FALSE))</f>
        <v>0</v>
      </c>
      <c r="E13" s="17"/>
      <c r="F13" s="14">
        <f t="shared" si="0"/>
        <v>0</v>
      </c>
      <c r="G13" s="104" t="str">
        <f t="shared" si="1"/>
        <v/>
      </c>
    </row>
    <row r="14" spans="1:7" ht="13.5" thickBot="1" x14ac:dyDescent="0.25">
      <c r="A14" s="15"/>
      <c r="B14" s="16"/>
      <c r="C14" s="12">
        <f>IF(B14="",0,VLOOKUP('021206'!B14,Cenik!$C$3:$E$873,2,FALSE))</f>
        <v>0</v>
      </c>
      <c r="D14" s="12">
        <f>IF(B14="",0,VLOOKUP('021206'!B14,Cenik!$C$3:$E$873,3,FALSE))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IF(B16="",0,VLOOKUP('021206'!B16,Cenik!$C$3:$E$873,2,FALSE))</f>
        <v>0</v>
      </c>
      <c r="D16" s="12">
        <f>IF(B16="",0,VLOOKUP('021206'!B16,Cenik!$C$3:$E$873,3,FALSE))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IF(B17="",0,VLOOKUP('021206'!B17,Cenik!$C$3:$E$873,2,FALSE))</f>
        <v>0</v>
      </c>
      <c r="D17" s="12">
        <f>IF(B17="",0,VLOOKUP('021206'!B17,Cenik!$C$3:$E$873,3,FALSE))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IF(B18="",0,VLOOKUP('021206'!B18,Cenik!$C$3:$E$873,2,FALSE))</f>
        <v>0</v>
      </c>
      <c r="D18" s="12">
        <f>IF(B18="",0,VLOOKUP('021206'!B18,Cenik!$C$3:$E$873,3,FALSE))</f>
        <v>0</v>
      </c>
      <c r="E18" s="22"/>
      <c r="F18" s="20">
        <f t="shared" si="2"/>
        <v>0</v>
      </c>
      <c r="G18" s="104" t="str">
        <f t="shared" si="3"/>
        <v/>
      </c>
    </row>
    <row r="19" spans="1:9" x14ac:dyDescent="0.2">
      <c r="A19" s="15"/>
      <c r="B19" s="21"/>
      <c r="C19" s="12">
        <f>IF(B19="",0,VLOOKUP('021206'!B19,Cenik!$C$3:$E$873,2,FALSE))</f>
        <v>0</v>
      </c>
      <c r="D19" s="12">
        <f>IF(B19="",0,VLOOKUP('021206'!B19,Cenik!$C$3:$E$873,3,FALSE))</f>
        <v>0</v>
      </c>
      <c r="E19" s="22"/>
      <c r="F19" s="20">
        <f t="shared" si="2"/>
        <v>0</v>
      </c>
      <c r="G19" s="104" t="str">
        <f t="shared" si="3"/>
        <v/>
      </c>
    </row>
    <row r="20" spans="1:9" x14ac:dyDescent="0.2">
      <c r="A20" s="15"/>
      <c r="B20" s="21"/>
      <c r="C20" s="12">
        <f>IF(B20="",0,VLOOKUP('021206'!B20,Cenik!$C$3:$E$873,2,FALSE))</f>
        <v>0</v>
      </c>
      <c r="D20" s="12">
        <f>IF(B20="",0,VLOOKUP('021206'!B20,Cenik!$C$3:$E$873,3,FALSE))</f>
        <v>0</v>
      </c>
      <c r="E20" s="22"/>
      <c r="F20" s="20">
        <f t="shared" si="2"/>
        <v>0</v>
      </c>
      <c r="G20" s="104" t="str">
        <f t="shared" si="3"/>
        <v/>
      </c>
    </row>
    <row r="21" spans="1:9" x14ac:dyDescent="0.2">
      <c r="A21" s="15"/>
      <c r="B21" s="21"/>
      <c r="C21" s="12">
        <f>IF(B21="",0,VLOOKUP('021206'!B21,Cenik!$C$3:$E$873,2,FALSE))</f>
        <v>0</v>
      </c>
      <c r="D21" s="12">
        <f>IF(B21="",0,VLOOKUP('021206'!B21,Cenik!$C$3:$E$873,3,FALSE))</f>
        <v>0</v>
      </c>
      <c r="E21" s="22"/>
      <c r="F21" s="20">
        <f t="shared" si="2"/>
        <v>0</v>
      </c>
      <c r="G21" s="104" t="str">
        <f t="shared" si="3"/>
        <v/>
      </c>
    </row>
    <row r="22" spans="1:9" x14ac:dyDescent="0.2">
      <c r="A22" s="15"/>
      <c r="B22" s="21"/>
      <c r="C22" s="12">
        <f>IF(B22="",0,VLOOKUP('021206'!B22,Cenik!$C$3:$E$873,2,FALSE))</f>
        <v>0</v>
      </c>
      <c r="D22" s="12">
        <f>IF(B22="",0,VLOOKUP('021206'!B22,Cenik!$C$3:$E$873,3,FALSE))</f>
        <v>0</v>
      </c>
      <c r="E22" s="22"/>
      <c r="F22" s="20">
        <f t="shared" si="2"/>
        <v>0</v>
      </c>
      <c r="G22" s="104" t="str">
        <f t="shared" si="3"/>
        <v/>
      </c>
    </row>
    <row r="23" spans="1:9" x14ac:dyDescent="0.2">
      <c r="A23" s="15"/>
      <c r="B23" s="21"/>
      <c r="C23" s="12">
        <f>IF(B23="",0,VLOOKUP('021206'!B23,Cenik!$C$3:$E$873,2,FALSE))</f>
        <v>0</v>
      </c>
      <c r="D23" s="12">
        <f>IF(B23="",0,VLOOKUP('021206'!B23,Cenik!$C$3:$E$873,3,FALSE))</f>
        <v>0</v>
      </c>
      <c r="E23" s="22"/>
      <c r="F23" s="20">
        <f t="shared" si="2"/>
        <v>0</v>
      </c>
      <c r="G23" s="104" t="str">
        <f t="shared" si="3"/>
        <v/>
      </c>
    </row>
    <row r="24" spans="1:9" x14ac:dyDescent="0.2">
      <c r="A24" s="15"/>
      <c r="B24" s="21"/>
      <c r="C24" s="12">
        <f>IF(B24="",0,VLOOKUP('021206'!B24,Cenik!$C$3:$E$873,2,FALSE))</f>
        <v>0</v>
      </c>
      <c r="D24" s="12">
        <f>IF(B24="",0,VLOOKUP('021206'!B24,Cenik!$C$3:$E$873,3,FALSE))</f>
        <v>0</v>
      </c>
      <c r="E24" s="22"/>
      <c r="F24" s="20">
        <f t="shared" si="2"/>
        <v>0</v>
      </c>
      <c r="G24" s="104" t="str">
        <f t="shared" si="3"/>
        <v/>
      </c>
    </row>
    <row r="25" spans="1:9" x14ac:dyDescent="0.2">
      <c r="A25" s="15"/>
      <c r="B25" s="21"/>
      <c r="C25" s="12">
        <f>IF(B25="",0,VLOOKUP('021206'!B25,Cenik!$C$3:$E$873,2,FALSE))</f>
        <v>0</v>
      </c>
      <c r="D25" s="12">
        <f>IF(B25="",0,VLOOKUP('021206'!B25,Cenik!$C$3:$E$873,3,FALSE))</f>
        <v>0</v>
      </c>
      <c r="E25" s="22"/>
      <c r="F25" s="20">
        <f t="shared" si="2"/>
        <v>0</v>
      </c>
      <c r="G25" s="104" t="str">
        <f t="shared" si="3"/>
        <v/>
      </c>
    </row>
    <row r="26" spans="1:9" x14ac:dyDescent="0.2">
      <c r="A26" s="15"/>
      <c r="B26" s="21"/>
      <c r="C26" s="12">
        <f>IF(B26="",0,VLOOKUP('021206'!B26,Cenik!$C$3:$E$873,2,FALSE))</f>
        <v>0</v>
      </c>
      <c r="D26" s="12">
        <f>IF(B26="",0,VLOOKUP('021206'!B26,Cenik!$C$3:$E$873,3,FALSE))</f>
        <v>0</v>
      </c>
      <c r="E26" s="22"/>
      <c r="F26" s="20">
        <f t="shared" si="2"/>
        <v>0</v>
      </c>
      <c r="G26" s="104" t="str">
        <f t="shared" si="3"/>
        <v/>
      </c>
    </row>
    <row r="27" spans="1:9" x14ac:dyDescent="0.2">
      <c r="A27" s="15"/>
      <c r="B27" s="21"/>
      <c r="C27" s="12">
        <f>IF(B27="",0,VLOOKUP('021206'!B27,Cenik!$C$3:$E$873,2,FALSE))</f>
        <v>0</v>
      </c>
      <c r="D27" s="12">
        <f>IF(B27="",0,VLOOKUP('021206'!B27,Cenik!$C$3:$E$873,3,FALSE))</f>
        <v>0</v>
      </c>
      <c r="E27" s="22"/>
      <c r="F27" s="20">
        <f t="shared" si="2"/>
        <v>0</v>
      </c>
      <c r="G27" s="104" t="str">
        <f t="shared" si="3"/>
        <v/>
      </c>
    </row>
    <row r="28" spans="1:9" x14ac:dyDescent="0.2">
      <c r="A28" s="15"/>
      <c r="B28" s="21"/>
      <c r="C28" s="12">
        <f>IF(B28="",0,VLOOKUP('021206'!B28,Cenik!$C$3:$E$873,2,FALSE))</f>
        <v>0</v>
      </c>
      <c r="D28" s="12">
        <f>IF(B28="",0,VLOOKUP('021206'!B28,Cenik!$C$3:$E$873,3,FALSE))</f>
        <v>0</v>
      </c>
      <c r="E28" s="22"/>
      <c r="F28" s="20">
        <f t="shared" si="2"/>
        <v>0</v>
      </c>
      <c r="G28" s="104" t="str">
        <f t="shared" si="3"/>
        <v/>
      </c>
    </row>
    <row r="29" spans="1:9" ht="13.5" thickBot="1" x14ac:dyDescent="0.25">
      <c r="A29" s="15"/>
      <c r="B29" s="21"/>
      <c r="C29" s="12">
        <f>IF(B29="",0,VLOOKUP('021206'!B29,Cenik!$C$3:$E$873,2,FALSE))</f>
        <v>0</v>
      </c>
      <c r="D29" s="12">
        <f>IF(B29="",0,VLOOKUP('021206'!B29,Cenik!$C$3:$E$873,3,FALSE))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IF(B31="",0,VLOOKUP('021206'!B31,Cenik!$C$3:$E$873,2,FALSE))</f>
        <v>0</v>
      </c>
      <c r="D31" s="24">
        <f>IF(B31="",0,VLOOKUP('021206'!B31,Cenik!$C$3:$E$873,3,FALSE))</f>
        <v>0</v>
      </c>
      <c r="E31" s="19"/>
      <c r="F31" s="25">
        <f t="shared" ref="F31:F44" si="4">D31*E31</f>
        <v>0</v>
      </c>
      <c r="G31" s="104" t="str">
        <f t="shared" si="3"/>
        <v/>
      </c>
      <c r="I31" s="2"/>
    </row>
    <row r="32" spans="1:9" x14ac:dyDescent="0.2">
      <c r="A32" s="15"/>
      <c r="B32" s="21"/>
      <c r="C32" s="12">
        <f>IF(B32="",0,VLOOKUP('021206'!B32,Cenik!$C$3:$E$873,2,FALSE))</f>
        <v>0</v>
      </c>
      <c r="D32" s="12">
        <f>IF(B32="",0,VLOOKUP('021206'!B32,Cenik!$C$3:$E$873,3,FALSE))</f>
        <v>0</v>
      </c>
      <c r="E32" s="22"/>
      <c r="F32" s="20">
        <f t="shared" si="4"/>
        <v>0</v>
      </c>
      <c r="G32" s="104" t="str">
        <f t="shared" si="3"/>
        <v/>
      </c>
      <c r="I32" s="2"/>
    </row>
    <row r="33" spans="1:7" x14ac:dyDescent="0.2">
      <c r="A33" s="15"/>
      <c r="B33" s="21"/>
      <c r="C33" s="12">
        <f>IF(B33="",0,VLOOKUP('021206'!B33,Cenik!$C$3:$E$873,2,FALSE))</f>
        <v>0</v>
      </c>
      <c r="D33" s="12">
        <f>IF(B33="",0,VLOOKUP('021206'!B33,Cenik!$C$3:$E$873,3,FALSE))</f>
        <v>0</v>
      </c>
      <c r="E33" s="22"/>
      <c r="F33" s="20">
        <f t="shared" si="4"/>
        <v>0</v>
      </c>
      <c r="G33" s="104" t="str">
        <f t="shared" si="3"/>
        <v/>
      </c>
    </row>
    <row r="34" spans="1:7" x14ac:dyDescent="0.2">
      <c r="A34" s="15"/>
      <c r="B34" s="21"/>
      <c r="C34" s="12">
        <f>IF(B34="",0,VLOOKUP('021206'!B34,Cenik!$C$3:$E$873,2,FALSE))</f>
        <v>0</v>
      </c>
      <c r="D34" s="12">
        <f>IF(B34="",0,VLOOKUP('021206'!B34,Cenik!$C$3:$E$873,3,FALSE))</f>
        <v>0</v>
      </c>
      <c r="E34" s="22"/>
      <c r="F34" s="20">
        <f t="shared" si="4"/>
        <v>0</v>
      </c>
      <c r="G34" s="104" t="str">
        <f t="shared" si="3"/>
        <v/>
      </c>
    </row>
    <row r="35" spans="1:7" x14ac:dyDescent="0.2">
      <c r="A35" s="15"/>
      <c r="B35" s="21"/>
      <c r="C35" s="12">
        <f>IF(B35="",0,VLOOKUP('021206'!B35,Cenik!$C$3:$E$873,2,FALSE))</f>
        <v>0</v>
      </c>
      <c r="D35" s="12">
        <f>IF(B35="",0,VLOOKUP('021206'!B35,Cenik!$C$3:$E$873,3,FALSE))</f>
        <v>0</v>
      </c>
      <c r="E35" s="22"/>
      <c r="F35" s="20">
        <f t="shared" si="4"/>
        <v>0</v>
      </c>
      <c r="G35" s="104" t="str">
        <f t="shared" si="3"/>
        <v/>
      </c>
    </row>
    <row r="36" spans="1:7" x14ac:dyDescent="0.2">
      <c r="A36" s="15"/>
      <c r="B36" s="21"/>
      <c r="C36" s="12">
        <f>IF(B36="",0,VLOOKUP('021206'!B36,Cenik!$C$3:$E$873,2,FALSE))</f>
        <v>0</v>
      </c>
      <c r="D36" s="12">
        <f>IF(B36="",0,VLOOKUP('021206'!B36,Cenik!$C$3:$E$873,3,FALSE))</f>
        <v>0</v>
      </c>
      <c r="E36" s="22"/>
      <c r="F36" s="20">
        <f t="shared" si="4"/>
        <v>0</v>
      </c>
      <c r="G36" s="104" t="str">
        <f t="shared" si="3"/>
        <v/>
      </c>
    </row>
    <row r="37" spans="1:7" x14ac:dyDescent="0.2">
      <c r="A37" s="15"/>
      <c r="B37" s="21"/>
      <c r="C37" s="12">
        <f>IF(B37="",0,VLOOKUP('021206'!B37,Cenik!$C$3:$E$873,2,FALSE))</f>
        <v>0</v>
      </c>
      <c r="D37" s="12">
        <f>IF(B37="",0,VLOOKUP('021206'!B37,Cenik!$C$3:$E$873,3,FALSE))</f>
        <v>0</v>
      </c>
      <c r="E37" s="22"/>
      <c r="F37" s="20">
        <f t="shared" si="4"/>
        <v>0</v>
      </c>
      <c r="G37" s="104" t="str">
        <f t="shared" si="3"/>
        <v/>
      </c>
    </row>
    <row r="38" spans="1:7" x14ac:dyDescent="0.2">
      <c r="A38" s="15"/>
      <c r="B38" s="21"/>
      <c r="C38" s="12">
        <f>IF(B38="",0,VLOOKUP('021206'!B38,Cenik!$C$3:$E$873,2,FALSE))</f>
        <v>0</v>
      </c>
      <c r="D38" s="12">
        <f>IF(B38="",0,VLOOKUP('021206'!B38,Cenik!$C$3:$E$873,3,FALSE))</f>
        <v>0</v>
      </c>
      <c r="E38" s="22"/>
      <c r="F38" s="20">
        <f t="shared" si="4"/>
        <v>0</v>
      </c>
      <c r="G38" s="104" t="str">
        <f t="shared" si="3"/>
        <v/>
      </c>
    </row>
    <row r="39" spans="1:7" x14ac:dyDescent="0.2">
      <c r="A39" s="15"/>
      <c r="B39" s="21"/>
      <c r="C39" s="12">
        <f>IF(B39="",0,VLOOKUP('021206'!B39,Cenik!$C$3:$E$873,2,FALSE))</f>
        <v>0</v>
      </c>
      <c r="D39" s="12">
        <f>IF(B39="",0,VLOOKUP('021206'!B39,Cenik!$C$3:$E$873,3,FALSE))</f>
        <v>0</v>
      </c>
      <c r="E39" s="22"/>
      <c r="F39" s="20">
        <f t="shared" si="4"/>
        <v>0</v>
      </c>
      <c r="G39" s="104" t="str">
        <f>IF(E39="","",IF(ISNUMBER(E39),IF(E39=ROUND(E39,6),"","Napaka - poraba mora biti zaokrožena na 6 decimalk!"),"Napaka!"))</f>
        <v/>
      </c>
    </row>
    <row r="40" spans="1:7" x14ac:dyDescent="0.2">
      <c r="A40" s="15"/>
      <c r="B40" s="21"/>
      <c r="C40" s="12">
        <f>IF(B40="",0,VLOOKUP('021206'!B40,Cenik!$C$3:$E$873,2,FALSE))</f>
        <v>0</v>
      </c>
      <c r="D40" s="12">
        <f>IF(B40="",0,VLOOKUP('021206'!B40,Cenik!$C$3:$E$873,3,FALSE))</f>
        <v>0</v>
      </c>
      <c r="E40" s="22"/>
      <c r="F40" s="20">
        <f t="shared" si="4"/>
        <v>0</v>
      </c>
      <c r="G40" s="104" t="str">
        <f t="shared" si="3"/>
        <v/>
      </c>
    </row>
    <row r="41" spans="1:7" x14ac:dyDescent="0.2">
      <c r="A41" s="15"/>
      <c r="B41" s="21"/>
      <c r="C41" s="12">
        <f>IF(B41="",0,VLOOKUP('021206'!B41,Cenik!$C$3:$E$873,2,FALSE))</f>
        <v>0</v>
      </c>
      <c r="D41" s="12">
        <f>IF(B41="",0,VLOOKUP('021206'!B41,Cenik!$C$3:$E$873,3,FALSE))</f>
        <v>0</v>
      </c>
      <c r="E41" s="22"/>
      <c r="F41" s="20">
        <f t="shared" si="4"/>
        <v>0</v>
      </c>
      <c r="G41" s="104" t="str">
        <f t="shared" si="3"/>
        <v/>
      </c>
    </row>
    <row r="42" spans="1:7" x14ac:dyDescent="0.2">
      <c r="A42" s="15"/>
      <c r="B42" s="21"/>
      <c r="C42" s="12">
        <f>IF(B42="",0,VLOOKUP('021206'!B42,Cenik!$C$3:$E$873,2,FALSE))</f>
        <v>0</v>
      </c>
      <c r="D42" s="12">
        <f>IF(B42="",0,VLOOKUP('021206'!B42,Cenik!$C$3:$E$873,3,FALSE))</f>
        <v>0</v>
      </c>
      <c r="E42" s="22"/>
      <c r="F42" s="20">
        <f t="shared" si="4"/>
        <v>0</v>
      </c>
      <c r="G42" s="104" t="str">
        <f t="shared" si="3"/>
        <v/>
      </c>
    </row>
    <row r="43" spans="1:7" x14ac:dyDescent="0.2">
      <c r="A43" s="15"/>
      <c r="B43" s="21"/>
      <c r="C43" s="12">
        <f>IF(B43="",0,VLOOKUP('021206'!B43,Cenik!$C$3:$E$873,2,FALSE))</f>
        <v>0</v>
      </c>
      <c r="D43" s="12">
        <f>IF(B43="",0,VLOOKUP('021206'!B43,Cenik!$C$3:$E$873,3,FALSE))</f>
        <v>0</v>
      </c>
      <c r="E43" s="22"/>
      <c r="F43" s="20">
        <f t="shared" si="4"/>
        <v>0</v>
      </c>
      <c r="G43" s="104" t="str">
        <f t="shared" si="3"/>
        <v/>
      </c>
    </row>
    <row r="44" spans="1:7" ht="13.5" thickBot="1" x14ac:dyDescent="0.25">
      <c r="A44" s="26"/>
      <c r="B44" s="27"/>
      <c r="C44" s="28">
        <f>IF(B44="",0,VLOOKUP('021206'!B44,Cenik!$C$3:$E$873,2,FALSE))</f>
        <v>0</v>
      </c>
      <c r="D44" s="28">
        <f>IF(B44="",0,VLOOKUP('021206'!B44,Cenik!$C$3:$E$873,3,FALSE))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IF(B5="",0,VLOOKUP('021207'!B5,Cenik!$C$3:$E$873,2,FALSE))</f>
        <v>0</v>
      </c>
      <c r="D5" s="12">
        <f>IF(B5="",0,VLOOKUP('021207'!B5,Cenik!$C$3:$E$873,3,FALSE))</f>
        <v>0</v>
      </c>
      <c r="E5" s="13"/>
      <c r="F5" s="14">
        <f t="shared" ref="F5:F14" si="0">D5*E5</f>
        <v>0</v>
      </c>
      <c r="G5" s="104" t="str">
        <f>IF(E5="","",IF(ISNUMBER(E5),IF(E5=ROUND(E5,6),"","Napaka - poraba mora biti zaokrožena na 6 decimalk!"),"Napaka!"))</f>
        <v/>
      </c>
    </row>
    <row r="6" spans="1:7" x14ac:dyDescent="0.2">
      <c r="A6" s="15"/>
      <c r="B6" s="16"/>
      <c r="C6" s="12">
        <f>IF(B6="",0,VLOOKUP('021207'!B6,Cenik!$C$3:$E$873,2,FALSE))</f>
        <v>0</v>
      </c>
      <c r="D6" s="12">
        <f>IF(B6="",0,VLOOKUP('021207'!B6,Cenik!$C$3:$E$873,3,FALSE))</f>
        <v>0</v>
      </c>
      <c r="E6" s="17"/>
      <c r="F6" s="14">
        <f t="shared" si="0"/>
        <v>0</v>
      </c>
      <c r="G6" s="104" t="str">
        <f t="shared" ref="G6:G14" si="1">IF(E6="","",IF(ISNUMBER(E6),IF(E6=ROUND(E6,6),"","Napaka - poraba mora biti zaokrožena na 6 decimalk!"),"Napaka!"))</f>
        <v/>
      </c>
    </row>
    <row r="7" spans="1:7" x14ac:dyDescent="0.2">
      <c r="A7" s="15"/>
      <c r="B7" s="16"/>
      <c r="C7" s="12">
        <f>IF(B7="",0,VLOOKUP('021207'!B7,Cenik!$C$3:$E$873,2,FALSE))</f>
        <v>0</v>
      </c>
      <c r="D7" s="12">
        <f>IF(B7="",0,VLOOKUP('021207'!B7,Cenik!$C$3:$E$873,3,FALSE))</f>
        <v>0</v>
      </c>
      <c r="E7" s="17"/>
      <c r="F7" s="14">
        <f t="shared" si="0"/>
        <v>0</v>
      </c>
      <c r="G7" s="104" t="str">
        <f t="shared" si="1"/>
        <v/>
      </c>
    </row>
    <row r="8" spans="1:7" x14ac:dyDescent="0.2">
      <c r="A8" s="15"/>
      <c r="B8" s="16"/>
      <c r="C8" s="12">
        <f>IF(B8="",0,VLOOKUP('021207'!B8,Cenik!$C$3:$E$873,2,FALSE))</f>
        <v>0</v>
      </c>
      <c r="D8" s="12">
        <f>IF(B8="",0,VLOOKUP('021207'!B8,Cenik!$C$3:$E$873,3,FALSE))</f>
        <v>0</v>
      </c>
      <c r="E8" s="17"/>
      <c r="F8" s="14">
        <f t="shared" si="0"/>
        <v>0</v>
      </c>
      <c r="G8" s="104" t="str">
        <f t="shared" si="1"/>
        <v/>
      </c>
    </row>
    <row r="9" spans="1:7" x14ac:dyDescent="0.2">
      <c r="A9" s="15"/>
      <c r="B9" s="16"/>
      <c r="C9" s="12">
        <f>IF(B9="",0,VLOOKUP('021207'!B9,Cenik!$C$3:$E$873,2,FALSE))</f>
        <v>0</v>
      </c>
      <c r="D9" s="12">
        <f>IF(B9="",0,VLOOKUP('021207'!B9,Cenik!$C$3:$E$873,3,FALSE))</f>
        <v>0</v>
      </c>
      <c r="E9" s="17"/>
      <c r="F9" s="14">
        <f t="shared" si="0"/>
        <v>0</v>
      </c>
      <c r="G9" s="104" t="str">
        <f t="shared" si="1"/>
        <v/>
      </c>
    </row>
    <row r="10" spans="1:7" x14ac:dyDescent="0.2">
      <c r="A10" s="15"/>
      <c r="B10" s="16"/>
      <c r="C10" s="12">
        <f>IF(B10="",0,VLOOKUP('021207'!B10,Cenik!$C$3:$E$873,2,FALSE))</f>
        <v>0</v>
      </c>
      <c r="D10" s="12">
        <f>IF(B10="",0,VLOOKUP('021207'!B10,Cenik!$C$3:$E$873,3,FALSE))</f>
        <v>0</v>
      </c>
      <c r="E10" s="17"/>
      <c r="F10" s="14">
        <f t="shared" si="0"/>
        <v>0</v>
      </c>
      <c r="G10" s="104" t="str">
        <f t="shared" si="1"/>
        <v/>
      </c>
    </row>
    <row r="11" spans="1:7" x14ac:dyDescent="0.2">
      <c r="A11" s="15"/>
      <c r="B11" s="16"/>
      <c r="C11" s="12">
        <f>IF(B11="",0,VLOOKUP('021207'!B11,Cenik!$C$3:$E$873,2,FALSE))</f>
        <v>0</v>
      </c>
      <c r="D11" s="12">
        <f>IF(B11="",0,VLOOKUP('021207'!B11,Cenik!$C$3:$E$873,3,FALSE))</f>
        <v>0</v>
      </c>
      <c r="E11" s="17"/>
      <c r="F11" s="14">
        <f t="shared" si="0"/>
        <v>0</v>
      </c>
      <c r="G11" s="104" t="str">
        <f t="shared" si="1"/>
        <v/>
      </c>
    </row>
    <row r="12" spans="1:7" x14ac:dyDescent="0.2">
      <c r="A12" s="15"/>
      <c r="B12" s="16"/>
      <c r="C12" s="12">
        <f>IF(B12="",0,VLOOKUP('021207'!B12,Cenik!$C$3:$E$873,2,FALSE))</f>
        <v>0</v>
      </c>
      <c r="D12" s="12">
        <f>IF(B12="",0,VLOOKUP('021207'!B12,Cenik!$C$3:$E$873,3,FALSE))</f>
        <v>0</v>
      </c>
      <c r="E12" s="17"/>
      <c r="F12" s="14">
        <f t="shared" si="0"/>
        <v>0</v>
      </c>
      <c r="G12" s="104" t="str">
        <f t="shared" si="1"/>
        <v/>
      </c>
    </row>
    <row r="13" spans="1:7" x14ac:dyDescent="0.2">
      <c r="A13" s="15"/>
      <c r="B13" s="16"/>
      <c r="C13" s="12">
        <f>IF(B13="",0,VLOOKUP('021207'!B13,Cenik!$C$3:$E$873,2,FALSE))</f>
        <v>0</v>
      </c>
      <c r="D13" s="12">
        <f>IF(B13="",0,VLOOKUP('021207'!B13,Cenik!$C$3:$E$873,3,FALSE))</f>
        <v>0</v>
      </c>
      <c r="E13" s="17"/>
      <c r="F13" s="14">
        <f t="shared" si="0"/>
        <v>0</v>
      </c>
      <c r="G13" s="104" t="str">
        <f t="shared" si="1"/>
        <v/>
      </c>
    </row>
    <row r="14" spans="1:7" ht="13.5" thickBot="1" x14ac:dyDescent="0.25">
      <c r="A14" s="15"/>
      <c r="B14" s="16"/>
      <c r="C14" s="12">
        <f>IF(B14="",0,VLOOKUP('021207'!B14,Cenik!$C$3:$E$873,2,FALSE))</f>
        <v>0</v>
      </c>
      <c r="D14" s="12">
        <f>IF(B14="",0,VLOOKUP('021207'!B14,Cenik!$C$3:$E$873,3,FALSE))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IF(B16="",0,VLOOKUP('021207'!B16,Cenik!$C$3:$E$873,2,FALSE))</f>
        <v>0</v>
      </c>
      <c r="D16" s="12">
        <f>IF(B16="",0,VLOOKUP('021207'!B16,Cenik!$C$3:$E$873,3,FALSE))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IF(B17="",0,VLOOKUP('021207'!B17,Cenik!$C$3:$E$873,2,FALSE))</f>
        <v>0</v>
      </c>
      <c r="D17" s="12">
        <f>IF(B17="",0,VLOOKUP('021207'!B17,Cenik!$C$3:$E$873,3,FALSE))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IF(B18="",0,VLOOKUP('021207'!B18,Cenik!$C$3:$E$873,2,FALSE))</f>
        <v>0</v>
      </c>
      <c r="D18" s="12">
        <f>IF(B18="",0,VLOOKUP('021207'!B18,Cenik!$C$3:$E$873,3,FALSE))</f>
        <v>0</v>
      </c>
      <c r="E18" s="22"/>
      <c r="F18" s="20">
        <f t="shared" si="2"/>
        <v>0</v>
      </c>
      <c r="G18" s="104" t="str">
        <f t="shared" si="3"/>
        <v/>
      </c>
    </row>
    <row r="19" spans="1:9" x14ac:dyDescent="0.2">
      <c r="A19" s="15"/>
      <c r="B19" s="21"/>
      <c r="C19" s="12">
        <f>IF(B19="",0,VLOOKUP('021207'!B19,Cenik!$C$3:$E$873,2,FALSE))</f>
        <v>0</v>
      </c>
      <c r="D19" s="12">
        <f>IF(B19="",0,VLOOKUP('021207'!B19,Cenik!$C$3:$E$873,3,FALSE))</f>
        <v>0</v>
      </c>
      <c r="E19" s="22"/>
      <c r="F19" s="20">
        <f t="shared" si="2"/>
        <v>0</v>
      </c>
      <c r="G19" s="104" t="str">
        <f t="shared" si="3"/>
        <v/>
      </c>
    </row>
    <row r="20" spans="1:9" x14ac:dyDescent="0.2">
      <c r="A20" s="15"/>
      <c r="B20" s="21"/>
      <c r="C20" s="12">
        <f>IF(B20="",0,VLOOKUP('021207'!B20,Cenik!$C$3:$E$873,2,FALSE))</f>
        <v>0</v>
      </c>
      <c r="D20" s="12">
        <f>IF(B20="",0,VLOOKUP('021207'!B20,Cenik!$C$3:$E$873,3,FALSE))</f>
        <v>0</v>
      </c>
      <c r="E20" s="22"/>
      <c r="F20" s="20">
        <f t="shared" si="2"/>
        <v>0</v>
      </c>
      <c r="G20" s="104" t="str">
        <f t="shared" si="3"/>
        <v/>
      </c>
    </row>
    <row r="21" spans="1:9" x14ac:dyDescent="0.2">
      <c r="A21" s="15"/>
      <c r="B21" s="21"/>
      <c r="C21" s="12">
        <f>IF(B21="",0,VLOOKUP('021207'!B21,Cenik!$C$3:$E$873,2,FALSE))</f>
        <v>0</v>
      </c>
      <c r="D21" s="12">
        <f>IF(B21="",0,VLOOKUP('021207'!B21,Cenik!$C$3:$E$873,3,FALSE))</f>
        <v>0</v>
      </c>
      <c r="E21" s="22"/>
      <c r="F21" s="20">
        <f t="shared" si="2"/>
        <v>0</v>
      </c>
      <c r="G21" s="104" t="str">
        <f t="shared" si="3"/>
        <v/>
      </c>
    </row>
    <row r="22" spans="1:9" x14ac:dyDescent="0.2">
      <c r="A22" s="15"/>
      <c r="B22" s="21"/>
      <c r="C22" s="12">
        <f>IF(B22="",0,VLOOKUP('021207'!B22,Cenik!$C$3:$E$873,2,FALSE))</f>
        <v>0</v>
      </c>
      <c r="D22" s="12">
        <f>IF(B22="",0,VLOOKUP('021207'!B22,Cenik!$C$3:$E$873,3,FALSE))</f>
        <v>0</v>
      </c>
      <c r="E22" s="22"/>
      <c r="F22" s="20">
        <f t="shared" si="2"/>
        <v>0</v>
      </c>
      <c r="G22" s="104" t="str">
        <f t="shared" si="3"/>
        <v/>
      </c>
    </row>
    <row r="23" spans="1:9" x14ac:dyDescent="0.2">
      <c r="A23" s="15"/>
      <c r="B23" s="21"/>
      <c r="C23" s="12">
        <f>IF(B23="",0,VLOOKUP('021207'!B23,Cenik!$C$3:$E$873,2,FALSE))</f>
        <v>0</v>
      </c>
      <c r="D23" s="12">
        <f>IF(B23="",0,VLOOKUP('021207'!B23,Cenik!$C$3:$E$873,3,FALSE))</f>
        <v>0</v>
      </c>
      <c r="E23" s="22"/>
      <c r="F23" s="20">
        <f t="shared" si="2"/>
        <v>0</v>
      </c>
      <c r="G23" s="104" t="str">
        <f t="shared" si="3"/>
        <v/>
      </c>
    </row>
    <row r="24" spans="1:9" x14ac:dyDescent="0.2">
      <c r="A24" s="15"/>
      <c r="B24" s="21"/>
      <c r="C24" s="12">
        <f>IF(B24="",0,VLOOKUP('021207'!B24,Cenik!$C$3:$E$873,2,FALSE))</f>
        <v>0</v>
      </c>
      <c r="D24" s="12">
        <f>IF(B24="",0,VLOOKUP('021207'!B24,Cenik!$C$3:$E$873,3,FALSE))</f>
        <v>0</v>
      </c>
      <c r="E24" s="22"/>
      <c r="F24" s="20">
        <f t="shared" si="2"/>
        <v>0</v>
      </c>
      <c r="G24" s="104" t="str">
        <f t="shared" si="3"/>
        <v/>
      </c>
    </row>
    <row r="25" spans="1:9" x14ac:dyDescent="0.2">
      <c r="A25" s="15"/>
      <c r="B25" s="21"/>
      <c r="C25" s="12">
        <f>IF(B25="",0,VLOOKUP('021207'!B25,Cenik!$C$3:$E$873,2,FALSE))</f>
        <v>0</v>
      </c>
      <c r="D25" s="12">
        <f>IF(B25="",0,VLOOKUP('021207'!B25,Cenik!$C$3:$E$873,3,FALSE))</f>
        <v>0</v>
      </c>
      <c r="E25" s="22"/>
      <c r="F25" s="20">
        <f t="shared" si="2"/>
        <v>0</v>
      </c>
      <c r="G25" s="104" t="str">
        <f t="shared" si="3"/>
        <v/>
      </c>
    </row>
    <row r="26" spans="1:9" x14ac:dyDescent="0.2">
      <c r="A26" s="15"/>
      <c r="B26" s="21"/>
      <c r="C26" s="12">
        <f>IF(B26="",0,VLOOKUP('021207'!B26,Cenik!$C$3:$E$873,2,FALSE))</f>
        <v>0</v>
      </c>
      <c r="D26" s="12">
        <f>IF(B26="",0,VLOOKUP('021207'!B26,Cenik!$C$3:$E$873,3,FALSE))</f>
        <v>0</v>
      </c>
      <c r="E26" s="22"/>
      <c r="F26" s="20">
        <f t="shared" si="2"/>
        <v>0</v>
      </c>
      <c r="G26" s="104" t="str">
        <f t="shared" si="3"/>
        <v/>
      </c>
    </row>
    <row r="27" spans="1:9" x14ac:dyDescent="0.2">
      <c r="A27" s="15"/>
      <c r="B27" s="21"/>
      <c r="C27" s="12">
        <f>IF(B27="",0,VLOOKUP('021207'!B27,Cenik!$C$3:$E$873,2,FALSE))</f>
        <v>0</v>
      </c>
      <c r="D27" s="12">
        <f>IF(B27="",0,VLOOKUP('021207'!B27,Cenik!$C$3:$E$873,3,FALSE))</f>
        <v>0</v>
      </c>
      <c r="E27" s="22"/>
      <c r="F27" s="20">
        <f t="shared" si="2"/>
        <v>0</v>
      </c>
      <c r="G27" s="104" t="str">
        <f t="shared" si="3"/>
        <v/>
      </c>
    </row>
    <row r="28" spans="1:9" x14ac:dyDescent="0.2">
      <c r="A28" s="15"/>
      <c r="B28" s="21"/>
      <c r="C28" s="12">
        <f>IF(B28="",0,VLOOKUP('021207'!B28,Cenik!$C$3:$E$873,2,FALSE))</f>
        <v>0</v>
      </c>
      <c r="D28" s="12">
        <f>IF(B28="",0,VLOOKUP('021207'!B28,Cenik!$C$3:$E$873,3,FALSE))</f>
        <v>0</v>
      </c>
      <c r="E28" s="22"/>
      <c r="F28" s="20">
        <f t="shared" si="2"/>
        <v>0</v>
      </c>
      <c r="G28" s="104" t="str">
        <f t="shared" si="3"/>
        <v/>
      </c>
    </row>
    <row r="29" spans="1:9" ht="13.5" thickBot="1" x14ac:dyDescent="0.25">
      <c r="A29" s="15"/>
      <c r="B29" s="21"/>
      <c r="C29" s="12">
        <f>IF(B29="",0,VLOOKUP('021207'!B29,Cenik!$C$3:$E$873,2,FALSE))</f>
        <v>0</v>
      </c>
      <c r="D29" s="12">
        <f>IF(B29="",0,VLOOKUP('021207'!B29,Cenik!$C$3:$E$873,3,FALSE))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IF(B31="",0,VLOOKUP('021207'!B31,Cenik!$C$3:$E$873,2,FALSE))</f>
        <v>0</v>
      </c>
      <c r="D31" s="24">
        <f>IF(B31="",0,VLOOKUP('021207'!B31,Cenik!$C$3:$E$873,3,FALSE))</f>
        <v>0</v>
      </c>
      <c r="E31" s="19"/>
      <c r="F31" s="25">
        <f t="shared" ref="F31:F44" si="4">D31*E31</f>
        <v>0</v>
      </c>
      <c r="G31" s="104" t="str">
        <f t="shared" si="3"/>
        <v/>
      </c>
      <c r="I31" s="2"/>
    </row>
    <row r="32" spans="1:9" x14ac:dyDescent="0.2">
      <c r="A32" s="15"/>
      <c r="B32" s="21"/>
      <c r="C32" s="12">
        <f>IF(B32="",0,VLOOKUP('021207'!B32,Cenik!$C$3:$E$873,2,FALSE))</f>
        <v>0</v>
      </c>
      <c r="D32" s="12">
        <f>IF(B32="",0,VLOOKUP('021207'!B32,Cenik!$C$3:$E$873,3,FALSE))</f>
        <v>0</v>
      </c>
      <c r="E32" s="22"/>
      <c r="F32" s="20">
        <f t="shared" si="4"/>
        <v>0</v>
      </c>
      <c r="G32" s="104" t="str">
        <f t="shared" si="3"/>
        <v/>
      </c>
      <c r="I32" s="2"/>
    </row>
    <row r="33" spans="1:7" x14ac:dyDescent="0.2">
      <c r="A33" s="15"/>
      <c r="B33" s="21"/>
      <c r="C33" s="12">
        <f>IF(B33="",0,VLOOKUP('021207'!B33,Cenik!$C$3:$E$873,2,FALSE))</f>
        <v>0</v>
      </c>
      <c r="D33" s="12">
        <f>IF(B33="",0,VLOOKUP('021207'!B33,Cenik!$C$3:$E$873,3,FALSE))</f>
        <v>0</v>
      </c>
      <c r="E33" s="22"/>
      <c r="F33" s="20">
        <f t="shared" si="4"/>
        <v>0</v>
      </c>
      <c r="G33" s="104" t="str">
        <f t="shared" si="3"/>
        <v/>
      </c>
    </row>
    <row r="34" spans="1:7" x14ac:dyDescent="0.2">
      <c r="A34" s="15"/>
      <c r="B34" s="21"/>
      <c r="C34" s="12">
        <f>IF(B34="",0,VLOOKUP('021207'!B34,Cenik!$C$3:$E$873,2,FALSE))</f>
        <v>0</v>
      </c>
      <c r="D34" s="12">
        <f>IF(B34="",0,VLOOKUP('021207'!B34,Cenik!$C$3:$E$873,3,FALSE))</f>
        <v>0</v>
      </c>
      <c r="E34" s="22"/>
      <c r="F34" s="20">
        <f t="shared" si="4"/>
        <v>0</v>
      </c>
      <c r="G34" s="104" t="str">
        <f t="shared" si="3"/>
        <v/>
      </c>
    </row>
    <row r="35" spans="1:7" x14ac:dyDescent="0.2">
      <c r="A35" s="15"/>
      <c r="B35" s="21"/>
      <c r="C35" s="12">
        <f>IF(B35="",0,VLOOKUP('021207'!B35,Cenik!$C$3:$E$873,2,FALSE))</f>
        <v>0</v>
      </c>
      <c r="D35" s="12">
        <f>IF(B35="",0,VLOOKUP('021207'!B35,Cenik!$C$3:$E$873,3,FALSE))</f>
        <v>0</v>
      </c>
      <c r="E35" s="22"/>
      <c r="F35" s="20">
        <f t="shared" si="4"/>
        <v>0</v>
      </c>
      <c r="G35" s="104" t="str">
        <f t="shared" si="3"/>
        <v/>
      </c>
    </row>
    <row r="36" spans="1:7" x14ac:dyDescent="0.2">
      <c r="A36" s="15"/>
      <c r="B36" s="21"/>
      <c r="C36" s="12">
        <f>IF(B36="",0,VLOOKUP('021207'!B36,Cenik!$C$3:$E$873,2,FALSE))</f>
        <v>0</v>
      </c>
      <c r="D36" s="12">
        <f>IF(B36="",0,VLOOKUP('021207'!B36,Cenik!$C$3:$E$873,3,FALSE))</f>
        <v>0</v>
      </c>
      <c r="E36" s="22"/>
      <c r="F36" s="20">
        <f t="shared" si="4"/>
        <v>0</v>
      </c>
      <c r="G36" s="104" t="str">
        <f t="shared" si="3"/>
        <v/>
      </c>
    </row>
    <row r="37" spans="1:7" x14ac:dyDescent="0.2">
      <c r="A37" s="15"/>
      <c r="B37" s="21"/>
      <c r="C37" s="12">
        <f>IF(B37="",0,VLOOKUP('021207'!B37,Cenik!$C$3:$E$873,2,FALSE))</f>
        <v>0</v>
      </c>
      <c r="D37" s="12">
        <f>IF(B37="",0,VLOOKUP('021207'!B37,Cenik!$C$3:$E$873,3,FALSE))</f>
        <v>0</v>
      </c>
      <c r="E37" s="22"/>
      <c r="F37" s="20">
        <f t="shared" si="4"/>
        <v>0</v>
      </c>
      <c r="G37" s="104" t="str">
        <f t="shared" si="3"/>
        <v/>
      </c>
    </row>
    <row r="38" spans="1:7" x14ac:dyDescent="0.2">
      <c r="A38" s="15"/>
      <c r="B38" s="21"/>
      <c r="C38" s="12">
        <f>IF(B38="",0,VLOOKUP('021207'!B38,Cenik!$C$3:$E$873,2,FALSE))</f>
        <v>0</v>
      </c>
      <c r="D38" s="12">
        <f>IF(B38="",0,VLOOKUP('021207'!B38,Cenik!$C$3:$E$873,3,FALSE))</f>
        <v>0</v>
      </c>
      <c r="E38" s="22"/>
      <c r="F38" s="20">
        <f t="shared" si="4"/>
        <v>0</v>
      </c>
      <c r="G38" s="104" t="str">
        <f t="shared" si="3"/>
        <v/>
      </c>
    </row>
    <row r="39" spans="1:7" x14ac:dyDescent="0.2">
      <c r="A39" s="15"/>
      <c r="B39" s="21"/>
      <c r="C39" s="12">
        <f>IF(B39="",0,VLOOKUP('021207'!B39,Cenik!$C$3:$E$873,2,FALSE))</f>
        <v>0</v>
      </c>
      <c r="D39" s="12">
        <f>IF(B39="",0,VLOOKUP('021207'!B39,Cenik!$C$3:$E$873,3,FALSE))</f>
        <v>0</v>
      </c>
      <c r="E39" s="22"/>
      <c r="F39" s="20">
        <f t="shared" si="4"/>
        <v>0</v>
      </c>
      <c r="G39" s="104" t="str">
        <f>IF(E39="","",IF(ISNUMBER(E39),IF(E39=ROUND(E39,6),"","Napaka - poraba mora biti zaokrožena na 6 decimalk!"),"Napaka!"))</f>
        <v/>
      </c>
    </row>
    <row r="40" spans="1:7" x14ac:dyDescent="0.2">
      <c r="A40" s="15"/>
      <c r="B40" s="21"/>
      <c r="C40" s="12">
        <f>IF(B40="",0,VLOOKUP('021207'!B40,Cenik!$C$3:$E$873,2,FALSE))</f>
        <v>0</v>
      </c>
      <c r="D40" s="12">
        <f>IF(B40="",0,VLOOKUP('021207'!B40,Cenik!$C$3:$E$873,3,FALSE))</f>
        <v>0</v>
      </c>
      <c r="E40" s="22"/>
      <c r="F40" s="20">
        <f t="shared" si="4"/>
        <v>0</v>
      </c>
      <c r="G40" s="104" t="str">
        <f t="shared" si="3"/>
        <v/>
      </c>
    </row>
    <row r="41" spans="1:7" x14ac:dyDescent="0.2">
      <c r="A41" s="15"/>
      <c r="B41" s="21"/>
      <c r="C41" s="12">
        <f>IF(B41="",0,VLOOKUP('021207'!B41,Cenik!$C$3:$E$873,2,FALSE))</f>
        <v>0</v>
      </c>
      <c r="D41" s="12">
        <f>IF(B41="",0,VLOOKUP('021207'!B41,Cenik!$C$3:$E$873,3,FALSE))</f>
        <v>0</v>
      </c>
      <c r="E41" s="22"/>
      <c r="F41" s="20">
        <f t="shared" si="4"/>
        <v>0</v>
      </c>
      <c r="G41" s="104" t="str">
        <f t="shared" si="3"/>
        <v/>
      </c>
    </row>
    <row r="42" spans="1:7" x14ac:dyDescent="0.2">
      <c r="A42" s="15"/>
      <c r="B42" s="21"/>
      <c r="C42" s="12">
        <f>IF(B42="",0,VLOOKUP('021207'!B42,Cenik!$C$3:$E$873,2,FALSE))</f>
        <v>0</v>
      </c>
      <c r="D42" s="12">
        <f>IF(B42="",0,VLOOKUP('021207'!B42,Cenik!$C$3:$E$873,3,FALSE))</f>
        <v>0</v>
      </c>
      <c r="E42" s="22"/>
      <c r="F42" s="20">
        <f t="shared" si="4"/>
        <v>0</v>
      </c>
      <c r="G42" s="104" t="str">
        <f t="shared" si="3"/>
        <v/>
      </c>
    </row>
    <row r="43" spans="1:7" x14ac:dyDescent="0.2">
      <c r="A43" s="15"/>
      <c r="B43" s="21"/>
      <c r="C43" s="12">
        <f>IF(B43="",0,VLOOKUP('021207'!B43,Cenik!$C$3:$E$873,2,FALSE))</f>
        <v>0</v>
      </c>
      <c r="D43" s="12">
        <f>IF(B43="",0,VLOOKUP('021207'!B43,Cenik!$C$3:$E$873,3,FALSE))</f>
        <v>0</v>
      </c>
      <c r="E43" s="22"/>
      <c r="F43" s="20">
        <f t="shared" si="4"/>
        <v>0</v>
      </c>
      <c r="G43" s="104" t="str">
        <f t="shared" si="3"/>
        <v/>
      </c>
    </row>
    <row r="44" spans="1:7" ht="13.5" thickBot="1" x14ac:dyDescent="0.25">
      <c r="A44" s="26"/>
      <c r="B44" s="27"/>
      <c r="C44" s="28">
        <f>IF(B44="",0,VLOOKUP('021207'!B44,Cenik!$C$3:$E$873,2,FALSE))</f>
        <v>0</v>
      </c>
      <c r="D44" s="28">
        <f>IF(B44="",0,VLOOKUP('021207'!B44,Cenik!$C$3:$E$873,3,FALSE))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5"/>
  <sheetViews>
    <sheetView workbookViewId="0"/>
  </sheetViews>
  <sheetFormatPr defaultRowHeight="12.75" x14ac:dyDescent="0.2"/>
  <cols>
    <col min="1" max="1" width="73" style="1" bestFit="1" customWidth="1"/>
    <col min="2" max="2" width="23.85546875" style="1" bestFit="1" customWidth="1"/>
    <col min="3" max="16384" width="9.140625" style="1"/>
  </cols>
  <sheetData>
    <row r="1" spans="1:2" x14ac:dyDescent="0.2">
      <c r="A1" s="75"/>
      <c r="B1" s="76" t="s">
        <v>1920</v>
      </c>
    </row>
    <row r="2" spans="1:2" x14ac:dyDescent="0.2">
      <c r="A2" s="77" t="s">
        <v>1916</v>
      </c>
      <c r="B2" s="78">
        <f>+ROUND('Popis del-OBMOCJE 2'!B312,2)</f>
        <v>0</v>
      </c>
    </row>
    <row r="3" spans="1:2" x14ac:dyDescent="0.2">
      <c r="A3" s="77" t="s">
        <v>1576</v>
      </c>
      <c r="B3" s="78">
        <f>+ROUND('Stroski rezije-OBMOCJE 2'!B882,2)</f>
        <v>15000</v>
      </c>
    </row>
    <row r="4" spans="1:2" x14ac:dyDescent="0.2">
      <c r="A4" s="79" t="s">
        <v>1577</v>
      </c>
      <c r="B4" s="80">
        <f>+B2+B3</f>
        <v>15000</v>
      </c>
    </row>
    <row r="5" spans="1:2" x14ac:dyDescent="0.2">
      <c r="A5" s="81" t="s">
        <v>1578</v>
      </c>
      <c r="B5" s="82">
        <f>10*B4</f>
        <v>150000</v>
      </c>
    </row>
  </sheetData>
  <sheetProtection password="A7CB" sheet="1" objects="1" scenarios="1" autoFilter="0"/>
  <pageMargins left="0.70866141732283472" right="0.70866141732283472" top="0.74803149606299213" bottom="0.74803149606299213" header="0.31496062992125984" footer="0.31496062992125984"/>
  <pageSetup paperSize="8" fitToHeight="0" orientation="portrait" horizontalDpi="300" verticalDpi="300" r:id="rId1"/>
  <headerFooter>
    <oddHeader>&amp;L&amp;A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IF(B5="",0,VLOOKUP('021301'!B5,Cenik!$C$3:$E$873,2,FALSE))</f>
        <v>0</v>
      </c>
      <c r="D5" s="12">
        <f>IF(B5="",0,VLOOKUP('021301'!B5,Cenik!$C$3:$E$873,3,FALSE))</f>
        <v>0</v>
      </c>
      <c r="E5" s="13"/>
      <c r="F5" s="14">
        <f t="shared" ref="F5:F14" si="0">D5*E5</f>
        <v>0</v>
      </c>
      <c r="G5" s="104" t="str">
        <f>IF(E5="","",IF(ISNUMBER(E5),IF(E5=ROUND(E5,6),"","Napaka - poraba mora biti zaokrožena na 6 decimalk!"),"Napaka!"))</f>
        <v/>
      </c>
    </row>
    <row r="6" spans="1:7" x14ac:dyDescent="0.2">
      <c r="A6" s="15"/>
      <c r="B6" s="16"/>
      <c r="C6" s="12">
        <f>IF(B6="",0,VLOOKUP('021301'!B6,Cenik!$C$3:$E$873,2,FALSE))</f>
        <v>0</v>
      </c>
      <c r="D6" s="12">
        <f>IF(B6="",0,VLOOKUP('021301'!B6,Cenik!$C$3:$E$873,3,FALSE))</f>
        <v>0</v>
      </c>
      <c r="E6" s="17"/>
      <c r="F6" s="14">
        <f t="shared" si="0"/>
        <v>0</v>
      </c>
      <c r="G6" s="104" t="str">
        <f t="shared" ref="G6:G14" si="1">IF(E6="","",IF(ISNUMBER(E6),IF(E6=ROUND(E6,6),"","Napaka - poraba mora biti zaokrožena na 6 decimalk!"),"Napaka!"))</f>
        <v/>
      </c>
    </row>
    <row r="7" spans="1:7" x14ac:dyDescent="0.2">
      <c r="A7" s="15"/>
      <c r="B7" s="16"/>
      <c r="C7" s="12">
        <f>IF(B7="",0,VLOOKUP('021301'!B7,Cenik!$C$3:$E$873,2,FALSE))</f>
        <v>0</v>
      </c>
      <c r="D7" s="12">
        <f>IF(B7="",0,VLOOKUP('021301'!B7,Cenik!$C$3:$E$873,3,FALSE))</f>
        <v>0</v>
      </c>
      <c r="E7" s="17"/>
      <c r="F7" s="14">
        <f t="shared" si="0"/>
        <v>0</v>
      </c>
      <c r="G7" s="104" t="str">
        <f t="shared" si="1"/>
        <v/>
      </c>
    </row>
    <row r="8" spans="1:7" x14ac:dyDescent="0.2">
      <c r="A8" s="15"/>
      <c r="B8" s="16"/>
      <c r="C8" s="12">
        <f>IF(B8="",0,VLOOKUP('021301'!B8,Cenik!$C$3:$E$873,2,FALSE))</f>
        <v>0</v>
      </c>
      <c r="D8" s="12">
        <f>IF(B8="",0,VLOOKUP('021301'!B8,Cenik!$C$3:$E$873,3,FALSE))</f>
        <v>0</v>
      </c>
      <c r="E8" s="17"/>
      <c r="F8" s="14">
        <f t="shared" si="0"/>
        <v>0</v>
      </c>
      <c r="G8" s="104" t="str">
        <f t="shared" si="1"/>
        <v/>
      </c>
    </row>
    <row r="9" spans="1:7" x14ac:dyDescent="0.2">
      <c r="A9" s="15"/>
      <c r="B9" s="16"/>
      <c r="C9" s="12">
        <f>IF(B9="",0,VLOOKUP('021301'!B9,Cenik!$C$3:$E$873,2,FALSE))</f>
        <v>0</v>
      </c>
      <c r="D9" s="12">
        <f>IF(B9="",0,VLOOKUP('021301'!B9,Cenik!$C$3:$E$873,3,FALSE))</f>
        <v>0</v>
      </c>
      <c r="E9" s="17"/>
      <c r="F9" s="14">
        <f t="shared" si="0"/>
        <v>0</v>
      </c>
      <c r="G9" s="104" t="str">
        <f t="shared" si="1"/>
        <v/>
      </c>
    </row>
    <row r="10" spans="1:7" x14ac:dyDescent="0.2">
      <c r="A10" s="15"/>
      <c r="B10" s="16"/>
      <c r="C10" s="12">
        <f>IF(B10="",0,VLOOKUP('021301'!B10,Cenik!$C$3:$E$873,2,FALSE))</f>
        <v>0</v>
      </c>
      <c r="D10" s="12">
        <f>IF(B10="",0,VLOOKUP('021301'!B10,Cenik!$C$3:$E$873,3,FALSE))</f>
        <v>0</v>
      </c>
      <c r="E10" s="17"/>
      <c r="F10" s="14">
        <f t="shared" si="0"/>
        <v>0</v>
      </c>
      <c r="G10" s="104" t="str">
        <f t="shared" si="1"/>
        <v/>
      </c>
    </row>
    <row r="11" spans="1:7" x14ac:dyDescent="0.2">
      <c r="A11" s="15"/>
      <c r="B11" s="16"/>
      <c r="C11" s="12">
        <f>IF(B11="",0,VLOOKUP('021301'!B11,Cenik!$C$3:$E$873,2,FALSE))</f>
        <v>0</v>
      </c>
      <c r="D11" s="12">
        <f>IF(B11="",0,VLOOKUP('021301'!B11,Cenik!$C$3:$E$873,3,FALSE))</f>
        <v>0</v>
      </c>
      <c r="E11" s="17"/>
      <c r="F11" s="14">
        <f t="shared" si="0"/>
        <v>0</v>
      </c>
      <c r="G11" s="104" t="str">
        <f t="shared" si="1"/>
        <v/>
      </c>
    </row>
    <row r="12" spans="1:7" x14ac:dyDescent="0.2">
      <c r="A12" s="15"/>
      <c r="B12" s="16"/>
      <c r="C12" s="12">
        <f>IF(B12="",0,VLOOKUP('021301'!B12,Cenik!$C$3:$E$873,2,FALSE))</f>
        <v>0</v>
      </c>
      <c r="D12" s="12">
        <f>IF(B12="",0,VLOOKUP('021301'!B12,Cenik!$C$3:$E$873,3,FALSE))</f>
        <v>0</v>
      </c>
      <c r="E12" s="17"/>
      <c r="F12" s="14">
        <f t="shared" si="0"/>
        <v>0</v>
      </c>
      <c r="G12" s="104" t="str">
        <f t="shared" si="1"/>
        <v/>
      </c>
    </row>
    <row r="13" spans="1:7" x14ac:dyDescent="0.2">
      <c r="A13" s="15"/>
      <c r="B13" s="16"/>
      <c r="C13" s="12">
        <f>IF(B13="",0,VLOOKUP('021301'!B13,Cenik!$C$3:$E$873,2,FALSE))</f>
        <v>0</v>
      </c>
      <c r="D13" s="12">
        <f>IF(B13="",0,VLOOKUP('021301'!B13,Cenik!$C$3:$E$873,3,FALSE))</f>
        <v>0</v>
      </c>
      <c r="E13" s="17"/>
      <c r="F13" s="14">
        <f t="shared" si="0"/>
        <v>0</v>
      </c>
      <c r="G13" s="104" t="str">
        <f t="shared" si="1"/>
        <v/>
      </c>
    </row>
    <row r="14" spans="1:7" ht="13.5" thickBot="1" x14ac:dyDescent="0.25">
      <c r="A14" s="15"/>
      <c r="B14" s="16"/>
      <c r="C14" s="12">
        <f>IF(B14="",0,VLOOKUP('021301'!B14,Cenik!$C$3:$E$873,2,FALSE))</f>
        <v>0</v>
      </c>
      <c r="D14" s="12">
        <f>IF(B14="",0,VLOOKUP('021301'!B14,Cenik!$C$3:$E$873,3,FALSE))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IF(B16="",0,VLOOKUP('021301'!B16,Cenik!$C$3:$E$873,2,FALSE))</f>
        <v>0</v>
      </c>
      <c r="D16" s="12">
        <f>IF(B16="",0,VLOOKUP('021301'!B16,Cenik!$C$3:$E$873,3,FALSE))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IF(B17="",0,VLOOKUP('021301'!B17,Cenik!$C$3:$E$873,2,FALSE))</f>
        <v>0</v>
      </c>
      <c r="D17" s="12">
        <f>IF(B17="",0,VLOOKUP('021301'!B17,Cenik!$C$3:$E$873,3,FALSE))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IF(B18="",0,VLOOKUP('021301'!B18,Cenik!$C$3:$E$873,2,FALSE))</f>
        <v>0</v>
      </c>
      <c r="D18" s="12">
        <f>IF(B18="",0,VLOOKUP('021301'!B18,Cenik!$C$3:$E$873,3,FALSE))</f>
        <v>0</v>
      </c>
      <c r="E18" s="22"/>
      <c r="F18" s="20">
        <f t="shared" si="2"/>
        <v>0</v>
      </c>
      <c r="G18" s="104" t="str">
        <f t="shared" si="3"/>
        <v/>
      </c>
    </row>
    <row r="19" spans="1:9" x14ac:dyDescent="0.2">
      <c r="A19" s="15"/>
      <c r="B19" s="21"/>
      <c r="C19" s="12">
        <f>IF(B19="",0,VLOOKUP('021301'!B19,Cenik!$C$3:$E$873,2,FALSE))</f>
        <v>0</v>
      </c>
      <c r="D19" s="12">
        <f>IF(B19="",0,VLOOKUP('021301'!B19,Cenik!$C$3:$E$873,3,FALSE))</f>
        <v>0</v>
      </c>
      <c r="E19" s="22"/>
      <c r="F19" s="20">
        <f t="shared" si="2"/>
        <v>0</v>
      </c>
      <c r="G19" s="104" t="str">
        <f t="shared" si="3"/>
        <v/>
      </c>
    </row>
    <row r="20" spans="1:9" x14ac:dyDescent="0.2">
      <c r="A20" s="15"/>
      <c r="B20" s="21"/>
      <c r="C20" s="12">
        <f>IF(B20="",0,VLOOKUP('021301'!B20,Cenik!$C$3:$E$873,2,FALSE))</f>
        <v>0</v>
      </c>
      <c r="D20" s="12">
        <f>IF(B20="",0,VLOOKUP('021301'!B20,Cenik!$C$3:$E$873,3,FALSE))</f>
        <v>0</v>
      </c>
      <c r="E20" s="22"/>
      <c r="F20" s="20">
        <f t="shared" si="2"/>
        <v>0</v>
      </c>
      <c r="G20" s="104" t="str">
        <f t="shared" si="3"/>
        <v/>
      </c>
    </row>
    <row r="21" spans="1:9" x14ac:dyDescent="0.2">
      <c r="A21" s="15"/>
      <c r="B21" s="21"/>
      <c r="C21" s="12">
        <f>IF(B21="",0,VLOOKUP('021301'!B21,Cenik!$C$3:$E$873,2,FALSE))</f>
        <v>0</v>
      </c>
      <c r="D21" s="12">
        <f>IF(B21="",0,VLOOKUP('021301'!B21,Cenik!$C$3:$E$873,3,FALSE))</f>
        <v>0</v>
      </c>
      <c r="E21" s="22"/>
      <c r="F21" s="20">
        <f t="shared" si="2"/>
        <v>0</v>
      </c>
      <c r="G21" s="104" t="str">
        <f t="shared" si="3"/>
        <v/>
      </c>
    </row>
    <row r="22" spans="1:9" x14ac:dyDescent="0.2">
      <c r="A22" s="15"/>
      <c r="B22" s="21"/>
      <c r="C22" s="12">
        <f>IF(B22="",0,VLOOKUP('021301'!B22,Cenik!$C$3:$E$873,2,FALSE))</f>
        <v>0</v>
      </c>
      <c r="D22" s="12">
        <f>IF(B22="",0,VLOOKUP('021301'!B22,Cenik!$C$3:$E$873,3,FALSE))</f>
        <v>0</v>
      </c>
      <c r="E22" s="22"/>
      <c r="F22" s="20">
        <f t="shared" si="2"/>
        <v>0</v>
      </c>
      <c r="G22" s="104" t="str">
        <f t="shared" si="3"/>
        <v/>
      </c>
    </row>
    <row r="23" spans="1:9" x14ac:dyDescent="0.2">
      <c r="A23" s="15"/>
      <c r="B23" s="21"/>
      <c r="C23" s="12">
        <f>IF(B23="",0,VLOOKUP('021301'!B23,Cenik!$C$3:$E$873,2,FALSE))</f>
        <v>0</v>
      </c>
      <c r="D23" s="12">
        <f>IF(B23="",0,VLOOKUP('021301'!B23,Cenik!$C$3:$E$873,3,FALSE))</f>
        <v>0</v>
      </c>
      <c r="E23" s="22"/>
      <c r="F23" s="20">
        <f t="shared" si="2"/>
        <v>0</v>
      </c>
      <c r="G23" s="104" t="str">
        <f t="shared" si="3"/>
        <v/>
      </c>
    </row>
    <row r="24" spans="1:9" x14ac:dyDescent="0.2">
      <c r="A24" s="15"/>
      <c r="B24" s="21"/>
      <c r="C24" s="12">
        <f>IF(B24="",0,VLOOKUP('021301'!B24,Cenik!$C$3:$E$873,2,FALSE))</f>
        <v>0</v>
      </c>
      <c r="D24" s="12">
        <f>IF(B24="",0,VLOOKUP('021301'!B24,Cenik!$C$3:$E$873,3,FALSE))</f>
        <v>0</v>
      </c>
      <c r="E24" s="22"/>
      <c r="F24" s="20">
        <f t="shared" si="2"/>
        <v>0</v>
      </c>
      <c r="G24" s="104" t="str">
        <f t="shared" si="3"/>
        <v/>
      </c>
    </row>
    <row r="25" spans="1:9" x14ac:dyDescent="0.2">
      <c r="A25" s="15"/>
      <c r="B25" s="21"/>
      <c r="C25" s="12">
        <f>IF(B25="",0,VLOOKUP('021301'!B25,Cenik!$C$3:$E$873,2,FALSE))</f>
        <v>0</v>
      </c>
      <c r="D25" s="12">
        <f>IF(B25="",0,VLOOKUP('021301'!B25,Cenik!$C$3:$E$873,3,FALSE))</f>
        <v>0</v>
      </c>
      <c r="E25" s="22"/>
      <c r="F25" s="20">
        <f t="shared" si="2"/>
        <v>0</v>
      </c>
      <c r="G25" s="104" t="str">
        <f t="shared" si="3"/>
        <v/>
      </c>
    </row>
    <row r="26" spans="1:9" x14ac:dyDescent="0.2">
      <c r="A26" s="15"/>
      <c r="B26" s="21"/>
      <c r="C26" s="12">
        <f>IF(B26="",0,VLOOKUP('021301'!B26,Cenik!$C$3:$E$873,2,FALSE))</f>
        <v>0</v>
      </c>
      <c r="D26" s="12">
        <f>IF(B26="",0,VLOOKUP('021301'!B26,Cenik!$C$3:$E$873,3,FALSE))</f>
        <v>0</v>
      </c>
      <c r="E26" s="22"/>
      <c r="F26" s="20">
        <f t="shared" si="2"/>
        <v>0</v>
      </c>
      <c r="G26" s="104" t="str">
        <f t="shared" si="3"/>
        <v/>
      </c>
    </row>
    <row r="27" spans="1:9" x14ac:dyDescent="0.2">
      <c r="A27" s="15"/>
      <c r="B27" s="21"/>
      <c r="C27" s="12">
        <f>IF(B27="",0,VLOOKUP('021301'!B27,Cenik!$C$3:$E$873,2,FALSE))</f>
        <v>0</v>
      </c>
      <c r="D27" s="12">
        <f>IF(B27="",0,VLOOKUP('021301'!B27,Cenik!$C$3:$E$873,3,FALSE))</f>
        <v>0</v>
      </c>
      <c r="E27" s="22"/>
      <c r="F27" s="20">
        <f t="shared" si="2"/>
        <v>0</v>
      </c>
      <c r="G27" s="104" t="str">
        <f t="shared" si="3"/>
        <v/>
      </c>
    </row>
    <row r="28" spans="1:9" x14ac:dyDescent="0.2">
      <c r="A28" s="15"/>
      <c r="B28" s="21"/>
      <c r="C28" s="12">
        <f>IF(B28="",0,VLOOKUP('021301'!B28,Cenik!$C$3:$E$873,2,FALSE))</f>
        <v>0</v>
      </c>
      <c r="D28" s="12">
        <f>IF(B28="",0,VLOOKUP('021301'!B28,Cenik!$C$3:$E$873,3,FALSE))</f>
        <v>0</v>
      </c>
      <c r="E28" s="22"/>
      <c r="F28" s="20">
        <f t="shared" si="2"/>
        <v>0</v>
      </c>
      <c r="G28" s="104" t="str">
        <f t="shared" si="3"/>
        <v/>
      </c>
    </row>
    <row r="29" spans="1:9" ht="13.5" thickBot="1" x14ac:dyDescent="0.25">
      <c r="A29" s="15"/>
      <c r="B29" s="21"/>
      <c r="C29" s="12">
        <f>IF(B29="",0,VLOOKUP('021301'!B29,Cenik!$C$3:$E$873,2,FALSE))</f>
        <v>0</v>
      </c>
      <c r="D29" s="12">
        <f>IF(B29="",0,VLOOKUP('021301'!B29,Cenik!$C$3:$E$873,3,FALSE))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IF(B31="",0,VLOOKUP('021301'!B31,Cenik!$C$3:$E$873,2,FALSE))</f>
        <v>0</v>
      </c>
      <c r="D31" s="24">
        <f>IF(B31="",0,VLOOKUP('021301'!B31,Cenik!$C$3:$E$873,3,FALSE))</f>
        <v>0</v>
      </c>
      <c r="E31" s="19"/>
      <c r="F31" s="25">
        <f t="shared" ref="F31:F44" si="4">D31*E31</f>
        <v>0</v>
      </c>
      <c r="G31" s="104" t="str">
        <f t="shared" si="3"/>
        <v/>
      </c>
      <c r="I31" s="2"/>
    </row>
    <row r="32" spans="1:9" x14ac:dyDescent="0.2">
      <c r="A32" s="15"/>
      <c r="B32" s="21"/>
      <c r="C32" s="12">
        <f>IF(B32="",0,VLOOKUP('021301'!B32,Cenik!$C$3:$E$873,2,FALSE))</f>
        <v>0</v>
      </c>
      <c r="D32" s="12">
        <f>IF(B32="",0,VLOOKUP('021301'!B32,Cenik!$C$3:$E$873,3,FALSE))</f>
        <v>0</v>
      </c>
      <c r="E32" s="22"/>
      <c r="F32" s="20">
        <f t="shared" si="4"/>
        <v>0</v>
      </c>
      <c r="G32" s="104" t="str">
        <f t="shared" si="3"/>
        <v/>
      </c>
      <c r="I32" s="2"/>
    </row>
    <row r="33" spans="1:7" x14ac:dyDescent="0.2">
      <c r="A33" s="15"/>
      <c r="B33" s="21"/>
      <c r="C33" s="12">
        <f>IF(B33="",0,VLOOKUP('021301'!B33,Cenik!$C$3:$E$873,2,FALSE))</f>
        <v>0</v>
      </c>
      <c r="D33" s="12">
        <f>IF(B33="",0,VLOOKUP('021301'!B33,Cenik!$C$3:$E$873,3,FALSE))</f>
        <v>0</v>
      </c>
      <c r="E33" s="22"/>
      <c r="F33" s="20">
        <f t="shared" si="4"/>
        <v>0</v>
      </c>
      <c r="G33" s="104" t="str">
        <f t="shared" si="3"/>
        <v/>
      </c>
    </row>
    <row r="34" spans="1:7" x14ac:dyDescent="0.2">
      <c r="A34" s="15"/>
      <c r="B34" s="21"/>
      <c r="C34" s="12">
        <f>IF(B34="",0,VLOOKUP('021301'!B34,Cenik!$C$3:$E$873,2,FALSE))</f>
        <v>0</v>
      </c>
      <c r="D34" s="12">
        <f>IF(B34="",0,VLOOKUP('021301'!B34,Cenik!$C$3:$E$873,3,FALSE))</f>
        <v>0</v>
      </c>
      <c r="E34" s="22"/>
      <c r="F34" s="20">
        <f t="shared" si="4"/>
        <v>0</v>
      </c>
      <c r="G34" s="104" t="str">
        <f t="shared" si="3"/>
        <v/>
      </c>
    </row>
    <row r="35" spans="1:7" x14ac:dyDescent="0.2">
      <c r="A35" s="15"/>
      <c r="B35" s="21"/>
      <c r="C35" s="12">
        <f>IF(B35="",0,VLOOKUP('021301'!B35,Cenik!$C$3:$E$873,2,FALSE))</f>
        <v>0</v>
      </c>
      <c r="D35" s="12">
        <f>IF(B35="",0,VLOOKUP('021301'!B35,Cenik!$C$3:$E$873,3,FALSE))</f>
        <v>0</v>
      </c>
      <c r="E35" s="22"/>
      <c r="F35" s="20">
        <f t="shared" si="4"/>
        <v>0</v>
      </c>
      <c r="G35" s="104" t="str">
        <f t="shared" si="3"/>
        <v/>
      </c>
    </row>
    <row r="36" spans="1:7" x14ac:dyDescent="0.2">
      <c r="A36" s="15"/>
      <c r="B36" s="21"/>
      <c r="C36" s="12">
        <f>IF(B36="",0,VLOOKUP('021301'!B36,Cenik!$C$3:$E$873,2,FALSE))</f>
        <v>0</v>
      </c>
      <c r="D36" s="12">
        <f>IF(B36="",0,VLOOKUP('021301'!B36,Cenik!$C$3:$E$873,3,FALSE))</f>
        <v>0</v>
      </c>
      <c r="E36" s="22"/>
      <c r="F36" s="20">
        <f t="shared" si="4"/>
        <v>0</v>
      </c>
      <c r="G36" s="104" t="str">
        <f t="shared" si="3"/>
        <v/>
      </c>
    </row>
    <row r="37" spans="1:7" x14ac:dyDescent="0.2">
      <c r="A37" s="15"/>
      <c r="B37" s="21"/>
      <c r="C37" s="12">
        <f>IF(B37="",0,VLOOKUP('021301'!B37,Cenik!$C$3:$E$873,2,FALSE))</f>
        <v>0</v>
      </c>
      <c r="D37" s="12">
        <f>IF(B37="",0,VLOOKUP('021301'!B37,Cenik!$C$3:$E$873,3,FALSE))</f>
        <v>0</v>
      </c>
      <c r="E37" s="22"/>
      <c r="F37" s="20">
        <f t="shared" si="4"/>
        <v>0</v>
      </c>
      <c r="G37" s="104" t="str">
        <f t="shared" si="3"/>
        <v/>
      </c>
    </row>
    <row r="38" spans="1:7" x14ac:dyDescent="0.2">
      <c r="A38" s="15"/>
      <c r="B38" s="21"/>
      <c r="C38" s="12">
        <f>IF(B38="",0,VLOOKUP('021301'!B38,Cenik!$C$3:$E$873,2,FALSE))</f>
        <v>0</v>
      </c>
      <c r="D38" s="12">
        <f>IF(B38="",0,VLOOKUP('021301'!B38,Cenik!$C$3:$E$873,3,FALSE))</f>
        <v>0</v>
      </c>
      <c r="E38" s="22"/>
      <c r="F38" s="20">
        <f t="shared" si="4"/>
        <v>0</v>
      </c>
      <c r="G38" s="104" t="str">
        <f t="shared" si="3"/>
        <v/>
      </c>
    </row>
    <row r="39" spans="1:7" x14ac:dyDescent="0.2">
      <c r="A39" s="15"/>
      <c r="B39" s="21"/>
      <c r="C39" s="12">
        <f>IF(B39="",0,VLOOKUP('021301'!B39,Cenik!$C$3:$E$873,2,FALSE))</f>
        <v>0</v>
      </c>
      <c r="D39" s="12">
        <f>IF(B39="",0,VLOOKUP('021301'!B39,Cenik!$C$3:$E$873,3,FALSE))</f>
        <v>0</v>
      </c>
      <c r="E39" s="22"/>
      <c r="F39" s="20">
        <f t="shared" si="4"/>
        <v>0</v>
      </c>
      <c r="G39" s="104" t="str">
        <f>IF(E39="","",IF(ISNUMBER(E39),IF(E39=ROUND(E39,6),"","Napaka - poraba mora biti zaokrožena na 6 decimalk!"),"Napaka!"))</f>
        <v/>
      </c>
    </row>
    <row r="40" spans="1:7" x14ac:dyDescent="0.2">
      <c r="A40" s="15"/>
      <c r="B40" s="21"/>
      <c r="C40" s="12">
        <f>IF(B40="",0,VLOOKUP('021301'!B40,Cenik!$C$3:$E$873,2,FALSE))</f>
        <v>0</v>
      </c>
      <c r="D40" s="12">
        <f>IF(B40="",0,VLOOKUP('021301'!B40,Cenik!$C$3:$E$873,3,FALSE))</f>
        <v>0</v>
      </c>
      <c r="E40" s="22"/>
      <c r="F40" s="20">
        <f t="shared" si="4"/>
        <v>0</v>
      </c>
      <c r="G40" s="104" t="str">
        <f t="shared" si="3"/>
        <v/>
      </c>
    </row>
    <row r="41" spans="1:7" x14ac:dyDescent="0.2">
      <c r="A41" s="15"/>
      <c r="B41" s="21"/>
      <c r="C41" s="12">
        <f>IF(B41="",0,VLOOKUP('021301'!B41,Cenik!$C$3:$E$873,2,FALSE))</f>
        <v>0</v>
      </c>
      <c r="D41" s="12">
        <f>IF(B41="",0,VLOOKUP('021301'!B41,Cenik!$C$3:$E$873,3,FALSE))</f>
        <v>0</v>
      </c>
      <c r="E41" s="22"/>
      <c r="F41" s="20">
        <f t="shared" si="4"/>
        <v>0</v>
      </c>
      <c r="G41" s="104" t="str">
        <f t="shared" si="3"/>
        <v/>
      </c>
    </row>
    <row r="42" spans="1:7" x14ac:dyDescent="0.2">
      <c r="A42" s="15"/>
      <c r="B42" s="21"/>
      <c r="C42" s="12">
        <f>IF(B42="",0,VLOOKUP('021301'!B42,Cenik!$C$3:$E$873,2,FALSE))</f>
        <v>0</v>
      </c>
      <c r="D42" s="12">
        <f>IF(B42="",0,VLOOKUP('021301'!B42,Cenik!$C$3:$E$873,3,FALSE))</f>
        <v>0</v>
      </c>
      <c r="E42" s="22"/>
      <c r="F42" s="20">
        <f t="shared" si="4"/>
        <v>0</v>
      </c>
      <c r="G42" s="104" t="str">
        <f t="shared" si="3"/>
        <v/>
      </c>
    </row>
    <row r="43" spans="1:7" x14ac:dyDescent="0.2">
      <c r="A43" s="15"/>
      <c r="B43" s="21"/>
      <c r="C43" s="12">
        <f>IF(B43="",0,VLOOKUP('021301'!B43,Cenik!$C$3:$E$873,2,FALSE))</f>
        <v>0</v>
      </c>
      <c r="D43" s="12">
        <f>IF(B43="",0,VLOOKUP('021301'!B43,Cenik!$C$3:$E$873,3,FALSE))</f>
        <v>0</v>
      </c>
      <c r="E43" s="22"/>
      <c r="F43" s="20">
        <f t="shared" si="4"/>
        <v>0</v>
      </c>
      <c r="G43" s="104" t="str">
        <f t="shared" si="3"/>
        <v/>
      </c>
    </row>
    <row r="44" spans="1:7" ht="13.5" thickBot="1" x14ac:dyDescent="0.25">
      <c r="A44" s="26"/>
      <c r="B44" s="27"/>
      <c r="C44" s="28">
        <f>IF(B44="",0,VLOOKUP('021301'!B44,Cenik!$C$3:$E$873,2,FALSE))</f>
        <v>0</v>
      </c>
      <c r="D44" s="28">
        <f>IF(B44="",0,VLOOKUP('021301'!B44,Cenik!$C$3:$E$873,3,FALSE))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IF(B5="",0,VLOOKUP('021302'!B5,Cenik!$C$3:$E$873,2,FALSE))</f>
        <v>0</v>
      </c>
      <c r="D5" s="12">
        <f>IF(B5="",0,VLOOKUP('021302'!B5,Cenik!$C$3:$E$873,3,FALSE))</f>
        <v>0</v>
      </c>
      <c r="E5" s="13"/>
      <c r="F5" s="14">
        <f t="shared" ref="F5:F14" si="0">D5*E5</f>
        <v>0</v>
      </c>
      <c r="G5" s="104" t="str">
        <f>IF(E5="","",IF(ISNUMBER(E5),IF(E5=ROUND(E5,6),"","Napaka - poraba mora biti zaokrožena na 6 decimalk!"),"Napaka!"))</f>
        <v/>
      </c>
    </row>
    <row r="6" spans="1:7" x14ac:dyDescent="0.2">
      <c r="A6" s="15"/>
      <c r="B6" s="16"/>
      <c r="C6" s="12">
        <f>IF(B6="",0,VLOOKUP('021302'!B6,Cenik!$C$3:$E$873,2,FALSE))</f>
        <v>0</v>
      </c>
      <c r="D6" s="12">
        <f>IF(B6="",0,VLOOKUP('021302'!B6,Cenik!$C$3:$E$873,3,FALSE))</f>
        <v>0</v>
      </c>
      <c r="E6" s="17"/>
      <c r="F6" s="14">
        <f t="shared" si="0"/>
        <v>0</v>
      </c>
      <c r="G6" s="104" t="str">
        <f t="shared" ref="G6:G14" si="1">IF(E6="","",IF(ISNUMBER(E6),IF(E6=ROUND(E6,6),"","Napaka - poraba mora biti zaokrožena na 6 decimalk!"),"Napaka!"))</f>
        <v/>
      </c>
    </row>
    <row r="7" spans="1:7" x14ac:dyDescent="0.2">
      <c r="A7" s="15"/>
      <c r="B7" s="16"/>
      <c r="C7" s="12">
        <f>IF(B7="",0,VLOOKUP('021302'!B7,Cenik!$C$3:$E$873,2,FALSE))</f>
        <v>0</v>
      </c>
      <c r="D7" s="12">
        <f>IF(B7="",0,VLOOKUP('021302'!B7,Cenik!$C$3:$E$873,3,FALSE))</f>
        <v>0</v>
      </c>
      <c r="E7" s="17"/>
      <c r="F7" s="14">
        <f t="shared" si="0"/>
        <v>0</v>
      </c>
      <c r="G7" s="104" t="str">
        <f t="shared" si="1"/>
        <v/>
      </c>
    </row>
    <row r="8" spans="1:7" x14ac:dyDescent="0.2">
      <c r="A8" s="15"/>
      <c r="B8" s="16"/>
      <c r="C8" s="12">
        <f>IF(B8="",0,VLOOKUP('021302'!B8,Cenik!$C$3:$E$873,2,FALSE))</f>
        <v>0</v>
      </c>
      <c r="D8" s="12">
        <f>IF(B8="",0,VLOOKUP('021302'!B8,Cenik!$C$3:$E$873,3,FALSE))</f>
        <v>0</v>
      </c>
      <c r="E8" s="17"/>
      <c r="F8" s="14">
        <f t="shared" si="0"/>
        <v>0</v>
      </c>
      <c r="G8" s="104" t="str">
        <f t="shared" si="1"/>
        <v/>
      </c>
    </row>
    <row r="9" spans="1:7" x14ac:dyDescent="0.2">
      <c r="A9" s="15"/>
      <c r="B9" s="16"/>
      <c r="C9" s="12">
        <f>IF(B9="",0,VLOOKUP('021302'!B9,Cenik!$C$3:$E$873,2,FALSE))</f>
        <v>0</v>
      </c>
      <c r="D9" s="12">
        <f>IF(B9="",0,VLOOKUP('021302'!B9,Cenik!$C$3:$E$873,3,FALSE))</f>
        <v>0</v>
      </c>
      <c r="E9" s="17"/>
      <c r="F9" s="14">
        <f t="shared" si="0"/>
        <v>0</v>
      </c>
      <c r="G9" s="104" t="str">
        <f t="shared" si="1"/>
        <v/>
      </c>
    </row>
    <row r="10" spans="1:7" x14ac:dyDescent="0.2">
      <c r="A10" s="15"/>
      <c r="B10" s="16"/>
      <c r="C10" s="12">
        <f>IF(B10="",0,VLOOKUP('021302'!B10,Cenik!$C$3:$E$873,2,FALSE))</f>
        <v>0</v>
      </c>
      <c r="D10" s="12">
        <f>IF(B10="",0,VLOOKUP('021302'!B10,Cenik!$C$3:$E$873,3,FALSE))</f>
        <v>0</v>
      </c>
      <c r="E10" s="17"/>
      <c r="F10" s="14">
        <f t="shared" si="0"/>
        <v>0</v>
      </c>
      <c r="G10" s="104" t="str">
        <f t="shared" si="1"/>
        <v/>
      </c>
    </row>
    <row r="11" spans="1:7" x14ac:dyDescent="0.2">
      <c r="A11" s="15"/>
      <c r="B11" s="16"/>
      <c r="C11" s="12">
        <f>IF(B11="",0,VLOOKUP('021302'!B11,Cenik!$C$3:$E$873,2,FALSE))</f>
        <v>0</v>
      </c>
      <c r="D11" s="12">
        <f>IF(B11="",0,VLOOKUP('021302'!B11,Cenik!$C$3:$E$873,3,FALSE))</f>
        <v>0</v>
      </c>
      <c r="E11" s="17"/>
      <c r="F11" s="14">
        <f t="shared" si="0"/>
        <v>0</v>
      </c>
      <c r="G11" s="104" t="str">
        <f t="shared" si="1"/>
        <v/>
      </c>
    </row>
    <row r="12" spans="1:7" x14ac:dyDescent="0.2">
      <c r="A12" s="15"/>
      <c r="B12" s="16"/>
      <c r="C12" s="12">
        <f>IF(B12="",0,VLOOKUP('021302'!B12,Cenik!$C$3:$E$873,2,FALSE))</f>
        <v>0</v>
      </c>
      <c r="D12" s="12">
        <f>IF(B12="",0,VLOOKUP('021302'!B12,Cenik!$C$3:$E$873,3,FALSE))</f>
        <v>0</v>
      </c>
      <c r="E12" s="17"/>
      <c r="F12" s="14">
        <f t="shared" si="0"/>
        <v>0</v>
      </c>
      <c r="G12" s="104" t="str">
        <f t="shared" si="1"/>
        <v/>
      </c>
    </row>
    <row r="13" spans="1:7" x14ac:dyDescent="0.2">
      <c r="A13" s="15"/>
      <c r="B13" s="16"/>
      <c r="C13" s="12">
        <f>IF(B13="",0,VLOOKUP('021302'!B13,Cenik!$C$3:$E$873,2,FALSE))</f>
        <v>0</v>
      </c>
      <c r="D13" s="12">
        <f>IF(B13="",0,VLOOKUP('021302'!B13,Cenik!$C$3:$E$873,3,FALSE))</f>
        <v>0</v>
      </c>
      <c r="E13" s="17"/>
      <c r="F13" s="14">
        <f t="shared" si="0"/>
        <v>0</v>
      </c>
      <c r="G13" s="104" t="str">
        <f t="shared" si="1"/>
        <v/>
      </c>
    </row>
    <row r="14" spans="1:7" ht="13.5" thickBot="1" x14ac:dyDescent="0.25">
      <c r="A14" s="15"/>
      <c r="B14" s="16"/>
      <c r="C14" s="12">
        <f>IF(B14="",0,VLOOKUP('021302'!B14,Cenik!$C$3:$E$873,2,FALSE))</f>
        <v>0</v>
      </c>
      <c r="D14" s="12">
        <f>IF(B14="",0,VLOOKUP('021302'!B14,Cenik!$C$3:$E$873,3,FALSE))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IF(B16="",0,VLOOKUP('021302'!B16,Cenik!$C$3:$E$873,2,FALSE))</f>
        <v>0</v>
      </c>
      <c r="D16" s="12">
        <f>IF(B16="",0,VLOOKUP('021302'!B16,Cenik!$C$3:$E$873,3,FALSE))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IF(B17="",0,VLOOKUP('021302'!B17,Cenik!$C$3:$E$873,2,FALSE))</f>
        <v>0</v>
      </c>
      <c r="D17" s="12">
        <f>IF(B17="",0,VLOOKUP('021302'!B17,Cenik!$C$3:$E$873,3,FALSE))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IF(B18="",0,VLOOKUP('021302'!B18,Cenik!$C$3:$E$873,2,FALSE))</f>
        <v>0</v>
      </c>
      <c r="D18" s="12">
        <f>IF(B18="",0,VLOOKUP('021302'!B18,Cenik!$C$3:$E$873,3,FALSE))</f>
        <v>0</v>
      </c>
      <c r="E18" s="22"/>
      <c r="F18" s="20">
        <f t="shared" si="2"/>
        <v>0</v>
      </c>
      <c r="G18" s="104" t="str">
        <f t="shared" si="3"/>
        <v/>
      </c>
    </row>
    <row r="19" spans="1:9" x14ac:dyDescent="0.2">
      <c r="A19" s="15"/>
      <c r="B19" s="21"/>
      <c r="C19" s="12">
        <f>IF(B19="",0,VLOOKUP('021302'!B19,Cenik!$C$3:$E$873,2,FALSE))</f>
        <v>0</v>
      </c>
      <c r="D19" s="12">
        <f>IF(B19="",0,VLOOKUP('021302'!B19,Cenik!$C$3:$E$873,3,FALSE))</f>
        <v>0</v>
      </c>
      <c r="E19" s="22"/>
      <c r="F19" s="20">
        <f t="shared" si="2"/>
        <v>0</v>
      </c>
      <c r="G19" s="104" t="str">
        <f t="shared" si="3"/>
        <v/>
      </c>
    </row>
    <row r="20" spans="1:9" x14ac:dyDescent="0.2">
      <c r="A20" s="15"/>
      <c r="B20" s="21"/>
      <c r="C20" s="12">
        <f>IF(B20="",0,VLOOKUP('021302'!B20,Cenik!$C$3:$E$873,2,FALSE))</f>
        <v>0</v>
      </c>
      <c r="D20" s="12">
        <f>IF(B20="",0,VLOOKUP('021302'!B20,Cenik!$C$3:$E$873,3,FALSE))</f>
        <v>0</v>
      </c>
      <c r="E20" s="22"/>
      <c r="F20" s="20">
        <f t="shared" si="2"/>
        <v>0</v>
      </c>
      <c r="G20" s="104" t="str">
        <f t="shared" si="3"/>
        <v/>
      </c>
    </row>
    <row r="21" spans="1:9" x14ac:dyDescent="0.2">
      <c r="A21" s="15"/>
      <c r="B21" s="21"/>
      <c r="C21" s="12">
        <f>IF(B21="",0,VLOOKUP('021302'!B21,Cenik!$C$3:$E$873,2,FALSE))</f>
        <v>0</v>
      </c>
      <c r="D21" s="12">
        <f>IF(B21="",0,VLOOKUP('021302'!B21,Cenik!$C$3:$E$873,3,FALSE))</f>
        <v>0</v>
      </c>
      <c r="E21" s="22"/>
      <c r="F21" s="20">
        <f t="shared" si="2"/>
        <v>0</v>
      </c>
      <c r="G21" s="104" t="str">
        <f t="shared" si="3"/>
        <v/>
      </c>
    </row>
    <row r="22" spans="1:9" x14ac:dyDescent="0.2">
      <c r="A22" s="15"/>
      <c r="B22" s="21"/>
      <c r="C22" s="12">
        <f>IF(B22="",0,VLOOKUP('021302'!B22,Cenik!$C$3:$E$873,2,FALSE))</f>
        <v>0</v>
      </c>
      <c r="D22" s="12">
        <f>IF(B22="",0,VLOOKUP('021302'!B22,Cenik!$C$3:$E$873,3,FALSE))</f>
        <v>0</v>
      </c>
      <c r="E22" s="22"/>
      <c r="F22" s="20">
        <f t="shared" si="2"/>
        <v>0</v>
      </c>
      <c r="G22" s="104" t="str">
        <f t="shared" si="3"/>
        <v/>
      </c>
    </row>
    <row r="23" spans="1:9" x14ac:dyDescent="0.2">
      <c r="A23" s="15"/>
      <c r="B23" s="21"/>
      <c r="C23" s="12">
        <f>IF(B23="",0,VLOOKUP('021302'!B23,Cenik!$C$3:$E$873,2,FALSE))</f>
        <v>0</v>
      </c>
      <c r="D23" s="12">
        <f>IF(B23="",0,VLOOKUP('021302'!B23,Cenik!$C$3:$E$873,3,FALSE))</f>
        <v>0</v>
      </c>
      <c r="E23" s="22"/>
      <c r="F23" s="20">
        <f t="shared" si="2"/>
        <v>0</v>
      </c>
      <c r="G23" s="104" t="str">
        <f t="shared" si="3"/>
        <v/>
      </c>
    </row>
    <row r="24" spans="1:9" x14ac:dyDescent="0.2">
      <c r="A24" s="15"/>
      <c r="B24" s="21"/>
      <c r="C24" s="12">
        <f>IF(B24="",0,VLOOKUP('021302'!B24,Cenik!$C$3:$E$873,2,FALSE))</f>
        <v>0</v>
      </c>
      <c r="D24" s="12">
        <f>IF(B24="",0,VLOOKUP('021302'!B24,Cenik!$C$3:$E$873,3,FALSE))</f>
        <v>0</v>
      </c>
      <c r="E24" s="22"/>
      <c r="F24" s="20">
        <f t="shared" si="2"/>
        <v>0</v>
      </c>
      <c r="G24" s="104" t="str">
        <f t="shared" si="3"/>
        <v/>
      </c>
    </row>
    <row r="25" spans="1:9" x14ac:dyDescent="0.2">
      <c r="A25" s="15"/>
      <c r="B25" s="21"/>
      <c r="C25" s="12">
        <f>IF(B25="",0,VLOOKUP('021302'!B25,Cenik!$C$3:$E$873,2,FALSE))</f>
        <v>0</v>
      </c>
      <c r="D25" s="12">
        <f>IF(B25="",0,VLOOKUP('021302'!B25,Cenik!$C$3:$E$873,3,FALSE))</f>
        <v>0</v>
      </c>
      <c r="E25" s="22"/>
      <c r="F25" s="20">
        <f t="shared" si="2"/>
        <v>0</v>
      </c>
      <c r="G25" s="104" t="str">
        <f t="shared" si="3"/>
        <v/>
      </c>
    </row>
    <row r="26" spans="1:9" x14ac:dyDescent="0.2">
      <c r="A26" s="15"/>
      <c r="B26" s="21"/>
      <c r="C26" s="12">
        <f>IF(B26="",0,VLOOKUP('021302'!B26,Cenik!$C$3:$E$873,2,FALSE))</f>
        <v>0</v>
      </c>
      <c r="D26" s="12">
        <f>IF(B26="",0,VLOOKUP('021302'!B26,Cenik!$C$3:$E$873,3,FALSE))</f>
        <v>0</v>
      </c>
      <c r="E26" s="22"/>
      <c r="F26" s="20">
        <f t="shared" si="2"/>
        <v>0</v>
      </c>
      <c r="G26" s="104" t="str">
        <f t="shared" si="3"/>
        <v/>
      </c>
    </row>
    <row r="27" spans="1:9" x14ac:dyDescent="0.2">
      <c r="A27" s="15"/>
      <c r="B27" s="21"/>
      <c r="C27" s="12">
        <f>IF(B27="",0,VLOOKUP('021302'!B27,Cenik!$C$3:$E$873,2,FALSE))</f>
        <v>0</v>
      </c>
      <c r="D27" s="12">
        <f>IF(B27="",0,VLOOKUP('021302'!B27,Cenik!$C$3:$E$873,3,FALSE))</f>
        <v>0</v>
      </c>
      <c r="E27" s="22"/>
      <c r="F27" s="20">
        <f t="shared" si="2"/>
        <v>0</v>
      </c>
      <c r="G27" s="104" t="str">
        <f t="shared" si="3"/>
        <v/>
      </c>
    </row>
    <row r="28" spans="1:9" x14ac:dyDescent="0.2">
      <c r="A28" s="15"/>
      <c r="B28" s="21"/>
      <c r="C28" s="12">
        <f>IF(B28="",0,VLOOKUP('021302'!B28,Cenik!$C$3:$E$873,2,FALSE))</f>
        <v>0</v>
      </c>
      <c r="D28" s="12">
        <f>IF(B28="",0,VLOOKUP('021302'!B28,Cenik!$C$3:$E$873,3,FALSE))</f>
        <v>0</v>
      </c>
      <c r="E28" s="22"/>
      <c r="F28" s="20">
        <f t="shared" si="2"/>
        <v>0</v>
      </c>
      <c r="G28" s="104" t="str">
        <f t="shared" si="3"/>
        <v/>
      </c>
    </row>
    <row r="29" spans="1:9" ht="13.5" thickBot="1" x14ac:dyDescent="0.25">
      <c r="A29" s="15"/>
      <c r="B29" s="21"/>
      <c r="C29" s="12">
        <f>IF(B29="",0,VLOOKUP('021302'!B29,Cenik!$C$3:$E$873,2,FALSE))</f>
        <v>0</v>
      </c>
      <c r="D29" s="12">
        <f>IF(B29="",0,VLOOKUP('021302'!B29,Cenik!$C$3:$E$873,3,FALSE))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IF(B31="",0,VLOOKUP('021302'!B31,Cenik!$C$3:$E$873,2,FALSE))</f>
        <v>0</v>
      </c>
      <c r="D31" s="24">
        <f>IF(B31="",0,VLOOKUP('021302'!B31,Cenik!$C$3:$E$873,3,FALSE))</f>
        <v>0</v>
      </c>
      <c r="E31" s="19"/>
      <c r="F31" s="25">
        <f t="shared" ref="F31:F44" si="4">D31*E31</f>
        <v>0</v>
      </c>
      <c r="G31" s="104" t="str">
        <f t="shared" si="3"/>
        <v/>
      </c>
      <c r="I31" s="2"/>
    </row>
    <row r="32" spans="1:9" x14ac:dyDescent="0.2">
      <c r="A32" s="15"/>
      <c r="B32" s="21"/>
      <c r="C32" s="12">
        <f>IF(B32="",0,VLOOKUP('021302'!B32,Cenik!$C$3:$E$873,2,FALSE))</f>
        <v>0</v>
      </c>
      <c r="D32" s="12">
        <f>IF(B32="",0,VLOOKUP('021302'!B32,Cenik!$C$3:$E$873,3,FALSE))</f>
        <v>0</v>
      </c>
      <c r="E32" s="22"/>
      <c r="F32" s="20">
        <f t="shared" si="4"/>
        <v>0</v>
      </c>
      <c r="G32" s="104" t="str">
        <f t="shared" si="3"/>
        <v/>
      </c>
      <c r="I32" s="2"/>
    </row>
    <row r="33" spans="1:7" x14ac:dyDescent="0.2">
      <c r="A33" s="15"/>
      <c r="B33" s="21"/>
      <c r="C33" s="12">
        <f>IF(B33="",0,VLOOKUP('021302'!B33,Cenik!$C$3:$E$873,2,FALSE))</f>
        <v>0</v>
      </c>
      <c r="D33" s="12">
        <f>IF(B33="",0,VLOOKUP('021302'!B33,Cenik!$C$3:$E$873,3,FALSE))</f>
        <v>0</v>
      </c>
      <c r="E33" s="22"/>
      <c r="F33" s="20">
        <f t="shared" si="4"/>
        <v>0</v>
      </c>
      <c r="G33" s="104" t="str">
        <f t="shared" si="3"/>
        <v/>
      </c>
    </row>
    <row r="34" spans="1:7" x14ac:dyDescent="0.2">
      <c r="A34" s="15"/>
      <c r="B34" s="21"/>
      <c r="C34" s="12">
        <f>IF(B34="",0,VLOOKUP('021302'!B34,Cenik!$C$3:$E$873,2,FALSE))</f>
        <v>0</v>
      </c>
      <c r="D34" s="12">
        <f>IF(B34="",0,VLOOKUP('021302'!B34,Cenik!$C$3:$E$873,3,FALSE))</f>
        <v>0</v>
      </c>
      <c r="E34" s="22"/>
      <c r="F34" s="20">
        <f t="shared" si="4"/>
        <v>0</v>
      </c>
      <c r="G34" s="104" t="str">
        <f t="shared" si="3"/>
        <v/>
      </c>
    </row>
    <row r="35" spans="1:7" x14ac:dyDescent="0.2">
      <c r="A35" s="15"/>
      <c r="B35" s="21"/>
      <c r="C35" s="12">
        <f>IF(B35="",0,VLOOKUP('021302'!B35,Cenik!$C$3:$E$873,2,FALSE))</f>
        <v>0</v>
      </c>
      <c r="D35" s="12">
        <f>IF(B35="",0,VLOOKUP('021302'!B35,Cenik!$C$3:$E$873,3,FALSE))</f>
        <v>0</v>
      </c>
      <c r="E35" s="22"/>
      <c r="F35" s="20">
        <f t="shared" si="4"/>
        <v>0</v>
      </c>
      <c r="G35" s="104" t="str">
        <f t="shared" si="3"/>
        <v/>
      </c>
    </row>
    <row r="36" spans="1:7" x14ac:dyDescent="0.2">
      <c r="A36" s="15"/>
      <c r="B36" s="21"/>
      <c r="C36" s="12">
        <f>IF(B36="",0,VLOOKUP('021302'!B36,Cenik!$C$3:$E$873,2,FALSE))</f>
        <v>0</v>
      </c>
      <c r="D36" s="12">
        <f>IF(B36="",0,VLOOKUP('021302'!B36,Cenik!$C$3:$E$873,3,FALSE))</f>
        <v>0</v>
      </c>
      <c r="E36" s="22"/>
      <c r="F36" s="20">
        <f t="shared" si="4"/>
        <v>0</v>
      </c>
      <c r="G36" s="104" t="str">
        <f t="shared" si="3"/>
        <v/>
      </c>
    </row>
    <row r="37" spans="1:7" x14ac:dyDescent="0.2">
      <c r="A37" s="15"/>
      <c r="B37" s="21"/>
      <c r="C37" s="12">
        <f>IF(B37="",0,VLOOKUP('021302'!B37,Cenik!$C$3:$E$873,2,FALSE))</f>
        <v>0</v>
      </c>
      <c r="D37" s="12">
        <f>IF(B37="",0,VLOOKUP('021302'!B37,Cenik!$C$3:$E$873,3,FALSE))</f>
        <v>0</v>
      </c>
      <c r="E37" s="22"/>
      <c r="F37" s="20">
        <f t="shared" si="4"/>
        <v>0</v>
      </c>
      <c r="G37" s="104" t="str">
        <f t="shared" si="3"/>
        <v/>
      </c>
    </row>
    <row r="38" spans="1:7" x14ac:dyDescent="0.2">
      <c r="A38" s="15"/>
      <c r="B38" s="21"/>
      <c r="C38" s="12">
        <f>IF(B38="",0,VLOOKUP('021302'!B38,Cenik!$C$3:$E$873,2,FALSE))</f>
        <v>0</v>
      </c>
      <c r="D38" s="12">
        <f>IF(B38="",0,VLOOKUP('021302'!B38,Cenik!$C$3:$E$873,3,FALSE))</f>
        <v>0</v>
      </c>
      <c r="E38" s="22"/>
      <c r="F38" s="20">
        <f t="shared" si="4"/>
        <v>0</v>
      </c>
      <c r="G38" s="104" t="str">
        <f t="shared" si="3"/>
        <v/>
      </c>
    </row>
    <row r="39" spans="1:7" x14ac:dyDescent="0.2">
      <c r="A39" s="15"/>
      <c r="B39" s="21"/>
      <c r="C39" s="12">
        <f>IF(B39="",0,VLOOKUP('021302'!B39,Cenik!$C$3:$E$873,2,FALSE))</f>
        <v>0</v>
      </c>
      <c r="D39" s="12">
        <f>IF(B39="",0,VLOOKUP('021302'!B39,Cenik!$C$3:$E$873,3,FALSE))</f>
        <v>0</v>
      </c>
      <c r="E39" s="22"/>
      <c r="F39" s="20">
        <f t="shared" si="4"/>
        <v>0</v>
      </c>
      <c r="G39" s="104" t="str">
        <f>IF(E39="","",IF(ISNUMBER(E39),IF(E39=ROUND(E39,6),"","Napaka - poraba mora biti zaokrožena na 6 decimalk!"),"Napaka!"))</f>
        <v/>
      </c>
    </row>
    <row r="40" spans="1:7" x14ac:dyDescent="0.2">
      <c r="A40" s="15"/>
      <c r="B40" s="21"/>
      <c r="C40" s="12">
        <f>IF(B40="",0,VLOOKUP('021302'!B40,Cenik!$C$3:$E$873,2,FALSE))</f>
        <v>0</v>
      </c>
      <c r="D40" s="12">
        <f>IF(B40="",0,VLOOKUP('021302'!B40,Cenik!$C$3:$E$873,3,FALSE))</f>
        <v>0</v>
      </c>
      <c r="E40" s="22"/>
      <c r="F40" s="20">
        <f t="shared" si="4"/>
        <v>0</v>
      </c>
      <c r="G40" s="104" t="str">
        <f t="shared" si="3"/>
        <v/>
      </c>
    </row>
    <row r="41" spans="1:7" x14ac:dyDescent="0.2">
      <c r="A41" s="15"/>
      <c r="B41" s="21"/>
      <c r="C41" s="12">
        <f>IF(B41="",0,VLOOKUP('021302'!B41,Cenik!$C$3:$E$873,2,FALSE))</f>
        <v>0</v>
      </c>
      <c r="D41" s="12">
        <f>IF(B41="",0,VLOOKUP('021302'!B41,Cenik!$C$3:$E$873,3,FALSE))</f>
        <v>0</v>
      </c>
      <c r="E41" s="22"/>
      <c r="F41" s="20">
        <f t="shared" si="4"/>
        <v>0</v>
      </c>
      <c r="G41" s="104" t="str">
        <f t="shared" si="3"/>
        <v/>
      </c>
    </row>
    <row r="42" spans="1:7" x14ac:dyDescent="0.2">
      <c r="A42" s="15"/>
      <c r="B42" s="21"/>
      <c r="C42" s="12">
        <f>IF(B42="",0,VLOOKUP('021302'!B42,Cenik!$C$3:$E$873,2,FALSE))</f>
        <v>0</v>
      </c>
      <c r="D42" s="12">
        <f>IF(B42="",0,VLOOKUP('021302'!B42,Cenik!$C$3:$E$873,3,FALSE))</f>
        <v>0</v>
      </c>
      <c r="E42" s="22"/>
      <c r="F42" s="20">
        <f t="shared" si="4"/>
        <v>0</v>
      </c>
      <c r="G42" s="104" t="str">
        <f t="shared" si="3"/>
        <v/>
      </c>
    </row>
    <row r="43" spans="1:7" x14ac:dyDescent="0.2">
      <c r="A43" s="15"/>
      <c r="B43" s="21"/>
      <c r="C43" s="12">
        <f>IF(B43="",0,VLOOKUP('021302'!B43,Cenik!$C$3:$E$873,2,FALSE))</f>
        <v>0</v>
      </c>
      <c r="D43" s="12">
        <f>IF(B43="",0,VLOOKUP('021302'!B43,Cenik!$C$3:$E$873,3,FALSE))</f>
        <v>0</v>
      </c>
      <c r="E43" s="22"/>
      <c r="F43" s="20">
        <f t="shared" si="4"/>
        <v>0</v>
      </c>
      <c r="G43" s="104" t="str">
        <f t="shared" si="3"/>
        <v/>
      </c>
    </row>
    <row r="44" spans="1:7" ht="13.5" thickBot="1" x14ac:dyDescent="0.25">
      <c r="A44" s="26"/>
      <c r="B44" s="27"/>
      <c r="C44" s="28">
        <f>IF(B44="",0,VLOOKUP('021302'!B44,Cenik!$C$3:$E$873,2,FALSE))</f>
        <v>0</v>
      </c>
      <c r="D44" s="28">
        <f>IF(B44="",0,VLOOKUP('021302'!B44,Cenik!$C$3:$E$873,3,FALSE))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IF(B5="",0,VLOOKUP('021303'!B5,Cenik!$C$3:$E$873,2,FALSE))</f>
        <v>0</v>
      </c>
      <c r="D5" s="12">
        <f>IF(B5="",0,VLOOKUP('021303'!B5,Cenik!$C$3:$E$873,3,FALSE))</f>
        <v>0</v>
      </c>
      <c r="E5" s="13"/>
      <c r="F5" s="14">
        <f t="shared" ref="F5:F14" si="0">D5*E5</f>
        <v>0</v>
      </c>
      <c r="G5" s="104" t="str">
        <f>IF(E5="","",IF(ISNUMBER(E5),IF(E5=ROUND(E5,6),"","Napaka - poraba mora biti zaokrožena na 6 decimalk!"),"Napaka!"))</f>
        <v/>
      </c>
    </row>
    <row r="6" spans="1:7" x14ac:dyDescent="0.2">
      <c r="A6" s="15"/>
      <c r="B6" s="16"/>
      <c r="C6" s="12">
        <f>IF(B6="",0,VLOOKUP('021303'!B6,Cenik!$C$3:$E$873,2,FALSE))</f>
        <v>0</v>
      </c>
      <c r="D6" s="12">
        <f>IF(B6="",0,VLOOKUP('021303'!B6,Cenik!$C$3:$E$873,3,FALSE))</f>
        <v>0</v>
      </c>
      <c r="E6" s="17"/>
      <c r="F6" s="14">
        <f t="shared" si="0"/>
        <v>0</v>
      </c>
      <c r="G6" s="104" t="str">
        <f t="shared" ref="G6:G14" si="1">IF(E6="","",IF(ISNUMBER(E6),IF(E6=ROUND(E6,6),"","Napaka - poraba mora biti zaokrožena na 6 decimalk!"),"Napaka!"))</f>
        <v/>
      </c>
    </row>
    <row r="7" spans="1:7" x14ac:dyDescent="0.2">
      <c r="A7" s="15"/>
      <c r="B7" s="16"/>
      <c r="C7" s="12">
        <f>IF(B7="",0,VLOOKUP('021303'!B7,Cenik!$C$3:$E$873,2,FALSE))</f>
        <v>0</v>
      </c>
      <c r="D7" s="12">
        <f>IF(B7="",0,VLOOKUP('021303'!B7,Cenik!$C$3:$E$873,3,FALSE))</f>
        <v>0</v>
      </c>
      <c r="E7" s="17"/>
      <c r="F7" s="14">
        <f t="shared" si="0"/>
        <v>0</v>
      </c>
      <c r="G7" s="104" t="str">
        <f t="shared" si="1"/>
        <v/>
      </c>
    </row>
    <row r="8" spans="1:7" x14ac:dyDescent="0.2">
      <c r="A8" s="15"/>
      <c r="B8" s="16"/>
      <c r="C8" s="12">
        <f>IF(B8="",0,VLOOKUP('021303'!B8,Cenik!$C$3:$E$873,2,FALSE))</f>
        <v>0</v>
      </c>
      <c r="D8" s="12">
        <f>IF(B8="",0,VLOOKUP('021303'!B8,Cenik!$C$3:$E$873,3,FALSE))</f>
        <v>0</v>
      </c>
      <c r="E8" s="17"/>
      <c r="F8" s="14">
        <f t="shared" si="0"/>
        <v>0</v>
      </c>
      <c r="G8" s="104" t="str">
        <f t="shared" si="1"/>
        <v/>
      </c>
    </row>
    <row r="9" spans="1:7" x14ac:dyDescent="0.2">
      <c r="A9" s="15"/>
      <c r="B9" s="16"/>
      <c r="C9" s="12">
        <f>IF(B9="",0,VLOOKUP('021303'!B9,Cenik!$C$3:$E$873,2,FALSE))</f>
        <v>0</v>
      </c>
      <c r="D9" s="12">
        <f>IF(B9="",0,VLOOKUP('021303'!B9,Cenik!$C$3:$E$873,3,FALSE))</f>
        <v>0</v>
      </c>
      <c r="E9" s="17"/>
      <c r="F9" s="14">
        <f t="shared" si="0"/>
        <v>0</v>
      </c>
      <c r="G9" s="104" t="str">
        <f t="shared" si="1"/>
        <v/>
      </c>
    </row>
    <row r="10" spans="1:7" x14ac:dyDescent="0.2">
      <c r="A10" s="15"/>
      <c r="B10" s="16"/>
      <c r="C10" s="12">
        <f>IF(B10="",0,VLOOKUP('021303'!B10,Cenik!$C$3:$E$873,2,FALSE))</f>
        <v>0</v>
      </c>
      <c r="D10" s="12">
        <f>IF(B10="",0,VLOOKUP('021303'!B10,Cenik!$C$3:$E$873,3,FALSE))</f>
        <v>0</v>
      </c>
      <c r="E10" s="17"/>
      <c r="F10" s="14">
        <f t="shared" si="0"/>
        <v>0</v>
      </c>
      <c r="G10" s="104" t="str">
        <f t="shared" si="1"/>
        <v/>
      </c>
    </row>
    <row r="11" spans="1:7" x14ac:dyDescent="0.2">
      <c r="A11" s="15"/>
      <c r="B11" s="16"/>
      <c r="C11" s="12">
        <f>IF(B11="",0,VLOOKUP('021303'!B11,Cenik!$C$3:$E$873,2,FALSE))</f>
        <v>0</v>
      </c>
      <c r="D11" s="12">
        <f>IF(B11="",0,VLOOKUP('021303'!B11,Cenik!$C$3:$E$873,3,FALSE))</f>
        <v>0</v>
      </c>
      <c r="E11" s="17"/>
      <c r="F11" s="14">
        <f t="shared" si="0"/>
        <v>0</v>
      </c>
      <c r="G11" s="104" t="str">
        <f t="shared" si="1"/>
        <v/>
      </c>
    </row>
    <row r="12" spans="1:7" x14ac:dyDescent="0.2">
      <c r="A12" s="15"/>
      <c r="B12" s="16"/>
      <c r="C12" s="12">
        <f>IF(B12="",0,VLOOKUP('021303'!B12,Cenik!$C$3:$E$873,2,FALSE))</f>
        <v>0</v>
      </c>
      <c r="D12" s="12">
        <f>IF(B12="",0,VLOOKUP('021303'!B12,Cenik!$C$3:$E$873,3,FALSE))</f>
        <v>0</v>
      </c>
      <c r="E12" s="17"/>
      <c r="F12" s="14">
        <f t="shared" si="0"/>
        <v>0</v>
      </c>
      <c r="G12" s="104" t="str">
        <f t="shared" si="1"/>
        <v/>
      </c>
    </row>
    <row r="13" spans="1:7" x14ac:dyDescent="0.2">
      <c r="A13" s="15"/>
      <c r="B13" s="16"/>
      <c r="C13" s="12">
        <f>IF(B13="",0,VLOOKUP('021303'!B13,Cenik!$C$3:$E$873,2,FALSE))</f>
        <v>0</v>
      </c>
      <c r="D13" s="12">
        <f>IF(B13="",0,VLOOKUP('021303'!B13,Cenik!$C$3:$E$873,3,FALSE))</f>
        <v>0</v>
      </c>
      <c r="E13" s="17"/>
      <c r="F13" s="14">
        <f t="shared" si="0"/>
        <v>0</v>
      </c>
      <c r="G13" s="104" t="str">
        <f t="shared" si="1"/>
        <v/>
      </c>
    </row>
    <row r="14" spans="1:7" ht="13.5" thickBot="1" x14ac:dyDescent="0.25">
      <c r="A14" s="15"/>
      <c r="B14" s="16"/>
      <c r="C14" s="12">
        <f>IF(B14="",0,VLOOKUP('021303'!B14,Cenik!$C$3:$E$873,2,FALSE))</f>
        <v>0</v>
      </c>
      <c r="D14" s="12">
        <f>IF(B14="",0,VLOOKUP('021303'!B14,Cenik!$C$3:$E$873,3,FALSE))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IF(B16="",0,VLOOKUP('021303'!B16,Cenik!$C$3:$E$873,2,FALSE))</f>
        <v>0</v>
      </c>
      <c r="D16" s="12">
        <f>IF(B16="",0,VLOOKUP('021303'!B16,Cenik!$C$3:$E$873,3,FALSE))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IF(B17="",0,VLOOKUP('021303'!B17,Cenik!$C$3:$E$873,2,FALSE))</f>
        <v>0</v>
      </c>
      <c r="D17" s="12">
        <f>IF(B17="",0,VLOOKUP('021303'!B17,Cenik!$C$3:$E$873,3,FALSE))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IF(B18="",0,VLOOKUP('021303'!B18,Cenik!$C$3:$E$873,2,FALSE))</f>
        <v>0</v>
      </c>
      <c r="D18" s="12">
        <f>IF(B18="",0,VLOOKUP('021303'!B18,Cenik!$C$3:$E$873,3,FALSE))</f>
        <v>0</v>
      </c>
      <c r="E18" s="22"/>
      <c r="F18" s="20">
        <f t="shared" si="2"/>
        <v>0</v>
      </c>
      <c r="G18" s="104" t="str">
        <f t="shared" si="3"/>
        <v/>
      </c>
    </row>
    <row r="19" spans="1:9" x14ac:dyDescent="0.2">
      <c r="A19" s="15"/>
      <c r="B19" s="21"/>
      <c r="C19" s="12">
        <f>IF(B19="",0,VLOOKUP('021303'!B19,Cenik!$C$3:$E$873,2,FALSE))</f>
        <v>0</v>
      </c>
      <c r="D19" s="12">
        <f>IF(B19="",0,VLOOKUP('021303'!B19,Cenik!$C$3:$E$873,3,FALSE))</f>
        <v>0</v>
      </c>
      <c r="E19" s="22"/>
      <c r="F19" s="20">
        <f t="shared" si="2"/>
        <v>0</v>
      </c>
      <c r="G19" s="104" t="str">
        <f t="shared" si="3"/>
        <v/>
      </c>
    </row>
    <row r="20" spans="1:9" x14ac:dyDescent="0.2">
      <c r="A20" s="15"/>
      <c r="B20" s="21"/>
      <c r="C20" s="12">
        <f>IF(B20="",0,VLOOKUP('021303'!B20,Cenik!$C$3:$E$873,2,FALSE))</f>
        <v>0</v>
      </c>
      <c r="D20" s="12">
        <f>IF(B20="",0,VLOOKUP('021303'!B20,Cenik!$C$3:$E$873,3,FALSE))</f>
        <v>0</v>
      </c>
      <c r="E20" s="22"/>
      <c r="F20" s="20">
        <f t="shared" si="2"/>
        <v>0</v>
      </c>
      <c r="G20" s="104" t="str">
        <f t="shared" si="3"/>
        <v/>
      </c>
    </row>
    <row r="21" spans="1:9" x14ac:dyDescent="0.2">
      <c r="A21" s="15"/>
      <c r="B21" s="21"/>
      <c r="C21" s="12">
        <f>IF(B21="",0,VLOOKUP('021303'!B21,Cenik!$C$3:$E$873,2,FALSE))</f>
        <v>0</v>
      </c>
      <c r="D21" s="12">
        <f>IF(B21="",0,VLOOKUP('021303'!B21,Cenik!$C$3:$E$873,3,FALSE))</f>
        <v>0</v>
      </c>
      <c r="E21" s="22"/>
      <c r="F21" s="20">
        <f t="shared" si="2"/>
        <v>0</v>
      </c>
      <c r="G21" s="104" t="str">
        <f t="shared" si="3"/>
        <v/>
      </c>
    </row>
    <row r="22" spans="1:9" x14ac:dyDescent="0.2">
      <c r="A22" s="15"/>
      <c r="B22" s="21"/>
      <c r="C22" s="12">
        <f>IF(B22="",0,VLOOKUP('021303'!B22,Cenik!$C$3:$E$873,2,FALSE))</f>
        <v>0</v>
      </c>
      <c r="D22" s="12">
        <f>IF(B22="",0,VLOOKUP('021303'!B22,Cenik!$C$3:$E$873,3,FALSE))</f>
        <v>0</v>
      </c>
      <c r="E22" s="22"/>
      <c r="F22" s="20">
        <f t="shared" si="2"/>
        <v>0</v>
      </c>
      <c r="G22" s="104" t="str">
        <f t="shared" si="3"/>
        <v/>
      </c>
    </row>
    <row r="23" spans="1:9" x14ac:dyDescent="0.2">
      <c r="A23" s="15"/>
      <c r="B23" s="21"/>
      <c r="C23" s="12">
        <f>IF(B23="",0,VLOOKUP('021303'!B23,Cenik!$C$3:$E$873,2,FALSE))</f>
        <v>0</v>
      </c>
      <c r="D23" s="12">
        <f>IF(B23="",0,VLOOKUP('021303'!B23,Cenik!$C$3:$E$873,3,FALSE))</f>
        <v>0</v>
      </c>
      <c r="E23" s="22"/>
      <c r="F23" s="20">
        <f t="shared" si="2"/>
        <v>0</v>
      </c>
      <c r="G23" s="104" t="str">
        <f t="shared" si="3"/>
        <v/>
      </c>
    </row>
    <row r="24" spans="1:9" x14ac:dyDescent="0.2">
      <c r="A24" s="15"/>
      <c r="B24" s="21"/>
      <c r="C24" s="12">
        <f>IF(B24="",0,VLOOKUP('021303'!B24,Cenik!$C$3:$E$873,2,FALSE))</f>
        <v>0</v>
      </c>
      <c r="D24" s="12">
        <f>IF(B24="",0,VLOOKUP('021303'!B24,Cenik!$C$3:$E$873,3,FALSE))</f>
        <v>0</v>
      </c>
      <c r="E24" s="22"/>
      <c r="F24" s="20">
        <f t="shared" si="2"/>
        <v>0</v>
      </c>
      <c r="G24" s="104" t="str">
        <f t="shared" si="3"/>
        <v/>
      </c>
    </row>
    <row r="25" spans="1:9" x14ac:dyDescent="0.2">
      <c r="A25" s="15"/>
      <c r="B25" s="21"/>
      <c r="C25" s="12">
        <f>IF(B25="",0,VLOOKUP('021303'!B25,Cenik!$C$3:$E$873,2,FALSE))</f>
        <v>0</v>
      </c>
      <c r="D25" s="12">
        <f>IF(B25="",0,VLOOKUP('021303'!B25,Cenik!$C$3:$E$873,3,FALSE))</f>
        <v>0</v>
      </c>
      <c r="E25" s="22"/>
      <c r="F25" s="20">
        <f t="shared" si="2"/>
        <v>0</v>
      </c>
      <c r="G25" s="104" t="str">
        <f t="shared" si="3"/>
        <v/>
      </c>
    </row>
    <row r="26" spans="1:9" x14ac:dyDescent="0.2">
      <c r="A26" s="15"/>
      <c r="B26" s="21"/>
      <c r="C26" s="12">
        <f>IF(B26="",0,VLOOKUP('021303'!B26,Cenik!$C$3:$E$873,2,FALSE))</f>
        <v>0</v>
      </c>
      <c r="D26" s="12">
        <f>IF(B26="",0,VLOOKUP('021303'!B26,Cenik!$C$3:$E$873,3,FALSE))</f>
        <v>0</v>
      </c>
      <c r="E26" s="22"/>
      <c r="F26" s="20">
        <f t="shared" si="2"/>
        <v>0</v>
      </c>
      <c r="G26" s="104" t="str">
        <f t="shared" si="3"/>
        <v/>
      </c>
    </row>
    <row r="27" spans="1:9" x14ac:dyDescent="0.2">
      <c r="A27" s="15"/>
      <c r="B27" s="21"/>
      <c r="C27" s="12">
        <f>IF(B27="",0,VLOOKUP('021303'!B27,Cenik!$C$3:$E$873,2,FALSE))</f>
        <v>0</v>
      </c>
      <c r="D27" s="12">
        <f>IF(B27="",0,VLOOKUP('021303'!B27,Cenik!$C$3:$E$873,3,FALSE))</f>
        <v>0</v>
      </c>
      <c r="E27" s="22"/>
      <c r="F27" s="20">
        <f t="shared" si="2"/>
        <v>0</v>
      </c>
      <c r="G27" s="104" t="str">
        <f t="shared" si="3"/>
        <v/>
      </c>
    </row>
    <row r="28" spans="1:9" x14ac:dyDescent="0.2">
      <c r="A28" s="15"/>
      <c r="B28" s="21"/>
      <c r="C28" s="12">
        <f>IF(B28="",0,VLOOKUP('021303'!B28,Cenik!$C$3:$E$873,2,FALSE))</f>
        <v>0</v>
      </c>
      <c r="D28" s="12">
        <f>IF(B28="",0,VLOOKUP('021303'!B28,Cenik!$C$3:$E$873,3,FALSE))</f>
        <v>0</v>
      </c>
      <c r="E28" s="22"/>
      <c r="F28" s="20">
        <f t="shared" si="2"/>
        <v>0</v>
      </c>
      <c r="G28" s="104" t="str">
        <f t="shared" si="3"/>
        <v/>
      </c>
    </row>
    <row r="29" spans="1:9" ht="13.5" thickBot="1" x14ac:dyDescent="0.25">
      <c r="A29" s="15"/>
      <c r="B29" s="21"/>
      <c r="C29" s="12">
        <f>IF(B29="",0,VLOOKUP('021303'!B29,Cenik!$C$3:$E$873,2,FALSE))</f>
        <v>0</v>
      </c>
      <c r="D29" s="12">
        <f>IF(B29="",0,VLOOKUP('021303'!B29,Cenik!$C$3:$E$873,3,FALSE))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IF(B31="",0,VLOOKUP('021303'!B31,Cenik!$C$3:$E$873,2,FALSE))</f>
        <v>0</v>
      </c>
      <c r="D31" s="24">
        <f>IF(B31="",0,VLOOKUP('021303'!B31,Cenik!$C$3:$E$873,3,FALSE))</f>
        <v>0</v>
      </c>
      <c r="E31" s="19"/>
      <c r="F31" s="25">
        <f t="shared" ref="F31:F44" si="4">D31*E31</f>
        <v>0</v>
      </c>
      <c r="G31" s="104" t="str">
        <f t="shared" si="3"/>
        <v/>
      </c>
      <c r="I31" s="2"/>
    </row>
    <row r="32" spans="1:9" x14ac:dyDescent="0.2">
      <c r="A32" s="15"/>
      <c r="B32" s="21"/>
      <c r="C32" s="12">
        <f>IF(B32="",0,VLOOKUP('021303'!B32,Cenik!$C$3:$E$873,2,FALSE))</f>
        <v>0</v>
      </c>
      <c r="D32" s="12">
        <f>IF(B32="",0,VLOOKUP('021303'!B32,Cenik!$C$3:$E$873,3,FALSE))</f>
        <v>0</v>
      </c>
      <c r="E32" s="22"/>
      <c r="F32" s="20">
        <f t="shared" si="4"/>
        <v>0</v>
      </c>
      <c r="G32" s="104" t="str">
        <f t="shared" si="3"/>
        <v/>
      </c>
      <c r="I32" s="2"/>
    </row>
    <row r="33" spans="1:7" x14ac:dyDescent="0.2">
      <c r="A33" s="15"/>
      <c r="B33" s="21"/>
      <c r="C33" s="12">
        <f>IF(B33="",0,VLOOKUP('021303'!B33,Cenik!$C$3:$E$873,2,FALSE))</f>
        <v>0</v>
      </c>
      <c r="D33" s="12">
        <f>IF(B33="",0,VLOOKUP('021303'!B33,Cenik!$C$3:$E$873,3,FALSE))</f>
        <v>0</v>
      </c>
      <c r="E33" s="22"/>
      <c r="F33" s="20">
        <f t="shared" si="4"/>
        <v>0</v>
      </c>
      <c r="G33" s="104" t="str">
        <f t="shared" si="3"/>
        <v/>
      </c>
    </row>
    <row r="34" spans="1:7" x14ac:dyDescent="0.2">
      <c r="A34" s="15"/>
      <c r="B34" s="21"/>
      <c r="C34" s="12">
        <f>IF(B34="",0,VLOOKUP('021303'!B34,Cenik!$C$3:$E$873,2,FALSE))</f>
        <v>0</v>
      </c>
      <c r="D34" s="12">
        <f>IF(B34="",0,VLOOKUP('021303'!B34,Cenik!$C$3:$E$873,3,FALSE))</f>
        <v>0</v>
      </c>
      <c r="E34" s="22"/>
      <c r="F34" s="20">
        <f t="shared" si="4"/>
        <v>0</v>
      </c>
      <c r="G34" s="104" t="str">
        <f t="shared" si="3"/>
        <v/>
      </c>
    </row>
    <row r="35" spans="1:7" x14ac:dyDescent="0.2">
      <c r="A35" s="15"/>
      <c r="B35" s="21"/>
      <c r="C35" s="12">
        <f>IF(B35="",0,VLOOKUP('021303'!B35,Cenik!$C$3:$E$873,2,FALSE))</f>
        <v>0</v>
      </c>
      <c r="D35" s="12">
        <f>IF(B35="",0,VLOOKUP('021303'!B35,Cenik!$C$3:$E$873,3,FALSE))</f>
        <v>0</v>
      </c>
      <c r="E35" s="22"/>
      <c r="F35" s="20">
        <f t="shared" si="4"/>
        <v>0</v>
      </c>
      <c r="G35" s="104" t="str">
        <f t="shared" si="3"/>
        <v/>
      </c>
    </row>
    <row r="36" spans="1:7" x14ac:dyDescent="0.2">
      <c r="A36" s="15"/>
      <c r="B36" s="21"/>
      <c r="C36" s="12">
        <f>IF(B36="",0,VLOOKUP('021303'!B36,Cenik!$C$3:$E$873,2,FALSE))</f>
        <v>0</v>
      </c>
      <c r="D36" s="12">
        <f>IF(B36="",0,VLOOKUP('021303'!B36,Cenik!$C$3:$E$873,3,FALSE))</f>
        <v>0</v>
      </c>
      <c r="E36" s="22"/>
      <c r="F36" s="20">
        <f t="shared" si="4"/>
        <v>0</v>
      </c>
      <c r="G36" s="104" t="str">
        <f t="shared" si="3"/>
        <v/>
      </c>
    </row>
    <row r="37" spans="1:7" x14ac:dyDescent="0.2">
      <c r="A37" s="15"/>
      <c r="B37" s="21"/>
      <c r="C37" s="12">
        <f>IF(B37="",0,VLOOKUP('021303'!B37,Cenik!$C$3:$E$873,2,FALSE))</f>
        <v>0</v>
      </c>
      <c r="D37" s="12">
        <f>IF(B37="",0,VLOOKUP('021303'!B37,Cenik!$C$3:$E$873,3,FALSE))</f>
        <v>0</v>
      </c>
      <c r="E37" s="22"/>
      <c r="F37" s="20">
        <f t="shared" si="4"/>
        <v>0</v>
      </c>
      <c r="G37" s="104" t="str">
        <f t="shared" si="3"/>
        <v/>
      </c>
    </row>
    <row r="38" spans="1:7" x14ac:dyDescent="0.2">
      <c r="A38" s="15"/>
      <c r="B38" s="21"/>
      <c r="C38" s="12">
        <f>IF(B38="",0,VLOOKUP('021303'!B38,Cenik!$C$3:$E$873,2,FALSE))</f>
        <v>0</v>
      </c>
      <c r="D38" s="12">
        <f>IF(B38="",0,VLOOKUP('021303'!B38,Cenik!$C$3:$E$873,3,FALSE))</f>
        <v>0</v>
      </c>
      <c r="E38" s="22"/>
      <c r="F38" s="20">
        <f t="shared" si="4"/>
        <v>0</v>
      </c>
      <c r="G38" s="104" t="str">
        <f t="shared" si="3"/>
        <v/>
      </c>
    </row>
    <row r="39" spans="1:7" x14ac:dyDescent="0.2">
      <c r="A39" s="15"/>
      <c r="B39" s="21"/>
      <c r="C39" s="12">
        <f>IF(B39="",0,VLOOKUP('021303'!B39,Cenik!$C$3:$E$873,2,FALSE))</f>
        <v>0</v>
      </c>
      <c r="D39" s="12">
        <f>IF(B39="",0,VLOOKUP('021303'!B39,Cenik!$C$3:$E$873,3,FALSE))</f>
        <v>0</v>
      </c>
      <c r="E39" s="22"/>
      <c r="F39" s="20">
        <f t="shared" si="4"/>
        <v>0</v>
      </c>
      <c r="G39" s="104" t="str">
        <f>IF(E39="","",IF(ISNUMBER(E39),IF(E39=ROUND(E39,6),"","Napaka - poraba mora biti zaokrožena na 6 decimalk!"),"Napaka!"))</f>
        <v/>
      </c>
    </row>
    <row r="40" spans="1:7" x14ac:dyDescent="0.2">
      <c r="A40" s="15"/>
      <c r="B40" s="21"/>
      <c r="C40" s="12">
        <f>IF(B40="",0,VLOOKUP('021303'!B40,Cenik!$C$3:$E$873,2,FALSE))</f>
        <v>0</v>
      </c>
      <c r="D40" s="12">
        <f>IF(B40="",0,VLOOKUP('021303'!B40,Cenik!$C$3:$E$873,3,FALSE))</f>
        <v>0</v>
      </c>
      <c r="E40" s="22"/>
      <c r="F40" s="20">
        <f t="shared" si="4"/>
        <v>0</v>
      </c>
      <c r="G40" s="104" t="str">
        <f t="shared" si="3"/>
        <v/>
      </c>
    </row>
    <row r="41" spans="1:7" x14ac:dyDescent="0.2">
      <c r="A41" s="15"/>
      <c r="B41" s="21"/>
      <c r="C41" s="12">
        <f>IF(B41="",0,VLOOKUP('021303'!B41,Cenik!$C$3:$E$873,2,FALSE))</f>
        <v>0</v>
      </c>
      <c r="D41" s="12">
        <f>IF(B41="",0,VLOOKUP('021303'!B41,Cenik!$C$3:$E$873,3,FALSE))</f>
        <v>0</v>
      </c>
      <c r="E41" s="22"/>
      <c r="F41" s="20">
        <f t="shared" si="4"/>
        <v>0</v>
      </c>
      <c r="G41" s="104" t="str">
        <f t="shared" si="3"/>
        <v/>
      </c>
    </row>
    <row r="42" spans="1:7" x14ac:dyDescent="0.2">
      <c r="A42" s="15"/>
      <c r="B42" s="21"/>
      <c r="C42" s="12">
        <f>IF(B42="",0,VLOOKUP('021303'!B42,Cenik!$C$3:$E$873,2,FALSE))</f>
        <v>0</v>
      </c>
      <c r="D42" s="12">
        <f>IF(B42="",0,VLOOKUP('021303'!B42,Cenik!$C$3:$E$873,3,FALSE))</f>
        <v>0</v>
      </c>
      <c r="E42" s="22"/>
      <c r="F42" s="20">
        <f t="shared" si="4"/>
        <v>0</v>
      </c>
      <c r="G42" s="104" t="str">
        <f t="shared" si="3"/>
        <v/>
      </c>
    </row>
    <row r="43" spans="1:7" x14ac:dyDescent="0.2">
      <c r="A43" s="15"/>
      <c r="B43" s="21"/>
      <c r="C43" s="12">
        <f>IF(B43="",0,VLOOKUP('021303'!B43,Cenik!$C$3:$E$873,2,FALSE))</f>
        <v>0</v>
      </c>
      <c r="D43" s="12">
        <f>IF(B43="",0,VLOOKUP('021303'!B43,Cenik!$C$3:$E$873,3,FALSE))</f>
        <v>0</v>
      </c>
      <c r="E43" s="22"/>
      <c r="F43" s="20">
        <f t="shared" si="4"/>
        <v>0</v>
      </c>
      <c r="G43" s="104" t="str">
        <f t="shared" si="3"/>
        <v/>
      </c>
    </row>
    <row r="44" spans="1:7" ht="13.5" thickBot="1" x14ac:dyDescent="0.25">
      <c r="A44" s="26"/>
      <c r="B44" s="27"/>
      <c r="C44" s="28">
        <f>IF(B44="",0,VLOOKUP('021303'!B44,Cenik!$C$3:$E$873,2,FALSE))</f>
        <v>0</v>
      </c>
      <c r="D44" s="28">
        <f>IF(B44="",0,VLOOKUP('021303'!B44,Cenik!$C$3:$E$873,3,FALSE))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IF(B5="",0,VLOOKUP('021304'!B5,Cenik!$C$3:$E$873,2,FALSE))</f>
        <v>0</v>
      </c>
      <c r="D5" s="12">
        <f>IF(B5="",0,VLOOKUP('021304'!B5,Cenik!$C$3:$E$873,3,FALSE))</f>
        <v>0</v>
      </c>
      <c r="E5" s="13"/>
      <c r="F5" s="14">
        <f t="shared" ref="F5:F14" si="0">D5*E5</f>
        <v>0</v>
      </c>
      <c r="G5" s="104" t="str">
        <f>IF(E5="","",IF(ISNUMBER(E5),IF(E5=ROUND(E5,6),"","Napaka - poraba mora biti zaokrožena na 6 decimalk!"),"Napaka!"))</f>
        <v/>
      </c>
    </row>
    <row r="6" spans="1:7" x14ac:dyDescent="0.2">
      <c r="A6" s="15"/>
      <c r="B6" s="16"/>
      <c r="C6" s="12">
        <f>IF(B6="",0,VLOOKUP('021304'!B6,Cenik!$C$3:$E$873,2,FALSE))</f>
        <v>0</v>
      </c>
      <c r="D6" s="12">
        <f>IF(B6="",0,VLOOKUP('021304'!B6,Cenik!$C$3:$E$873,3,FALSE))</f>
        <v>0</v>
      </c>
      <c r="E6" s="17"/>
      <c r="F6" s="14">
        <f t="shared" si="0"/>
        <v>0</v>
      </c>
      <c r="G6" s="104" t="str">
        <f t="shared" ref="G6:G14" si="1">IF(E6="","",IF(ISNUMBER(E6),IF(E6=ROUND(E6,6),"","Napaka - poraba mora biti zaokrožena na 6 decimalk!"),"Napaka!"))</f>
        <v/>
      </c>
    </row>
    <row r="7" spans="1:7" x14ac:dyDescent="0.2">
      <c r="A7" s="15"/>
      <c r="B7" s="16"/>
      <c r="C7" s="12">
        <f>IF(B7="",0,VLOOKUP('021304'!B7,Cenik!$C$3:$E$873,2,FALSE))</f>
        <v>0</v>
      </c>
      <c r="D7" s="12">
        <f>IF(B7="",0,VLOOKUP('021304'!B7,Cenik!$C$3:$E$873,3,FALSE))</f>
        <v>0</v>
      </c>
      <c r="E7" s="17"/>
      <c r="F7" s="14">
        <f t="shared" si="0"/>
        <v>0</v>
      </c>
      <c r="G7" s="104" t="str">
        <f t="shared" si="1"/>
        <v/>
      </c>
    </row>
    <row r="8" spans="1:7" x14ac:dyDescent="0.2">
      <c r="A8" s="15"/>
      <c r="B8" s="16"/>
      <c r="C8" s="12">
        <f>IF(B8="",0,VLOOKUP('021304'!B8,Cenik!$C$3:$E$873,2,FALSE))</f>
        <v>0</v>
      </c>
      <c r="D8" s="12">
        <f>IF(B8="",0,VLOOKUP('021304'!B8,Cenik!$C$3:$E$873,3,FALSE))</f>
        <v>0</v>
      </c>
      <c r="E8" s="17"/>
      <c r="F8" s="14">
        <f t="shared" si="0"/>
        <v>0</v>
      </c>
      <c r="G8" s="104" t="str">
        <f t="shared" si="1"/>
        <v/>
      </c>
    </row>
    <row r="9" spans="1:7" x14ac:dyDescent="0.2">
      <c r="A9" s="15"/>
      <c r="B9" s="16"/>
      <c r="C9" s="12">
        <f>IF(B9="",0,VLOOKUP('021304'!B9,Cenik!$C$3:$E$873,2,FALSE))</f>
        <v>0</v>
      </c>
      <c r="D9" s="12">
        <f>IF(B9="",0,VLOOKUP('021304'!B9,Cenik!$C$3:$E$873,3,FALSE))</f>
        <v>0</v>
      </c>
      <c r="E9" s="17"/>
      <c r="F9" s="14">
        <f t="shared" si="0"/>
        <v>0</v>
      </c>
      <c r="G9" s="104" t="str">
        <f t="shared" si="1"/>
        <v/>
      </c>
    </row>
    <row r="10" spans="1:7" x14ac:dyDescent="0.2">
      <c r="A10" s="15"/>
      <c r="B10" s="16"/>
      <c r="C10" s="12">
        <f>IF(B10="",0,VLOOKUP('021304'!B10,Cenik!$C$3:$E$873,2,FALSE))</f>
        <v>0</v>
      </c>
      <c r="D10" s="12">
        <f>IF(B10="",0,VLOOKUP('021304'!B10,Cenik!$C$3:$E$873,3,FALSE))</f>
        <v>0</v>
      </c>
      <c r="E10" s="17"/>
      <c r="F10" s="14">
        <f t="shared" si="0"/>
        <v>0</v>
      </c>
      <c r="G10" s="104" t="str">
        <f t="shared" si="1"/>
        <v/>
      </c>
    </row>
    <row r="11" spans="1:7" x14ac:dyDescent="0.2">
      <c r="A11" s="15"/>
      <c r="B11" s="16"/>
      <c r="C11" s="12">
        <f>IF(B11="",0,VLOOKUP('021304'!B11,Cenik!$C$3:$E$873,2,FALSE))</f>
        <v>0</v>
      </c>
      <c r="D11" s="12">
        <f>IF(B11="",0,VLOOKUP('021304'!B11,Cenik!$C$3:$E$873,3,FALSE))</f>
        <v>0</v>
      </c>
      <c r="E11" s="17"/>
      <c r="F11" s="14">
        <f t="shared" si="0"/>
        <v>0</v>
      </c>
      <c r="G11" s="104" t="str">
        <f t="shared" si="1"/>
        <v/>
      </c>
    </row>
    <row r="12" spans="1:7" x14ac:dyDescent="0.2">
      <c r="A12" s="15"/>
      <c r="B12" s="16"/>
      <c r="C12" s="12">
        <f>IF(B12="",0,VLOOKUP('021304'!B12,Cenik!$C$3:$E$873,2,FALSE))</f>
        <v>0</v>
      </c>
      <c r="D12" s="12">
        <f>IF(B12="",0,VLOOKUP('021304'!B12,Cenik!$C$3:$E$873,3,FALSE))</f>
        <v>0</v>
      </c>
      <c r="E12" s="17"/>
      <c r="F12" s="14">
        <f t="shared" si="0"/>
        <v>0</v>
      </c>
      <c r="G12" s="104" t="str">
        <f t="shared" si="1"/>
        <v/>
      </c>
    </row>
    <row r="13" spans="1:7" x14ac:dyDescent="0.2">
      <c r="A13" s="15"/>
      <c r="B13" s="16"/>
      <c r="C13" s="12">
        <f>IF(B13="",0,VLOOKUP('021304'!B13,Cenik!$C$3:$E$873,2,FALSE))</f>
        <v>0</v>
      </c>
      <c r="D13" s="12">
        <f>IF(B13="",0,VLOOKUP('021304'!B13,Cenik!$C$3:$E$873,3,FALSE))</f>
        <v>0</v>
      </c>
      <c r="E13" s="17"/>
      <c r="F13" s="14">
        <f t="shared" si="0"/>
        <v>0</v>
      </c>
      <c r="G13" s="104" t="str">
        <f t="shared" si="1"/>
        <v/>
      </c>
    </row>
    <row r="14" spans="1:7" ht="13.5" thickBot="1" x14ac:dyDescent="0.25">
      <c r="A14" s="15"/>
      <c r="B14" s="16"/>
      <c r="C14" s="12">
        <f>IF(B14="",0,VLOOKUP('021304'!B14,Cenik!$C$3:$E$873,2,FALSE))</f>
        <v>0</v>
      </c>
      <c r="D14" s="12">
        <f>IF(B14="",0,VLOOKUP('021304'!B14,Cenik!$C$3:$E$873,3,FALSE))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IF(B16="",0,VLOOKUP('021304'!B16,Cenik!$C$3:$E$873,2,FALSE))</f>
        <v>0</v>
      </c>
      <c r="D16" s="12">
        <f>IF(B16="",0,VLOOKUP('021304'!B16,Cenik!$C$3:$E$873,3,FALSE))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IF(B17="",0,VLOOKUP('021304'!B17,Cenik!$C$3:$E$873,2,FALSE))</f>
        <v>0</v>
      </c>
      <c r="D17" s="12">
        <f>IF(B17="",0,VLOOKUP('021304'!B17,Cenik!$C$3:$E$873,3,FALSE))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IF(B18="",0,VLOOKUP('021304'!B18,Cenik!$C$3:$E$873,2,FALSE))</f>
        <v>0</v>
      </c>
      <c r="D18" s="12">
        <f>IF(B18="",0,VLOOKUP('021304'!B18,Cenik!$C$3:$E$873,3,FALSE))</f>
        <v>0</v>
      </c>
      <c r="E18" s="22"/>
      <c r="F18" s="20">
        <f t="shared" si="2"/>
        <v>0</v>
      </c>
      <c r="G18" s="104" t="str">
        <f t="shared" si="3"/>
        <v/>
      </c>
    </row>
    <row r="19" spans="1:9" x14ac:dyDescent="0.2">
      <c r="A19" s="15"/>
      <c r="B19" s="21"/>
      <c r="C19" s="12">
        <f>IF(B19="",0,VLOOKUP('021304'!B19,Cenik!$C$3:$E$873,2,FALSE))</f>
        <v>0</v>
      </c>
      <c r="D19" s="12">
        <f>IF(B19="",0,VLOOKUP('021304'!B19,Cenik!$C$3:$E$873,3,FALSE))</f>
        <v>0</v>
      </c>
      <c r="E19" s="22"/>
      <c r="F19" s="20">
        <f t="shared" si="2"/>
        <v>0</v>
      </c>
      <c r="G19" s="104" t="str">
        <f t="shared" si="3"/>
        <v/>
      </c>
    </row>
    <row r="20" spans="1:9" x14ac:dyDescent="0.2">
      <c r="A20" s="15"/>
      <c r="B20" s="21"/>
      <c r="C20" s="12">
        <f>IF(B20="",0,VLOOKUP('021304'!B20,Cenik!$C$3:$E$873,2,FALSE))</f>
        <v>0</v>
      </c>
      <c r="D20" s="12">
        <f>IF(B20="",0,VLOOKUP('021304'!B20,Cenik!$C$3:$E$873,3,FALSE))</f>
        <v>0</v>
      </c>
      <c r="E20" s="22"/>
      <c r="F20" s="20">
        <f t="shared" si="2"/>
        <v>0</v>
      </c>
      <c r="G20" s="104" t="str">
        <f t="shared" si="3"/>
        <v/>
      </c>
    </row>
    <row r="21" spans="1:9" x14ac:dyDescent="0.2">
      <c r="A21" s="15"/>
      <c r="B21" s="21"/>
      <c r="C21" s="12">
        <f>IF(B21="",0,VLOOKUP('021304'!B21,Cenik!$C$3:$E$873,2,FALSE))</f>
        <v>0</v>
      </c>
      <c r="D21" s="12">
        <f>IF(B21="",0,VLOOKUP('021304'!B21,Cenik!$C$3:$E$873,3,FALSE))</f>
        <v>0</v>
      </c>
      <c r="E21" s="22"/>
      <c r="F21" s="20">
        <f t="shared" si="2"/>
        <v>0</v>
      </c>
      <c r="G21" s="104" t="str">
        <f t="shared" si="3"/>
        <v/>
      </c>
    </row>
    <row r="22" spans="1:9" x14ac:dyDescent="0.2">
      <c r="A22" s="15"/>
      <c r="B22" s="21"/>
      <c r="C22" s="12">
        <f>IF(B22="",0,VLOOKUP('021304'!B22,Cenik!$C$3:$E$873,2,FALSE))</f>
        <v>0</v>
      </c>
      <c r="D22" s="12">
        <f>IF(B22="",0,VLOOKUP('021304'!B22,Cenik!$C$3:$E$873,3,FALSE))</f>
        <v>0</v>
      </c>
      <c r="E22" s="22"/>
      <c r="F22" s="20">
        <f t="shared" si="2"/>
        <v>0</v>
      </c>
      <c r="G22" s="104" t="str">
        <f t="shared" si="3"/>
        <v/>
      </c>
    </row>
    <row r="23" spans="1:9" x14ac:dyDescent="0.2">
      <c r="A23" s="15"/>
      <c r="B23" s="21"/>
      <c r="C23" s="12">
        <f>IF(B23="",0,VLOOKUP('021304'!B23,Cenik!$C$3:$E$873,2,FALSE))</f>
        <v>0</v>
      </c>
      <c r="D23" s="12">
        <f>IF(B23="",0,VLOOKUP('021304'!B23,Cenik!$C$3:$E$873,3,FALSE))</f>
        <v>0</v>
      </c>
      <c r="E23" s="22"/>
      <c r="F23" s="20">
        <f t="shared" si="2"/>
        <v>0</v>
      </c>
      <c r="G23" s="104" t="str">
        <f t="shared" si="3"/>
        <v/>
      </c>
    </row>
    <row r="24" spans="1:9" x14ac:dyDescent="0.2">
      <c r="A24" s="15"/>
      <c r="B24" s="21"/>
      <c r="C24" s="12">
        <f>IF(B24="",0,VLOOKUP('021304'!B24,Cenik!$C$3:$E$873,2,FALSE))</f>
        <v>0</v>
      </c>
      <c r="D24" s="12">
        <f>IF(B24="",0,VLOOKUP('021304'!B24,Cenik!$C$3:$E$873,3,FALSE))</f>
        <v>0</v>
      </c>
      <c r="E24" s="22"/>
      <c r="F24" s="20">
        <f t="shared" si="2"/>
        <v>0</v>
      </c>
      <c r="G24" s="104" t="str">
        <f t="shared" si="3"/>
        <v/>
      </c>
    </row>
    <row r="25" spans="1:9" x14ac:dyDescent="0.2">
      <c r="A25" s="15"/>
      <c r="B25" s="21"/>
      <c r="C25" s="12">
        <f>IF(B25="",0,VLOOKUP('021304'!B25,Cenik!$C$3:$E$873,2,FALSE))</f>
        <v>0</v>
      </c>
      <c r="D25" s="12">
        <f>IF(B25="",0,VLOOKUP('021304'!B25,Cenik!$C$3:$E$873,3,FALSE))</f>
        <v>0</v>
      </c>
      <c r="E25" s="22"/>
      <c r="F25" s="20">
        <f t="shared" si="2"/>
        <v>0</v>
      </c>
      <c r="G25" s="104" t="str">
        <f t="shared" si="3"/>
        <v/>
      </c>
    </row>
    <row r="26" spans="1:9" x14ac:dyDescent="0.2">
      <c r="A26" s="15"/>
      <c r="B26" s="21"/>
      <c r="C26" s="12">
        <f>IF(B26="",0,VLOOKUP('021304'!B26,Cenik!$C$3:$E$873,2,FALSE))</f>
        <v>0</v>
      </c>
      <c r="D26" s="12">
        <f>IF(B26="",0,VLOOKUP('021304'!B26,Cenik!$C$3:$E$873,3,FALSE))</f>
        <v>0</v>
      </c>
      <c r="E26" s="22"/>
      <c r="F26" s="20">
        <f t="shared" si="2"/>
        <v>0</v>
      </c>
      <c r="G26" s="104" t="str">
        <f t="shared" si="3"/>
        <v/>
      </c>
    </row>
    <row r="27" spans="1:9" x14ac:dyDescent="0.2">
      <c r="A27" s="15"/>
      <c r="B27" s="21"/>
      <c r="C27" s="12">
        <f>IF(B27="",0,VLOOKUP('021304'!B27,Cenik!$C$3:$E$873,2,FALSE))</f>
        <v>0</v>
      </c>
      <c r="D27" s="12">
        <f>IF(B27="",0,VLOOKUP('021304'!B27,Cenik!$C$3:$E$873,3,FALSE))</f>
        <v>0</v>
      </c>
      <c r="E27" s="22"/>
      <c r="F27" s="20">
        <f t="shared" si="2"/>
        <v>0</v>
      </c>
      <c r="G27" s="104" t="str">
        <f t="shared" si="3"/>
        <v/>
      </c>
    </row>
    <row r="28" spans="1:9" x14ac:dyDescent="0.2">
      <c r="A28" s="15"/>
      <c r="B28" s="21"/>
      <c r="C28" s="12">
        <f>IF(B28="",0,VLOOKUP('021304'!B28,Cenik!$C$3:$E$873,2,FALSE))</f>
        <v>0</v>
      </c>
      <c r="D28" s="12">
        <f>IF(B28="",0,VLOOKUP('021304'!B28,Cenik!$C$3:$E$873,3,FALSE))</f>
        <v>0</v>
      </c>
      <c r="E28" s="22"/>
      <c r="F28" s="20">
        <f t="shared" si="2"/>
        <v>0</v>
      </c>
      <c r="G28" s="104" t="str">
        <f t="shared" si="3"/>
        <v/>
      </c>
    </row>
    <row r="29" spans="1:9" ht="13.5" thickBot="1" x14ac:dyDescent="0.25">
      <c r="A29" s="15"/>
      <c r="B29" s="21"/>
      <c r="C29" s="12">
        <f>IF(B29="",0,VLOOKUP('021304'!B29,Cenik!$C$3:$E$873,2,FALSE))</f>
        <v>0</v>
      </c>
      <c r="D29" s="12">
        <f>IF(B29="",0,VLOOKUP('021304'!B29,Cenik!$C$3:$E$873,3,FALSE))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IF(B31="",0,VLOOKUP('021304'!B31,Cenik!$C$3:$E$873,2,FALSE))</f>
        <v>0</v>
      </c>
      <c r="D31" s="24">
        <f>IF(B31="",0,VLOOKUP('021304'!B31,Cenik!$C$3:$E$873,3,FALSE))</f>
        <v>0</v>
      </c>
      <c r="E31" s="19"/>
      <c r="F31" s="25">
        <f t="shared" ref="F31:F44" si="4">D31*E31</f>
        <v>0</v>
      </c>
      <c r="G31" s="104" t="str">
        <f t="shared" si="3"/>
        <v/>
      </c>
      <c r="I31" s="2"/>
    </row>
    <row r="32" spans="1:9" x14ac:dyDescent="0.2">
      <c r="A32" s="15"/>
      <c r="B32" s="21"/>
      <c r="C32" s="12">
        <f>IF(B32="",0,VLOOKUP('021304'!B32,Cenik!$C$3:$E$873,2,FALSE))</f>
        <v>0</v>
      </c>
      <c r="D32" s="12">
        <f>IF(B32="",0,VLOOKUP('021304'!B32,Cenik!$C$3:$E$873,3,FALSE))</f>
        <v>0</v>
      </c>
      <c r="E32" s="22"/>
      <c r="F32" s="20">
        <f t="shared" si="4"/>
        <v>0</v>
      </c>
      <c r="G32" s="104" t="str">
        <f t="shared" si="3"/>
        <v/>
      </c>
      <c r="I32" s="2"/>
    </row>
    <row r="33" spans="1:7" x14ac:dyDescent="0.2">
      <c r="A33" s="15"/>
      <c r="B33" s="21"/>
      <c r="C33" s="12">
        <f>IF(B33="",0,VLOOKUP('021304'!B33,Cenik!$C$3:$E$873,2,FALSE))</f>
        <v>0</v>
      </c>
      <c r="D33" s="12">
        <f>IF(B33="",0,VLOOKUP('021304'!B33,Cenik!$C$3:$E$873,3,FALSE))</f>
        <v>0</v>
      </c>
      <c r="E33" s="22"/>
      <c r="F33" s="20">
        <f t="shared" si="4"/>
        <v>0</v>
      </c>
      <c r="G33" s="104" t="str">
        <f t="shared" si="3"/>
        <v/>
      </c>
    </row>
    <row r="34" spans="1:7" x14ac:dyDescent="0.2">
      <c r="A34" s="15"/>
      <c r="B34" s="21"/>
      <c r="C34" s="12">
        <f>IF(B34="",0,VLOOKUP('021304'!B34,Cenik!$C$3:$E$873,2,FALSE))</f>
        <v>0</v>
      </c>
      <c r="D34" s="12">
        <f>IF(B34="",0,VLOOKUP('021304'!B34,Cenik!$C$3:$E$873,3,FALSE))</f>
        <v>0</v>
      </c>
      <c r="E34" s="22"/>
      <c r="F34" s="20">
        <f t="shared" si="4"/>
        <v>0</v>
      </c>
      <c r="G34" s="104" t="str">
        <f t="shared" si="3"/>
        <v/>
      </c>
    </row>
    <row r="35" spans="1:7" x14ac:dyDescent="0.2">
      <c r="A35" s="15"/>
      <c r="B35" s="21"/>
      <c r="C35" s="12">
        <f>IF(B35="",0,VLOOKUP('021304'!B35,Cenik!$C$3:$E$873,2,FALSE))</f>
        <v>0</v>
      </c>
      <c r="D35" s="12">
        <f>IF(B35="",0,VLOOKUP('021304'!B35,Cenik!$C$3:$E$873,3,FALSE))</f>
        <v>0</v>
      </c>
      <c r="E35" s="22"/>
      <c r="F35" s="20">
        <f t="shared" si="4"/>
        <v>0</v>
      </c>
      <c r="G35" s="104" t="str">
        <f t="shared" si="3"/>
        <v/>
      </c>
    </row>
    <row r="36" spans="1:7" x14ac:dyDescent="0.2">
      <c r="A36" s="15"/>
      <c r="B36" s="21"/>
      <c r="C36" s="12">
        <f>IF(B36="",0,VLOOKUP('021304'!B36,Cenik!$C$3:$E$873,2,FALSE))</f>
        <v>0</v>
      </c>
      <c r="D36" s="12">
        <f>IF(B36="",0,VLOOKUP('021304'!B36,Cenik!$C$3:$E$873,3,FALSE))</f>
        <v>0</v>
      </c>
      <c r="E36" s="22"/>
      <c r="F36" s="20">
        <f t="shared" si="4"/>
        <v>0</v>
      </c>
      <c r="G36" s="104" t="str">
        <f t="shared" si="3"/>
        <v/>
      </c>
    </row>
    <row r="37" spans="1:7" x14ac:dyDescent="0.2">
      <c r="A37" s="15"/>
      <c r="B37" s="21"/>
      <c r="C37" s="12">
        <f>IF(B37="",0,VLOOKUP('021304'!B37,Cenik!$C$3:$E$873,2,FALSE))</f>
        <v>0</v>
      </c>
      <c r="D37" s="12">
        <f>IF(B37="",0,VLOOKUP('021304'!B37,Cenik!$C$3:$E$873,3,FALSE))</f>
        <v>0</v>
      </c>
      <c r="E37" s="22"/>
      <c r="F37" s="20">
        <f t="shared" si="4"/>
        <v>0</v>
      </c>
      <c r="G37" s="104" t="str">
        <f t="shared" si="3"/>
        <v/>
      </c>
    </row>
    <row r="38" spans="1:7" x14ac:dyDescent="0.2">
      <c r="A38" s="15"/>
      <c r="B38" s="21"/>
      <c r="C38" s="12">
        <f>IF(B38="",0,VLOOKUP('021304'!B38,Cenik!$C$3:$E$873,2,FALSE))</f>
        <v>0</v>
      </c>
      <c r="D38" s="12">
        <f>IF(B38="",0,VLOOKUP('021304'!B38,Cenik!$C$3:$E$873,3,FALSE))</f>
        <v>0</v>
      </c>
      <c r="E38" s="22"/>
      <c r="F38" s="20">
        <f t="shared" si="4"/>
        <v>0</v>
      </c>
      <c r="G38" s="104" t="str">
        <f t="shared" si="3"/>
        <v/>
      </c>
    </row>
    <row r="39" spans="1:7" x14ac:dyDescent="0.2">
      <c r="A39" s="15"/>
      <c r="B39" s="21"/>
      <c r="C39" s="12">
        <f>IF(B39="",0,VLOOKUP('021304'!B39,Cenik!$C$3:$E$873,2,FALSE))</f>
        <v>0</v>
      </c>
      <c r="D39" s="12">
        <f>IF(B39="",0,VLOOKUP('021304'!B39,Cenik!$C$3:$E$873,3,FALSE))</f>
        <v>0</v>
      </c>
      <c r="E39" s="22"/>
      <c r="F39" s="20">
        <f t="shared" si="4"/>
        <v>0</v>
      </c>
      <c r="G39" s="104" t="str">
        <f>IF(E39="","",IF(ISNUMBER(E39),IF(E39=ROUND(E39,6),"","Napaka - poraba mora biti zaokrožena na 6 decimalk!"),"Napaka!"))</f>
        <v/>
      </c>
    </row>
    <row r="40" spans="1:7" x14ac:dyDescent="0.2">
      <c r="A40" s="15"/>
      <c r="B40" s="21"/>
      <c r="C40" s="12">
        <f>IF(B40="",0,VLOOKUP('021304'!B40,Cenik!$C$3:$E$873,2,FALSE))</f>
        <v>0</v>
      </c>
      <c r="D40" s="12">
        <f>IF(B40="",0,VLOOKUP('021304'!B40,Cenik!$C$3:$E$873,3,FALSE))</f>
        <v>0</v>
      </c>
      <c r="E40" s="22"/>
      <c r="F40" s="20">
        <f t="shared" si="4"/>
        <v>0</v>
      </c>
      <c r="G40" s="104" t="str">
        <f t="shared" si="3"/>
        <v/>
      </c>
    </row>
    <row r="41" spans="1:7" x14ac:dyDescent="0.2">
      <c r="A41" s="15"/>
      <c r="B41" s="21"/>
      <c r="C41" s="12">
        <f>IF(B41="",0,VLOOKUP('021304'!B41,Cenik!$C$3:$E$873,2,FALSE))</f>
        <v>0</v>
      </c>
      <c r="D41" s="12">
        <f>IF(B41="",0,VLOOKUP('021304'!B41,Cenik!$C$3:$E$873,3,FALSE))</f>
        <v>0</v>
      </c>
      <c r="E41" s="22"/>
      <c r="F41" s="20">
        <f t="shared" si="4"/>
        <v>0</v>
      </c>
      <c r="G41" s="104" t="str">
        <f t="shared" si="3"/>
        <v/>
      </c>
    </row>
    <row r="42" spans="1:7" x14ac:dyDescent="0.2">
      <c r="A42" s="15"/>
      <c r="B42" s="21"/>
      <c r="C42" s="12">
        <f>IF(B42="",0,VLOOKUP('021304'!B42,Cenik!$C$3:$E$873,2,FALSE))</f>
        <v>0</v>
      </c>
      <c r="D42" s="12">
        <f>IF(B42="",0,VLOOKUP('021304'!B42,Cenik!$C$3:$E$873,3,FALSE))</f>
        <v>0</v>
      </c>
      <c r="E42" s="22"/>
      <c r="F42" s="20">
        <f t="shared" si="4"/>
        <v>0</v>
      </c>
      <c r="G42" s="104" t="str">
        <f t="shared" si="3"/>
        <v/>
      </c>
    </row>
    <row r="43" spans="1:7" x14ac:dyDescent="0.2">
      <c r="A43" s="15"/>
      <c r="B43" s="21"/>
      <c r="C43" s="12">
        <f>IF(B43="",0,VLOOKUP('021304'!B43,Cenik!$C$3:$E$873,2,FALSE))</f>
        <v>0</v>
      </c>
      <c r="D43" s="12">
        <f>IF(B43="",0,VLOOKUP('021304'!B43,Cenik!$C$3:$E$873,3,FALSE))</f>
        <v>0</v>
      </c>
      <c r="E43" s="22"/>
      <c r="F43" s="20">
        <f t="shared" si="4"/>
        <v>0</v>
      </c>
      <c r="G43" s="104" t="str">
        <f t="shared" si="3"/>
        <v/>
      </c>
    </row>
    <row r="44" spans="1:7" ht="13.5" thickBot="1" x14ac:dyDescent="0.25">
      <c r="A44" s="26"/>
      <c r="B44" s="27"/>
      <c r="C44" s="28">
        <f>IF(B44="",0,VLOOKUP('021304'!B44,Cenik!$C$3:$E$873,2,FALSE))</f>
        <v>0</v>
      </c>
      <c r="D44" s="28">
        <f>IF(B44="",0,VLOOKUP('021304'!B44,Cenik!$C$3:$E$873,3,FALSE))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IF(B5="",0,VLOOKUP('021305'!B5,Cenik!$C$3:$E$873,2,FALSE))</f>
        <v>0</v>
      </c>
      <c r="D5" s="12">
        <f>IF(B5="",0,VLOOKUP('021305'!B5,Cenik!$C$3:$E$873,3,FALSE))</f>
        <v>0</v>
      </c>
      <c r="E5" s="13"/>
      <c r="F5" s="14">
        <f t="shared" ref="F5:F14" si="0">D5*E5</f>
        <v>0</v>
      </c>
      <c r="G5" s="104" t="str">
        <f>IF(E5="","",IF(ISNUMBER(E5),IF(E5=ROUND(E5,6),"","Napaka - poraba mora biti zaokrožena na 6 decimalk!"),"Napaka!"))</f>
        <v/>
      </c>
    </row>
    <row r="6" spans="1:7" x14ac:dyDescent="0.2">
      <c r="A6" s="15"/>
      <c r="B6" s="16"/>
      <c r="C6" s="12">
        <f>IF(B6="",0,VLOOKUP('021305'!B6,Cenik!$C$3:$E$873,2,FALSE))</f>
        <v>0</v>
      </c>
      <c r="D6" s="12">
        <f>IF(B6="",0,VLOOKUP('021305'!B6,Cenik!$C$3:$E$873,3,FALSE))</f>
        <v>0</v>
      </c>
      <c r="E6" s="17"/>
      <c r="F6" s="14">
        <f t="shared" si="0"/>
        <v>0</v>
      </c>
      <c r="G6" s="104" t="str">
        <f t="shared" ref="G6:G14" si="1">IF(E6="","",IF(ISNUMBER(E6),IF(E6=ROUND(E6,6),"","Napaka - poraba mora biti zaokrožena na 6 decimalk!"),"Napaka!"))</f>
        <v/>
      </c>
    </row>
    <row r="7" spans="1:7" x14ac:dyDescent="0.2">
      <c r="A7" s="15"/>
      <c r="B7" s="16"/>
      <c r="C7" s="12">
        <f>IF(B7="",0,VLOOKUP('021305'!B7,Cenik!$C$3:$E$873,2,FALSE))</f>
        <v>0</v>
      </c>
      <c r="D7" s="12">
        <f>IF(B7="",0,VLOOKUP('021305'!B7,Cenik!$C$3:$E$873,3,FALSE))</f>
        <v>0</v>
      </c>
      <c r="E7" s="17"/>
      <c r="F7" s="14">
        <f t="shared" si="0"/>
        <v>0</v>
      </c>
      <c r="G7" s="104" t="str">
        <f t="shared" si="1"/>
        <v/>
      </c>
    </row>
    <row r="8" spans="1:7" x14ac:dyDescent="0.2">
      <c r="A8" s="15"/>
      <c r="B8" s="16"/>
      <c r="C8" s="12">
        <f>IF(B8="",0,VLOOKUP('021305'!B8,Cenik!$C$3:$E$873,2,FALSE))</f>
        <v>0</v>
      </c>
      <c r="D8" s="12">
        <f>IF(B8="",0,VLOOKUP('021305'!B8,Cenik!$C$3:$E$873,3,FALSE))</f>
        <v>0</v>
      </c>
      <c r="E8" s="17"/>
      <c r="F8" s="14">
        <f t="shared" si="0"/>
        <v>0</v>
      </c>
      <c r="G8" s="104" t="str">
        <f t="shared" si="1"/>
        <v/>
      </c>
    </row>
    <row r="9" spans="1:7" x14ac:dyDescent="0.2">
      <c r="A9" s="15"/>
      <c r="B9" s="16"/>
      <c r="C9" s="12">
        <f>IF(B9="",0,VLOOKUP('021305'!B9,Cenik!$C$3:$E$873,2,FALSE))</f>
        <v>0</v>
      </c>
      <c r="D9" s="12">
        <f>IF(B9="",0,VLOOKUP('021305'!B9,Cenik!$C$3:$E$873,3,FALSE))</f>
        <v>0</v>
      </c>
      <c r="E9" s="17"/>
      <c r="F9" s="14">
        <f t="shared" si="0"/>
        <v>0</v>
      </c>
      <c r="G9" s="104" t="str">
        <f t="shared" si="1"/>
        <v/>
      </c>
    </row>
    <row r="10" spans="1:7" x14ac:dyDescent="0.2">
      <c r="A10" s="15"/>
      <c r="B10" s="16"/>
      <c r="C10" s="12">
        <f>IF(B10="",0,VLOOKUP('021305'!B10,Cenik!$C$3:$E$873,2,FALSE))</f>
        <v>0</v>
      </c>
      <c r="D10" s="12">
        <f>IF(B10="",0,VLOOKUP('021305'!B10,Cenik!$C$3:$E$873,3,FALSE))</f>
        <v>0</v>
      </c>
      <c r="E10" s="17"/>
      <c r="F10" s="14">
        <f t="shared" si="0"/>
        <v>0</v>
      </c>
      <c r="G10" s="104" t="str">
        <f t="shared" si="1"/>
        <v/>
      </c>
    </row>
    <row r="11" spans="1:7" x14ac:dyDescent="0.2">
      <c r="A11" s="15"/>
      <c r="B11" s="16"/>
      <c r="C11" s="12">
        <f>IF(B11="",0,VLOOKUP('021305'!B11,Cenik!$C$3:$E$873,2,FALSE))</f>
        <v>0</v>
      </c>
      <c r="D11" s="12">
        <f>IF(B11="",0,VLOOKUP('021305'!B11,Cenik!$C$3:$E$873,3,FALSE))</f>
        <v>0</v>
      </c>
      <c r="E11" s="17"/>
      <c r="F11" s="14">
        <f t="shared" si="0"/>
        <v>0</v>
      </c>
      <c r="G11" s="104" t="str">
        <f t="shared" si="1"/>
        <v/>
      </c>
    </row>
    <row r="12" spans="1:7" x14ac:dyDescent="0.2">
      <c r="A12" s="15"/>
      <c r="B12" s="16"/>
      <c r="C12" s="12">
        <f>IF(B12="",0,VLOOKUP('021305'!B12,Cenik!$C$3:$E$873,2,FALSE))</f>
        <v>0</v>
      </c>
      <c r="D12" s="12">
        <f>IF(B12="",0,VLOOKUP('021305'!B12,Cenik!$C$3:$E$873,3,FALSE))</f>
        <v>0</v>
      </c>
      <c r="E12" s="17"/>
      <c r="F12" s="14">
        <f t="shared" si="0"/>
        <v>0</v>
      </c>
      <c r="G12" s="104" t="str">
        <f t="shared" si="1"/>
        <v/>
      </c>
    </row>
    <row r="13" spans="1:7" x14ac:dyDescent="0.2">
      <c r="A13" s="15"/>
      <c r="B13" s="16"/>
      <c r="C13" s="12">
        <f>IF(B13="",0,VLOOKUP('021305'!B13,Cenik!$C$3:$E$873,2,FALSE))</f>
        <v>0</v>
      </c>
      <c r="D13" s="12">
        <f>IF(B13="",0,VLOOKUP('021305'!B13,Cenik!$C$3:$E$873,3,FALSE))</f>
        <v>0</v>
      </c>
      <c r="E13" s="17"/>
      <c r="F13" s="14">
        <f t="shared" si="0"/>
        <v>0</v>
      </c>
      <c r="G13" s="104" t="str">
        <f t="shared" si="1"/>
        <v/>
      </c>
    </row>
    <row r="14" spans="1:7" ht="13.5" thickBot="1" x14ac:dyDescent="0.25">
      <c r="A14" s="15"/>
      <c r="B14" s="16"/>
      <c r="C14" s="12">
        <f>IF(B14="",0,VLOOKUP('021305'!B14,Cenik!$C$3:$E$873,2,FALSE))</f>
        <v>0</v>
      </c>
      <c r="D14" s="12">
        <f>IF(B14="",0,VLOOKUP('021305'!B14,Cenik!$C$3:$E$873,3,FALSE))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IF(B16="",0,VLOOKUP('021305'!B16,Cenik!$C$3:$E$873,2,FALSE))</f>
        <v>0</v>
      </c>
      <c r="D16" s="12">
        <f>IF(B16="",0,VLOOKUP('021305'!B16,Cenik!$C$3:$E$873,3,FALSE))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IF(B17="",0,VLOOKUP('021305'!B17,Cenik!$C$3:$E$873,2,FALSE))</f>
        <v>0</v>
      </c>
      <c r="D17" s="12">
        <f>IF(B17="",0,VLOOKUP('021305'!B17,Cenik!$C$3:$E$873,3,FALSE))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IF(B18="",0,VLOOKUP('021305'!B18,Cenik!$C$3:$E$873,2,FALSE))</f>
        <v>0</v>
      </c>
      <c r="D18" s="12">
        <f>IF(B18="",0,VLOOKUP('021305'!B18,Cenik!$C$3:$E$873,3,FALSE))</f>
        <v>0</v>
      </c>
      <c r="E18" s="22"/>
      <c r="F18" s="20">
        <f t="shared" si="2"/>
        <v>0</v>
      </c>
      <c r="G18" s="104" t="str">
        <f t="shared" si="3"/>
        <v/>
      </c>
    </row>
    <row r="19" spans="1:9" x14ac:dyDescent="0.2">
      <c r="A19" s="15"/>
      <c r="B19" s="21"/>
      <c r="C19" s="12">
        <f>IF(B19="",0,VLOOKUP('021305'!B19,Cenik!$C$3:$E$873,2,FALSE))</f>
        <v>0</v>
      </c>
      <c r="D19" s="12">
        <f>IF(B19="",0,VLOOKUP('021305'!B19,Cenik!$C$3:$E$873,3,FALSE))</f>
        <v>0</v>
      </c>
      <c r="E19" s="22"/>
      <c r="F19" s="20">
        <f t="shared" si="2"/>
        <v>0</v>
      </c>
      <c r="G19" s="104" t="str">
        <f t="shared" si="3"/>
        <v/>
      </c>
    </row>
    <row r="20" spans="1:9" x14ac:dyDescent="0.2">
      <c r="A20" s="15"/>
      <c r="B20" s="21"/>
      <c r="C20" s="12">
        <f>IF(B20="",0,VLOOKUP('021305'!B20,Cenik!$C$3:$E$873,2,FALSE))</f>
        <v>0</v>
      </c>
      <c r="D20" s="12">
        <f>IF(B20="",0,VLOOKUP('021305'!B20,Cenik!$C$3:$E$873,3,FALSE))</f>
        <v>0</v>
      </c>
      <c r="E20" s="22"/>
      <c r="F20" s="20">
        <f t="shared" si="2"/>
        <v>0</v>
      </c>
      <c r="G20" s="104" t="str">
        <f t="shared" si="3"/>
        <v/>
      </c>
    </row>
    <row r="21" spans="1:9" x14ac:dyDescent="0.2">
      <c r="A21" s="15"/>
      <c r="B21" s="21"/>
      <c r="C21" s="12">
        <f>IF(B21="",0,VLOOKUP('021305'!B21,Cenik!$C$3:$E$873,2,FALSE))</f>
        <v>0</v>
      </c>
      <c r="D21" s="12">
        <f>IF(B21="",0,VLOOKUP('021305'!B21,Cenik!$C$3:$E$873,3,FALSE))</f>
        <v>0</v>
      </c>
      <c r="E21" s="22"/>
      <c r="F21" s="20">
        <f t="shared" si="2"/>
        <v>0</v>
      </c>
      <c r="G21" s="104" t="str">
        <f t="shared" si="3"/>
        <v/>
      </c>
    </row>
    <row r="22" spans="1:9" x14ac:dyDescent="0.2">
      <c r="A22" s="15"/>
      <c r="B22" s="21"/>
      <c r="C22" s="12">
        <f>IF(B22="",0,VLOOKUP('021305'!B22,Cenik!$C$3:$E$873,2,FALSE))</f>
        <v>0</v>
      </c>
      <c r="D22" s="12">
        <f>IF(B22="",0,VLOOKUP('021305'!B22,Cenik!$C$3:$E$873,3,FALSE))</f>
        <v>0</v>
      </c>
      <c r="E22" s="22"/>
      <c r="F22" s="20">
        <f t="shared" si="2"/>
        <v>0</v>
      </c>
      <c r="G22" s="104" t="str">
        <f t="shared" si="3"/>
        <v/>
      </c>
    </row>
    <row r="23" spans="1:9" x14ac:dyDescent="0.2">
      <c r="A23" s="15"/>
      <c r="B23" s="21"/>
      <c r="C23" s="12">
        <f>IF(B23="",0,VLOOKUP('021305'!B23,Cenik!$C$3:$E$873,2,FALSE))</f>
        <v>0</v>
      </c>
      <c r="D23" s="12">
        <f>IF(B23="",0,VLOOKUP('021305'!B23,Cenik!$C$3:$E$873,3,FALSE))</f>
        <v>0</v>
      </c>
      <c r="E23" s="22"/>
      <c r="F23" s="20">
        <f t="shared" si="2"/>
        <v>0</v>
      </c>
      <c r="G23" s="104" t="str">
        <f t="shared" si="3"/>
        <v/>
      </c>
    </row>
    <row r="24" spans="1:9" x14ac:dyDescent="0.2">
      <c r="A24" s="15"/>
      <c r="B24" s="21"/>
      <c r="C24" s="12">
        <f>IF(B24="",0,VLOOKUP('021305'!B24,Cenik!$C$3:$E$873,2,FALSE))</f>
        <v>0</v>
      </c>
      <c r="D24" s="12">
        <f>IF(B24="",0,VLOOKUP('021305'!B24,Cenik!$C$3:$E$873,3,FALSE))</f>
        <v>0</v>
      </c>
      <c r="E24" s="22"/>
      <c r="F24" s="20">
        <f t="shared" si="2"/>
        <v>0</v>
      </c>
      <c r="G24" s="104" t="str">
        <f t="shared" si="3"/>
        <v/>
      </c>
    </row>
    <row r="25" spans="1:9" x14ac:dyDescent="0.2">
      <c r="A25" s="15"/>
      <c r="B25" s="21"/>
      <c r="C25" s="12">
        <f>IF(B25="",0,VLOOKUP('021305'!B25,Cenik!$C$3:$E$873,2,FALSE))</f>
        <v>0</v>
      </c>
      <c r="D25" s="12">
        <f>IF(B25="",0,VLOOKUP('021305'!B25,Cenik!$C$3:$E$873,3,FALSE))</f>
        <v>0</v>
      </c>
      <c r="E25" s="22"/>
      <c r="F25" s="20">
        <f t="shared" si="2"/>
        <v>0</v>
      </c>
      <c r="G25" s="104" t="str">
        <f t="shared" si="3"/>
        <v/>
      </c>
    </row>
    <row r="26" spans="1:9" x14ac:dyDescent="0.2">
      <c r="A26" s="15"/>
      <c r="B26" s="21"/>
      <c r="C26" s="12">
        <f>IF(B26="",0,VLOOKUP('021305'!B26,Cenik!$C$3:$E$873,2,FALSE))</f>
        <v>0</v>
      </c>
      <c r="D26" s="12">
        <f>IF(B26="",0,VLOOKUP('021305'!B26,Cenik!$C$3:$E$873,3,FALSE))</f>
        <v>0</v>
      </c>
      <c r="E26" s="22"/>
      <c r="F26" s="20">
        <f t="shared" si="2"/>
        <v>0</v>
      </c>
      <c r="G26" s="104" t="str">
        <f t="shared" si="3"/>
        <v/>
      </c>
    </row>
    <row r="27" spans="1:9" x14ac:dyDescent="0.2">
      <c r="A27" s="15"/>
      <c r="B27" s="21"/>
      <c r="C27" s="12">
        <f>IF(B27="",0,VLOOKUP('021305'!B27,Cenik!$C$3:$E$873,2,FALSE))</f>
        <v>0</v>
      </c>
      <c r="D27" s="12">
        <f>IF(B27="",0,VLOOKUP('021305'!B27,Cenik!$C$3:$E$873,3,FALSE))</f>
        <v>0</v>
      </c>
      <c r="E27" s="22"/>
      <c r="F27" s="20">
        <f t="shared" si="2"/>
        <v>0</v>
      </c>
      <c r="G27" s="104" t="str">
        <f t="shared" si="3"/>
        <v/>
      </c>
    </row>
    <row r="28" spans="1:9" x14ac:dyDescent="0.2">
      <c r="A28" s="15"/>
      <c r="B28" s="21"/>
      <c r="C28" s="12">
        <f>IF(B28="",0,VLOOKUP('021305'!B28,Cenik!$C$3:$E$873,2,FALSE))</f>
        <v>0</v>
      </c>
      <c r="D28" s="12">
        <f>IF(B28="",0,VLOOKUP('021305'!B28,Cenik!$C$3:$E$873,3,FALSE))</f>
        <v>0</v>
      </c>
      <c r="E28" s="22"/>
      <c r="F28" s="20">
        <f t="shared" si="2"/>
        <v>0</v>
      </c>
      <c r="G28" s="104" t="str">
        <f t="shared" si="3"/>
        <v/>
      </c>
    </row>
    <row r="29" spans="1:9" ht="13.5" thickBot="1" x14ac:dyDescent="0.25">
      <c r="A29" s="15"/>
      <c r="B29" s="21"/>
      <c r="C29" s="12">
        <f>IF(B29="",0,VLOOKUP('021305'!B29,Cenik!$C$3:$E$873,2,FALSE))</f>
        <v>0</v>
      </c>
      <c r="D29" s="12">
        <f>IF(B29="",0,VLOOKUP('021305'!B29,Cenik!$C$3:$E$873,3,FALSE))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IF(B31="",0,VLOOKUP('021305'!B31,Cenik!$C$3:$E$873,2,FALSE))</f>
        <v>0</v>
      </c>
      <c r="D31" s="24">
        <f>IF(B31="",0,VLOOKUP('021305'!B31,Cenik!$C$3:$E$873,3,FALSE))</f>
        <v>0</v>
      </c>
      <c r="E31" s="19"/>
      <c r="F31" s="25">
        <f t="shared" ref="F31:F44" si="4">D31*E31</f>
        <v>0</v>
      </c>
      <c r="G31" s="104" t="str">
        <f t="shared" si="3"/>
        <v/>
      </c>
      <c r="I31" s="2"/>
    </row>
    <row r="32" spans="1:9" x14ac:dyDescent="0.2">
      <c r="A32" s="15"/>
      <c r="B32" s="21"/>
      <c r="C32" s="12">
        <f>IF(B32="",0,VLOOKUP('021305'!B32,Cenik!$C$3:$E$873,2,FALSE))</f>
        <v>0</v>
      </c>
      <c r="D32" s="12">
        <f>IF(B32="",0,VLOOKUP('021305'!B32,Cenik!$C$3:$E$873,3,FALSE))</f>
        <v>0</v>
      </c>
      <c r="E32" s="22"/>
      <c r="F32" s="20">
        <f t="shared" si="4"/>
        <v>0</v>
      </c>
      <c r="G32" s="104" t="str">
        <f t="shared" si="3"/>
        <v/>
      </c>
      <c r="I32" s="2"/>
    </row>
    <row r="33" spans="1:7" x14ac:dyDescent="0.2">
      <c r="A33" s="15"/>
      <c r="B33" s="21"/>
      <c r="C33" s="12">
        <f>IF(B33="",0,VLOOKUP('021305'!B33,Cenik!$C$3:$E$873,2,FALSE))</f>
        <v>0</v>
      </c>
      <c r="D33" s="12">
        <f>IF(B33="",0,VLOOKUP('021305'!B33,Cenik!$C$3:$E$873,3,FALSE))</f>
        <v>0</v>
      </c>
      <c r="E33" s="22"/>
      <c r="F33" s="20">
        <f t="shared" si="4"/>
        <v>0</v>
      </c>
      <c r="G33" s="104" t="str">
        <f t="shared" si="3"/>
        <v/>
      </c>
    </row>
    <row r="34" spans="1:7" x14ac:dyDescent="0.2">
      <c r="A34" s="15"/>
      <c r="B34" s="21"/>
      <c r="C34" s="12">
        <f>IF(B34="",0,VLOOKUP('021305'!B34,Cenik!$C$3:$E$873,2,FALSE))</f>
        <v>0</v>
      </c>
      <c r="D34" s="12">
        <f>IF(B34="",0,VLOOKUP('021305'!B34,Cenik!$C$3:$E$873,3,FALSE))</f>
        <v>0</v>
      </c>
      <c r="E34" s="22"/>
      <c r="F34" s="20">
        <f t="shared" si="4"/>
        <v>0</v>
      </c>
      <c r="G34" s="104" t="str">
        <f t="shared" si="3"/>
        <v/>
      </c>
    </row>
    <row r="35" spans="1:7" x14ac:dyDescent="0.2">
      <c r="A35" s="15"/>
      <c r="B35" s="21"/>
      <c r="C35" s="12">
        <f>IF(B35="",0,VLOOKUP('021305'!B35,Cenik!$C$3:$E$873,2,FALSE))</f>
        <v>0</v>
      </c>
      <c r="D35" s="12">
        <f>IF(B35="",0,VLOOKUP('021305'!B35,Cenik!$C$3:$E$873,3,FALSE))</f>
        <v>0</v>
      </c>
      <c r="E35" s="22"/>
      <c r="F35" s="20">
        <f t="shared" si="4"/>
        <v>0</v>
      </c>
      <c r="G35" s="104" t="str">
        <f t="shared" si="3"/>
        <v/>
      </c>
    </row>
    <row r="36" spans="1:7" x14ac:dyDescent="0.2">
      <c r="A36" s="15"/>
      <c r="B36" s="21"/>
      <c r="C36" s="12">
        <f>IF(B36="",0,VLOOKUP('021305'!B36,Cenik!$C$3:$E$873,2,FALSE))</f>
        <v>0</v>
      </c>
      <c r="D36" s="12">
        <f>IF(B36="",0,VLOOKUP('021305'!B36,Cenik!$C$3:$E$873,3,FALSE))</f>
        <v>0</v>
      </c>
      <c r="E36" s="22"/>
      <c r="F36" s="20">
        <f t="shared" si="4"/>
        <v>0</v>
      </c>
      <c r="G36" s="104" t="str">
        <f t="shared" si="3"/>
        <v/>
      </c>
    </row>
    <row r="37" spans="1:7" x14ac:dyDescent="0.2">
      <c r="A37" s="15"/>
      <c r="B37" s="21"/>
      <c r="C37" s="12">
        <f>IF(B37="",0,VLOOKUP('021305'!B37,Cenik!$C$3:$E$873,2,FALSE))</f>
        <v>0</v>
      </c>
      <c r="D37" s="12">
        <f>IF(B37="",0,VLOOKUP('021305'!B37,Cenik!$C$3:$E$873,3,FALSE))</f>
        <v>0</v>
      </c>
      <c r="E37" s="22"/>
      <c r="F37" s="20">
        <f t="shared" si="4"/>
        <v>0</v>
      </c>
      <c r="G37" s="104" t="str">
        <f t="shared" si="3"/>
        <v/>
      </c>
    </row>
    <row r="38" spans="1:7" x14ac:dyDescent="0.2">
      <c r="A38" s="15"/>
      <c r="B38" s="21"/>
      <c r="C38" s="12">
        <f>IF(B38="",0,VLOOKUP('021305'!B38,Cenik!$C$3:$E$873,2,FALSE))</f>
        <v>0</v>
      </c>
      <c r="D38" s="12">
        <f>IF(B38="",0,VLOOKUP('021305'!B38,Cenik!$C$3:$E$873,3,FALSE))</f>
        <v>0</v>
      </c>
      <c r="E38" s="22"/>
      <c r="F38" s="20">
        <f t="shared" si="4"/>
        <v>0</v>
      </c>
      <c r="G38" s="104" t="str">
        <f t="shared" si="3"/>
        <v/>
      </c>
    </row>
    <row r="39" spans="1:7" x14ac:dyDescent="0.2">
      <c r="A39" s="15"/>
      <c r="B39" s="21"/>
      <c r="C39" s="12">
        <f>IF(B39="",0,VLOOKUP('021305'!B39,Cenik!$C$3:$E$873,2,FALSE))</f>
        <v>0</v>
      </c>
      <c r="D39" s="12">
        <f>IF(B39="",0,VLOOKUP('021305'!B39,Cenik!$C$3:$E$873,3,FALSE))</f>
        <v>0</v>
      </c>
      <c r="E39" s="22"/>
      <c r="F39" s="20">
        <f t="shared" si="4"/>
        <v>0</v>
      </c>
      <c r="G39" s="104" t="str">
        <f>IF(E39="","",IF(ISNUMBER(E39),IF(E39=ROUND(E39,6),"","Napaka - poraba mora biti zaokrožena na 6 decimalk!"),"Napaka!"))</f>
        <v/>
      </c>
    </row>
    <row r="40" spans="1:7" x14ac:dyDescent="0.2">
      <c r="A40" s="15"/>
      <c r="B40" s="21"/>
      <c r="C40" s="12">
        <f>IF(B40="",0,VLOOKUP('021305'!B40,Cenik!$C$3:$E$873,2,FALSE))</f>
        <v>0</v>
      </c>
      <c r="D40" s="12">
        <f>IF(B40="",0,VLOOKUP('021305'!B40,Cenik!$C$3:$E$873,3,FALSE))</f>
        <v>0</v>
      </c>
      <c r="E40" s="22"/>
      <c r="F40" s="20">
        <f t="shared" si="4"/>
        <v>0</v>
      </c>
      <c r="G40" s="104" t="str">
        <f t="shared" si="3"/>
        <v/>
      </c>
    </row>
    <row r="41" spans="1:7" x14ac:dyDescent="0.2">
      <c r="A41" s="15"/>
      <c r="B41" s="21"/>
      <c r="C41" s="12">
        <f>IF(B41="",0,VLOOKUP('021305'!B41,Cenik!$C$3:$E$873,2,FALSE))</f>
        <v>0</v>
      </c>
      <c r="D41" s="12">
        <f>IF(B41="",0,VLOOKUP('021305'!B41,Cenik!$C$3:$E$873,3,FALSE))</f>
        <v>0</v>
      </c>
      <c r="E41" s="22"/>
      <c r="F41" s="20">
        <f t="shared" si="4"/>
        <v>0</v>
      </c>
      <c r="G41" s="104" t="str">
        <f t="shared" si="3"/>
        <v/>
      </c>
    </row>
    <row r="42" spans="1:7" x14ac:dyDescent="0.2">
      <c r="A42" s="15"/>
      <c r="B42" s="21"/>
      <c r="C42" s="12">
        <f>IF(B42="",0,VLOOKUP('021305'!B42,Cenik!$C$3:$E$873,2,FALSE))</f>
        <v>0</v>
      </c>
      <c r="D42" s="12">
        <f>IF(B42="",0,VLOOKUP('021305'!B42,Cenik!$C$3:$E$873,3,FALSE))</f>
        <v>0</v>
      </c>
      <c r="E42" s="22"/>
      <c r="F42" s="20">
        <f t="shared" si="4"/>
        <v>0</v>
      </c>
      <c r="G42" s="104" t="str">
        <f t="shared" si="3"/>
        <v/>
      </c>
    </row>
    <row r="43" spans="1:7" x14ac:dyDescent="0.2">
      <c r="A43" s="15"/>
      <c r="B43" s="21"/>
      <c r="C43" s="12">
        <f>IF(B43="",0,VLOOKUP('021305'!B43,Cenik!$C$3:$E$873,2,FALSE))</f>
        <v>0</v>
      </c>
      <c r="D43" s="12">
        <f>IF(B43="",0,VLOOKUP('021305'!B43,Cenik!$C$3:$E$873,3,FALSE))</f>
        <v>0</v>
      </c>
      <c r="E43" s="22"/>
      <c r="F43" s="20">
        <f t="shared" si="4"/>
        <v>0</v>
      </c>
      <c r="G43" s="104" t="str">
        <f t="shared" si="3"/>
        <v/>
      </c>
    </row>
    <row r="44" spans="1:7" ht="13.5" thickBot="1" x14ac:dyDescent="0.25">
      <c r="A44" s="26"/>
      <c r="B44" s="27"/>
      <c r="C44" s="28">
        <f>IF(B44="",0,VLOOKUP('021305'!B44,Cenik!$C$3:$E$873,2,FALSE))</f>
        <v>0</v>
      </c>
      <c r="D44" s="28">
        <f>IF(B44="",0,VLOOKUP('021305'!B44,Cenik!$C$3:$E$873,3,FALSE))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IF(B5="",0,VLOOKUP('021306'!B5,Cenik!$C$3:$E$873,2,FALSE))</f>
        <v>0</v>
      </c>
      <c r="D5" s="12">
        <f>IF(B5="",0,VLOOKUP('021306'!B5,Cenik!$C$3:$E$873,3,FALSE))</f>
        <v>0</v>
      </c>
      <c r="E5" s="13"/>
      <c r="F5" s="14">
        <f t="shared" ref="F5:F14" si="0">D5*E5</f>
        <v>0</v>
      </c>
      <c r="G5" s="104" t="str">
        <f>IF(E5="","",IF(ISNUMBER(E5),IF(E5=ROUND(E5,6),"","Napaka - poraba mora biti zaokrožena na 6 decimalk!"),"Napaka!"))</f>
        <v/>
      </c>
    </row>
    <row r="6" spans="1:7" x14ac:dyDescent="0.2">
      <c r="A6" s="15"/>
      <c r="B6" s="16"/>
      <c r="C6" s="12">
        <f>IF(B6="",0,VLOOKUP('021306'!B6,Cenik!$C$3:$E$873,2,FALSE))</f>
        <v>0</v>
      </c>
      <c r="D6" s="12">
        <f>IF(B6="",0,VLOOKUP('021306'!B6,Cenik!$C$3:$E$873,3,FALSE))</f>
        <v>0</v>
      </c>
      <c r="E6" s="17"/>
      <c r="F6" s="14">
        <f t="shared" si="0"/>
        <v>0</v>
      </c>
      <c r="G6" s="104" t="str">
        <f t="shared" ref="G6:G14" si="1">IF(E6="","",IF(ISNUMBER(E6),IF(E6=ROUND(E6,6),"","Napaka - poraba mora biti zaokrožena na 6 decimalk!"),"Napaka!"))</f>
        <v/>
      </c>
    </row>
    <row r="7" spans="1:7" x14ac:dyDescent="0.2">
      <c r="A7" s="15"/>
      <c r="B7" s="16"/>
      <c r="C7" s="12">
        <f>IF(B7="",0,VLOOKUP('021306'!B7,Cenik!$C$3:$E$873,2,FALSE))</f>
        <v>0</v>
      </c>
      <c r="D7" s="12">
        <f>IF(B7="",0,VLOOKUP('021306'!B7,Cenik!$C$3:$E$873,3,FALSE))</f>
        <v>0</v>
      </c>
      <c r="E7" s="17"/>
      <c r="F7" s="14">
        <f t="shared" si="0"/>
        <v>0</v>
      </c>
      <c r="G7" s="104" t="str">
        <f t="shared" si="1"/>
        <v/>
      </c>
    </row>
    <row r="8" spans="1:7" x14ac:dyDescent="0.2">
      <c r="A8" s="15"/>
      <c r="B8" s="16"/>
      <c r="C8" s="12">
        <f>IF(B8="",0,VLOOKUP('021306'!B8,Cenik!$C$3:$E$873,2,FALSE))</f>
        <v>0</v>
      </c>
      <c r="D8" s="12">
        <f>IF(B8="",0,VLOOKUP('021306'!B8,Cenik!$C$3:$E$873,3,FALSE))</f>
        <v>0</v>
      </c>
      <c r="E8" s="17"/>
      <c r="F8" s="14">
        <f t="shared" si="0"/>
        <v>0</v>
      </c>
      <c r="G8" s="104" t="str">
        <f t="shared" si="1"/>
        <v/>
      </c>
    </row>
    <row r="9" spans="1:7" x14ac:dyDescent="0.2">
      <c r="A9" s="15"/>
      <c r="B9" s="16"/>
      <c r="C9" s="12">
        <f>IF(B9="",0,VLOOKUP('021306'!B9,Cenik!$C$3:$E$873,2,FALSE))</f>
        <v>0</v>
      </c>
      <c r="D9" s="12">
        <f>IF(B9="",0,VLOOKUP('021306'!B9,Cenik!$C$3:$E$873,3,FALSE))</f>
        <v>0</v>
      </c>
      <c r="E9" s="17"/>
      <c r="F9" s="14">
        <f t="shared" si="0"/>
        <v>0</v>
      </c>
      <c r="G9" s="104" t="str">
        <f t="shared" si="1"/>
        <v/>
      </c>
    </row>
    <row r="10" spans="1:7" x14ac:dyDescent="0.2">
      <c r="A10" s="15"/>
      <c r="B10" s="16"/>
      <c r="C10" s="12">
        <f>IF(B10="",0,VLOOKUP('021306'!B10,Cenik!$C$3:$E$873,2,FALSE))</f>
        <v>0</v>
      </c>
      <c r="D10" s="12">
        <f>IF(B10="",0,VLOOKUP('021306'!B10,Cenik!$C$3:$E$873,3,FALSE))</f>
        <v>0</v>
      </c>
      <c r="E10" s="17"/>
      <c r="F10" s="14">
        <f t="shared" si="0"/>
        <v>0</v>
      </c>
      <c r="G10" s="104" t="str">
        <f t="shared" si="1"/>
        <v/>
      </c>
    </row>
    <row r="11" spans="1:7" x14ac:dyDescent="0.2">
      <c r="A11" s="15"/>
      <c r="B11" s="16"/>
      <c r="C11" s="12">
        <f>IF(B11="",0,VLOOKUP('021306'!B11,Cenik!$C$3:$E$873,2,FALSE))</f>
        <v>0</v>
      </c>
      <c r="D11" s="12">
        <f>IF(B11="",0,VLOOKUP('021306'!B11,Cenik!$C$3:$E$873,3,FALSE))</f>
        <v>0</v>
      </c>
      <c r="E11" s="17"/>
      <c r="F11" s="14">
        <f t="shared" si="0"/>
        <v>0</v>
      </c>
      <c r="G11" s="104" t="str">
        <f t="shared" si="1"/>
        <v/>
      </c>
    </row>
    <row r="12" spans="1:7" x14ac:dyDescent="0.2">
      <c r="A12" s="15"/>
      <c r="B12" s="16"/>
      <c r="C12" s="12">
        <f>IF(B12="",0,VLOOKUP('021306'!B12,Cenik!$C$3:$E$873,2,FALSE))</f>
        <v>0</v>
      </c>
      <c r="D12" s="12">
        <f>IF(B12="",0,VLOOKUP('021306'!B12,Cenik!$C$3:$E$873,3,FALSE))</f>
        <v>0</v>
      </c>
      <c r="E12" s="17"/>
      <c r="F12" s="14">
        <f t="shared" si="0"/>
        <v>0</v>
      </c>
      <c r="G12" s="104" t="str">
        <f t="shared" si="1"/>
        <v/>
      </c>
    </row>
    <row r="13" spans="1:7" x14ac:dyDescent="0.2">
      <c r="A13" s="15"/>
      <c r="B13" s="16"/>
      <c r="C13" s="12">
        <f>IF(B13="",0,VLOOKUP('021306'!B13,Cenik!$C$3:$E$873,2,FALSE))</f>
        <v>0</v>
      </c>
      <c r="D13" s="12">
        <f>IF(B13="",0,VLOOKUP('021306'!B13,Cenik!$C$3:$E$873,3,FALSE))</f>
        <v>0</v>
      </c>
      <c r="E13" s="17"/>
      <c r="F13" s="14">
        <f t="shared" si="0"/>
        <v>0</v>
      </c>
      <c r="G13" s="104" t="str">
        <f t="shared" si="1"/>
        <v/>
      </c>
    </row>
    <row r="14" spans="1:7" ht="13.5" thickBot="1" x14ac:dyDescent="0.25">
      <c r="A14" s="15"/>
      <c r="B14" s="16"/>
      <c r="C14" s="12">
        <f>IF(B14="",0,VLOOKUP('021306'!B14,Cenik!$C$3:$E$873,2,FALSE))</f>
        <v>0</v>
      </c>
      <c r="D14" s="12">
        <f>IF(B14="",0,VLOOKUP('021306'!B14,Cenik!$C$3:$E$873,3,FALSE))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IF(B16="",0,VLOOKUP('021306'!B16,Cenik!$C$3:$E$873,2,FALSE))</f>
        <v>0</v>
      </c>
      <c r="D16" s="12">
        <f>IF(B16="",0,VLOOKUP('021306'!B16,Cenik!$C$3:$E$873,3,FALSE))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IF(B17="",0,VLOOKUP('021306'!B17,Cenik!$C$3:$E$873,2,FALSE))</f>
        <v>0</v>
      </c>
      <c r="D17" s="12">
        <f>IF(B17="",0,VLOOKUP('021306'!B17,Cenik!$C$3:$E$873,3,FALSE))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IF(B18="",0,VLOOKUP('021306'!B18,Cenik!$C$3:$E$873,2,FALSE))</f>
        <v>0</v>
      </c>
      <c r="D18" s="12">
        <f>IF(B18="",0,VLOOKUP('021306'!B18,Cenik!$C$3:$E$873,3,FALSE))</f>
        <v>0</v>
      </c>
      <c r="E18" s="22"/>
      <c r="F18" s="20">
        <f t="shared" si="2"/>
        <v>0</v>
      </c>
      <c r="G18" s="104" t="str">
        <f t="shared" si="3"/>
        <v/>
      </c>
    </row>
    <row r="19" spans="1:9" x14ac:dyDescent="0.2">
      <c r="A19" s="15"/>
      <c r="B19" s="21"/>
      <c r="C19" s="12">
        <f>IF(B19="",0,VLOOKUP('021306'!B19,Cenik!$C$3:$E$873,2,FALSE))</f>
        <v>0</v>
      </c>
      <c r="D19" s="12">
        <f>IF(B19="",0,VLOOKUP('021306'!B19,Cenik!$C$3:$E$873,3,FALSE))</f>
        <v>0</v>
      </c>
      <c r="E19" s="22"/>
      <c r="F19" s="20">
        <f t="shared" si="2"/>
        <v>0</v>
      </c>
      <c r="G19" s="104" t="str">
        <f t="shared" si="3"/>
        <v/>
      </c>
    </row>
    <row r="20" spans="1:9" x14ac:dyDescent="0.2">
      <c r="A20" s="15"/>
      <c r="B20" s="21"/>
      <c r="C20" s="12">
        <f>IF(B20="",0,VLOOKUP('021306'!B20,Cenik!$C$3:$E$873,2,FALSE))</f>
        <v>0</v>
      </c>
      <c r="D20" s="12">
        <f>IF(B20="",0,VLOOKUP('021306'!B20,Cenik!$C$3:$E$873,3,FALSE))</f>
        <v>0</v>
      </c>
      <c r="E20" s="22"/>
      <c r="F20" s="20">
        <f t="shared" si="2"/>
        <v>0</v>
      </c>
      <c r="G20" s="104" t="str">
        <f t="shared" si="3"/>
        <v/>
      </c>
    </row>
    <row r="21" spans="1:9" x14ac:dyDescent="0.2">
      <c r="A21" s="15"/>
      <c r="B21" s="21"/>
      <c r="C21" s="12">
        <f>IF(B21="",0,VLOOKUP('021306'!B21,Cenik!$C$3:$E$873,2,FALSE))</f>
        <v>0</v>
      </c>
      <c r="D21" s="12">
        <f>IF(B21="",0,VLOOKUP('021306'!B21,Cenik!$C$3:$E$873,3,FALSE))</f>
        <v>0</v>
      </c>
      <c r="E21" s="22"/>
      <c r="F21" s="20">
        <f t="shared" si="2"/>
        <v>0</v>
      </c>
      <c r="G21" s="104" t="str">
        <f t="shared" si="3"/>
        <v/>
      </c>
    </row>
    <row r="22" spans="1:9" x14ac:dyDescent="0.2">
      <c r="A22" s="15"/>
      <c r="B22" s="21"/>
      <c r="C22" s="12">
        <f>IF(B22="",0,VLOOKUP('021306'!B22,Cenik!$C$3:$E$873,2,FALSE))</f>
        <v>0</v>
      </c>
      <c r="D22" s="12">
        <f>IF(B22="",0,VLOOKUP('021306'!B22,Cenik!$C$3:$E$873,3,FALSE))</f>
        <v>0</v>
      </c>
      <c r="E22" s="22"/>
      <c r="F22" s="20">
        <f t="shared" si="2"/>
        <v>0</v>
      </c>
      <c r="G22" s="104" t="str">
        <f t="shared" si="3"/>
        <v/>
      </c>
    </row>
    <row r="23" spans="1:9" x14ac:dyDescent="0.2">
      <c r="A23" s="15"/>
      <c r="B23" s="21"/>
      <c r="C23" s="12">
        <f>IF(B23="",0,VLOOKUP('021306'!B23,Cenik!$C$3:$E$873,2,FALSE))</f>
        <v>0</v>
      </c>
      <c r="D23" s="12">
        <f>IF(B23="",0,VLOOKUP('021306'!B23,Cenik!$C$3:$E$873,3,FALSE))</f>
        <v>0</v>
      </c>
      <c r="E23" s="22"/>
      <c r="F23" s="20">
        <f t="shared" si="2"/>
        <v>0</v>
      </c>
      <c r="G23" s="104" t="str">
        <f t="shared" si="3"/>
        <v/>
      </c>
    </row>
    <row r="24" spans="1:9" x14ac:dyDescent="0.2">
      <c r="A24" s="15"/>
      <c r="B24" s="21"/>
      <c r="C24" s="12">
        <f>IF(B24="",0,VLOOKUP('021306'!B24,Cenik!$C$3:$E$873,2,FALSE))</f>
        <v>0</v>
      </c>
      <c r="D24" s="12">
        <f>IF(B24="",0,VLOOKUP('021306'!B24,Cenik!$C$3:$E$873,3,FALSE))</f>
        <v>0</v>
      </c>
      <c r="E24" s="22"/>
      <c r="F24" s="20">
        <f t="shared" si="2"/>
        <v>0</v>
      </c>
      <c r="G24" s="104" t="str">
        <f t="shared" si="3"/>
        <v/>
      </c>
    </row>
    <row r="25" spans="1:9" x14ac:dyDescent="0.2">
      <c r="A25" s="15"/>
      <c r="B25" s="21"/>
      <c r="C25" s="12">
        <f>IF(B25="",0,VLOOKUP('021306'!B25,Cenik!$C$3:$E$873,2,FALSE))</f>
        <v>0</v>
      </c>
      <c r="D25" s="12">
        <f>IF(B25="",0,VLOOKUP('021306'!B25,Cenik!$C$3:$E$873,3,FALSE))</f>
        <v>0</v>
      </c>
      <c r="E25" s="22"/>
      <c r="F25" s="20">
        <f t="shared" si="2"/>
        <v>0</v>
      </c>
      <c r="G25" s="104" t="str">
        <f t="shared" si="3"/>
        <v/>
      </c>
    </row>
    <row r="26" spans="1:9" x14ac:dyDescent="0.2">
      <c r="A26" s="15"/>
      <c r="B26" s="21"/>
      <c r="C26" s="12">
        <f>IF(B26="",0,VLOOKUP('021306'!B26,Cenik!$C$3:$E$873,2,FALSE))</f>
        <v>0</v>
      </c>
      <c r="D26" s="12">
        <f>IF(B26="",0,VLOOKUP('021306'!B26,Cenik!$C$3:$E$873,3,FALSE))</f>
        <v>0</v>
      </c>
      <c r="E26" s="22"/>
      <c r="F26" s="20">
        <f t="shared" si="2"/>
        <v>0</v>
      </c>
      <c r="G26" s="104" t="str">
        <f t="shared" si="3"/>
        <v/>
      </c>
    </row>
    <row r="27" spans="1:9" x14ac:dyDescent="0.2">
      <c r="A27" s="15"/>
      <c r="B27" s="21"/>
      <c r="C27" s="12">
        <f>IF(B27="",0,VLOOKUP('021306'!B27,Cenik!$C$3:$E$873,2,FALSE))</f>
        <v>0</v>
      </c>
      <c r="D27" s="12">
        <f>IF(B27="",0,VLOOKUP('021306'!B27,Cenik!$C$3:$E$873,3,FALSE))</f>
        <v>0</v>
      </c>
      <c r="E27" s="22"/>
      <c r="F27" s="20">
        <f t="shared" si="2"/>
        <v>0</v>
      </c>
      <c r="G27" s="104" t="str">
        <f t="shared" si="3"/>
        <v/>
      </c>
    </row>
    <row r="28" spans="1:9" x14ac:dyDescent="0.2">
      <c r="A28" s="15"/>
      <c r="B28" s="21"/>
      <c r="C28" s="12">
        <f>IF(B28="",0,VLOOKUP('021306'!B28,Cenik!$C$3:$E$873,2,FALSE))</f>
        <v>0</v>
      </c>
      <c r="D28" s="12">
        <f>IF(B28="",0,VLOOKUP('021306'!B28,Cenik!$C$3:$E$873,3,FALSE))</f>
        <v>0</v>
      </c>
      <c r="E28" s="22"/>
      <c r="F28" s="20">
        <f t="shared" si="2"/>
        <v>0</v>
      </c>
      <c r="G28" s="104" t="str">
        <f t="shared" si="3"/>
        <v/>
      </c>
    </row>
    <row r="29" spans="1:9" ht="13.5" thickBot="1" x14ac:dyDescent="0.25">
      <c r="A29" s="15"/>
      <c r="B29" s="21"/>
      <c r="C29" s="12">
        <f>IF(B29="",0,VLOOKUP('021306'!B29,Cenik!$C$3:$E$873,2,FALSE))</f>
        <v>0</v>
      </c>
      <c r="D29" s="12">
        <f>IF(B29="",0,VLOOKUP('021306'!B29,Cenik!$C$3:$E$873,3,FALSE))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IF(B31="",0,VLOOKUP('021306'!B31,Cenik!$C$3:$E$873,2,FALSE))</f>
        <v>0</v>
      </c>
      <c r="D31" s="24">
        <f>IF(B31="",0,VLOOKUP('021306'!B31,Cenik!$C$3:$E$873,3,FALSE))</f>
        <v>0</v>
      </c>
      <c r="E31" s="19"/>
      <c r="F31" s="25">
        <f t="shared" ref="F31:F44" si="4">D31*E31</f>
        <v>0</v>
      </c>
      <c r="G31" s="104" t="str">
        <f t="shared" si="3"/>
        <v/>
      </c>
      <c r="I31" s="2"/>
    </row>
    <row r="32" spans="1:9" x14ac:dyDescent="0.2">
      <c r="A32" s="15"/>
      <c r="B32" s="21"/>
      <c r="C32" s="12">
        <f>IF(B32="",0,VLOOKUP('021306'!B32,Cenik!$C$3:$E$873,2,FALSE))</f>
        <v>0</v>
      </c>
      <c r="D32" s="12">
        <f>IF(B32="",0,VLOOKUP('021306'!B32,Cenik!$C$3:$E$873,3,FALSE))</f>
        <v>0</v>
      </c>
      <c r="E32" s="22"/>
      <c r="F32" s="20">
        <f t="shared" si="4"/>
        <v>0</v>
      </c>
      <c r="G32" s="104" t="str">
        <f t="shared" si="3"/>
        <v/>
      </c>
      <c r="I32" s="2"/>
    </row>
    <row r="33" spans="1:7" x14ac:dyDescent="0.2">
      <c r="A33" s="15"/>
      <c r="B33" s="21"/>
      <c r="C33" s="12">
        <f>IF(B33="",0,VLOOKUP('021306'!B33,Cenik!$C$3:$E$873,2,FALSE))</f>
        <v>0</v>
      </c>
      <c r="D33" s="12">
        <f>IF(B33="",0,VLOOKUP('021306'!B33,Cenik!$C$3:$E$873,3,FALSE))</f>
        <v>0</v>
      </c>
      <c r="E33" s="22"/>
      <c r="F33" s="20">
        <f t="shared" si="4"/>
        <v>0</v>
      </c>
      <c r="G33" s="104" t="str">
        <f t="shared" si="3"/>
        <v/>
      </c>
    </row>
    <row r="34" spans="1:7" x14ac:dyDescent="0.2">
      <c r="A34" s="15"/>
      <c r="B34" s="21"/>
      <c r="C34" s="12">
        <f>IF(B34="",0,VLOOKUP('021306'!B34,Cenik!$C$3:$E$873,2,FALSE))</f>
        <v>0</v>
      </c>
      <c r="D34" s="12">
        <f>IF(B34="",0,VLOOKUP('021306'!B34,Cenik!$C$3:$E$873,3,FALSE))</f>
        <v>0</v>
      </c>
      <c r="E34" s="22"/>
      <c r="F34" s="20">
        <f t="shared" si="4"/>
        <v>0</v>
      </c>
      <c r="G34" s="104" t="str">
        <f t="shared" si="3"/>
        <v/>
      </c>
    </row>
    <row r="35" spans="1:7" x14ac:dyDescent="0.2">
      <c r="A35" s="15"/>
      <c r="B35" s="21"/>
      <c r="C35" s="12">
        <f>IF(B35="",0,VLOOKUP('021306'!B35,Cenik!$C$3:$E$873,2,FALSE))</f>
        <v>0</v>
      </c>
      <c r="D35" s="12">
        <f>IF(B35="",0,VLOOKUP('021306'!B35,Cenik!$C$3:$E$873,3,FALSE))</f>
        <v>0</v>
      </c>
      <c r="E35" s="22"/>
      <c r="F35" s="20">
        <f t="shared" si="4"/>
        <v>0</v>
      </c>
      <c r="G35" s="104" t="str">
        <f t="shared" si="3"/>
        <v/>
      </c>
    </row>
    <row r="36" spans="1:7" x14ac:dyDescent="0.2">
      <c r="A36" s="15"/>
      <c r="B36" s="21"/>
      <c r="C36" s="12">
        <f>IF(B36="",0,VLOOKUP('021306'!B36,Cenik!$C$3:$E$873,2,FALSE))</f>
        <v>0</v>
      </c>
      <c r="D36" s="12">
        <f>IF(B36="",0,VLOOKUP('021306'!B36,Cenik!$C$3:$E$873,3,FALSE))</f>
        <v>0</v>
      </c>
      <c r="E36" s="22"/>
      <c r="F36" s="20">
        <f t="shared" si="4"/>
        <v>0</v>
      </c>
      <c r="G36" s="104" t="str">
        <f t="shared" si="3"/>
        <v/>
      </c>
    </row>
    <row r="37" spans="1:7" x14ac:dyDescent="0.2">
      <c r="A37" s="15"/>
      <c r="B37" s="21"/>
      <c r="C37" s="12">
        <f>IF(B37="",0,VLOOKUP('021306'!B37,Cenik!$C$3:$E$873,2,FALSE))</f>
        <v>0</v>
      </c>
      <c r="D37" s="12">
        <f>IF(B37="",0,VLOOKUP('021306'!B37,Cenik!$C$3:$E$873,3,FALSE))</f>
        <v>0</v>
      </c>
      <c r="E37" s="22"/>
      <c r="F37" s="20">
        <f t="shared" si="4"/>
        <v>0</v>
      </c>
      <c r="G37" s="104" t="str">
        <f t="shared" si="3"/>
        <v/>
      </c>
    </row>
    <row r="38" spans="1:7" x14ac:dyDescent="0.2">
      <c r="A38" s="15"/>
      <c r="B38" s="21"/>
      <c r="C38" s="12">
        <f>IF(B38="",0,VLOOKUP('021306'!B38,Cenik!$C$3:$E$873,2,FALSE))</f>
        <v>0</v>
      </c>
      <c r="D38" s="12">
        <f>IF(B38="",0,VLOOKUP('021306'!B38,Cenik!$C$3:$E$873,3,FALSE))</f>
        <v>0</v>
      </c>
      <c r="E38" s="22"/>
      <c r="F38" s="20">
        <f t="shared" si="4"/>
        <v>0</v>
      </c>
      <c r="G38" s="104" t="str">
        <f t="shared" si="3"/>
        <v/>
      </c>
    </row>
    <row r="39" spans="1:7" x14ac:dyDescent="0.2">
      <c r="A39" s="15"/>
      <c r="B39" s="21"/>
      <c r="C39" s="12">
        <f>IF(B39="",0,VLOOKUP('021306'!B39,Cenik!$C$3:$E$873,2,FALSE))</f>
        <v>0</v>
      </c>
      <c r="D39" s="12">
        <f>IF(B39="",0,VLOOKUP('021306'!B39,Cenik!$C$3:$E$873,3,FALSE))</f>
        <v>0</v>
      </c>
      <c r="E39" s="22"/>
      <c r="F39" s="20">
        <f t="shared" si="4"/>
        <v>0</v>
      </c>
      <c r="G39" s="104" t="str">
        <f>IF(E39="","",IF(ISNUMBER(E39),IF(E39=ROUND(E39,6),"","Napaka - poraba mora biti zaokrožena na 6 decimalk!"),"Napaka!"))</f>
        <v/>
      </c>
    </row>
    <row r="40" spans="1:7" x14ac:dyDescent="0.2">
      <c r="A40" s="15"/>
      <c r="B40" s="21"/>
      <c r="C40" s="12">
        <f>IF(B40="",0,VLOOKUP('021306'!B40,Cenik!$C$3:$E$873,2,FALSE))</f>
        <v>0</v>
      </c>
      <c r="D40" s="12">
        <f>IF(B40="",0,VLOOKUP('021306'!B40,Cenik!$C$3:$E$873,3,FALSE))</f>
        <v>0</v>
      </c>
      <c r="E40" s="22"/>
      <c r="F40" s="20">
        <f t="shared" si="4"/>
        <v>0</v>
      </c>
      <c r="G40" s="104" t="str">
        <f t="shared" si="3"/>
        <v/>
      </c>
    </row>
    <row r="41" spans="1:7" x14ac:dyDescent="0.2">
      <c r="A41" s="15"/>
      <c r="B41" s="21"/>
      <c r="C41" s="12">
        <f>IF(B41="",0,VLOOKUP('021306'!B41,Cenik!$C$3:$E$873,2,FALSE))</f>
        <v>0</v>
      </c>
      <c r="D41" s="12">
        <f>IF(B41="",0,VLOOKUP('021306'!B41,Cenik!$C$3:$E$873,3,FALSE))</f>
        <v>0</v>
      </c>
      <c r="E41" s="22"/>
      <c r="F41" s="20">
        <f t="shared" si="4"/>
        <v>0</v>
      </c>
      <c r="G41" s="104" t="str">
        <f t="shared" si="3"/>
        <v/>
      </c>
    </row>
    <row r="42" spans="1:7" x14ac:dyDescent="0.2">
      <c r="A42" s="15"/>
      <c r="B42" s="21"/>
      <c r="C42" s="12">
        <f>IF(B42="",0,VLOOKUP('021306'!B42,Cenik!$C$3:$E$873,2,FALSE))</f>
        <v>0</v>
      </c>
      <c r="D42" s="12">
        <f>IF(B42="",0,VLOOKUP('021306'!B42,Cenik!$C$3:$E$873,3,FALSE))</f>
        <v>0</v>
      </c>
      <c r="E42" s="22"/>
      <c r="F42" s="20">
        <f t="shared" si="4"/>
        <v>0</v>
      </c>
      <c r="G42" s="104" t="str">
        <f t="shared" si="3"/>
        <v/>
      </c>
    </row>
    <row r="43" spans="1:7" x14ac:dyDescent="0.2">
      <c r="A43" s="15"/>
      <c r="B43" s="21"/>
      <c r="C43" s="12">
        <f>IF(B43="",0,VLOOKUP('021306'!B43,Cenik!$C$3:$E$873,2,FALSE))</f>
        <v>0</v>
      </c>
      <c r="D43" s="12">
        <f>IF(B43="",0,VLOOKUP('021306'!B43,Cenik!$C$3:$E$873,3,FALSE))</f>
        <v>0</v>
      </c>
      <c r="E43" s="22"/>
      <c r="F43" s="20">
        <f t="shared" si="4"/>
        <v>0</v>
      </c>
      <c r="G43" s="104" t="str">
        <f t="shared" si="3"/>
        <v/>
      </c>
    </row>
    <row r="44" spans="1:7" ht="13.5" thickBot="1" x14ac:dyDescent="0.25">
      <c r="A44" s="26"/>
      <c r="B44" s="27"/>
      <c r="C44" s="28">
        <f>IF(B44="",0,VLOOKUP('021306'!B44,Cenik!$C$3:$E$873,2,FALSE))</f>
        <v>0</v>
      </c>
      <c r="D44" s="28">
        <f>IF(B44="",0,VLOOKUP('021306'!B44,Cenik!$C$3:$E$873,3,FALSE))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IF(B5="",0,VLOOKUP('021307'!B5,Cenik!$C$3:$E$873,2,FALSE))</f>
        <v>0</v>
      </c>
      <c r="D5" s="12">
        <f>IF(B5="",0,VLOOKUP('021307'!B5,Cenik!$C$3:$E$873,3,FALSE))</f>
        <v>0</v>
      </c>
      <c r="E5" s="13"/>
      <c r="F5" s="14">
        <f t="shared" ref="F5:F14" si="0">D5*E5</f>
        <v>0</v>
      </c>
      <c r="G5" s="104" t="str">
        <f>IF(E5="","",IF(ISNUMBER(E5),IF(E5=ROUND(E5,6),"","Napaka - poraba mora biti zaokrožena na 6 decimalk!"),"Napaka!"))</f>
        <v/>
      </c>
    </row>
    <row r="6" spans="1:7" x14ac:dyDescent="0.2">
      <c r="A6" s="15"/>
      <c r="B6" s="16"/>
      <c r="C6" s="12">
        <f>IF(B6="",0,VLOOKUP('021307'!B6,Cenik!$C$3:$E$873,2,FALSE))</f>
        <v>0</v>
      </c>
      <c r="D6" s="12">
        <f>IF(B6="",0,VLOOKUP('021307'!B6,Cenik!$C$3:$E$873,3,FALSE))</f>
        <v>0</v>
      </c>
      <c r="E6" s="17"/>
      <c r="F6" s="14">
        <f t="shared" si="0"/>
        <v>0</v>
      </c>
      <c r="G6" s="104" t="str">
        <f t="shared" ref="G6:G14" si="1">IF(E6="","",IF(ISNUMBER(E6),IF(E6=ROUND(E6,6),"","Napaka - poraba mora biti zaokrožena na 6 decimalk!"),"Napaka!"))</f>
        <v/>
      </c>
    </row>
    <row r="7" spans="1:7" x14ac:dyDescent="0.2">
      <c r="A7" s="15"/>
      <c r="B7" s="16"/>
      <c r="C7" s="12">
        <f>IF(B7="",0,VLOOKUP('021307'!B7,Cenik!$C$3:$E$873,2,FALSE))</f>
        <v>0</v>
      </c>
      <c r="D7" s="12">
        <f>IF(B7="",0,VLOOKUP('021307'!B7,Cenik!$C$3:$E$873,3,FALSE))</f>
        <v>0</v>
      </c>
      <c r="E7" s="17"/>
      <c r="F7" s="14">
        <f t="shared" si="0"/>
        <v>0</v>
      </c>
      <c r="G7" s="104" t="str">
        <f t="shared" si="1"/>
        <v/>
      </c>
    </row>
    <row r="8" spans="1:7" x14ac:dyDescent="0.2">
      <c r="A8" s="15"/>
      <c r="B8" s="16"/>
      <c r="C8" s="12">
        <f>IF(B8="",0,VLOOKUP('021307'!B8,Cenik!$C$3:$E$873,2,FALSE))</f>
        <v>0</v>
      </c>
      <c r="D8" s="12">
        <f>IF(B8="",0,VLOOKUP('021307'!B8,Cenik!$C$3:$E$873,3,FALSE))</f>
        <v>0</v>
      </c>
      <c r="E8" s="17"/>
      <c r="F8" s="14">
        <f t="shared" si="0"/>
        <v>0</v>
      </c>
      <c r="G8" s="104" t="str">
        <f t="shared" si="1"/>
        <v/>
      </c>
    </row>
    <row r="9" spans="1:7" x14ac:dyDescent="0.2">
      <c r="A9" s="15"/>
      <c r="B9" s="16"/>
      <c r="C9" s="12">
        <f>IF(B9="",0,VLOOKUP('021307'!B9,Cenik!$C$3:$E$873,2,FALSE))</f>
        <v>0</v>
      </c>
      <c r="D9" s="12">
        <f>IF(B9="",0,VLOOKUP('021307'!B9,Cenik!$C$3:$E$873,3,FALSE))</f>
        <v>0</v>
      </c>
      <c r="E9" s="17"/>
      <c r="F9" s="14">
        <f t="shared" si="0"/>
        <v>0</v>
      </c>
      <c r="G9" s="104" t="str">
        <f t="shared" si="1"/>
        <v/>
      </c>
    </row>
    <row r="10" spans="1:7" x14ac:dyDescent="0.2">
      <c r="A10" s="15"/>
      <c r="B10" s="16"/>
      <c r="C10" s="12">
        <f>IF(B10="",0,VLOOKUP('021307'!B10,Cenik!$C$3:$E$873,2,FALSE))</f>
        <v>0</v>
      </c>
      <c r="D10" s="12">
        <f>IF(B10="",0,VLOOKUP('021307'!B10,Cenik!$C$3:$E$873,3,FALSE))</f>
        <v>0</v>
      </c>
      <c r="E10" s="17"/>
      <c r="F10" s="14">
        <f t="shared" si="0"/>
        <v>0</v>
      </c>
      <c r="G10" s="104" t="str">
        <f t="shared" si="1"/>
        <v/>
      </c>
    </row>
    <row r="11" spans="1:7" x14ac:dyDescent="0.2">
      <c r="A11" s="15"/>
      <c r="B11" s="16"/>
      <c r="C11" s="12">
        <f>IF(B11="",0,VLOOKUP('021307'!B11,Cenik!$C$3:$E$873,2,FALSE))</f>
        <v>0</v>
      </c>
      <c r="D11" s="12">
        <f>IF(B11="",0,VLOOKUP('021307'!B11,Cenik!$C$3:$E$873,3,FALSE))</f>
        <v>0</v>
      </c>
      <c r="E11" s="17"/>
      <c r="F11" s="14">
        <f t="shared" si="0"/>
        <v>0</v>
      </c>
      <c r="G11" s="104" t="str">
        <f t="shared" si="1"/>
        <v/>
      </c>
    </row>
    <row r="12" spans="1:7" x14ac:dyDescent="0.2">
      <c r="A12" s="15"/>
      <c r="B12" s="16"/>
      <c r="C12" s="12">
        <f>IF(B12="",0,VLOOKUP('021307'!B12,Cenik!$C$3:$E$873,2,FALSE))</f>
        <v>0</v>
      </c>
      <c r="D12" s="12">
        <f>IF(B12="",0,VLOOKUP('021307'!B12,Cenik!$C$3:$E$873,3,FALSE))</f>
        <v>0</v>
      </c>
      <c r="E12" s="17"/>
      <c r="F12" s="14">
        <f t="shared" si="0"/>
        <v>0</v>
      </c>
      <c r="G12" s="104" t="str">
        <f t="shared" si="1"/>
        <v/>
      </c>
    </row>
    <row r="13" spans="1:7" x14ac:dyDescent="0.2">
      <c r="A13" s="15"/>
      <c r="B13" s="16"/>
      <c r="C13" s="12">
        <f>IF(B13="",0,VLOOKUP('021307'!B13,Cenik!$C$3:$E$873,2,FALSE))</f>
        <v>0</v>
      </c>
      <c r="D13" s="12">
        <f>IF(B13="",0,VLOOKUP('021307'!B13,Cenik!$C$3:$E$873,3,FALSE))</f>
        <v>0</v>
      </c>
      <c r="E13" s="17"/>
      <c r="F13" s="14">
        <f t="shared" si="0"/>
        <v>0</v>
      </c>
      <c r="G13" s="104" t="str">
        <f t="shared" si="1"/>
        <v/>
      </c>
    </row>
    <row r="14" spans="1:7" ht="13.5" thickBot="1" x14ac:dyDescent="0.25">
      <c r="A14" s="15"/>
      <c r="B14" s="16"/>
      <c r="C14" s="12">
        <f>IF(B14="",0,VLOOKUP('021307'!B14,Cenik!$C$3:$E$873,2,FALSE))</f>
        <v>0</v>
      </c>
      <c r="D14" s="12">
        <f>IF(B14="",0,VLOOKUP('021307'!B14,Cenik!$C$3:$E$873,3,FALSE))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IF(B16="",0,VLOOKUP('021307'!B16,Cenik!$C$3:$E$873,2,FALSE))</f>
        <v>0</v>
      </c>
      <c r="D16" s="12">
        <f>IF(B16="",0,VLOOKUP('021307'!B16,Cenik!$C$3:$E$873,3,FALSE))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IF(B17="",0,VLOOKUP('021307'!B17,Cenik!$C$3:$E$873,2,FALSE))</f>
        <v>0</v>
      </c>
      <c r="D17" s="12">
        <f>IF(B17="",0,VLOOKUP('021307'!B17,Cenik!$C$3:$E$873,3,FALSE))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IF(B18="",0,VLOOKUP('021307'!B18,Cenik!$C$3:$E$873,2,FALSE))</f>
        <v>0</v>
      </c>
      <c r="D18" s="12">
        <f>IF(B18="",0,VLOOKUP('021307'!B18,Cenik!$C$3:$E$873,3,FALSE))</f>
        <v>0</v>
      </c>
      <c r="E18" s="22"/>
      <c r="F18" s="20">
        <f t="shared" si="2"/>
        <v>0</v>
      </c>
      <c r="G18" s="104" t="str">
        <f t="shared" si="3"/>
        <v/>
      </c>
    </row>
    <row r="19" spans="1:9" x14ac:dyDescent="0.2">
      <c r="A19" s="15"/>
      <c r="B19" s="21"/>
      <c r="C19" s="12">
        <f>IF(B19="",0,VLOOKUP('021307'!B19,Cenik!$C$3:$E$873,2,FALSE))</f>
        <v>0</v>
      </c>
      <c r="D19" s="12">
        <f>IF(B19="",0,VLOOKUP('021307'!B19,Cenik!$C$3:$E$873,3,FALSE))</f>
        <v>0</v>
      </c>
      <c r="E19" s="22"/>
      <c r="F19" s="20">
        <f t="shared" si="2"/>
        <v>0</v>
      </c>
      <c r="G19" s="104" t="str">
        <f t="shared" si="3"/>
        <v/>
      </c>
    </row>
    <row r="20" spans="1:9" x14ac:dyDescent="0.2">
      <c r="A20" s="15"/>
      <c r="B20" s="21"/>
      <c r="C20" s="12">
        <f>IF(B20="",0,VLOOKUP('021307'!B20,Cenik!$C$3:$E$873,2,FALSE))</f>
        <v>0</v>
      </c>
      <c r="D20" s="12">
        <f>IF(B20="",0,VLOOKUP('021307'!B20,Cenik!$C$3:$E$873,3,FALSE))</f>
        <v>0</v>
      </c>
      <c r="E20" s="22"/>
      <c r="F20" s="20">
        <f t="shared" si="2"/>
        <v>0</v>
      </c>
      <c r="G20" s="104" t="str">
        <f t="shared" si="3"/>
        <v/>
      </c>
    </row>
    <row r="21" spans="1:9" x14ac:dyDescent="0.2">
      <c r="A21" s="15"/>
      <c r="B21" s="21"/>
      <c r="C21" s="12">
        <f>IF(B21="",0,VLOOKUP('021307'!B21,Cenik!$C$3:$E$873,2,FALSE))</f>
        <v>0</v>
      </c>
      <c r="D21" s="12">
        <f>IF(B21="",0,VLOOKUP('021307'!B21,Cenik!$C$3:$E$873,3,FALSE))</f>
        <v>0</v>
      </c>
      <c r="E21" s="22"/>
      <c r="F21" s="20">
        <f t="shared" si="2"/>
        <v>0</v>
      </c>
      <c r="G21" s="104" t="str">
        <f t="shared" si="3"/>
        <v/>
      </c>
    </row>
    <row r="22" spans="1:9" x14ac:dyDescent="0.2">
      <c r="A22" s="15"/>
      <c r="B22" s="21"/>
      <c r="C22" s="12">
        <f>IF(B22="",0,VLOOKUP('021307'!B22,Cenik!$C$3:$E$873,2,FALSE))</f>
        <v>0</v>
      </c>
      <c r="D22" s="12">
        <f>IF(B22="",0,VLOOKUP('021307'!B22,Cenik!$C$3:$E$873,3,FALSE))</f>
        <v>0</v>
      </c>
      <c r="E22" s="22"/>
      <c r="F22" s="20">
        <f t="shared" si="2"/>
        <v>0</v>
      </c>
      <c r="G22" s="104" t="str">
        <f t="shared" si="3"/>
        <v/>
      </c>
    </row>
    <row r="23" spans="1:9" x14ac:dyDescent="0.2">
      <c r="A23" s="15"/>
      <c r="B23" s="21"/>
      <c r="C23" s="12">
        <f>IF(B23="",0,VLOOKUP('021307'!B23,Cenik!$C$3:$E$873,2,FALSE))</f>
        <v>0</v>
      </c>
      <c r="D23" s="12">
        <f>IF(B23="",0,VLOOKUP('021307'!B23,Cenik!$C$3:$E$873,3,FALSE))</f>
        <v>0</v>
      </c>
      <c r="E23" s="22"/>
      <c r="F23" s="20">
        <f t="shared" si="2"/>
        <v>0</v>
      </c>
      <c r="G23" s="104" t="str">
        <f t="shared" si="3"/>
        <v/>
      </c>
    </row>
    <row r="24" spans="1:9" x14ac:dyDescent="0.2">
      <c r="A24" s="15"/>
      <c r="B24" s="21"/>
      <c r="C24" s="12">
        <f>IF(B24="",0,VLOOKUP('021307'!B24,Cenik!$C$3:$E$873,2,FALSE))</f>
        <v>0</v>
      </c>
      <c r="D24" s="12">
        <f>IF(B24="",0,VLOOKUP('021307'!B24,Cenik!$C$3:$E$873,3,FALSE))</f>
        <v>0</v>
      </c>
      <c r="E24" s="22"/>
      <c r="F24" s="20">
        <f t="shared" si="2"/>
        <v>0</v>
      </c>
      <c r="G24" s="104" t="str">
        <f t="shared" si="3"/>
        <v/>
      </c>
    </row>
    <row r="25" spans="1:9" x14ac:dyDescent="0.2">
      <c r="A25" s="15"/>
      <c r="B25" s="21"/>
      <c r="C25" s="12">
        <f>IF(B25="",0,VLOOKUP('021307'!B25,Cenik!$C$3:$E$873,2,FALSE))</f>
        <v>0</v>
      </c>
      <c r="D25" s="12">
        <f>IF(B25="",0,VLOOKUP('021307'!B25,Cenik!$C$3:$E$873,3,FALSE))</f>
        <v>0</v>
      </c>
      <c r="E25" s="22"/>
      <c r="F25" s="20">
        <f t="shared" si="2"/>
        <v>0</v>
      </c>
      <c r="G25" s="104" t="str">
        <f t="shared" si="3"/>
        <v/>
      </c>
    </row>
    <row r="26" spans="1:9" x14ac:dyDescent="0.2">
      <c r="A26" s="15"/>
      <c r="B26" s="21"/>
      <c r="C26" s="12">
        <f>IF(B26="",0,VLOOKUP('021307'!B26,Cenik!$C$3:$E$873,2,FALSE))</f>
        <v>0</v>
      </c>
      <c r="D26" s="12">
        <f>IF(B26="",0,VLOOKUP('021307'!B26,Cenik!$C$3:$E$873,3,FALSE))</f>
        <v>0</v>
      </c>
      <c r="E26" s="22"/>
      <c r="F26" s="20">
        <f t="shared" si="2"/>
        <v>0</v>
      </c>
      <c r="G26" s="104" t="str">
        <f t="shared" si="3"/>
        <v/>
      </c>
    </row>
    <row r="27" spans="1:9" x14ac:dyDescent="0.2">
      <c r="A27" s="15"/>
      <c r="B27" s="21"/>
      <c r="C27" s="12">
        <f>IF(B27="",0,VLOOKUP('021307'!B27,Cenik!$C$3:$E$873,2,FALSE))</f>
        <v>0</v>
      </c>
      <c r="D27" s="12">
        <f>IF(B27="",0,VLOOKUP('021307'!B27,Cenik!$C$3:$E$873,3,FALSE))</f>
        <v>0</v>
      </c>
      <c r="E27" s="22"/>
      <c r="F27" s="20">
        <f t="shared" si="2"/>
        <v>0</v>
      </c>
      <c r="G27" s="104" t="str">
        <f t="shared" si="3"/>
        <v/>
      </c>
    </row>
    <row r="28" spans="1:9" x14ac:dyDescent="0.2">
      <c r="A28" s="15"/>
      <c r="B28" s="21"/>
      <c r="C28" s="12">
        <f>IF(B28="",0,VLOOKUP('021307'!B28,Cenik!$C$3:$E$873,2,FALSE))</f>
        <v>0</v>
      </c>
      <c r="D28" s="12">
        <f>IF(B28="",0,VLOOKUP('021307'!B28,Cenik!$C$3:$E$873,3,FALSE))</f>
        <v>0</v>
      </c>
      <c r="E28" s="22"/>
      <c r="F28" s="20">
        <f t="shared" si="2"/>
        <v>0</v>
      </c>
      <c r="G28" s="104" t="str">
        <f t="shared" si="3"/>
        <v/>
      </c>
    </row>
    <row r="29" spans="1:9" ht="13.5" thickBot="1" x14ac:dyDescent="0.25">
      <c r="A29" s="15"/>
      <c r="B29" s="21"/>
      <c r="C29" s="12">
        <f>IF(B29="",0,VLOOKUP('021307'!B29,Cenik!$C$3:$E$873,2,FALSE))</f>
        <v>0</v>
      </c>
      <c r="D29" s="12">
        <f>IF(B29="",0,VLOOKUP('021307'!B29,Cenik!$C$3:$E$873,3,FALSE))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IF(B31="",0,VLOOKUP('021307'!B31,Cenik!$C$3:$E$873,2,FALSE))</f>
        <v>0</v>
      </c>
      <c r="D31" s="24">
        <f>IF(B31="",0,VLOOKUP('021307'!B31,Cenik!$C$3:$E$873,3,FALSE))</f>
        <v>0</v>
      </c>
      <c r="E31" s="19"/>
      <c r="F31" s="25">
        <f t="shared" ref="F31:F44" si="4">D31*E31</f>
        <v>0</v>
      </c>
      <c r="G31" s="104" t="str">
        <f t="shared" si="3"/>
        <v/>
      </c>
      <c r="I31" s="2"/>
    </row>
    <row r="32" spans="1:9" x14ac:dyDescent="0.2">
      <c r="A32" s="15"/>
      <c r="B32" s="21"/>
      <c r="C32" s="12">
        <f>IF(B32="",0,VLOOKUP('021307'!B32,Cenik!$C$3:$E$873,2,FALSE))</f>
        <v>0</v>
      </c>
      <c r="D32" s="12">
        <f>IF(B32="",0,VLOOKUP('021307'!B32,Cenik!$C$3:$E$873,3,FALSE))</f>
        <v>0</v>
      </c>
      <c r="E32" s="22"/>
      <c r="F32" s="20">
        <f t="shared" si="4"/>
        <v>0</v>
      </c>
      <c r="G32" s="104" t="str">
        <f t="shared" si="3"/>
        <v/>
      </c>
      <c r="I32" s="2"/>
    </row>
    <row r="33" spans="1:7" x14ac:dyDescent="0.2">
      <c r="A33" s="15"/>
      <c r="B33" s="21"/>
      <c r="C33" s="12">
        <f>IF(B33="",0,VLOOKUP('021307'!B33,Cenik!$C$3:$E$873,2,FALSE))</f>
        <v>0</v>
      </c>
      <c r="D33" s="12">
        <f>IF(B33="",0,VLOOKUP('021307'!B33,Cenik!$C$3:$E$873,3,FALSE))</f>
        <v>0</v>
      </c>
      <c r="E33" s="22"/>
      <c r="F33" s="20">
        <f t="shared" si="4"/>
        <v>0</v>
      </c>
      <c r="G33" s="104" t="str">
        <f t="shared" si="3"/>
        <v/>
      </c>
    </row>
    <row r="34" spans="1:7" x14ac:dyDescent="0.2">
      <c r="A34" s="15"/>
      <c r="B34" s="21"/>
      <c r="C34" s="12">
        <f>IF(B34="",0,VLOOKUP('021307'!B34,Cenik!$C$3:$E$873,2,FALSE))</f>
        <v>0</v>
      </c>
      <c r="D34" s="12">
        <f>IF(B34="",0,VLOOKUP('021307'!B34,Cenik!$C$3:$E$873,3,FALSE))</f>
        <v>0</v>
      </c>
      <c r="E34" s="22"/>
      <c r="F34" s="20">
        <f t="shared" si="4"/>
        <v>0</v>
      </c>
      <c r="G34" s="104" t="str">
        <f t="shared" si="3"/>
        <v/>
      </c>
    </row>
    <row r="35" spans="1:7" x14ac:dyDescent="0.2">
      <c r="A35" s="15"/>
      <c r="B35" s="21"/>
      <c r="C35" s="12">
        <f>IF(B35="",0,VLOOKUP('021307'!B35,Cenik!$C$3:$E$873,2,FALSE))</f>
        <v>0</v>
      </c>
      <c r="D35" s="12">
        <f>IF(B35="",0,VLOOKUP('021307'!B35,Cenik!$C$3:$E$873,3,FALSE))</f>
        <v>0</v>
      </c>
      <c r="E35" s="22"/>
      <c r="F35" s="20">
        <f t="shared" si="4"/>
        <v>0</v>
      </c>
      <c r="G35" s="104" t="str">
        <f t="shared" si="3"/>
        <v/>
      </c>
    </row>
    <row r="36" spans="1:7" x14ac:dyDescent="0.2">
      <c r="A36" s="15"/>
      <c r="B36" s="21"/>
      <c r="C36" s="12">
        <f>IF(B36="",0,VLOOKUP('021307'!B36,Cenik!$C$3:$E$873,2,FALSE))</f>
        <v>0</v>
      </c>
      <c r="D36" s="12">
        <f>IF(B36="",0,VLOOKUP('021307'!B36,Cenik!$C$3:$E$873,3,FALSE))</f>
        <v>0</v>
      </c>
      <c r="E36" s="22"/>
      <c r="F36" s="20">
        <f t="shared" si="4"/>
        <v>0</v>
      </c>
      <c r="G36" s="104" t="str">
        <f t="shared" si="3"/>
        <v/>
      </c>
    </row>
    <row r="37" spans="1:7" x14ac:dyDescent="0.2">
      <c r="A37" s="15"/>
      <c r="B37" s="21"/>
      <c r="C37" s="12">
        <f>IF(B37="",0,VLOOKUP('021307'!B37,Cenik!$C$3:$E$873,2,FALSE))</f>
        <v>0</v>
      </c>
      <c r="D37" s="12">
        <f>IF(B37="",0,VLOOKUP('021307'!B37,Cenik!$C$3:$E$873,3,FALSE))</f>
        <v>0</v>
      </c>
      <c r="E37" s="22"/>
      <c r="F37" s="20">
        <f t="shared" si="4"/>
        <v>0</v>
      </c>
      <c r="G37" s="104" t="str">
        <f t="shared" si="3"/>
        <v/>
      </c>
    </row>
    <row r="38" spans="1:7" x14ac:dyDescent="0.2">
      <c r="A38" s="15"/>
      <c r="B38" s="21"/>
      <c r="C38" s="12">
        <f>IF(B38="",0,VLOOKUP('021307'!B38,Cenik!$C$3:$E$873,2,FALSE))</f>
        <v>0</v>
      </c>
      <c r="D38" s="12">
        <f>IF(B38="",0,VLOOKUP('021307'!B38,Cenik!$C$3:$E$873,3,FALSE))</f>
        <v>0</v>
      </c>
      <c r="E38" s="22"/>
      <c r="F38" s="20">
        <f t="shared" si="4"/>
        <v>0</v>
      </c>
      <c r="G38" s="104" t="str">
        <f t="shared" si="3"/>
        <v/>
      </c>
    </row>
    <row r="39" spans="1:7" x14ac:dyDescent="0.2">
      <c r="A39" s="15"/>
      <c r="B39" s="21"/>
      <c r="C39" s="12">
        <f>IF(B39="",0,VLOOKUP('021307'!B39,Cenik!$C$3:$E$873,2,FALSE))</f>
        <v>0</v>
      </c>
      <c r="D39" s="12">
        <f>IF(B39="",0,VLOOKUP('021307'!B39,Cenik!$C$3:$E$873,3,FALSE))</f>
        <v>0</v>
      </c>
      <c r="E39" s="22"/>
      <c r="F39" s="20">
        <f t="shared" si="4"/>
        <v>0</v>
      </c>
      <c r="G39" s="104" t="str">
        <f>IF(E39="","",IF(ISNUMBER(E39),IF(E39=ROUND(E39,6),"","Napaka - poraba mora biti zaokrožena na 6 decimalk!"),"Napaka!"))</f>
        <v/>
      </c>
    </row>
    <row r="40" spans="1:7" x14ac:dyDescent="0.2">
      <c r="A40" s="15"/>
      <c r="B40" s="21"/>
      <c r="C40" s="12">
        <f>IF(B40="",0,VLOOKUP('021307'!B40,Cenik!$C$3:$E$873,2,FALSE))</f>
        <v>0</v>
      </c>
      <c r="D40" s="12">
        <f>IF(B40="",0,VLOOKUP('021307'!B40,Cenik!$C$3:$E$873,3,FALSE))</f>
        <v>0</v>
      </c>
      <c r="E40" s="22"/>
      <c r="F40" s="20">
        <f t="shared" si="4"/>
        <v>0</v>
      </c>
      <c r="G40" s="104" t="str">
        <f t="shared" si="3"/>
        <v/>
      </c>
    </row>
    <row r="41" spans="1:7" x14ac:dyDescent="0.2">
      <c r="A41" s="15"/>
      <c r="B41" s="21"/>
      <c r="C41" s="12">
        <f>IF(B41="",0,VLOOKUP('021307'!B41,Cenik!$C$3:$E$873,2,FALSE))</f>
        <v>0</v>
      </c>
      <c r="D41" s="12">
        <f>IF(B41="",0,VLOOKUP('021307'!B41,Cenik!$C$3:$E$873,3,FALSE))</f>
        <v>0</v>
      </c>
      <c r="E41" s="22"/>
      <c r="F41" s="20">
        <f t="shared" si="4"/>
        <v>0</v>
      </c>
      <c r="G41" s="104" t="str">
        <f t="shared" si="3"/>
        <v/>
      </c>
    </row>
    <row r="42" spans="1:7" x14ac:dyDescent="0.2">
      <c r="A42" s="15"/>
      <c r="B42" s="21"/>
      <c r="C42" s="12">
        <f>IF(B42="",0,VLOOKUP('021307'!B42,Cenik!$C$3:$E$873,2,FALSE))</f>
        <v>0</v>
      </c>
      <c r="D42" s="12">
        <f>IF(B42="",0,VLOOKUP('021307'!B42,Cenik!$C$3:$E$873,3,FALSE))</f>
        <v>0</v>
      </c>
      <c r="E42" s="22"/>
      <c r="F42" s="20">
        <f t="shared" si="4"/>
        <v>0</v>
      </c>
      <c r="G42" s="104" t="str">
        <f t="shared" si="3"/>
        <v/>
      </c>
    </row>
    <row r="43" spans="1:7" x14ac:dyDescent="0.2">
      <c r="A43" s="15"/>
      <c r="B43" s="21"/>
      <c r="C43" s="12">
        <f>IF(B43="",0,VLOOKUP('021307'!B43,Cenik!$C$3:$E$873,2,FALSE))</f>
        <v>0</v>
      </c>
      <c r="D43" s="12">
        <f>IF(B43="",0,VLOOKUP('021307'!B43,Cenik!$C$3:$E$873,3,FALSE))</f>
        <v>0</v>
      </c>
      <c r="E43" s="22"/>
      <c r="F43" s="20">
        <f t="shared" si="4"/>
        <v>0</v>
      </c>
      <c r="G43" s="104" t="str">
        <f t="shared" si="3"/>
        <v/>
      </c>
    </row>
    <row r="44" spans="1:7" ht="13.5" thickBot="1" x14ac:dyDescent="0.25">
      <c r="A44" s="26"/>
      <c r="B44" s="27"/>
      <c r="C44" s="28">
        <f>IF(B44="",0,VLOOKUP('021307'!B44,Cenik!$C$3:$E$873,2,FALSE))</f>
        <v>0</v>
      </c>
      <c r="D44" s="28">
        <f>IF(B44="",0,VLOOKUP('021307'!B44,Cenik!$C$3:$E$873,3,FALSE))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IF(B5="",0,VLOOKUP('021308'!B5,Cenik!$C$3:$E$873,2,FALSE))</f>
        <v>0</v>
      </c>
      <c r="D5" s="12">
        <f>IF(B5="",0,VLOOKUP('021308'!B5,Cenik!$C$3:$E$873,3,FALSE))</f>
        <v>0</v>
      </c>
      <c r="E5" s="13"/>
      <c r="F5" s="14">
        <f t="shared" ref="F5:F14" si="0">D5*E5</f>
        <v>0</v>
      </c>
      <c r="G5" s="104" t="str">
        <f>IF(E5="","",IF(ISNUMBER(E5),IF(E5=ROUND(E5,6),"","Napaka - poraba mora biti zaokrožena na 6 decimalk!"),"Napaka!"))</f>
        <v/>
      </c>
    </row>
    <row r="6" spans="1:7" x14ac:dyDescent="0.2">
      <c r="A6" s="15"/>
      <c r="B6" s="16"/>
      <c r="C6" s="12">
        <f>IF(B6="",0,VLOOKUP('021308'!B6,Cenik!$C$3:$E$873,2,FALSE))</f>
        <v>0</v>
      </c>
      <c r="D6" s="12">
        <f>IF(B6="",0,VLOOKUP('021308'!B6,Cenik!$C$3:$E$873,3,FALSE))</f>
        <v>0</v>
      </c>
      <c r="E6" s="17"/>
      <c r="F6" s="14">
        <f t="shared" si="0"/>
        <v>0</v>
      </c>
      <c r="G6" s="104" t="str">
        <f t="shared" ref="G6:G14" si="1">IF(E6="","",IF(ISNUMBER(E6),IF(E6=ROUND(E6,6),"","Napaka - poraba mora biti zaokrožena na 6 decimalk!"),"Napaka!"))</f>
        <v/>
      </c>
    </row>
    <row r="7" spans="1:7" x14ac:dyDescent="0.2">
      <c r="A7" s="15"/>
      <c r="B7" s="16"/>
      <c r="C7" s="12">
        <f>IF(B7="",0,VLOOKUP('021308'!B7,Cenik!$C$3:$E$873,2,FALSE))</f>
        <v>0</v>
      </c>
      <c r="D7" s="12">
        <f>IF(B7="",0,VLOOKUP('021308'!B7,Cenik!$C$3:$E$873,3,FALSE))</f>
        <v>0</v>
      </c>
      <c r="E7" s="17"/>
      <c r="F7" s="14">
        <f t="shared" si="0"/>
        <v>0</v>
      </c>
      <c r="G7" s="104" t="str">
        <f t="shared" si="1"/>
        <v/>
      </c>
    </row>
    <row r="8" spans="1:7" x14ac:dyDescent="0.2">
      <c r="A8" s="15"/>
      <c r="B8" s="16"/>
      <c r="C8" s="12">
        <f>IF(B8="",0,VLOOKUP('021308'!B8,Cenik!$C$3:$E$873,2,FALSE))</f>
        <v>0</v>
      </c>
      <c r="D8" s="12">
        <f>IF(B8="",0,VLOOKUP('021308'!B8,Cenik!$C$3:$E$873,3,FALSE))</f>
        <v>0</v>
      </c>
      <c r="E8" s="17"/>
      <c r="F8" s="14">
        <f t="shared" si="0"/>
        <v>0</v>
      </c>
      <c r="G8" s="104" t="str">
        <f t="shared" si="1"/>
        <v/>
      </c>
    </row>
    <row r="9" spans="1:7" x14ac:dyDescent="0.2">
      <c r="A9" s="15"/>
      <c r="B9" s="16"/>
      <c r="C9" s="12">
        <f>IF(B9="",0,VLOOKUP('021308'!B9,Cenik!$C$3:$E$873,2,FALSE))</f>
        <v>0</v>
      </c>
      <c r="D9" s="12">
        <f>IF(B9="",0,VLOOKUP('021308'!B9,Cenik!$C$3:$E$873,3,FALSE))</f>
        <v>0</v>
      </c>
      <c r="E9" s="17"/>
      <c r="F9" s="14">
        <f t="shared" si="0"/>
        <v>0</v>
      </c>
      <c r="G9" s="104" t="str">
        <f t="shared" si="1"/>
        <v/>
      </c>
    </row>
    <row r="10" spans="1:7" x14ac:dyDescent="0.2">
      <c r="A10" s="15"/>
      <c r="B10" s="16"/>
      <c r="C10" s="12">
        <f>IF(B10="",0,VLOOKUP('021308'!B10,Cenik!$C$3:$E$873,2,FALSE))</f>
        <v>0</v>
      </c>
      <c r="D10" s="12">
        <f>IF(B10="",0,VLOOKUP('021308'!B10,Cenik!$C$3:$E$873,3,FALSE))</f>
        <v>0</v>
      </c>
      <c r="E10" s="17"/>
      <c r="F10" s="14">
        <f t="shared" si="0"/>
        <v>0</v>
      </c>
      <c r="G10" s="104" t="str">
        <f t="shared" si="1"/>
        <v/>
      </c>
    </row>
    <row r="11" spans="1:7" x14ac:dyDescent="0.2">
      <c r="A11" s="15"/>
      <c r="B11" s="16"/>
      <c r="C11" s="12">
        <f>IF(B11="",0,VLOOKUP('021308'!B11,Cenik!$C$3:$E$873,2,FALSE))</f>
        <v>0</v>
      </c>
      <c r="D11" s="12">
        <f>IF(B11="",0,VLOOKUP('021308'!B11,Cenik!$C$3:$E$873,3,FALSE))</f>
        <v>0</v>
      </c>
      <c r="E11" s="17"/>
      <c r="F11" s="14">
        <f t="shared" si="0"/>
        <v>0</v>
      </c>
      <c r="G11" s="104" t="str">
        <f t="shared" si="1"/>
        <v/>
      </c>
    </row>
    <row r="12" spans="1:7" x14ac:dyDescent="0.2">
      <c r="A12" s="15"/>
      <c r="B12" s="16"/>
      <c r="C12" s="12">
        <f>IF(B12="",0,VLOOKUP('021308'!B12,Cenik!$C$3:$E$873,2,FALSE))</f>
        <v>0</v>
      </c>
      <c r="D12" s="12">
        <f>IF(B12="",0,VLOOKUP('021308'!B12,Cenik!$C$3:$E$873,3,FALSE))</f>
        <v>0</v>
      </c>
      <c r="E12" s="17"/>
      <c r="F12" s="14">
        <f t="shared" si="0"/>
        <v>0</v>
      </c>
      <c r="G12" s="104" t="str">
        <f t="shared" si="1"/>
        <v/>
      </c>
    </row>
    <row r="13" spans="1:7" x14ac:dyDescent="0.2">
      <c r="A13" s="15"/>
      <c r="B13" s="16"/>
      <c r="C13" s="12">
        <f>IF(B13="",0,VLOOKUP('021308'!B13,Cenik!$C$3:$E$873,2,FALSE))</f>
        <v>0</v>
      </c>
      <c r="D13" s="12">
        <f>IF(B13="",0,VLOOKUP('021308'!B13,Cenik!$C$3:$E$873,3,FALSE))</f>
        <v>0</v>
      </c>
      <c r="E13" s="17"/>
      <c r="F13" s="14">
        <f t="shared" si="0"/>
        <v>0</v>
      </c>
      <c r="G13" s="104" t="str">
        <f t="shared" si="1"/>
        <v/>
      </c>
    </row>
    <row r="14" spans="1:7" ht="13.5" thickBot="1" x14ac:dyDescent="0.25">
      <c r="A14" s="15"/>
      <c r="B14" s="16"/>
      <c r="C14" s="12">
        <f>IF(B14="",0,VLOOKUP('021308'!B14,Cenik!$C$3:$E$873,2,FALSE))</f>
        <v>0</v>
      </c>
      <c r="D14" s="12">
        <f>IF(B14="",0,VLOOKUP('021308'!B14,Cenik!$C$3:$E$873,3,FALSE))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IF(B16="",0,VLOOKUP('021308'!B16,Cenik!$C$3:$E$873,2,FALSE))</f>
        <v>0</v>
      </c>
      <c r="D16" s="12">
        <f>IF(B16="",0,VLOOKUP('021308'!B16,Cenik!$C$3:$E$873,3,FALSE))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IF(B17="",0,VLOOKUP('021308'!B17,Cenik!$C$3:$E$873,2,FALSE))</f>
        <v>0</v>
      </c>
      <c r="D17" s="12">
        <f>IF(B17="",0,VLOOKUP('021308'!B17,Cenik!$C$3:$E$873,3,FALSE))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IF(B18="",0,VLOOKUP('021308'!B18,Cenik!$C$3:$E$873,2,FALSE))</f>
        <v>0</v>
      </c>
      <c r="D18" s="12">
        <f>IF(B18="",0,VLOOKUP('021308'!B18,Cenik!$C$3:$E$873,3,FALSE))</f>
        <v>0</v>
      </c>
      <c r="E18" s="22"/>
      <c r="F18" s="20">
        <f t="shared" si="2"/>
        <v>0</v>
      </c>
      <c r="G18" s="104" t="str">
        <f t="shared" si="3"/>
        <v/>
      </c>
    </row>
    <row r="19" spans="1:9" x14ac:dyDescent="0.2">
      <c r="A19" s="15"/>
      <c r="B19" s="21"/>
      <c r="C19" s="12">
        <f>IF(B19="",0,VLOOKUP('021308'!B19,Cenik!$C$3:$E$873,2,FALSE))</f>
        <v>0</v>
      </c>
      <c r="D19" s="12">
        <f>IF(B19="",0,VLOOKUP('021308'!B19,Cenik!$C$3:$E$873,3,FALSE))</f>
        <v>0</v>
      </c>
      <c r="E19" s="22"/>
      <c r="F19" s="20">
        <f t="shared" si="2"/>
        <v>0</v>
      </c>
      <c r="G19" s="104" t="str">
        <f t="shared" si="3"/>
        <v/>
      </c>
    </row>
    <row r="20" spans="1:9" x14ac:dyDescent="0.2">
      <c r="A20" s="15"/>
      <c r="B20" s="21"/>
      <c r="C20" s="12">
        <f>IF(B20="",0,VLOOKUP('021308'!B20,Cenik!$C$3:$E$873,2,FALSE))</f>
        <v>0</v>
      </c>
      <c r="D20" s="12">
        <f>IF(B20="",0,VLOOKUP('021308'!B20,Cenik!$C$3:$E$873,3,FALSE))</f>
        <v>0</v>
      </c>
      <c r="E20" s="22"/>
      <c r="F20" s="20">
        <f t="shared" si="2"/>
        <v>0</v>
      </c>
      <c r="G20" s="104" t="str">
        <f t="shared" si="3"/>
        <v/>
      </c>
    </row>
    <row r="21" spans="1:9" x14ac:dyDescent="0.2">
      <c r="A21" s="15"/>
      <c r="B21" s="21"/>
      <c r="C21" s="12">
        <f>IF(B21="",0,VLOOKUP('021308'!B21,Cenik!$C$3:$E$873,2,FALSE))</f>
        <v>0</v>
      </c>
      <c r="D21" s="12">
        <f>IF(B21="",0,VLOOKUP('021308'!B21,Cenik!$C$3:$E$873,3,FALSE))</f>
        <v>0</v>
      </c>
      <c r="E21" s="22"/>
      <c r="F21" s="20">
        <f t="shared" si="2"/>
        <v>0</v>
      </c>
      <c r="G21" s="104" t="str">
        <f t="shared" si="3"/>
        <v/>
      </c>
    </row>
    <row r="22" spans="1:9" x14ac:dyDescent="0.2">
      <c r="A22" s="15"/>
      <c r="B22" s="21"/>
      <c r="C22" s="12">
        <f>IF(B22="",0,VLOOKUP('021308'!B22,Cenik!$C$3:$E$873,2,FALSE))</f>
        <v>0</v>
      </c>
      <c r="D22" s="12">
        <f>IF(B22="",0,VLOOKUP('021308'!B22,Cenik!$C$3:$E$873,3,FALSE))</f>
        <v>0</v>
      </c>
      <c r="E22" s="22"/>
      <c r="F22" s="20">
        <f t="shared" si="2"/>
        <v>0</v>
      </c>
      <c r="G22" s="104" t="str">
        <f t="shared" si="3"/>
        <v/>
      </c>
    </row>
    <row r="23" spans="1:9" x14ac:dyDescent="0.2">
      <c r="A23" s="15"/>
      <c r="B23" s="21"/>
      <c r="C23" s="12">
        <f>IF(B23="",0,VLOOKUP('021308'!B23,Cenik!$C$3:$E$873,2,FALSE))</f>
        <v>0</v>
      </c>
      <c r="D23" s="12">
        <f>IF(B23="",0,VLOOKUP('021308'!B23,Cenik!$C$3:$E$873,3,FALSE))</f>
        <v>0</v>
      </c>
      <c r="E23" s="22"/>
      <c r="F23" s="20">
        <f t="shared" si="2"/>
        <v>0</v>
      </c>
      <c r="G23" s="104" t="str">
        <f t="shared" si="3"/>
        <v/>
      </c>
    </row>
    <row r="24" spans="1:9" x14ac:dyDescent="0.2">
      <c r="A24" s="15"/>
      <c r="B24" s="21"/>
      <c r="C24" s="12">
        <f>IF(B24="",0,VLOOKUP('021308'!B24,Cenik!$C$3:$E$873,2,FALSE))</f>
        <v>0</v>
      </c>
      <c r="D24" s="12">
        <f>IF(B24="",0,VLOOKUP('021308'!B24,Cenik!$C$3:$E$873,3,FALSE))</f>
        <v>0</v>
      </c>
      <c r="E24" s="22"/>
      <c r="F24" s="20">
        <f t="shared" si="2"/>
        <v>0</v>
      </c>
      <c r="G24" s="104" t="str">
        <f t="shared" si="3"/>
        <v/>
      </c>
    </row>
    <row r="25" spans="1:9" x14ac:dyDescent="0.2">
      <c r="A25" s="15"/>
      <c r="B25" s="21"/>
      <c r="C25" s="12">
        <f>IF(B25="",0,VLOOKUP('021308'!B25,Cenik!$C$3:$E$873,2,FALSE))</f>
        <v>0</v>
      </c>
      <c r="D25" s="12">
        <f>IF(B25="",0,VLOOKUP('021308'!B25,Cenik!$C$3:$E$873,3,FALSE))</f>
        <v>0</v>
      </c>
      <c r="E25" s="22"/>
      <c r="F25" s="20">
        <f t="shared" si="2"/>
        <v>0</v>
      </c>
      <c r="G25" s="104" t="str">
        <f t="shared" si="3"/>
        <v/>
      </c>
    </row>
    <row r="26" spans="1:9" x14ac:dyDescent="0.2">
      <c r="A26" s="15"/>
      <c r="B26" s="21"/>
      <c r="C26" s="12">
        <f>IF(B26="",0,VLOOKUP('021308'!B26,Cenik!$C$3:$E$873,2,FALSE))</f>
        <v>0</v>
      </c>
      <c r="D26" s="12">
        <f>IF(B26="",0,VLOOKUP('021308'!B26,Cenik!$C$3:$E$873,3,FALSE))</f>
        <v>0</v>
      </c>
      <c r="E26" s="22"/>
      <c r="F26" s="20">
        <f t="shared" si="2"/>
        <v>0</v>
      </c>
      <c r="G26" s="104" t="str">
        <f t="shared" si="3"/>
        <v/>
      </c>
    </row>
    <row r="27" spans="1:9" x14ac:dyDescent="0.2">
      <c r="A27" s="15"/>
      <c r="B27" s="21"/>
      <c r="C27" s="12">
        <f>IF(B27="",0,VLOOKUP('021308'!B27,Cenik!$C$3:$E$873,2,FALSE))</f>
        <v>0</v>
      </c>
      <c r="D27" s="12">
        <f>IF(B27="",0,VLOOKUP('021308'!B27,Cenik!$C$3:$E$873,3,FALSE))</f>
        <v>0</v>
      </c>
      <c r="E27" s="22"/>
      <c r="F27" s="20">
        <f t="shared" si="2"/>
        <v>0</v>
      </c>
      <c r="G27" s="104" t="str">
        <f t="shared" si="3"/>
        <v/>
      </c>
    </row>
    <row r="28" spans="1:9" x14ac:dyDescent="0.2">
      <c r="A28" s="15"/>
      <c r="B28" s="21"/>
      <c r="C28" s="12">
        <f>IF(B28="",0,VLOOKUP('021308'!B28,Cenik!$C$3:$E$873,2,FALSE))</f>
        <v>0</v>
      </c>
      <c r="D28" s="12">
        <f>IF(B28="",0,VLOOKUP('021308'!B28,Cenik!$C$3:$E$873,3,FALSE))</f>
        <v>0</v>
      </c>
      <c r="E28" s="22"/>
      <c r="F28" s="20">
        <f t="shared" si="2"/>
        <v>0</v>
      </c>
      <c r="G28" s="104" t="str">
        <f t="shared" si="3"/>
        <v/>
      </c>
    </row>
    <row r="29" spans="1:9" ht="13.5" thickBot="1" x14ac:dyDescent="0.25">
      <c r="A29" s="15"/>
      <c r="B29" s="21"/>
      <c r="C29" s="12">
        <f>IF(B29="",0,VLOOKUP('021308'!B29,Cenik!$C$3:$E$873,2,FALSE))</f>
        <v>0</v>
      </c>
      <c r="D29" s="12">
        <f>IF(B29="",0,VLOOKUP('021308'!B29,Cenik!$C$3:$E$873,3,FALSE))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IF(B31="",0,VLOOKUP('021308'!B31,Cenik!$C$3:$E$873,2,FALSE))</f>
        <v>0</v>
      </c>
      <c r="D31" s="24">
        <f>IF(B31="",0,VLOOKUP('021308'!B31,Cenik!$C$3:$E$873,3,FALSE))</f>
        <v>0</v>
      </c>
      <c r="E31" s="19"/>
      <c r="F31" s="25">
        <f t="shared" ref="F31:F44" si="4">D31*E31</f>
        <v>0</v>
      </c>
      <c r="G31" s="104" t="str">
        <f t="shared" si="3"/>
        <v/>
      </c>
      <c r="I31" s="2"/>
    </row>
    <row r="32" spans="1:9" x14ac:dyDescent="0.2">
      <c r="A32" s="15"/>
      <c r="B32" s="21"/>
      <c r="C32" s="12">
        <f>IF(B32="",0,VLOOKUP('021308'!B32,Cenik!$C$3:$E$873,2,FALSE))</f>
        <v>0</v>
      </c>
      <c r="D32" s="12">
        <f>IF(B32="",0,VLOOKUP('021308'!B32,Cenik!$C$3:$E$873,3,FALSE))</f>
        <v>0</v>
      </c>
      <c r="E32" s="22"/>
      <c r="F32" s="20">
        <f t="shared" si="4"/>
        <v>0</v>
      </c>
      <c r="G32" s="104" t="str">
        <f t="shared" si="3"/>
        <v/>
      </c>
      <c r="I32" s="2"/>
    </row>
    <row r="33" spans="1:7" x14ac:dyDescent="0.2">
      <c r="A33" s="15"/>
      <c r="B33" s="21"/>
      <c r="C33" s="12">
        <f>IF(B33="",0,VLOOKUP('021308'!B33,Cenik!$C$3:$E$873,2,FALSE))</f>
        <v>0</v>
      </c>
      <c r="D33" s="12">
        <f>IF(B33="",0,VLOOKUP('021308'!B33,Cenik!$C$3:$E$873,3,FALSE))</f>
        <v>0</v>
      </c>
      <c r="E33" s="22"/>
      <c r="F33" s="20">
        <f t="shared" si="4"/>
        <v>0</v>
      </c>
      <c r="G33" s="104" t="str">
        <f t="shared" si="3"/>
        <v/>
      </c>
    </row>
    <row r="34" spans="1:7" x14ac:dyDescent="0.2">
      <c r="A34" s="15"/>
      <c r="B34" s="21"/>
      <c r="C34" s="12">
        <f>IF(B34="",0,VLOOKUP('021308'!B34,Cenik!$C$3:$E$873,2,FALSE))</f>
        <v>0</v>
      </c>
      <c r="D34" s="12">
        <f>IF(B34="",0,VLOOKUP('021308'!B34,Cenik!$C$3:$E$873,3,FALSE))</f>
        <v>0</v>
      </c>
      <c r="E34" s="22"/>
      <c r="F34" s="20">
        <f t="shared" si="4"/>
        <v>0</v>
      </c>
      <c r="G34" s="104" t="str">
        <f t="shared" si="3"/>
        <v/>
      </c>
    </row>
    <row r="35" spans="1:7" x14ac:dyDescent="0.2">
      <c r="A35" s="15"/>
      <c r="B35" s="21"/>
      <c r="C35" s="12">
        <f>IF(B35="",0,VLOOKUP('021308'!B35,Cenik!$C$3:$E$873,2,FALSE))</f>
        <v>0</v>
      </c>
      <c r="D35" s="12">
        <f>IF(B35="",0,VLOOKUP('021308'!B35,Cenik!$C$3:$E$873,3,FALSE))</f>
        <v>0</v>
      </c>
      <c r="E35" s="22"/>
      <c r="F35" s="20">
        <f t="shared" si="4"/>
        <v>0</v>
      </c>
      <c r="G35" s="104" t="str">
        <f t="shared" si="3"/>
        <v/>
      </c>
    </row>
    <row r="36" spans="1:7" x14ac:dyDescent="0.2">
      <c r="A36" s="15"/>
      <c r="B36" s="21"/>
      <c r="C36" s="12">
        <f>IF(B36="",0,VLOOKUP('021308'!B36,Cenik!$C$3:$E$873,2,FALSE))</f>
        <v>0</v>
      </c>
      <c r="D36" s="12">
        <f>IF(B36="",0,VLOOKUP('021308'!B36,Cenik!$C$3:$E$873,3,FALSE))</f>
        <v>0</v>
      </c>
      <c r="E36" s="22"/>
      <c r="F36" s="20">
        <f t="shared" si="4"/>
        <v>0</v>
      </c>
      <c r="G36" s="104" t="str">
        <f t="shared" si="3"/>
        <v/>
      </c>
    </row>
    <row r="37" spans="1:7" x14ac:dyDescent="0.2">
      <c r="A37" s="15"/>
      <c r="B37" s="21"/>
      <c r="C37" s="12">
        <f>IF(B37="",0,VLOOKUP('021308'!B37,Cenik!$C$3:$E$873,2,FALSE))</f>
        <v>0</v>
      </c>
      <c r="D37" s="12">
        <f>IF(B37="",0,VLOOKUP('021308'!B37,Cenik!$C$3:$E$873,3,FALSE))</f>
        <v>0</v>
      </c>
      <c r="E37" s="22"/>
      <c r="F37" s="20">
        <f t="shared" si="4"/>
        <v>0</v>
      </c>
      <c r="G37" s="104" t="str">
        <f t="shared" si="3"/>
        <v/>
      </c>
    </row>
    <row r="38" spans="1:7" x14ac:dyDescent="0.2">
      <c r="A38" s="15"/>
      <c r="B38" s="21"/>
      <c r="C38" s="12">
        <f>IF(B38="",0,VLOOKUP('021308'!B38,Cenik!$C$3:$E$873,2,FALSE))</f>
        <v>0</v>
      </c>
      <c r="D38" s="12">
        <f>IF(B38="",0,VLOOKUP('021308'!B38,Cenik!$C$3:$E$873,3,FALSE))</f>
        <v>0</v>
      </c>
      <c r="E38" s="22"/>
      <c r="F38" s="20">
        <f t="shared" si="4"/>
        <v>0</v>
      </c>
      <c r="G38" s="104" t="str">
        <f t="shared" si="3"/>
        <v/>
      </c>
    </row>
    <row r="39" spans="1:7" x14ac:dyDescent="0.2">
      <c r="A39" s="15"/>
      <c r="B39" s="21"/>
      <c r="C39" s="12">
        <f>IF(B39="",0,VLOOKUP('021308'!B39,Cenik!$C$3:$E$873,2,FALSE))</f>
        <v>0</v>
      </c>
      <c r="D39" s="12">
        <f>IF(B39="",0,VLOOKUP('021308'!B39,Cenik!$C$3:$E$873,3,FALSE))</f>
        <v>0</v>
      </c>
      <c r="E39" s="22"/>
      <c r="F39" s="20">
        <f t="shared" si="4"/>
        <v>0</v>
      </c>
      <c r="G39" s="104" t="str">
        <f>IF(E39="","",IF(ISNUMBER(E39),IF(E39=ROUND(E39,6),"","Napaka - poraba mora biti zaokrožena na 6 decimalk!"),"Napaka!"))</f>
        <v/>
      </c>
    </row>
    <row r="40" spans="1:7" x14ac:dyDescent="0.2">
      <c r="A40" s="15"/>
      <c r="B40" s="21"/>
      <c r="C40" s="12">
        <f>IF(B40="",0,VLOOKUP('021308'!B40,Cenik!$C$3:$E$873,2,FALSE))</f>
        <v>0</v>
      </c>
      <c r="D40" s="12">
        <f>IF(B40="",0,VLOOKUP('021308'!B40,Cenik!$C$3:$E$873,3,FALSE))</f>
        <v>0</v>
      </c>
      <c r="E40" s="22"/>
      <c r="F40" s="20">
        <f t="shared" si="4"/>
        <v>0</v>
      </c>
      <c r="G40" s="104" t="str">
        <f t="shared" si="3"/>
        <v/>
      </c>
    </row>
    <row r="41" spans="1:7" x14ac:dyDescent="0.2">
      <c r="A41" s="15"/>
      <c r="B41" s="21"/>
      <c r="C41" s="12">
        <f>IF(B41="",0,VLOOKUP('021308'!B41,Cenik!$C$3:$E$873,2,FALSE))</f>
        <v>0</v>
      </c>
      <c r="D41" s="12">
        <f>IF(B41="",0,VLOOKUP('021308'!B41,Cenik!$C$3:$E$873,3,FALSE))</f>
        <v>0</v>
      </c>
      <c r="E41" s="22"/>
      <c r="F41" s="20">
        <f t="shared" si="4"/>
        <v>0</v>
      </c>
      <c r="G41" s="104" t="str">
        <f t="shared" si="3"/>
        <v/>
      </c>
    </row>
    <row r="42" spans="1:7" x14ac:dyDescent="0.2">
      <c r="A42" s="15"/>
      <c r="B42" s="21"/>
      <c r="C42" s="12">
        <f>IF(B42="",0,VLOOKUP('021308'!B42,Cenik!$C$3:$E$873,2,FALSE))</f>
        <v>0</v>
      </c>
      <c r="D42" s="12">
        <f>IF(B42="",0,VLOOKUP('021308'!B42,Cenik!$C$3:$E$873,3,FALSE))</f>
        <v>0</v>
      </c>
      <c r="E42" s="22"/>
      <c r="F42" s="20">
        <f t="shared" si="4"/>
        <v>0</v>
      </c>
      <c r="G42" s="104" t="str">
        <f t="shared" si="3"/>
        <v/>
      </c>
    </row>
    <row r="43" spans="1:7" x14ac:dyDescent="0.2">
      <c r="A43" s="15"/>
      <c r="B43" s="21"/>
      <c r="C43" s="12">
        <f>IF(B43="",0,VLOOKUP('021308'!B43,Cenik!$C$3:$E$873,2,FALSE))</f>
        <v>0</v>
      </c>
      <c r="D43" s="12">
        <f>IF(B43="",0,VLOOKUP('021308'!B43,Cenik!$C$3:$E$873,3,FALSE))</f>
        <v>0</v>
      </c>
      <c r="E43" s="22"/>
      <c r="F43" s="20">
        <f t="shared" si="4"/>
        <v>0</v>
      </c>
      <c r="G43" s="104" t="str">
        <f t="shared" si="3"/>
        <v/>
      </c>
    </row>
    <row r="44" spans="1:7" ht="13.5" thickBot="1" x14ac:dyDescent="0.25">
      <c r="A44" s="26"/>
      <c r="B44" s="27"/>
      <c r="C44" s="28">
        <f>IF(B44="",0,VLOOKUP('021308'!B44,Cenik!$C$3:$E$873,2,FALSE))</f>
        <v>0</v>
      </c>
      <c r="D44" s="28">
        <f>IF(B44="",0,VLOOKUP('021308'!B44,Cenik!$C$3:$E$873,3,FALSE))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IF(B5="",0,VLOOKUP('021309'!B5,Cenik!$C$3:$E$873,2,FALSE))</f>
        <v>0</v>
      </c>
      <c r="D5" s="12">
        <f>IF(B5="",0,VLOOKUP('021309'!B5,Cenik!$C$3:$E$873,3,FALSE))</f>
        <v>0</v>
      </c>
      <c r="E5" s="13"/>
      <c r="F5" s="14">
        <f t="shared" ref="F5:F14" si="0">D5*E5</f>
        <v>0</v>
      </c>
      <c r="G5" s="104" t="str">
        <f>IF(E5="","",IF(ISNUMBER(E5),IF(E5=ROUND(E5,6),"","Napaka - poraba mora biti zaokrožena na 6 decimalk!"),"Napaka!"))</f>
        <v/>
      </c>
    </row>
    <row r="6" spans="1:7" x14ac:dyDescent="0.2">
      <c r="A6" s="15"/>
      <c r="B6" s="16"/>
      <c r="C6" s="12">
        <f>IF(B6="",0,VLOOKUP('021309'!B6,Cenik!$C$3:$E$873,2,FALSE))</f>
        <v>0</v>
      </c>
      <c r="D6" s="12">
        <f>IF(B6="",0,VLOOKUP('021309'!B6,Cenik!$C$3:$E$873,3,FALSE))</f>
        <v>0</v>
      </c>
      <c r="E6" s="17"/>
      <c r="F6" s="14">
        <f t="shared" si="0"/>
        <v>0</v>
      </c>
      <c r="G6" s="104" t="str">
        <f t="shared" ref="G6:G14" si="1">IF(E6="","",IF(ISNUMBER(E6),IF(E6=ROUND(E6,6),"","Napaka - poraba mora biti zaokrožena na 6 decimalk!"),"Napaka!"))</f>
        <v/>
      </c>
    </row>
    <row r="7" spans="1:7" x14ac:dyDescent="0.2">
      <c r="A7" s="15"/>
      <c r="B7" s="16"/>
      <c r="C7" s="12">
        <f>IF(B7="",0,VLOOKUP('021309'!B7,Cenik!$C$3:$E$873,2,FALSE))</f>
        <v>0</v>
      </c>
      <c r="D7" s="12">
        <f>IF(B7="",0,VLOOKUP('021309'!B7,Cenik!$C$3:$E$873,3,FALSE))</f>
        <v>0</v>
      </c>
      <c r="E7" s="17"/>
      <c r="F7" s="14">
        <f t="shared" si="0"/>
        <v>0</v>
      </c>
      <c r="G7" s="104" t="str">
        <f t="shared" si="1"/>
        <v/>
      </c>
    </row>
    <row r="8" spans="1:7" x14ac:dyDescent="0.2">
      <c r="A8" s="15"/>
      <c r="B8" s="16"/>
      <c r="C8" s="12">
        <f>IF(B8="",0,VLOOKUP('021309'!B8,Cenik!$C$3:$E$873,2,FALSE))</f>
        <v>0</v>
      </c>
      <c r="D8" s="12">
        <f>IF(B8="",0,VLOOKUP('021309'!B8,Cenik!$C$3:$E$873,3,FALSE))</f>
        <v>0</v>
      </c>
      <c r="E8" s="17"/>
      <c r="F8" s="14">
        <f t="shared" si="0"/>
        <v>0</v>
      </c>
      <c r="G8" s="104" t="str">
        <f t="shared" si="1"/>
        <v/>
      </c>
    </row>
    <row r="9" spans="1:7" x14ac:dyDescent="0.2">
      <c r="A9" s="15"/>
      <c r="B9" s="16"/>
      <c r="C9" s="12">
        <f>IF(B9="",0,VLOOKUP('021309'!B9,Cenik!$C$3:$E$873,2,FALSE))</f>
        <v>0</v>
      </c>
      <c r="D9" s="12">
        <f>IF(B9="",0,VLOOKUP('021309'!B9,Cenik!$C$3:$E$873,3,FALSE))</f>
        <v>0</v>
      </c>
      <c r="E9" s="17"/>
      <c r="F9" s="14">
        <f t="shared" si="0"/>
        <v>0</v>
      </c>
      <c r="G9" s="104" t="str">
        <f t="shared" si="1"/>
        <v/>
      </c>
    </row>
    <row r="10" spans="1:7" x14ac:dyDescent="0.2">
      <c r="A10" s="15"/>
      <c r="B10" s="16"/>
      <c r="C10" s="12">
        <f>IF(B10="",0,VLOOKUP('021309'!B10,Cenik!$C$3:$E$873,2,FALSE))</f>
        <v>0</v>
      </c>
      <c r="D10" s="12">
        <f>IF(B10="",0,VLOOKUP('021309'!B10,Cenik!$C$3:$E$873,3,FALSE))</f>
        <v>0</v>
      </c>
      <c r="E10" s="17"/>
      <c r="F10" s="14">
        <f t="shared" si="0"/>
        <v>0</v>
      </c>
      <c r="G10" s="104" t="str">
        <f t="shared" si="1"/>
        <v/>
      </c>
    </row>
    <row r="11" spans="1:7" x14ac:dyDescent="0.2">
      <c r="A11" s="15"/>
      <c r="B11" s="16"/>
      <c r="C11" s="12">
        <f>IF(B11="",0,VLOOKUP('021309'!B11,Cenik!$C$3:$E$873,2,FALSE))</f>
        <v>0</v>
      </c>
      <c r="D11" s="12">
        <f>IF(B11="",0,VLOOKUP('021309'!B11,Cenik!$C$3:$E$873,3,FALSE))</f>
        <v>0</v>
      </c>
      <c r="E11" s="17"/>
      <c r="F11" s="14">
        <f t="shared" si="0"/>
        <v>0</v>
      </c>
      <c r="G11" s="104" t="str">
        <f t="shared" si="1"/>
        <v/>
      </c>
    </row>
    <row r="12" spans="1:7" x14ac:dyDescent="0.2">
      <c r="A12" s="15"/>
      <c r="B12" s="16"/>
      <c r="C12" s="12">
        <f>IF(B12="",0,VLOOKUP('021309'!B12,Cenik!$C$3:$E$873,2,FALSE))</f>
        <v>0</v>
      </c>
      <c r="D12" s="12">
        <f>IF(B12="",0,VLOOKUP('021309'!B12,Cenik!$C$3:$E$873,3,FALSE))</f>
        <v>0</v>
      </c>
      <c r="E12" s="17"/>
      <c r="F12" s="14">
        <f t="shared" si="0"/>
        <v>0</v>
      </c>
      <c r="G12" s="104" t="str">
        <f t="shared" si="1"/>
        <v/>
      </c>
    </row>
    <row r="13" spans="1:7" x14ac:dyDescent="0.2">
      <c r="A13" s="15"/>
      <c r="B13" s="16"/>
      <c r="C13" s="12">
        <f>IF(B13="",0,VLOOKUP('021309'!B13,Cenik!$C$3:$E$873,2,FALSE))</f>
        <v>0</v>
      </c>
      <c r="D13" s="12">
        <f>IF(B13="",0,VLOOKUP('021309'!B13,Cenik!$C$3:$E$873,3,FALSE))</f>
        <v>0</v>
      </c>
      <c r="E13" s="17"/>
      <c r="F13" s="14">
        <f t="shared" si="0"/>
        <v>0</v>
      </c>
      <c r="G13" s="104" t="str">
        <f t="shared" si="1"/>
        <v/>
      </c>
    </row>
    <row r="14" spans="1:7" ht="13.5" thickBot="1" x14ac:dyDescent="0.25">
      <c r="A14" s="15"/>
      <c r="B14" s="16"/>
      <c r="C14" s="12">
        <f>IF(B14="",0,VLOOKUP('021309'!B14,Cenik!$C$3:$E$873,2,FALSE))</f>
        <v>0</v>
      </c>
      <c r="D14" s="12">
        <f>IF(B14="",0,VLOOKUP('021309'!B14,Cenik!$C$3:$E$873,3,FALSE))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IF(B16="",0,VLOOKUP('021309'!B16,Cenik!$C$3:$E$873,2,FALSE))</f>
        <v>0</v>
      </c>
      <c r="D16" s="12">
        <f>IF(B16="",0,VLOOKUP('021309'!B16,Cenik!$C$3:$E$873,3,FALSE))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IF(B17="",0,VLOOKUP('021309'!B17,Cenik!$C$3:$E$873,2,FALSE))</f>
        <v>0</v>
      </c>
      <c r="D17" s="12">
        <f>IF(B17="",0,VLOOKUP('021309'!B17,Cenik!$C$3:$E$873,3,FALSE))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IF(B18="",0,VLOOKUP('021309'!B18,Cenik!$C$3:$E$873,2,FALSE))</f>
        <v>0</v>
      </c>
      <c r="D18" s="12">
        <f>IF(B18="",0,VLOOKUP('021309'!B18,Cenik!$C$3:$E$873,3,FALSE))</f>
        <v>0</v>
      </c>
      <c r="E18" s="22"/>
      <c r="F18" s="20">
        <f t="shared" si="2"/>
        <v>0</v>
      </c>
      <c r="G18" s="104" t="str">
        <f t="shared" si="3"/>
        <v/>
      </c>
    </row>
    <row r="19" spans="1:9" x14ac:dyDescent="0.2">
      <c r="A19" s="15"/>
      <c r="B19" s="21"/>
      <c r="C19" s="12">
        <f>IF(B19="",0,VLOOKUP('021309'!B19,Cenik!$C$3:$E$873,2,FALSE))</f>
        <v>0</v>
      </c>
      <c r="D19" s="12">
        <f>IF(B19="",0,VLOOKUP('021309'!B19,Cenik!$C$3:$E$873,3,FALSE))</f>
        <v>0</v>
      </c>
      <c r="E19" s="22"/>
      <c r="F19" s="20">
        <f t="shared" si="2"/>
        <v>0</v>
      </c>
      <c r="G19" s="104" t="str">
        <f t="shared" si="3"/>
        <v/>
      </c>
    </row>
    <row r="20" spans="1:9" x14ac:dyDescent="0.2">
      <c r="A20" s="15"/>
      <c r="B20" s="21"/>
      <c r="C20" s="12">
        <f>IF(B20="",0,VLOOKUP('021309'!B20,Cenik!$C$3:$E$873,2,FALSE))</f>
        <v>0</v>
      </c>
      <c r="D20" s="12">
        <f>IF(B20="",0,VLOOKUP('021309'!B20,Cenik!$C$3:$E$873,3,FALSE))</f>
        <v>0</v>
      </c>
      <c r="E20" s="22"/>
      <c r="F20" s="20">
        <f t="shared" si="2"/>
        <v>0</v>
      </c>
      <c r="G20" s="104" t="str">
        <f t="shared" si="3"/>
        <v/>
      </c>
    </row>
    <row r="21" spans="1:9" x14ac:dyDescent="0.2">
      <c r="A21" s="15"/>
      <c r="B21" s="21"/>
      <c r="C21" s="12">
        <f>IF(B21="",0,VLOOKUP('021309'!B21,Cenik!$C$3:$E$873,2,FALSE))</f>
        <v>0</v>
      </c>
      <c r="D21" s="12">
        <f>IF(B21="",0,VLOOKUP('021309'!B21,Cenik!$C$3:$E$873,3,FALSE))</f>
        <v>0</v>
      </c>
      <c r="E21" s="22"/>
      <c r="F21" s="20">
        <f t="shared" si="2"/>
        <v>0</v>
      </c>
      <c r="G21" s="104" t="str">
        <f t="shared" si="3"/>
        <v/>
      </c>
    </row>
    <row r="22" spans="1:9" x14ac:dyDescent="0.2">
      <c r="A22" s="15"/>
      <c r="B22" s="21"/>
      <c r="C22" s="12">
        <f>IF(B22="",0,VLOOKUP('021309'!B22,Cenik!$C$3:$E$873,2,FALSE))</f>
        <v>0</v>
      </c>
      <c r="D22" s="12">
        <f>IF(B22="",0,VLOOKUP('021309'!B22,Cenik!$C$3:$E$873,3,FALSE))</f>
        <v>0</v>
      </c>
      <c r="E22" s="22"/>
      <c r="F22" s="20">
        <f t="shared" si="2"/>
        <v>0</v>
      </c>
      <c r="G22" s="104" t="str">
        <f t="shared" si="3"/>
        <v/>
      </c>
    </row>
    <row r="23" spans="1:9" x14ac:dyDescent="0.2">
      <c r="A23" s="15"/>
      <c r="B23" s="21"/>
      <c r="C23" s="12">
        <f>IF(B23="",0,VLOOKUP('021309'!B23,Cenik!$C$3:$E$873,2,FALSE))</f>
        <v>0</v>
      </c>
      <c r="D23" s="12">
        <f>IF(B23="",0,VLOOKUP('021309'!B23,Cenik!$C$3:$E$873,3,FALSE))</f>
        <v>0</v>
      </c>
      <c r="E23" s="22"/>
      <c r="F23" s="20">
        <f t="shared" si="2"/>
        <v>0</v>
      </c>
      <c r="G23" s="104" t="str">
        <f t="shared" si="3"/>
        <v/>
      </c>
    </row>
    <row r="24" spans="1:9" x14ac:dyDescent="0.2">
      <c r="A24" s="15"/>
      <c r="B24" s="21"/>
      <c r="C24" s="12">
        <f>IF(B24="",0,VLOOKUP('021309'!B24,Cenik!$C$3:$E$873,2,FALSE))</f>
        <v>0</v>
      </c>
      <c r="D24" s="12">
        <f>IF(B24="",0,VLOOKUP('021309'!B24,Cenik!$C$3:$E$873,3,FALSE))</f>
        <v>0</v>
      </c>
      <c r="E24" s="22"/>
      <c r="F24" s="20">
        <f t="shared" si="2"/>
        <v>0</v>
      </c>
      <c r="G24" s="104" t="str">
        <f t="shared" si="3"/>
        <v/>
      </c>
    </row>
    <row r="25" spans="1:9" x14ac:dyDescent="0.2">
      <c r="A25" s="15"/>
      <c r="B25" s="21"/>
      <c r="C25" s="12">
        <f>IF(B25="",0,VLOOKUP('021309'!B25,Cenik!$C$3:$E$873,2,FALSE))</f>
        <v>0</v>
      </c>
      <c r="D25" s="12">
        <f>IF(B25="",0,VLOOKUP('021309'!B25,Cenik!$C$3:$E$873,3,FALSE))</f>
        <v>0</v>
      </c>
      <c r="E25" s="22"/>
      <c r="F25" s="20">
        <f t="shared" si="2"/>
        <v>0</v>
      </c>
      <c r="G25" s="104" t="str">
        <f t="shared" si="3"/>
        <v/>
      </c>
    </row>
    <row r="26" spans="1:9" x14ac:dyDescent="0.2">
      <c r="A26" s="15"/>
      <c r="B26" s="21"/>
      <c r="C26" s="12">
        <f>IF(B26="",0,VLOOKUP('021309'!B26,Cenik!$C$3:$E$873,2,FALSE))</f>
        <v>0</v>
      </c>
      <c r="D26" s="12">
        <f>IF(B26="",0,VLOOKUP('021309'!B26,Cenik!$C$3:$E$873,3,FALSE))</f>
        <v>0</v>
      </c>
      <c r="E26" s="22"/>
      <c r="F26" s="20">
        <f t="shared" si="2"/>
        <v>0</v>
      </c>
      <c r="G26" s="104" t="str">
        <f t="shared" si="3"/>
        <v/>
      </c>
    </row>
    <row r="27" spans="1:9" x14ac:dyDescent="0.2">
      <c r="A27" s="15"/>
      <c r="B27" s="21"/>
      <c r="C27" s="12">
        <f>IF(B27="",0,VLOOKUP('021309'!B27,Cenik!$C$3:$E$873,2,FALSE))</f>
        <v>0</v>
      </c>
      <c r="D27" s="12">
        <f>IF(B27="",0,VLOOKUP('021309'!B27,Cenik!$C$3:$E$873,3,FALSE))</f>
        <v>0</v>
      </c>
      <c r="E27" s="22"/>
      <c r="F27" s="20">
        <f t="shared" si="2"/>
        <v>0</v>
      </c>
      <c r="G27" s="104" t="str">
        <f t="shared" si="3"/>
        <v/>
      </c>
    </row>
    <row r="28" spans="1:9" x14ac:dyDescent="0.2">
      <c r="A28" s="15"/>
      <c r="B28" s="21"/>
      <c r="C28" s="12">
        <f>IF(B28="",0,VLOOKUP('021309'!B28,Cenik!$C$3:$E$873,2,FALSE))</f>
        <v>0</v>
      </c>
      <c r="D28" s="12">
        <f>IF(B28="",0,VLOOKUP('021309'!B28,Cenik!$C$3:$E$873,3,FALSE))</f>
        <v>0</v>
      </c>
      <c r="E28" s="22"/>
      <c r="F28" s="20">
        <f t="shared" si="2"/>
        <v>0</v>
      </c>
      <c r="G28" s="104" t="str">
        <f t="shared" si="3"/>
        <v/>
      </c>
    </row>
    <row r="29" spans="1:9" ht="13.5" thickBot="1" x14ac:dyDescent="0.25">
      <c r="A29" s="15"/>
      <c r="B29" s="21"/>
      <c r="C29" s="12">
        <f>IF(B29="",0,VLOOKUP('021309'!B29,Cenik!$C$3:$E$873,2,FALSE))</f>
        <v>0</v>
      </c>
      <c r="D29" s="12">
        <f>IF(B29="",0,VLOOKUP('021309'!B29,Cenik!$C$3:$E$873,3,FALSE))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IF(B31="",0,VLOOKUP('021309'!B31,Cenik!$C$3:$E$873,2,FALSE))</f>
        <v>0</v>
      </c>
      <c r="D31" s="24">
        <f>IF(B31="",0,VLOOKUP('021309'!B31,Cenik!$C$3:$E$873,3,FALSE))</f>
        <v>0</v>
      </c>
      <c r="E31" s="19"/>
      <c r="F31" s="25">
        <f t="shared" ref="F31:F44" si="4">D31*E31</f>
        <v>0</v>
      </c>
      <c r="G31" s="104" t="str">
        <f t="shared" si="3"/>
        <v/>
      </c>
      <c r="I31" s="2"/>
    </row>
    <row r="32" spans="1:9" x14ac:dyDescent="0.2">
      <c r="A32" s="15"/>
      <c r="B32" s="21"/>
      <c r="C32" s="12">
        <f>IF(B32="",0,VLOOKUP('021309'!B32,Cenik!$C$3:$E$873,2,FALSE))</f>
        <v>0</v>
      </c>
      <c r="D32" s="12">
        <f>IF(B32="",0,VLOOKUP('021309'!B32,Cenik!$C$3:$E$873,3,FALSE))</f>
        <v>0</v>
      </c>
      <c r="E32" s="22"/>
      <c r="F32" s="20">
        <f t="shared" si="4"/>
        <v>0</v>
      </c>
      <c r="G32" s="104" t="str">
        <f t="shared" si="3"/>
        <v/>
      </c>
      <c r="I32" s="2"/>
    </row>
    <row r="33" spans="1:7" x14ac:dyDescent="0.2">
      <c r="A33" s="15"/>
      <c r="B33" s="21"/>
      <c r="C33" s="12">
        <f>IF(B33="",0,VLOOKUP('021309'!B33,Cenik!$C$3:$E$873,2,FALSE))</f>
        <v>0</v>
      </c>
      <c r="D33" s="12">
        <f>IF(B33="",0,VLOOKUP('021309'!B33,Cenik!$C$3:$E$873,3,FALSE))</f>
        <v>0</v>
      </c>
      <c r="E33" s="22"/>
      <c r="F33" s="20">
        <f t="shared" si="4"/>
        <v>0</v>
      </c>
      <c r="G33" s="104" t="str">
        <f t="shared" si="3"/>
        <v/>
      </c>
    </row>
    <row r="34" spans="1:7" x14ac:dyDescent="0.2">
      <c r="A34" s="15"/>
      <c r="B34" s="21"/>
      <c r="C34" s="12">
        <f>IF(B34="",0,VLOOKUP('021309'!B34,Cenik!$C$3:$E$873,2,FALSE))</f>
        <v>0</v>
      </c>
      <c r="D34" s="12">
        <f>IF(B34="",0,VLOOKUP('021309'!B34,Cenik!$C$3:$E$873,3,FALSE))</f>
        <v>0</v>
      </c>
      <c r="E34" s="22"/>
      <c r="F34" s="20">
        <f t="shared" si="4"/>
        <v>0</v>
      </c>
      <c r="G34" s="104" t="str">
        <f t="shared" si="3"/>
        <v/>
      </c>
    </row>
    <row r="35" spans="1:7" x14ac:dyDescent="0.2">
      <c r="A35" s="15"/>
      <c r="B35" s="21"/>
      <c r="C35" s="12">
        <f>IF(B35="",0,VLOOKUP('021309'!B35,Cenik!$C$3:$E$873,2,FALSE))</f>
        <v>0</v>
      </c>
      <c r="D35" s="12">
        <f>IF(B35="",0,VLOOKUP('021309'!B35,Cenik!$C$3:$E$873,3,FALSE))</f>
        <v>0</v>
      </c>
      <c r="E35" s="22"/>
      <c r="F35" s="20">
        <f t="shared" si="4"/>
        <v>0</v>
      </c>
      <c r="G35" s="104" t="str">
        <f t="shared" si="3"/>
        <v/>
      </c>
    </row>
    <row r="36" spans="1:7" x14ac:dyDescent="0.2">
      <c r="A36" s="15"/>
      <c r="B36" s="21"/>
      <c r="C36" s="12">
        <f>IF(B36="",0,VLOOKUP('021309'!B36,Cenik!$C$3:$E$873,2,FALSE))</f>
        <v>0</v>
      </c>
      <c r="D36" s="12">
        <f>IF(B36="",0,VLOOKUP('021309'!B36,Cenik!$C$3:$E$873,3,FALSE))</f>
        <v>0</v>
      </c>
      <c r="E36" s="22"/>
      <c r="F36" s="20">
        <f t="shared" si="4"/>
        <v>0</v>
      </c>
      <c r="G36" s="104" t="str">
        <f t="shared" si="3"/>
        <v/>
      </c>
    </row>
    <row r="37" spans="1:7" x14ac:dyDescent="0.2">
      <c r="A37" s="15"/>
      <c r="B37" s="21"/>
      <c r="C37" s="12">
        <f>IF(B37="",0,VLOOKUP('021309'!B37,Cenik!$C$3:$E$873,2,FALSE))</f>
        <v>0</v>
      </c>
      <c r="D37" s="12">
        <f>IF(B37="",0,VLOOKUP('021309'!B37,Cenik!$C$3:$E$873,3,FALSE))</f>
        <v>0</v>
      </c>
      <c r="E37" s="22"/>
      <c r="F37" s="20">
        <f t="shared" si="4"/>
        <v>0</v>
      </c>
      <c r="G37" s="104" t="str">
        <f t="shared" si="3"/>
        <v/>
      </c>
    </row>
    <row r="38" spans="1:7" x14ac:dyDescent="0.2">
      <c r="A38" s="15"/>
      <c r="B38" s="21"/>
      <c r="C38" s="12">
        <f>IF(B38="",0,VLOOKUP('021309'!B38,Cenik!$C$3:$E$873,2,FALSE))</f>
        <v>0</v>
      </c>
      <c r="D38" s="12">
        <f>IF(B38="",0,VLOOKUP('021309'!B38,Cenik!$C$3:$E$873,3,FALSE))</f>
        <v>0</v>
      </c>
      <c r="E38" s="22"/>
      <c r="F38" s="20">
        <f t="shared" si="4"/>
        <v>0</v>
      </c>
      <c r="G38" s="104" t="str">
        <f t="shared" si="3"/>
        <v/>
      </c>
    </row>
    <row r="39" spans="1:7" x14ac:dyDescent="0.2">
      <c r="A39" s="15"/>
      <c r="B39" s="21"/>
      <c r="C39" s="12">
        <f>IF(B39="",0,VLOOKUP('021309'!B39,Cenik!$C$3:$E$873,2,FALSE))</f>
        <v>0</v>
      </c>
      <c r="D39" s="12">
        <f>IF(B39="",0,VLOOKUP('021309'!B39,Cenik!$C$3:$E$873,3,FALSE))</f>
        <v>0</v>
      </c>
      <c r="E39" s="22"/>
      <c r="F39" s="20">
        <f t="shared" si="4"/>
        <v>0</v>
      </c>
      <c r="G39" s="104" t="str">
        <f>IF(E39="","",IF(ISNUMBER(E39),IF(E39=ROUND(E39,6),"","Napaka - poraba mora biti zaokrožena na 6 decimalk!"),"Napaka!"))</f>
        <v/>
      </c>
    </row>
    <row r="40" spans="1:7" x14ac:dyDescent="0.2">
      <c r="A40" s="15"/>
      <c r="B40" s="21"/>
      <c r="C40" s="12">
        <f>IF(B40="",0,VLOOKUP('021309'!B40,Cenik!$C$3:$E$873,2,FALSE))</f>
        <v>0</v>
      </c>
      <c r="D40" s="12">
        <f>IF(B40="",0,VLOOKUP('021309'!B40,Cenik!$C$3:$E$873,3,FALSE))</f>
        <v>0</v>
      </c>
      <c r="E40" s="22"/>
      <c r="F40" s="20">
        <f t="shared" si="4"/>
        <v>0</v>
      </c>
      <c r="G40" s="104" t="str">
        <f t="shared" si="3"/>
        <v/>
      </c>
    </row>
    <row r="41" spans="1:7" x14ac:dyDescent="0.2">
      <c r="A41" s="15"/>
      <c r="B41" s="21"/>
      <c r="C41" s="12">
        <f>IF(B41="",0,VLOOKUP('021309'!B41,Cenik!$C$3:$E$873,2,FALSE))</f>
        <v>0</v>
      </c>
      <c r="D41" s="12">
        <f>IF(B41="",0,VLOOKUP('021309'!B41,Cenik!$C$3:$E$873,3,FALSE))</f>
        <v>0</v>
      </c>
      <c r="E41" s="22"/>
      <c r="F41" s="20">
        <f t="shared" si="4"/>
        <v>0</v>
      </c>
      <c r="G41" s="104" t="str">
        <f t="shared" si="3"/>
        <v/>
      </c>
    </row>
    <row r="42" spans="1:7" x14ac:dyDescent="0.2">
      <c r="A42" s="15"/>
      <c r="B42" s="21"/>
      <c r="C42" s="12">
        <f>IF(B42="",0,VLOOKUP('021309'!B42,Cenik!$C$3:$E$873,2,FALSE))</f>
        <v>0</v>
      </c>
      <c r="D42" s="12">
        <f>IF(B42="",0,VLOOKUP('021309'!B42,Cenik!$C$3:$E$873,3,FALSE))</f>
        <v>0</v>
      </c>
      <c r="E42" s="22"/>
      <c r="F42" s="20">
        <f t="shared" si="4"/>
        <v>0</v>
      </c>
      <c r="G42" s="104" t="str">
        <f t="shared" si="3"/>
        <v/>
      </c>
    </row>
    <row r="43" spans="1:7" x14ac:dyDescent="0.2">
      <c r="A43" s="15"/>
      <c r="B43" s="21"/>
      <c r="C43" s="12">
        <f>IF(B43="",0,VLOOKUP('021309'!B43,Cenik!$C$3:$E$873,2,FALSE))</f>
        <v>0</v>
      </c>
      <c r="D43" s="12">
        <f>IF(B43="",0,VLOOKUP('021309'!B43,Cenik!$C$3:$E$873,3,FALSE))</f>
        <v>0</v>
      </c>
      <c r="E43" s="22"/>
      <c r="F43" s="20">
        <f t="shared" si="4"/>
        <v>0</v>
      </c>
      <c r="G43" s="104" t="str">
        <f t="shared" si="3"/>
        <v/>
      </c>
    </row>
    <row r="44" spans="1:7" ht="13.5" thickBot="1" x14ac:dyDescent="0.25">
      <c r="A44" s="26"/>
      <c r="B44" s="27"/>
      <c r="C44" s="28">
        <f>IF(B44="",0,VLOOKUP('021309'!B44,Cenik!$C$3:$E$873,2,FALSE))</f>
        <v>0</v>
      </c>
      <c r="D44" s="28">
        <f>IF(B44="",0,VLOOKUP('021309'!B44,Cenik!$C$3:$E$873,3,FALSE))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IF(B5="",0,VLOOKUP('021310'!B5,Cenik!$C$3:$E$873,2,FALSE))</f>
        <v>0</v>
      </c>
      <c r="D5" s="12">
        <f>IF(B5="",0,VLOOKUP('021310'!B5,Cenik!$C$3:$E$873,3,FALSE))</f>
        <v>0</v>
      </c>
      <c r="E5" s="13"/>
      <c r="F5" s="14">
        <f t="shared" ref="F5:F14" si="0">D5*E5</f>
        <v>0</v>
      </c>
      <c r="G5" s="104" t="str">
        <f>IF(E5="","",IF(ISNUMBER(E5),IF(E5=ROUND(E5,6),"","Napaka - poraba mora biti zaokrožena na 6 decimalk!"),"Napaka!"))</f>
        <v/>
      </c>
    </row>
    <row r="6" spans="1:7" x14ac:dyDescent="0.2">
      <c r="A6" s="15"/>
      <c r="B6" s="16"/>
      <c r="C6" s="12">
        <f>IF(B6="",0,VLOOKUP('021310'!B6,Cenik!$C$3:$E$873,2,FALSE))</f>
        <v>0</v>
      </c>
      <c r="D6" s="12">
        <f>IF(B6="",0,VLOOKUP('021310'!B6,Cenik!$C$3:$E$873,3,FALSE))</f>
        <v>0</v>
      </c>
      <c r="E6" s="17"/>
      <c r="F6" s="14">
        <f t="shared" si="0"/>
        <v>0</v>
      </c>
      <c r="G6" s="104" t="str">
        <f t="shared" ref="G6:G14" si="1">IF(E6="","",IF(ISNUMBER(E6),IF(E6=ROUND(E6,6),"","Napaka - poraba mora biti zaokrožena na 6 decimalk!"),"Napaka!"))</f>
        <v/>
      </c>
    </row>
    <row r="7" spans="1:7" x14ac:dyDescent="0.2">
      <c r="A7" s="15"/>
      <c r="B7" s="16"/>
      <c r="C7" s="12">
        <f>IF(B7="",0,VLOOKUP('021310'!B7,Cenik!$C$3:$E$873,2,FALSE))</f>
        <v>0</v>
      </c>
      <c r="D7" s="12">
        <f>IF(B7="",0,VLOOKUP('021310'!B7,Cenik!$C$3:$E$873,3,FALSE))</f>
        <v>0</v>
      </c>
      <c r="E7" s="17"/>
      <c r="F7" s="14">
        <f t="shared" si="0"/>
        <v>0</v>
      </c>
      <c r="G7" s="104" t="str">
        <f t="shared" si="1"/>
        <v/>
      </c>
    </row>
    <row r="8" spans="1:7" x14ac:dyDescent="0.2">
      <c r="A8" s="15"/>
      <c r="B8" s="16"/>
      <c r="C8" s="12">
        <f>IF(B8="",0,VLOOKUP('021310'!B8,Cenik!$C$3:$E$873,2,FALSE))</f>
        <v>0</v>
      </c>
      <c r="D8" s="12">
        <f>IF(B8="",0,VLOOKUP('021310'!B8,Cenik!$C$3:$E$873,3,FALSE))</f>
        <v>0</v>
      </c>
      <c r="E8" s="17"/>
      <c r="F8" s="14">
        <f t="shared" si="0"/>
        <v>0</v>
      </c>
      <c r="G8" s="104" t="str">
        <f t="shared" si="1"/>
        <v/>
      </c>
    </row>
    <row r="9" spans="1:7" x14ac:dyDescent="0.2">
      <c r="A9" s="15"/>
      <c r="B9" s="16"/>
      <c r="C9" s="12">
        <f>IF(B9="",0,VLOOKUP('021310'!B9,Cenik!$C$3:$E$873,2,FALSE))</f>
        <v>0</v>
      </c>
      <c r="D9" s="12">
        <f>IF(B9="",0,VLOOKUP('021310'!B9,Cenik!$C$3:$E$873,3,FALSE))</f>
        <v>0</v>
      </c>
      <c r="E9" s="17"/>
      <c r="F9" s="14">
        <f t="shared" si="0"/>
        <v>0</v>
      </c>
      <c r="G9" s="104" t="str">
        <f t="shared" si="1"/>
        <v/>
      </c>
    </row>
    <row r="10" spans="1:7" x14ac:dyDescent="0.2">
      <c r="A10" s="15"/>
      <c r="B10" s="16"/>
      <c r="C10" s="12">
        <f>IF(B10="",0,VLOOKUP('021310'!B10,Cenik!$C$3:$E$873,2,FALSE))</f>
        <v>0</v>
      </c>
      <c r="D10" s="12">
        <f>IF(B10="",0,VLOOKUP('021310'!B10,Cenik!$C$3:$E$873,3,FALSE))</f>
        <v>0</v>
      </c>
      <c r="E10" s="17"/>
      <c r="F10" s="14">
        <f t="shared" si="0"/>
        <v>0</v>
      </c>
      <c r="G10" s="104" t="str">
        <f t="shared" si="1"/>
        <v/>
      </c>
    </row>
    <row r="11" spans="1:7" x14ac:dyDescent="0.2">
      <c r="A11" s="15"/>
      <c r="B11" s="16"/>
      <c r="C11" s="12">
        <f>IF(B11="",0,VLOOKUP('021310'!B11,Cenik!$C$3:$E$873,2,FALSE))</f>
        <v>0</v>
      </c>
      <c r="D11" s="12">
        <f>IF(B11="",0,VLOOKUP('021310'!B11,Cenik!$C$3:$E$873,3,FALSE))</f>
        <v>0</v>
      </c>
      <c r="E11" s="17"/>
      <c r="F11" s="14">
        <f t="shared" si="0"/>
        <v>0</v>
      </c>
      <c r="G11" s="104" t="str">
        <f t="shared" si="1"/>
        <v/>
      </c>
    </row>
    <row r="12" spans="1:7" x14ac:dyDescent="0.2">
      <c r="A12" s="15"/>
      <c r="B12" s="16"/>
      <c r="C12" s="12">
        <f>IF(B12="",0,VLOOKUP('021310'!B12,Cenik!$C$3:$E$873,2,FALSE))</f>
        <v>0</v>
      </c>
      <c r="D12" s="12">
        <f>IF(B12="",0,VLOOKUP('021310'!B12,Cenik!$C$3:$E$873,3,FALSE))</f>
        <v>0</v>
      </c>
      <c r="E12" s="17"/>
      <c r="F12" s="14">
        <f t="shared" si="0"/>
        <v>0</v>
      </c>
      <c r="G12" s="104" t="str">
        <f t="shared" si="1"/>
        <v/>
      </c>
    </row>
    <row r="13" spans="1:7" x14ac:dyDescent="0.2">
      <c r="A13" s="15"/>
      <c r="B13" s="16"/>
      <c r="C13" s="12">
        <f>IF(B13="",0,VLOOKUP('021310'!B13,Cenik!$C$3:$E$873,2,FALSE))</f>
        <v>0</v>
      </c>
      <c r="D13" s="12">
        <f>IF(B13="",0,VLOOKUP('021310'!B13,Cenik!$C$3:$E$873,3,FALSE))</f>
        <v>0</v>
      </c>
      <c r="E13" s="17"/>
      <c r="F13" s="14">
        <f t="shared" si="0"/>
        <v>0</v>
      </c>
      <c r="G13" s="104" t="str">
        <f t="shared" si="1"/>
        <v/>
      </c>
    </row>
    <row r="14" spans="1:7" ht="13.5" thickBot="1" x14ac:dyDescent="0.25">
      <c r="A14" s="15"/>
      <c r="B14" s="16"/>
      <c r="C14" s="12">
        <f>IF(B14="",0,VLOOKUP('021310'!B14,Cenik!$C$3:$E$873,2,FALSE))</f>
        <v>0</v>
      </c>
      <c r="D14" s="12">
        <f>IF(B14="",0,VLOOKUP('021310'!B14,Cenik!$C$3:$E$873,3,FALSE))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IF(B16="",0,VLOOKUP('021310'!B16,Cenik!$C$3:$E$873,2,FALSE))</f>
        <v>0</v>
      </c>
      <c r="D16" s="12">
        <f>IF(B16="",0,VLOOKUP('021310'!B16,Cenik!$C$3:$E$873,3,FALSE))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IF(B17="",0,VLOOKUP('021310'!B17,Cenik!$C$3:$E$873,2,FALSE))</f>
        <v>0</v>
      </c>
      <c r="D17" s="12">
        <f>IF(B17="",0,VLOOKUP('021310'!B17,Cenik!$C$3:$E$873,3,FALSE))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IF(B18="",0,VLOOKUP('021310'!B18,Cenik!$C$3:$E$873,2,FALSE))</f>
        <v>0</v>
      </c>
      <c r="D18" s="12">
        <f>IF(B18="",0,VLOOKUP('021310'!B18,Cenik!$C$3:$E$873,3,FALSE))</f>
        <v>0</v>
      </c>
      <c r="E18" s="22"/>
      <c r="F18" s="20">
        <f t="shared" si="2"/>
        <v>0</v>
      </c>
      <c r="G18" s="104" t="str">
        <f t="shared" si="3"/>
        <v/>
      </c>
    </row>
    <row r="19" spans="1:9" x14ac:dyDescent="0.2">
      <c r="A19" s="15"/>
      <c r="B19" s="21"/>
      <c r="C19" s="12">
        <f>IF(B19="",0,VLOOKUP('021310'!B19,Cenik!$C$3:$E$873,2,FALSE))</f>
        <v>0</v>
      </c>
      <c r="D19" s="12">
        <f>IF(B19="",0,VLOOKUP('021310'!B19,Cenik!$C$3:$E$873,3,FALSE))</f>
        <v>0</v>
      </c>
      <c r="E19" s="22"/>
      <c r="F19" s="20">
        <f t="shared" si="2"/>
        <v>0</v>
      </c>
      <c r="G19" s="104" t="str">
        <f t="shared" si="3"/>
        <v/>
      </c>
    </row>
    <row r="20" spans="1:9" x14ac:dyDescent="0.2">
      <c r="A20" s="15"/>
      <c r="B20" s="21"/>
      <c r="C20" s="12">
        <f>IF(B20="",0,VLOOKUP('021310'!B20,Cenik!$C$3:$E$873,2,FALSE))</f>
        <v>0</v>
      </c>
      <c r="D20" s="12">
        <f>IF(B20="",0,VLOOKUP('021310'!B20,Cenik!$C$3:$E$873,3,FALSE))</f>
        <v>0</v>
      </c>
      <c r="E20" s="22"/>
      <c r="F20" s="20">
        <f t="shared" si="2"/>
        <v>0</v>
      </c>
      <c r="G20" s="104" t="str">
        <f t="shared" si="3"/>
        <v/>
      </c>
    </row>
    <row r="21" spans="1:9" x14ac:dyDescent="0.2">
      <c r="A21" s="15"/>
      <c r="B21" s="21"/>
      <c r="C21" s="12">
        <f>IF(B21="",0,VLOOKUP('021310'!B21,Cenik!$C$3:$E$873,2,FALSE))</f>
        <v>0</v>
      </c>
      <c r="D21" s="12">
        <f>IF(B21="",0,VLOOKUP('021310'!B21,Cenik!$C$3:$E$873,3,FALSE))</f>
        <v>0</v>
      </c>
      <c r="E21" s="22"/>
      <c r="F21" s="20">
        <f t="shared" si="2"/>
        <v>0</v>
      </c>
      <c r="G21" s="104" t="str">
        <f t="shared" si="3"/>
        <v/>
      </c>
    </row>
    <row r="22" spans="1:9" x14ac:dyDescent="0.2">
      <c r="A22" s="15"/>
      <c r="B22" s="21"/>
      <c r="C22" s="12">
        <f>IF(B22="",0,VLOOKUP('021310'!B22,Cenik!$C$3:$E$873,2,FALSE))</f>
        <v>0</v>
      </c>
      <c r="D22" s="12">
        <f>IF(B22="",0,VLOOKUP('021310'!B22,Cenik!$C$3:$E$873,3,FALSE))</f>
        <v>0</v>
      </c>
      <c r="E22" s="22"/>
      <c r="F22" s="20">
        <f t="shared" si="2"/>
        <v>0</v>
      </c>
      <c r="G22" s="104" t="str">
        <f t="shared" si="3"/>
        <v/>
      </c>
    </row>
    <row r="23" spans="1:9" x14ac:dyDescent="0.2">
      <c r="A23" s="15"/>
      <c r="B23" s="21"/>
      <c r="C23" s="12">
        <f>IF(B23="",0,VLOOKUP('021310'!B23,Cenik!$C$3:$E$873,2,FALSE))</f>
        <v>0</v>
      </c>
      <c r="D23" s="12">
        <f>IF(B23="",0,VLOOKUP('021310'!B23,Cenik!$C$3:$E$873,3,FALSE))</f>
        <v>0</v>
      </c>
      <c r="E23" s="22"/>
      <c r="F23" s="20">
        <f t="shared" si="2"/>
        <v>0</v>
      </c>
      <c r="G23" s="104" t="str">
        <f t="shared" si="3"/>
        <v/>
      </c>
    </row>
    <row r="24" spans="1:9" x14ac:dyDescent="0.2">
      <c r="A24" s="15"/>
      <c r="B24" s="21"/>
      <c r="C24" s="12">
        <f>IF(B24="",0,VLOOKUP('021310'!B24,Cenik!$C$3:$E$873,2,FALSE))</f>
        <v>0</v>
      </c>
      <c r="D24" s="12">
        <f>IF(B24="",0,VLOOKUP('021310'!B24,Cenik!$C$3:$E$873,3,FALSE))</f>
        <v>0</v>
      </c>
      <c r="E24" s="22"/>
      <c r="F24" s="20">
        <f t="shared" si="2"/>
        <v>0</v>
      </c>
      <c r="G24" s="104" t="str">
        <f t="shared" si="3"/>
        <v/>
      </c>
    </row>
    <row r="25" spans="1:9" x14ac:dyDescent="0.2">
      <c r="A25" s="15"/>
      <c r="B25" s="21"/>
      <c r="C25" s="12">
        <f>IF(B25="",0,VLOOKUP('021310'!B25,Cenik!$C$3:$E$873,2,FALSE))</f>
        <v>0</v>
      </c>
      <c r="D25" s="12">
        <f>IF(B25="",0,VLOOKUP('021310'!B25,Cenik!$C$3:$E$873,3,FALSE))</f>
        <v>0</v>
      </c>
      <c r="E25" s="22"/>
      <c r="F25" s="20">
        <f t="shared" si="2"/>
        <v>0</v>
      </c>
      <c r="G25" s="104" t="str">
        <f t="shared" si="3"/>
        <v/>
      </c>
    </row>
    <row r="26" spans="1:9" x14ac:dyDescent="0.2">
      <c r="A26" s="15"/>
      <c r="B26" s="21"/>
      <c r="C26" s="12">
        <f>IF(B26="",0,VLOOKUP('021310'!B26,Cenik!$C$3:$E$873,2,FALSE))</f>
        <v>0</v>
      </c>
      <c r="D26" s="12">
        <f>IF(B26="",0,VLOOKUP('021310'!B26,Cenik!$C$3:$E$873,3,FALSE))</f>
        <v>0</v>
      </c>
      <c r="E26" s="22"/>
      <c r="F26" s="20">
        <f t="shared" si="2"/>
        <v>0</v>
      </c>
      <c r="G26" s="104" t="str">
        <f t="shared" si="3"/>
        <v/>
      </c>
    </row>
    <row r="27" spans="1:9" x14ac:dyDescent="0.2">
      <c r="A27" s="15"/>
      <c r="B27" s="21"/>
      <c r="C27" s="12">
        <f>IF(B27="",0,VLOOKUP('021310'!B27,Cenik!$C$3:$E$873,2,FALSE))</f>
        <v>0</v>
      </c>
      <c r="D27" s="12">
        <f>IF(B27="",0,VLOOKUP('021310'!B27,Cenik!$C$3:$E$873,3,FALSE))</f>
        <v>0</v>
      </c>
      <c r="E27" s="22"/>
      <c r="F27" s="20">
        <f t="shared" si="2"/>
        <v>0</v>
      </c>
      <c r="G27" s="104" t="str">
        <f t="shared" si="3"/>
        <v/>
      </c>
    </row>
    <row r="28" spans="1:9" x14ac:dyDescent="0.2">
      <c r="A28" s="15"/>
      <c r="B28" s="21"/>
      <c r="C28" s="12">
        <f>IF(B28="",0,VLOOKUP('021310'!B28,Cenik!$C$3:$E$873,2,FALSE))</f>
        <v>0</v>
      </c>
      <c r="D28" s="12">
        <f>IF(B28="",0,VLOOKUP('021310'!B28,Cenik!$C$3:$E$873,3,FALSE))</f>
        <v>0</v>
      </c>
      <c r="E28" s="22"/>
      <c r="F28" s="20">
        <f t="shared" si="2"/>
        <v>0</v>
      </c>
      <c r="G28" s="104" t="str">
        <f t="shared" si="3"/>
        <v/>
      </c>
    </row>
    <row r="29" spans="1:9" ht="13.5" thickBot="1" x14ac:dyDescent="0.25">
      <c r="A29" s="15"/>
      <c r="B29" s="21"/>
      <c r="C29" s="12">
        <f>IF(B29="",0,VLOOKUP('021310'!B29,Cenik!$C$3:$E$873,2,FALSE))</f>
        <v>0</v>
      </c>
      <c r="D29" s="12">
        <f>IF(B29="",0,VLOOKUP('021310'!B29,Cenik!$C$3:$E$873,3,FALSE))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IF(B31="",0,VLOOKUP('021310'!B31,Cenik!$C$3:$E$873,2,FALSE))</f>
        <v>0</v>
      </c>
      <c r="D31" s="24">
        <f>IF(B31="",0,VLOOKUP('021310'!B31,Cenik!$C$3:$E$873,3,FALSE))</f>
        <v>0</v>
      </c>
      <c r="E31" s="19"/>
      <c r="F31" s="25">
        <f t="shared" ref="F31:F44" si="4">D31*E31</f>
        <v>0</v>
      </c>
      <c r="G31" s="104" t="str">
        <f t="shared" si="3"/>
        <v/>
      </c>
      <c r="I31" s="2"/>
    </row>
    <row r="32" spans="1:9" x14ac:dyDescent="0.2">
      <c r="A32" s="15"/>
      <c r="B32" s="21"/>
      <c r="C32" s="12">
        <f>IF(B32="",0,VLOOKUP('021310'!B32,Cenik!$C$3:$E$873,2,FALSE))</f>
        <v>0</v>
      </c>
      <c r="D32" s="12">
        <f>IF(B32="",0,VLOOKUP('021310'!B32,Cenik!$C$3:$E$873,3,FALSE))</f>
        <v>0</v>
      </c>
      <c r="E32" s="22"/>
      <c r="F32" s="20">
        <f t="shared" si="4"/>
        <v>0</v>
      </c>
      <c r="G32" s="104" t="str">
        <f t="shared" si="3"/>
        <v/>
      </c>
      <c r="I32" s="2"/>
    </row>
    <row r="33" spans="1:7" x14ac:dyDescent="0.2">
      <c r="A33" s="15"/>
      <c r="B33" s="21"/>
      <c r="C33" s="12">
        <f>IF(B33="",0,VLOOKUP('021310'!B33,Cenik!$C$3:$E$873,2,FALSE))</f>
        <v>0</v>
      </c>
      <c r="D33" s="12">
        <f>IF(B33="",0,VLOOKUP('021310'!B33,Cenik!$C$3:$E$873,3,FALSE))</f>
        <v>0</v>
      </c>
      <c r="E33" s="22"/>
      <c r="F33" s="20">
        <f t="shared" si="4"/>
        <v>0</v>
      </c>
      <c r="G33" s="104" t="str">
        <f t="shared" si="3"/>
        <v/>
      </c>
    </row>
    <row r="34" spans="1:7" x14ac:dyDescent="0.2">
      <c r="A34" s="15"/>
      <c r="B34" s="21"/>
      <c r="C34" s="12">
        <f>IF(B34="",0,VLOOKUP('021310'!B34,Cenik!$C$3:$E$873,2,FALSE))</f>
        <v>0</v>
      </c>
      <c r="D34" s="12">
        <f>IF(B34="",0,VLOOKUP('021310'!B34,Cenik!$C$3:$E$873,3,FALSE))</f>
        <v>0</v>
      </c>
      <c r="E34" s="22"/>
      <c r="F34" s="20">
        <f t="shared" si="4"/>
        <v>0</v>
      </c>
      <c r="G34" s="104" t="str">
        <f t="shared" si="3"/>
        <v/>
      </c>
    </row>
    <row r="35" spans="1:7" x14ac:dyDescent="0.2">
      <c r="A35" s="15"/>
      <c r="B35" s="21"/>
      <c r="C35" s="12">
        <f>IF(B35="",0,VLOOKUP('021310'!B35,Cenik!$C$3:$E$873,2,FALSE))</f>
        <v>0</v>
      </c>
      <c r="D35" s="12">
        <f>IF(B35="",0,VLOOKUP('021310'!B35,Cenik!$C$3:$E$873,3,FALSE))</f>
        <v>0</v>
      </c>
      <c r="E35" s="22"/>
      <c r="F35" s="20">
        <f t="shared" si="4"/>
        <v>0</v>
      </c>
      <c r="G35" s="104" t="str">
        <f t="shared" si="3"/>
        <v/>
      </c>
    </row>
    <row r="36" spans="1:7" x14ac:dyDescent="0.2">
      <c r="A36" s="15"/>
      <c r="B36" s="21"/>
      <c r="C36" s="12">
        <f>IF(B36="",0,VLOOKUP('021310'!B36,Cenik!$C$3:$E$873,2,FALSE))</f>
        <v>0</v>
      </c>
      <c r="D36" s="12">
        <f>IF(B36="",0,VLOOKUP('021310'!B36,Cenik!$C$3:$E$873,3,FALSE))</f>
        <v>0</v>
      </c>
      <c r="E36" s="22"/>
      <c r="F36" s="20">
        <f t="shared" si="4"/>
        <v>0</v>
      </c>
      <c r="G36" s="104" t="str">
        <f t="shared" si="3"/>
        <v/>
      </c>
    </row>
    <row r="37" spans="1:7" x14ac:dyDescent="0.2">
      <c r="A37" s="15"/>
      <c r="B37" s="21"/>
      <c r="C37" s="12">
        <f>IF(B37="",0,VLOOKUP('021310'!B37,Cenik!$C$3:$E$873,2,FALSE))</f>
        <v>0</v>
      </c>
      <c r="D37" s="12">
        <f>IF(B37="",0,VLOOKUP('021310'!B37,Cenik!$C$3:$E$873,3,FALSE))</f>
        <v>0</v>
      </c>
      <c r="E37" s="22"/>
      <c r="F37" s="20">
        <f t="shared" si="4"/>
        <v>0</v>
      </c>
      <c r="G37" s="104" t="str">
        <f t="shared" si="3"/>
        <v/>
      </c>
    </row>
    <row r="38" spans="1:7" x14ac:dyDescent="0.2">
      <c r="A38" s="15"/>
      <c r="B38" s="21"/>
      <c r="C38" s="12">
        <f>IF(B38="",0,VLOOKUP('021310'!B38,Cenik!$C$3:$E$873,2,FALSE))</f>
        <v>0</v>
      </c>
      <c r="D38" s="12">
        <f>IF(B38="",0,VLOOKUP('021310'!B38,Cenik!$C$3:$E$873,3,FALSE))</f>
        <v>0</v>
      </c>
      <c r="E38" s="22"/>
      <c r="F38" s="20">
        <f t="shared" si="4"/>
        <v>0</v>
      </c>
      <c r="G38" s="104" t="str">
        <f t="shared" si="3"/>
        <v/>
      </c>
    </row>
    <row r="39" spans="1:7" x14ac:dyDescent="0.2">
      <c r="A39" s="15"/>
      <c r="B39" s="21"/>
      <c r="C39" s="12">
        <f>IF(B39="",0,VLOOKUP('021310'!B39,Cenik!$C$3:$E$873,2,FALSE))</f>
        <v>0</v>
      </c>
      <c r="D39" s="12">
        <f>IF(B39="",0,VLOOKUP('021310'!B39,Cenik!$C$3:$E$873,3,FALSE))</f>
        <v>0</v>
      </c>
      <c r="E39" s="22"/>
      <c r="F39" s="20">
        <f t="shared" si="4"/>
        <v>0</v>
      </c>
      <c r="G39" s="104" t="str">
        <f>IF(E39="","",IF(ISNUMBER(E39),IF(E39=ROUND(E39,6),"","Napaka - poraba mora biti zaokrožena na 6 decimalk!"),"Napaka!"))</f>
        <v/>
      </c>
    </row>
    <row r="40" spans="1:7" x14ac:dyDescent="0.2">
      <c r="A40" s="15"/>
      <c r="B40" s="21"/>
      <c r="C40" s="12">
        <f>IF(B40="",0,VLOOKUP('021310'!B40,Cenik!$C$3:$E$873,2,FALSE))</f>
        <v>0</v>
      </c>
      <c r="D40" s="12">
        <f>IF(B40="",0,VLOOKUP('021310'!B40,Cenik!$C$3:$E$873,3,FALSE))</f>
        <v>0</v>
      </c>
      <c r="E40" s="22"/>
      <c r="F40" s="20">
        <f t="shared" si="4"/>
        <v>0</v>
      </c>
      <c r="G40" s="104" t="str">
        <f t="shared" si="3"/>
        <v/>
      </c>
    </row>
    <row r="41" spans="1:7" x14ac:dyDescent="0.2">
      <c r="A41" s="15"/>
      <c r="B41" s="21"/>
      <c r="C41" s="12">
        <f>IF(B41="",0,VLOOKUP('021310'!B41,Cenik!$C$3:$E$873,2,FALSE))</f>
        <v>0</v>
      </c>
      <c r="D41" s="12">
        <f>IF(B41="",0,VLOOKUP('021310'!B41,Cenik!$C$3:$E$873,3,FALSE))</f>
        <v>0</v>
      </c>
      <c r="E41" s="22"/>
      <c r="F41" s="20">
        <f t="shared" si="4"/>
        <v>0</v>
      </c>
      <c r="G41" s="104" t="str">
        <f t="shared" si="3"/>
        <v/>
      </c>
    </row>
    <row r="42" spans="1:7" x14ac:dyDescent="0.2">
      <c r="A42" s="15"/>
      <c r="B42" s="21"/>
      <c r="C42" s="12">
        <f>IF(B42="",0,VLOOKUP('021310'!B42,Cenik!$C$3:$E$873,2,FALSE))</f>
        <v>0</v>
      </c>
      <c r="D42" s="12">
        <f>IF(B42="",0,VLOOKUP('021310'!B42,Cenik!$C$3:$E$873,3,FALSE))</f>
        <v>0</v>
      </c>
      <c r="E42" s="22"/>
      <c r="F42" s="20">
        <f t="shared" si="4"/>
        <v>0</v>
      </c>
      <c r="G42" s="104" t="str">
        <f t="shared" si="3"/>
        <v/>
      </c>
    </row>
    <row r="43" spans="1:7" x14ac:dyDescent="0.2">
      <c r="A43" s="15"/>
      <c r="B43" s="21"/>
      <c r="C43" s="12">
        <f>IF(B43="",0,VLOOKUP('021310'!B43,Cenik!$C$3:$E$873,2,FALSE))</f>
        <v>0</v>
      </c>
      <c r="D43" s="12">
        <f>IF(B43="",0,VLOOKUP('021310'!B43,Cenik!$C$3:$E$873,3,FALSE))</f>
        <v>0</v>
      </c>
      <c r="E43" s="22"/>
      <c r="F43" s="20">
        <f t="shared" si="4"/>
        <v>0</v>
      </c>
      <c r="G43" s="104" t="str">
        <f t="shared" si="3"/>
        <v/>
      </c>
    </row>
    <row r="44" spans="1:7" ht="13.5" thickBot="1" x14ac:dyDescent="0.25">
      <c r="A44" s="26"/>
      <c r="B44" s="27"/>
      <c r="C44" s="28">
        <f>IF(B44="",0,VLOOKUP('021310'!B44,Cenik!$C$3:$E$873,2,FALSE))</f>
        <v>0</v>
      </c>
      <c r="D44" s="28">
        <f>IF(B44="",0,VLOOKUP('021310'!B44,Cenik!$C$3:$E$873,3,FALSE))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IF(B5="",0,VLOOKUP('010101'!B5,Cenik!$C$3:$E$873,2,FALSE))</f>
        <v>0</v>
      </c>
      <c r="D5" s="12">
        <f>IF(B5="",0,VLOOKUP('010101'!B5,Cenik!$C$3:$E$873,3,FALSE))</f>
        <v>0</v>
      </c>
      <c r="E5" s="13"/>
      <c r="F5" s="14">
        <f t="shared" ref="F5:F14" si="0">D5*E5</f>
        <v>0</v>
      </c>
      <c r="G5" s="104" t="str">
        <f>IF(E5="","",IF(ISNUMBER(E5),IF(E5=ROUND(E5,6),"","Napaka - poraba mora biti zaokrožena na 6 decimalk!"),"Napaka!"))</f>
        <v/>
      </c>
    </row>
    <row r="6" spans="1:7" x14ac:dyDescent="0.2">
      <c r="A6" s="15"/>
      <c r="B6" s="16"/>
      <c r="C6" s="12">
        <f>IF(B6="",0,VLOOKUP('010101'!B6,Cenik!$C$3:$E$873,2,FALSE))</f>
        <v>0</v>
      </c>
      <c r="D6" s="12">
        <f>IF(B6="",0,VLOOKUP('010101'!B6,Cenik!$C$3:$E$873,3,FALSE))</f>
        <v>0</v>
      </c>
      <c r="E6" s="17"/>
      <c r="F6" s="14">
        <f t="shared" si="0"/>
        <v>0</v>
      </c>
      <c r="G6" s="104" t="str">
        <f t="shared" ref="G6:G14" si="1">IF(E6="","",IF(ISNUMBER(E6),IF(E6=ROUND(E6,6),"","Napaka - poraba mora biti zaokrožena na 6 decimalk!"),"Napaka!"))</f>
        <v/>
      </c>
    </row>
    <row r="7" spans="1:7" x14ac:dyDescent="0.2">
      <c r="A7" s="15"/>
      <c r="B7" s="16"/>
      <c r="C7" s="12">
        <f>IF(B7="",0,VLOOKUP('010101'!B7,Cenik!$C$3:$E$873,2,FALSE))</f>
        <v>0</v>
      </c>
      <c r="D7" s="12">
        <f>IF(B7="",0,VLOOKUP('010101'!B7,Cenik!$C$3:$E$873,3,FALSE))</f>
        <v>0</v>
      </c>
      <c r="E7" s="17"/>
      <c r="F7" s="14">
        <f t="shared" si="0"/>
        <v>0</v>
      </c>
      <c r="G7" s="104" t="str">
        <f t="shared" si="1"/>
        <v/>
      </c>
    </row>
    <row r="8" spans="1:7" x14ac:dyDescent="0.2">
      <c r="A8" s="15"/>
      <c r="B8" s="16"/>
      <c r="C8" s="12">
        <f>IF(B8="",0,VLOOKUP('010101'!B8,Cenik!$C$3:$E$873,2,FALSE))</f>
        <v>0</v>
      </c>
      <c r="D8" s="12">
        <f>IF(B8="",0,VLOOKUP('010101'!B8,Cenik!$C$3:$E$873,3,FALSE))</f>
        <v>0</v>
      </c>
      <c r="E8" s="17"/>
      <c r="F8" s="14">
        <f t="shared" si="0"/>
        <v>0</v>
      </c>
      <c r="G8" s="104" t="str">
        <f t="shared" si="1"/>
        <v/>
      </c>
    </row>
    <row r="9" spans="1:7" x14ac:dyDescent="0.2">
      <c r="A9" s="15"/>
      <c r="B9" s="16"/>
      <c r="C9" s="12">
        <f>IF(B9="",0,VLOOKUP('010101'!B9,Cenik!$C$3:$E$873,2,FALSE))</f>
        <v>0</v>
      </c>
      <c r="D9" s="12">
        <f>IF(B9="",0,VLOOKUP('010101'!B9,Cenik!$C$3:$E$873,3,FALSE))</f>
        <v>0</v>
      </c>
      <c r="E9" s="17"/>
      <c r="F9" s="14">
        <f t="shared" si="0"/>
        <v>0</v>
      </c>
      <c r="G9" s="104" t="str">
        <f t="shared" si="1"/>
        <v/>
      </c>
    </row>
    <row r="10" spans="1:7" x14ac:dyDescent="0.2">
      <c r="A10" s="15"/>
      <c r="B10" s="16"/>
      <c r="C10" s="12">
        <f>IF(B10="",0,VLOOKUP('010101'!B10,Cenik!$C$3:$E$873,2,FALSE))</f>
        <v>0</v>
      </c>
      <c r="D10" s="12">
        <f>IF(B10="",0,VLOOKUP('010101'!B10,Cenik!$C$3:$E$873,3,FALSE))</f>
        <v>0</v>
      </c>
      <c r="E10" s="17"/>
      <c r="F10" s="14">
        <f t="shared" si="0"/>
        <v>0</v>
      </c>
      <c r="G10" s="104" t="str">
        <f t="shared" si="1"/>
        <v/>
      </c>
    </row>
    <row r="11" spans="1:7" x14ac:dyDescent="0.2">
      <c r="A11" s="15"/>
      <c r="B11" s="16"/>
      <c r="C11" s="12">
        <f>IF(B11="",0,VLOOKUP('010101'!B11,Cenik!$C$3:$E$873,2,FALSE))</f>
        <v>0</v>
      </c>
      <c r="D11" s="12">
        <f>IF(B11="",0,VLOOKUP('010101'!B11,Cenik!$C$3:$E$873,3,FALSE))</f>
        <v>0</v>
      </c>
      <c r="E11" s="17"/>
      <c r="F11" s="14">
        <f t="shared" si="0"/>
        <v>0</v>
      </c>
      <c r="G11" s="104" t="str">
        <f t="shared" si="1"/>
        <v/>
      </c>
    </row>
    <row r="12" spans="1:7" x14ac:dyDescent="0.2">
      <c r="A12" s="15"/>
      <c r="B12" s="16"/>
      <c r="C12" s="12">
        <f>IF(B12="",0,VLOOKUP('010101'!B12,Cenik!$C$3:$E$873,2,FALSE))</f>
        <v>0</v>
      </c>
      <c r="D12" s="12">
        <f>IF(B12="",0,VLOOKUP('010101'!B12,Cenik!$C$3:$E$873,3,FALSE))</f>
        <v>0</v>
      </c>
      <c r="E12" s="17"/>
      <c r="F12" s="14">
        <f t="shared" si="0"/>
        <v>0</v>
      </c>
      <c r="G12" s="104" t="str">
        <f t="shared" si="1"/>
        <v/>
      </c>
    </row>
    <row r="13" spans="1:7" x14ac:dyDescent="0.2">
      <c r="A13" s="15"/>
      <c r="B13" s="16"/>
      <c r="C13" s="12">
        <f>IF(B13="",0,VLOOKUP('010101'!B13,Cenik!$C$3:$E$873,2,FALSE))</f>
        <v>0</v>
      </c>
      <c r="D13" s="12">
        <f>IF(B13="",0,VLOOKUP('010101'!B13,Cenik!$C$3:$E$873,3,FALSE))</f>
        <v>0</v>
      </c>
      <c r="E13" s="17"/>
      <c r="F13" s="14">
        <f t="shared" si="0"/>
        <v>0</v>
      </c>
      <c r="G13" s="104" t="str">
        <f t="shared" si="1"/>
        <v/>
      </c>
    </row>
    <row r="14" spans="1:7" ht="13.5" thickBot="1" x14ac:dyDescent="0.25">
      <c r="A14" s="15"/>
      <c r="B14" s="16"/>
      <c r="C14" s="12">
        <f>IF(B14="",0,VLOOKUP('010101'!B14,Cenik!$C$3:$E$873,2,FALSE))</f>
        <v>0</v>
      </c>
      <c r="D14" s="12">
        <f>IF(B14="",0,VLOOKUP('010101'!B14,Cenik!$C$3:$E$873,3,FALSE))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IF(B16="",0,VLOOKUP('010101'!B16,Cenik!$C$3:$E$873,2,FALSE))</f>
        <v>0</v>
      </c>
      <c r="D16" s="12">
        <f>IF(B16="",0,VLOOKUP('010101'!B16,Cenik!$C$3:$E$873,3,FALSE))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IF(B17="",0,VLOOKUP('010101'!B17,Cenik!$C$3:$E$873,2,FALSE))</f>
        <v>0</v>
      </c>
      <c r="D17" s="12">
        <f>IF(B17="",0,VLOOKUP('010101'!B17,Cenik!$C$3:$E$873,3,FALSE))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IF(B18="",0,VLOOKUP('010101'!B18,Cenik!$C$3:$E$873,2,FALSE))</f>
        <v>0</v>
      </c>
      <c r="D18" s="12">
        <f>IF(B18="",0,VLOOKUP('010101'!B18,Cenik!$C$3:$E$873,3,FALSE))</f>
        <v>0</v>
      </c>
      <c r="E18" s="22"/>
      <c r="F18" s="20">
        <f t="shared" si="2"/>
        <v>0</v>
      </c>
      <c r="G18" s="104" t="str">
        <f t="shared" si="3"/>
        <v/>
      </c>
    </row>
    <row r="19" spans="1:9" x14ac:dyDescent="0.2">
      <c r="A19" s="15"/>
      <c r="B19" s="21"/>
      <c r="C19" s="12">
        <f>IF(B19="",0,VLOOKUP('010101'!B19,Cenik!$C$3:$E$873,2,FALSE))</f>
        <v>0</v>
      </c>
      <c r="D19" s="12">
        <f>IF(B19="",0,VLOOKUP('010101'!B19,Cenik!$C$3:$E$873,3,FALSE))</f>
        <v>0</v>
      </c>
      <c r="E19" s="22"/>
      <c r="F19" s="20">
        <f t="shared" si="2"/>
        <v>0</v>
      </c>
      <c r="G19" s="104" t="str">
        <f t="shared" si="3"/>
        <v/>
      </c>
    </row>
    <row r="20" spans="1:9" x14ac:dyDescent="0.2">
      <c r="A20" s="15"/>
      <c r="B20" s="21"/>
      <c r="C20" s="12">
        <f>IF(B20="",0,VLOOKUP('010101'!B20,Cenik!$C$3:$E$873,2,FALSE))</f>
        <v>0</v>
      </c>
      <c r="D20" s="12">
        <f>IF(B20="",0,VLOOKUP('010101'!B20,Cenik!$C$3:$E$873,3,FALSE))</f>
        <v>0</v>
      </c>
      <c r="E20" s="22"/>
      <c r="F20" s="20">
        <f t="shared" si="2"/>
        <v>0</v>
      </c>
      <c r="G20" s="104" t="str">
        <f t="shared" si="3"/>
        <v/>
      </c>
    </row>
    <row r="21" spans="1:9" x14ac:dyDescent="0.2">
      <c r="A21" s="15"/>
      <c r="B21" s="21"/>
      <c r="C21" s="12">
        <f>IF(B21="",0,VLOOKUP('010101'!B21,Cenik!$C$3:$E$873,2,FALSE))</f>
        <v>0</v>
      </c>
      <c r="D21" s="12">
        <f>IF(B21="",0,VLOOKUP('010101'!B21,Cenik!$C$3:$E$873,3,FALSE))</f>
        <v>0</v>
      </c>
      <c r="E21" s="22"/>
      <c r="F21" s="20">
        <f t="shared" si="2"/>
        <v>0</v>
      </c>
      <c r="G21" s="104" t="str">
        <f t="shared" si="3"/>
        <v/>
      </c>
    </row>
    <row r="22" spans="1:9" x14ac:dyDescent="0.2">
      <c r="A22" s="15"/>
      <c r="B22" s="21"/>
      <c r="C22" s="12">
        <f>IF(B22="",0,VLOOKUP('010101'!B22,Cenik!$C$3:$E$873,2,FALSE))</f>
        <v>0</v>
      </c>
      <c r="D22" s="12">
        <f>IF(B22="",0,VLOOKUP('010101'!B22,Cenik!$C$3:$E$873,3,FALSE))</f>
        <v>0</v>
      </c>
      <c r="E22" s="22"/>
      <c r="F22" s="20">
        <f t="shared" si="2"/>
        <v>0</v>
      </c>
      <c r="G22" s="104" t="str">
        <f t="shared" si="3"/>
        <v/>
      </c>
    </row>
    <row r="23" spans="1:9" x14ac:dyDescent="0.2">
      <c r="A23" s="15"/>
      <c r="B23" s="21"/>
      <c r="C23" s="12">
        <f>IF(B23="",0,VLOOKUP('010101'!B23,Cenik!$C$3:$E$873,2,FALSE))</f>
        <v>0</v>
      </c>
      <c r="D23" s="12">
        <f>IF(B23="",0,VLOOKUP('010101'!B23,Cenik!$C$3:$E$873,3,FALSE))</f>
        <v>0</v>
      </c>
      <c r="E23" s="22"/>
      <c r="F23" s="20">
        <f t="shared" si="2"/>
        <v>0</v>
      </c>
      <c r="G23" s="104" t="str">
        <f t="shared" si="3"/>
        <v/>
      </c>
    </row>
    <row r="24" spans="1:9" x14ac:dyDescent="0.2">
      <c r="A24" s="15"/>
      <c r="B24" s="21"/>
      <c r="C24" s="12">
        <f>IF(B24="",0,VLOOKUP('010101'!B24,Cenik!$C$3:$E$873,2,FALSE))</f>
        <v>0</v>
      </c>
      <c r="D24" s="12">
        <f>IF(B24="",0,VLOOKUP('010101'!B24,Cenik!$C$3:$E$873,3,FALSE))</f>
        <v>0</v>
      </c>
      <c r="E24" s="22"/>
      <c r="F24" s="20">
        <f t="shared" si="2"/>
        <v>0</v>
      </c>
      <c r="G24" s="104" t="str">
        <f t="shared" si="3"/>
        <v/>
      </c>
    </row>
    <row r="25" spans="1:9" x14ac:dyDescent="0.2">
      <c r="A25" s="15"/>
      <c r="B25" s="21"/>
      <c r="C25" s="12">
        <f>IF(B25="",0,VLOOKUP('010101'!B25,Cenik!$C$3:$E$873,2,FALSE))</f>
        <v>0</v>
      </c>
      <c r="D25" s="12">
        <f>IF(B25="",0,VLOOKUP('010101'!B25,Cenik!$C$3:$E$873,3,FALSE))</f>
        <v>0</v>
      </c>
      <c r="E25" s="22"/>
      <c r="F25" s="20">
        <f t="shared" si="2"/>
        <v>0</v>
      </c>
      <c r="G25" s="104" t="str">
        <f t="shared" si="3"/>
        <v/>
      </c>
    </row>
    <row r="26" spans="1:9" x14ac:dyDescent="0.2">
      <c r="A26" s="15"/>
      <c r="B26" s="21"/>
      <c r="C26" s="12">
        <f>IF(B26="",0,VLOOKUP('010101'!B26,Cenik!$C$3:$E$873,2,FALSE))</f>
        <v>0</v>
      </c>
      <c r="D26" s="12">
        <f>IF(B26="",0,VLOOKUP('010101'!B26,Cenik!$C$3:$E$873,3,FALSE))</f>
        <v>0</v>
      </c>
      <c r="E26" s="22"/>
      <c r="F26" s="20">
        <f t="shared" si="2"/>
        <v>0</v>
      </c>
      <c r="G26" s="104" t="str">
        <f t="shared" si="3"/>
        <v/>
      </c>
    </row>
    <row r="27" spans="1:9" x14ac:dyDescent="0.2">
      <c r="A27" s="15"/>
      <c r="B27" s="21"/>
      <c r="C27" s="12">
        <f>IF(B27="",0,VLOOKUP('010101'!B27,Cenik!$C$3:$E$873,2,FALSE))</f>
        <v>0</v>
      </c>
      <c r="D27" s="12">
        <f>IF(B27="",0,VLOOKUP('010101'!B27,Cenik!$C$3:$E$873,3,FALSE))</f>
        <v>0</v>
      </c>
      <c r="E27" s="22"/>
      <c r="F27" s="20">
        <f t="shared" si="2"/>
        <v>0</v>
      </c>
      <c r="G27" s="104" t="str">
        <f t="shared" si="3"/>
        <v/>
      </c>
    </row>
    <row r="28" spans="1:9" x14ac:dyDescent="0.2">
      <c r="A28" s="15"/>
      <c r="B28" s="21"/>
      <c r="C28" s="12">
        <f>IF(B28="",0,VLOOKUP('010101'!B28,Cenik!$C$3:$E$873,2,FALSE))</f>
        <v>0</v>
      </c>
      <c r="D28" s="12">
        <f>IF(B28="",0,VLOOKUP('010101'!B28,Cenik!$C$3:$E$873,3,FALSE))</f>
        <v>0</v>
      </c>
      <c r="E28" s="22"/>
      <c r="F28" s="20">
        <f t="shared" si="2"/>
        <v>0</v>
      </c>
      <c r="G28" s="104" t="str">
        <f t="shared" si="3"/>
        <v/>
      </c>
    </row>
    <row r="29" spans="1:9" ht="13.5" thickBot="1" x14ac:dyDescent="0.25">
      <c r="A29" s="15"/>
      <c r="B29" s="21"/>
      <c r="C29" s="12">
        <f>IF(B29="",0,VLOOKUP('010101'!B29,Cenik!$C$3:$E$873,2,FALSE))</f>
        <v>0</v>
      </c>
      <c r="D29" s="12">
        <f>IF(B29="",0,VLOOKUP('010101'!B29,Cenik!$C$3:$E$873,3,FALSE))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IF(B31="",0,VLOOKUP('010101'!B31,Cenik!$C$3:$E$873,2,FALSE))</f>
        <v>0</v>
      </c>
      <c r="D31" s="24">
        <f>IF(B31="",0,VLOOKUP('010101'!B31,Cenik!$C$3:$E$873,3,FALSE))</f>
        <v>0</v>
      </c>
      <c r="E31" s="19"/>
      <c r="F31" s="25">
        <f t="shared" ref="F31:F44" si="4">D31*E31</f>
        <v>0</v>
      </c>
      <c r="G31" s="104" t="str">
        <f t="shared" si="3"/>
        <v/>
      </c>
      <c r="I31" s="2"/>
    </row>
    <row r="32" spans="1:9" x14ac:dyDescent="0.2">
      <c r="A32" s="15"/>
      <c r="B32" s="21"/>
      <c r="C32" s="12">
        <f>IF(B32="",0,VLOOKUP('010101'!B32,Cenik!$C$3:$E$873,2,FALSE))</f>
        <v>0</v>
      </c>
      <c r="D32" s="12">
        <f>IF(B32="",0,VLOOKUP('010101'!B32,Cenik!$C$3:$E$873,3,FALSE))</f>
        <v>0</v>
      </c>
      <c r="E32" s="22"/>
      <c r="F32" s="20">
        <f t="shared" si="4"/>
        <v>0</v>
      </c>
      <c r="G32" s="104" t="str">
        <f t="shared" si="3"/>
        <v/>
      </c>
      <c r="I32" s="2"/>
    </row>
    <row r="33" spans="1:7" x14ac:dyDescent="0.2">
      <c r="A33" s="15"/>
      <c r="B33" s="21"/>
      <c r="C33" s="12">
        <f>IF(B33="",0,VLOOKUP('010101'!B33,Cenik!$C$3:$E$873,2,FALSE))</f>
        <v>0</v>
      </c>
      <c r="D33" s="12">
        <f>IF(B33="",0,VLOOKUP('010101'!B33,Cenik!$C$3:$E$873,3,FALSE))</f>
        <v>0</v>
      </c>
      <c r="E33" s="22"/>
      <c r="F33" s="20">
        <f t="shared" si="4"/>
        <v>0</v>
      </c>
      <c r="G33" s="104" t="str">
        <f t="shared" si="3"/>
        <v/>
      </c>
    </row>
    <row r="34" spans="1:7" x14ac:dyDescent="0.2">
      <c r="A34" s="15"/>
      <c r="B34" s="21"/>
      <c r="C34" s="12">
        <f>IF(B34="",0,VLOOKUP('010101'!B34,Cenik!$C$3:$E$873,2,FALSE))</f>
        <v>0</v>
      </c>
      <c r="D34" s="12">
        <f>IF(B34="",0,VLOOKUP('010101'!B34,Cenik!$C$3:$E$873,3,FALSE))</f>
        <v>0</v>
      </c>
      <c r="E34" s="22"/>
      <c r="F34" s="20">
        <f t="shared" si="4"/>
        <v>0</v>
      </c>
      <c r="G34" s="104" t="str">
        <f t="shared" si="3"/>
        <v/>
      </c>
    </row>
    <row r="35" spans="1:7" x14ac:dyDescent="0.2">
      <c r="A35" s="15"/>
      <c r="B35" s="21"/>
      <c r="C35" s="12">
        <f>IF(B35="",0,VLOOKUP('010101'!B35,Cenik!$C$3:$E$873,2,FALSE))</f>
        <v>0</v>
      </c>
      <c r="D35" s="12">
        <f>IF(B35="",0,VLOOKUP('010101'!B35,Cenik!$C$3:$E$873,3,FALSE))</f>
        <v>0</v>
      </c>
      <c r="E35" s="22"/>
      <c r="F35" s="20">
        <f t="shared" si="4"/>
        <v>0</v>
      </c>
      <c r="G35" s="104" t="str">
        <f t="shared" si="3"/>
        <v/>
      </c>
    </row>
    <row r="36" spans="1:7" x14ac:dyDescent="0.2">
      <c r="A36" s="15"/>
      <c r="B36" s="21"/>
      <c r="C36" s="12">
        <f>IF(B36="",0,VLOOKUP('010101'!B36,Cenik!$C$3:$E$873,2,FALSE))</f>
        <v>0</v>
      </c>
      <c r="D36" s="12">
        <f>IF(B36="",0,VLOOKUP('010101'!B36,Cenik!$C$3:$E$873,3,FALSE))</f>
        <v>0</v>
      </c>
      <c r="E36" s="22"/>
      <c r="F36" s="20">
        <f t="shared" si="4"/>
        <v>0</v>
      </c>
      <c r="G36" s="104" t="str">
        <f t="shared" si="3"/>
        <v/>
      </c>
    </row>
    <row r="37" spans="1:7" x14ac:dyDescent="0.2">
      <c r="A37" s="15"/>
      <c r="B37" s="21"/>
      <c r="C37" s="12">
        <f>IF(B37="",0,VLOOKUP('010101'!B37,Cenik!$C$3:$E$873,2,FALSE))</f>
        <v>0</v>
      </c>
      <c r="D37" s="12">
        <f>IF(B37="",0,VLOOKUP('010101'!B37,Cenik!$C$3:$E$873,3,FALSE))</f>
        <v>0</v>
      </c>
      <c r="E37" s="22"/>
      <c r="F37" s="20">
        <f t="shared" si="4"/>
        <v>0</v>
      </c>
      <c r="G37" s="104" t="str">
        <f t="shared" si="3"/>
        <v/>
      </c>
    </row>
    <row r="38" spans="1:7" x14ac:dyDescent="0.2">
      <c r="A38" s="15"/>
      <c r="B38" s="21"/>
      <c r="C38" s="12">
        <f>IF(B38="",0,VLOOKUP('010101'!B38,Cenik!$C$3:$E$873,2,FALSE))</f>
        <v>0</v>
      </c>
      <c r="D38" s="12">
        <f>IF(B38="",0,VLOOKUP('010101'!B38,Cenik!$C$3:$E$873,3,FALSE))</f>
        <v>0</v>
      </c>
      <c r="E38" s="22"/>
      <c r="F38" s="20">
        <f t="shared" si="4"/>
        <v>0</v>
      </c>
      <c r="G38" s="104" t="str">
        <f t="shared" si="3"/>
        <v/>
      </c>
    </row>
    <row r="39" spans="1:7" x14ac:dyDescent="0.2">
      <c r="A39" s="15"/>
      <c r="B39" s="21"/>
      <c r="C39" s="12">
        <f>IF(B39="",0,VLOOKUP('010101'!B39,Cenik!$C$3:$E$873,2,FALSE))</f>
        <v>0</v>
      </c>
      <c r="D39" s="12">
        <f>IF(B39="",0,VLOOKUP('010101'!B39,Cenik!$C$3:$E$873,3,FALSE))</f>
        <v>0</v>
      </c>
      <c r="E39" s="22"/>
      <c r="F39" s="20">
        <f t="shared" si="4"/>
        <v>0</v>
      </c>
      <c r="G39" s="104" t="str">
        <f>IF(E39="","",IF(ISNUMBER(E39),IF(E39=ROUND(E39,6),"","Napaka - poraba mora biti zaokrožena na 6 decimalk!"),"Napaka!"))</f>
        <v/>
      </c>
    </row>
    <row r="40" spans="1:7" x14ac:dyDescent="0.2">
      <c r="A40" s="15"/>
      <c r="B40" s="21"/>
      <c r="C40" s="12">
        <f>IF(B40="",0,VLOOKUP('010101'!B40,Cenik!$C$3:$E$873,2,FALSE))</f>
        <v>0</v>
      </c>
      <c r="D40" s="12">
        <f>IF(B40="",0,VLOOKUP('010101'!B40,Cenik!$C$3:$E$873,3,FALSE))</f>
        <v>0</v>
      </c>
      <c r="E40" s="22"/>
      <c r="F40" s="20">
        <f t="shared" si="4"/>
        <v>0</v>
      </c>
      <c r="G40" s="104" t="str">
        <f t="shared" si="3"/>
        <v/>
      </c>
    </row>
    <row r="41" spans="1:7" x14ac:dyDescent="0.2">
      <c r="A41" s="15"/>
      <c r="B41" s="21"/>
      <c r="C41" s="12">
        <f>IF(B41="",0,VLOOKUP('010101'!B41,Cenik!$C$3:$E$873,2,FALSE))</f>
        <v>0</v>
      </c>
      <c r="D41" s="12">
        <f>IF(B41="",0,VLOOKUP('010101'!B41,Cenik!$C$3:$E$873,3,FALSE))</f>
        <v>0</v>
      </c>
      <c r="E41" s="22"/>
      <c r="F41" s="20">
        <f t="shared" si="4"/>
        <v>0</v>
      </c>
      <c r="G41" s="104" t="str">
        <f t="shared" si="3"/>
        <v/>
      </c>
    </row>
    <row r="42" spans="1:7" x14ac:dyDescent="0.2">
      <c r="A42" s="15"/>
      <c r="B42" s="21"/>
      <c r="C42" s="12">
        <f>IF(B42="",0,VLOOKUP('010101'!B42,Cenik!$C$3:$E$873,2,FALSE))</f>
        <v>0</v>
      </c>
      <c r="D42" s="12">
        <f>IF(B42="",0,VLOOKUP('010101'!B42,Cenik!$C$3:$E$873,3,FALSE))</f>
        <v>0</v>
      </c>
      <c r="E42" s="22"/>
      <c r="F42" s="20">
        <f t="shared" si="4"/>
        <v>0</v>
      </c>
      <c r="G42" s="104" t="str">
        <f t="shared" si="3"/>
        <v/>
      </c>
    </row>
    <row r="43" spans="1:7" x14ac:dyDescent="0.2">
      <c r="A43" s="15"/>
      <c r="B43" s="21"/>
      <c r="C43" s="12">
        <f>IF(B43="",0,VLOOKUP('010101'!B43,Cenik!$C$3:$E$873,2,FALSE))</f>
        <v>0</v>
      </c>
      <c r="D43" s="12">
        <f>IF(B43="",0,VLOOKUP('010101'!B43,Cenik!$C$3:$E$873,3,FALSE))</f>
        <v>0</v>
      </c>
      <c r="E43" s="22"/>
      <c r="F43" s="20">
        <f t="shared" si="4"/>
        <v>0</v>
      </c>
      <c r="G43" s="104" t="str">
        <f t="shared" si="3"/>
        <v/>
      </c>
    </row>
    <row r="44" spans="1:7" ht="13.5" thickBot="1" x14ac:dyDescent="0.25">
      <c r="A44" s="26"/>
      <c r="B44" s="27"/>
      <c r="C44" s="28">
        <f>IF(B44="",0,VLOOKUP('010101'!B44,Cenik!$C$3:$E$873,2,FALSE))</f>
        <v>0</v>
      </c>
      <c r="D44" s="28">
        <f>IF(B44="",0,VLOOKUP('010101'!B44,Cenik!$C$3:$E$873,3,FALSE))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IF(B5="",0,VLOOKUP('021311'!B5,Cenik!$C$3:$E$873,2,FALSE))</f>
        <v>0</v>
      </c>
      <c r="D5" s="12">
        <f>IF(B5="",0,VLOOKUP('021311'!B5,Cenik!$C$3:$E$873,3,FALSE))</f>
        <v>0</v>
      </c>
      <c r="E5" s="13"/>
      <c r="F5" s="14">
        <f t="shared" ref="F5:F14" si="0">D5*E5</f>
        <v>0</v>
      </c>
      <c r="G5" s="104" t="str">
        <f>IF(E5="","",IF(ISNUMBER(E5),IF(E5=ROUND(E5,6),"","Napaka - poraba mora biti zaokrožena na 6 decimalk!"),"Napaka!"))</f>
        <v/>
      </c>
    </row>
    <row r="6" spans="1:7" x14ac:dyDescent="0.2">
      <c r="A6" s="15"/>
      <c r="B6" s="16"/>
      <c r="C6" s="12">
        <f>IF(B6="",0,VLOOKUP('021311'!B6,Cenik!$C$3:$E$873,2,FALSE))</f>
        <v>0</v>
      </c>
      <c r="D6" s="12">
        <f>IF(B6="",0,VLOOKUP('021311'!B6,Cenik!$C$3:$E$873,3,FALSE))</f>
        <v>0</v>
      </c>
      <c r="E6" s="17"/>
      <c r="F6" s="14">
        <f t="shared" si="0"/>
        <v>0</v>
      </c>
      <c r="G6" s="104" t="str">
        <f t="shared" ref="G6:G14" si="1">IF(E6="","",IF(ISNUMBER(E6),IF(E6=ROUND(E6,6),"","Napaka - poraba mora biti zaokrožena na 6 decimalk!"),"Napaka!"))</f>
        <v/>
      </c>
    </row>
    <row r="7" spans="1:7" x14ac:dyDescent="0.2">
      <c r="A7" s="15"/>
      <c r="B7" s="16"/>
      <c r="C7" s="12">
        <f>IF(B7="",0,VLOOKUP('021311'!B7,Cenik!$C$3:$E$873,2,FALSE))</f>
        <v>0</v>
      </c>
      <c r="D7" s="12">
        <f>IF(B7="",0,VLOOKUP('021311'!B7,Cenik!$C$3:$E$873,3,FALSE))</f>
        <v>0</v>
      </c>
      <c r="E7" s="17"/>
      <c r="F7" s="14">
        <f t="shared" si="0"/>
        <v>0</v>
      </c>
      <c r="G7" s="104" t="str">
        <f t="shared" si="1"/>
        <v/>
      </c>
    </row>
    <row r="8" spans="1:7" x14ac:dyDescent="0.2">
      <c r="A8" s="15"/>
      <c r="B8" s="16"/>
      <c r="C8" s="12">
        <f>IF(B8="",0,VLOOKUP('021311'!B8,Cenik!$C$3:$E$873,2,FALSE))</f>
        <v>0</v>
      </c>
      <c r="D8" s="12">
        <f>IF(B8="",0,VLOOKUP('021311'!B8,Cenik!$C$3:$E$873,3,FALSE))</f>
        <v>0</v>
      </c>
      <c r="E8" s="17"/>
      <c r="F8" s="14">
        <f t="shared" si="0"/>
        <v>0</v>
      </c>
      <c r="G8" s="104" t="str">
        <f t="shared" si="1"/>
        <v/>
      </c>
    </row>
    <row r="9" spans="1:7" x14ac:dyDescent="0.2">
      <c r="A9" s="15"/>
      <c r="B9" s="16"/>
      <c r="C9" s="12">
        <f>IF(B9="",0,VLOOKUP('021311'!B9,Cenik!$C$3:$E$873,2,FALSE))</f>
        <v>0</v>
      </c>
      <c r="D9" s="12">
        <f>IF(B9="",0,VLOOKUP('021311'!B9,Cenik!$C$3:$E$873,3,FALSE))</f>
        <v>0</v>
      </c>
      <c r="E9" s="17"/>
      <c r="F9" s="14">
        <f t="shared" si="0"/>
        <v>0</v>
      </c>
      <c r="G9" s="104" t="str">
        <f t="shared" si="1"/>
        <v/>
      </c>
    </row>
    <row r="10" spans="1:7" x14ac:dyDescent="0.2">
      <c r="A10" s="15"/>
      <c r="B10" s="16"/>
      <c r="C10" s="12">
        <f>IF(B10="",0,VLOOKUP('021311'!B10,Cenik!$C$3:$E$873,2,FALSE))</f>
        <v>0</v>
      </c>
      <c r="D10" s="12">
        <f>IF(B10="",0,VLOOKUP('021311'!B10,Cenik!$C$3:$E$873,3,FALSE))</f>
        <v>0</v>
      </c>
      <c r="E10" s="17"/>
      <c r="F10" s="14">
        <f t="shared" si="0"/>
        <v>0</v>
      </c>
      <c r="G10" s="104" t="str">
        <f t="shared" si="1"/>
        <v/>
      </c>
    </row>
    <row r="11" spans="1:7" x14ac:dyDescent="0.2">
      <c r="A11" s="15"/>
      <c r="B11" s="16"/>
      <c r="C11" s="12">
        <f>IF(B11="",0,VLOOKUP('021311'!B11,Cenik!$C$3:$E$873,2,FALSE))</f>
        <v>0</v>
      </c>
      <c r="D11" s="12">
        <f>IF(B11="",0,VLOOKUP('021311'!B11,Cenik!$C$3:$E$873,3,FALSE))</f>
        <v>0</v>
      </c>
      <c r="E11" s="17"/>
      <c r="F11" s="14">
        <f t="shared" si="0"/>
        <v>0</v>
      </c>
      <c r="G11" s="104" t="str">
        <f t="shared" si="1"/>
        <v/>
      </c>
    </row>
    <row r="12" spans="1:7" x14ac:dyDescent="0.2">
      <c r="A12" s="15"/>
      <c r="B12" s="16"/>
      <c r="C12" s="12">
        <f>IF(B12="",0,VLOOKUP('021311'!B12,Cenik!$C$3:$E$873,2,FALSE))</f>
        <v>0</v>
      </c>
      <c r="D12" s="12">
        <f>IF(B12="",0,VLOOKUP('021311'!B12,Cenik!$C$3:$E$873,3,FALSE))</f>
        <v>0</v>
      </c>
      <c r="E12" s="17"/>
      <c r="F12" s="14">
        <f t="shared" si="0"/>
        <v>0</v>
      </c>
      <c r="G12" s="104" t="str">
        <f t="shared" si="1"/>
        <v/>
      </c>
    </row>
    <row r="13" spans="1:7" x14ac:dyDescent="0.2">
      <c r="A13" s="15"/>
      <c r="B13" s="16"/>
      <c r="C13" s="12">
        <f>IF(B13="",0,VLOOKUP('021311'!B13,Cenik!$C$3:$E$873,2,FALSE))</f>
        <v>0</v>
      </c>
      <c r="D13" s="12">
        <f>IF(B13="",0,VLOOKUP('021311'!B13,Cenik!$C$3:$E$873,3,FALSE))</f>
        <v>0</v>
      </c>
      <c r="E13" s="17"/>
      <c r="F13" s="14">
        <f t="shared" si="0"/>
        <v>0</v>
      </c>
      <c r="G13" s="104" t="str">
        <f t="shared" si="1"/>
        <v/>
      </c>
    </row>
    <row r="14" spans="1:7" ht="13.5" thickBot="1" x14ac:dyDescent="0.25">
      <c r="A14" s="15"/>
      <c r="B14" s="16"/>
      <c r="C14" s="12">
        <f>IF(B14="",0,VLOOKUP('021311'!B14,Cenik!$C$3:$E$873,2,FALSE))</f>
        <v>0</v>
      </c>
      <c r="D14" s="12">
        <f>IF(B14="",0,VLOOKUP('021311'!B14,Cenik!$C$3:$E$873,3,FALSE))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IF(B16="",0,VLOOKUP('021311'!B16,Cenik!$C$3:$E$873,2,FALSE))</f>
        <v>0</v>
      </c>
      <c r="D16" s="12">
        <f>IF(B16="",0,VLOOKUP('021311'!B16,Cenik!$C$3:$E$873,3,FALSE))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IF(B17="",0,VLOOKUP('021311'!B17,Cenik!$C$3:$E$873,2,FALSE))</f>
        <v>0</v>
      </c>
      <c r="D17" s="12">
        <f>IF(B17="",0,VLOOKUP('021311'!B17,Cenik!$C$3:$E$873,3,FALSE))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IF(B18="",0,VLOOKUP('021311'!B18,Cenik!$C$3:$E$873,2,FALSE))</f>
        <v>0</v>
      </c>
      <c r="D18" s="12">
        <f>IF(B18="",0,VLOOKUP('021311'!B18,Cenik!$C$3:$E$873,3,FALSE))</f>
        <v>0</v>
      </c>
      <c r="E18" s="22"/>
      <c r="F18" s="20">
        <f t="shared" si="2"/>
        <v>0</v>
      </c>
      <c r="G18" s="104" t="str">
        <f t="shared" si="3"/>
        <v/>
      </c>
    </row>
    <row r="19" spans="1:9" x14ac:dyDescent="0.2">
      <c r="A19" s="15"/>
      <c r="B19" s="21"/>
      <c r="C19" s="12">
        <f>IF(B19="",0,VLOOKUP('021311'!B19,Cenik!$C$3:$E$873,2,FALSE))</f>
        <v>0</v>
      </c>
      <c r="D19" s="12">
        <f>IF(B19="",0,VLOOKUP('021311'!B19,Cenik!$C$3:$E$873,3,FALSE))</f>
        <v>0</v>
      </c>
      <c r="E19" s="22"/>
      <c r="F19" s="20">
        <f t="shared" si="2"/>
        <v>0</v>
      </c>
      <c r="G19" s="104" t="str">
        <f t="shared" si="3"/>
        <v/>
      </c>
    </row>
    <row r="20" spans="1:9" x14ac:dyDescent="0.2">
      <c r="A20" s="15"/>
      <c r="B20" s="21"/>
      <c r="C20" s="12">
        <f>IF(B20="",0,VLOOKUP('021311'!B20,Cenik!$C$3:$E$873,2,FALSE))</f>
        <v>0</v>
      </c>
      <c r="D20" s="12">
        <f>IF(B20="",0,VLOOKUP('021311'!B20,Cenik!$C$3:$E$873,3,FALSE))</f>
        <v>0</v>
      </c>
      <c r="E20" s="22"/>
      <c r="F20" s="20">
        <f t="shared" si="2"/>
        <v>0</v>
      </c>
      <c r="G20" s="104" t="str">
        <f t="shared" si="3"/>
        <v/>
      </c>
    </row>
    <row r="21" spans="1:9" x14ac:dyDescent="0.2">
      <c r="A21" s="15"/>
      <c r="B21" s="21"/>
      <c r="C21" s="12">
        <f>IF(B21="",0,VLOOKUP('021311'!B21,Cenik!$C$3:$E$873,2,FALSE))</f>
        <v>0</v>
      </c>
      <c r="D21" s="12">
        <f>IF(B21="",0,VLOOKUP('021311'!B21,Cenik!$C$3:$E$873,3,FALSE))</f>
        <v>0</v>
      </c>
      <c r="E21" s="22"/>
      <c r="F21" s="20">
        <f t="shared" si="2"/>
        <v>0</v>
      </c>
      <c r="G21" s="104" t="str">
        <f t="shared" si="3"/>
        <v/>
      </c>
    </row>
    <row r="22" spans="1:9" x14ac:dyDescent="0.2">
      <c r="A22" s="15"/>
      <c r="B22" s="21"/>
      <c r="C22" s="12">
        <f>IF(B22="",0,VLOOKUP('021311'!B22,Cenik!$C$3:$E$873,2,FALSE))</f>
        <v>0</v>
      </c>
      <c r="D22" s="12">
        <f>IF(B22="",0,VLOOKUP('021311'!B22,Cenik!$C$3:$E$873,3,FALSE))</f>
        <v>0</v>
      </c>
      <c r="E22" s="22"/>
      <c r="F22" s="20">
        <f t="shared" si="2"/>
        <v>0</v>
      </c>
      <c r="G22" s="104" t="str">
        <f t="shared" si="3"/>
        <v/>
      </c>
    </row>
    <row r="23" spans="1:9" x14ac:dyDescent="0.2">
      <c r="A23" s="15"/>
      <c r="B23" s="21"/>
      <c r="C23" s="12">
        <f>IF(B23="",0,VLOOKUP('021311'!B23,Cenik!$C$3:$E$873,2,FALSE))</f>
        <v>0</v>
      </c>
      <c r="D23" s="12">
        <f>IF(B23="",0,VLOOKUP('021311'!B23,Cenik!$C$3:$E$873,3,FALSE))</f>
        <v>0</v>
      </c>
      <c r="E23" s="22"/>
      <c r="F23" s="20">
        <f t="shared" si="2"/>
        <v>0</v>
      </c>
      <c r="G23" s="104" t="str">
        <f t="shared" si="3"/>
        <v/>
      </c>
    </row>
    <row r="24" spans="1:9" x14ac:dyDescent="0.2">
      <c r="A24" s="15"/>
      <c r="B24" s="21"/>
      <c r="C24" s="12">
        <f>IF(B24="",0,VLOOKUP('021311'!B24,Cenik!$C$3:$E$873,2,FALSE))</f>
        <v>0</v>
      </c>
      <c r="D24" s="12">
        <f>IF(B24="",0,VLOOKUP('021311'!B24,Cenik!$C$3:$E$873,3,FALSE))</f>
        <v>0</v>
      </c>
      <c r="E24" s="22"/>
      <c r="F24" s="20">
        <f t="shared" si="2"/>
        <v>0</v>
      </c>
      <c r="G24" s="104" t="str">
        <f t="shared" si="3"/>
        <v/>
      </c>
    </row>
    <row r="25" spans="1:9" x14ac:dyDescent="0.2">
      <c r="A25" s="15"/>
      <c r="B25" s="21"/>
      <c r="C25" s="12">
        <f>IF(B25="",0,VLOOKUP('021311'!B25,Cenik!$C$3:$E$873,2,FALSE))</f>
        <v>0</v>
      </c>
      <c r="D25" s="12">
        <f>IF(B25="",0,VLOOKUP('021311'!B25,Cenik!$C$3:$E$873,3,FALSE))</f>
        <v>0</v>
      </c>
      <c r="E25" s="22"/>
      <c r="F25" s="20">
        <f t="shared" si="2"/>
        <v>0</v>
      </c>
      <c r="G25" s="104" t="str">
        <f t="shared" si="3"/>
        <v/>
      </c>
    </row>
    <row r="26" spans="1:9" x14ac:dyDescent="0.2">
      <c r="A26" s="15"/>
      <c r="B26" s="21"/>
      <c r="C26" s="12">
        <f>IF(B26="",0,VLOOKUP('021311'!B26,Cenik!$C$3:$E$873,2,FALSE))</f>
        <v>0</v>
      </c>
      <c r="D26" s="12">
        <f>IF(B26="",0,VLOOKUP('021311'!B26,Cenik!$C$3:$E$873,3,FALSE))</f>
        <v>0</v>
      </c>
      <c r="E26" s="22"/>
      <c r="F26" s="20">
        <f t="shared" si="2"/>
        <v>0</v>
      </c>
      <c r="G26" s="104" t="str">
        <f t="shared" si="3"/>
        <v/>
      </c>
    </row>
    <row r="27" spans="1:9" x14ac:dyDescent="0.2">
      <c r="A27" s="15"/>
      <c r="B27" s="21"/>
      <c r="C27" s="12">
        <f>IF(B27="",0,VLOOKUP('021311'!B27,Cenik!$C$3:$E$873,2,FALSE))</f>
        <v>0</v>
      </c>
      <c r="D27" s="12">
        <f>IF(B27="",0,VLOOKUP('021311'!B27,Cenik!$C$3:$E$873,3,FALSE))</f>
        <v>0</v>
      </c>
      <c r="E27" s="22"/>
      <c r="F27" s="20">
        <f t="shared" si="2"/>
        <v>0</v>
      </c>
      <c r="G27" s="104" t="str">
        <f t="shared" si="3"/>
        <v/>
      </c>
    </row>
    <row r="28" spans="1:9" x14ac:dyDescent="0.2">
      <c r="A28" s="15"/>
      <c r="B28" s="21"/>
      <c r="C28" s="12">
        <f>IF(B28="",0,VLOOKUP('021311'!B28,Cenik!$C$3:$E$873,2,FALSE))</f>
        <v>0</v>
      </c>
      <c r="D28" s="12">
        <f>IF(B28="",0,VLOOKUP('021311'!B28,Cenik!$C$3:$E$873,3,FALSE))</f>
        <v>0</v>
      </c>
      <c r="E28" s="22"/>
      <c r="F28" s="20">
        <f t="shared" si="2"/>
        <v>0</v>
      </c>
      <c r="G28" s="104" t="str">
        <f t="shared" si="3"/>
        <v/>
      </c>
    </row>
    <row r="29" spans="1:9" ht="13.5" thickBot="1" x14ac:dyDescent="0.25">
      <c r="A29" s="15"/>
      <c r="B29" s="21"/>
      <c r="C29" s="12">
        <f>IF(B29="",0,VLOOKUP('021311'!B29,Cenik!$C$3:$E$873,2,FALSE))</f>
        <v>0</v>
      </c>
      <c r="D29" s="12">
        <f>IF(B29="",0,VLOOKUP('021311'!B29,Cenik!$C$3:$E$873,3,FALSE))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IF(B31="",0,VLOOKUP('021311'!B31,Cenik!$C$3:$E$873,2,FALSE))</f>
        <v>0</v>
      </c>
      <c r="D31" s="24">
        <f>IF(B31="",0,VLOOKUP('021311'!B31,Cenik!$C$3:$E$873,3,FALSE))</f>
        <v>0</v>
      </c>
      <c r="E31" s="19"/>
      <c r="F31" s="25">
        <f t="shared" ref="F31:F44" si="4">D31*E31</f>
        <v>0</v>
      </c>
      <c r="G31" s="104" t="str">
        <f t="shared" si="3"/>
        <v/>
      </c>
      <c r="I31" s="2"/>
    </row>
    <row r="32" spans="1:9" x14ac:dyDescent="0.2">
      <c r="A32" s="15"/>
      <c r="B32" s="21"/>
      <c r="C32" s="12">
        <f>IF(B32="",0,VLOOKUP('021311'!B32,Cenik!$C$3:$E$873,2,FALSE))</f>
        <v>0</v>
      </c>
      <c r="D32" s="12">
        <f>IF(B32="",0,VLOOKUP('021311'!B32,Cenik!$C$3:$E$873,3,FALSE))</f>
        <v>0</v>
      </c>
      <c r="E32" s="22"/>
      <c r="F32" s="20">
        <f t="shared" si="4"/>
        <v>0</v>
      </c>
      <c r="G32" s="104" t="str">
        <f t="shared" si="3"/>
        <v/>
      </c>
      <c r="I32" s="2"/>
    </row>
    <row r="33" spans="1:7" x14ac:dyDescent="0.2">
      <c r="A33" s="15"/>
      <c r="B33" s="21"/>
      <c r="C33" s="12">
        <f>IF(B33="",0,VLOOKUP('021311'!B33,Cenik!$C$3:$E$873,2,FALSE))</f>
        <v>0</v>
      </c>
      <c r="D33" s="12">
        <f>IF(B33="",0,VLOOKUP('021311'!B33,Cenik!$C$3:$E$873,3,FALSE))</f>
        <v>0</v>
      </c>
      <c r="E33" s="22"/>
      <c r="F33" s="20">
        <f t="shared" si="4"/>
        <v>0</v>
      </c>
      <c r="G33" s="104" t="str">
        <f t="shared" si="3"/>
        <v/>
      </c>
    </row>
    <row r="34" spans="1:7" x14ac:dyDescent="0.2">
      <c r="A34" s="15"/>
      <c r="B34" s="21"/>
      <c r="C34" s="12">
        <f>IF(B34="",0,VLOOKUP('021311'!B34,Cenik!$C$3:$E$873,2,FALSE))</f>
        <v>0</v>
      </c>
      <c r="D34" s="12">
        <f>IF(B34="",0,VLOOKUP('021311'!B34,Cenik!$C$3:$E$873,3,FALSE))</f>
        <v>0</v>
      </c>
      <c r="E34" s="22"/>
      <c r="F34" s="20">
        <f t="shared" si="4"/>
        <v>0</v>
      </c>
      <c r="G34" s="104" t="str">
        <f t="shared" si="3"/>
        <v/>
      </c>
    </row>
    <row r="35" spans="1:7" x14ac:dyDescent="0.2">
      <c r="A35" s="15"/>
      <c r="B35" s="21"/>
      <c r="C35" s="12">
        <f>IF(B35="",0,VLOOKUP('021311'!B35,Cenik!$C$3:$E$873,2,FALSE))</f>
        <v>0</v>
      </c>
      <c r="D35" s="12">
        <f>IF(B35="",0,VLOOKUP('021311'!B35,Cenik!$C$3:$E$873,3,FALSE))</f>
        <v>0</v>
      </c>
      <c r="E35" s="22"/>
      <c r="F35" s="20">
        <f t="shared" si="4"/>
        <v>0</v>
      </c>
      <c r="G35" s="104" t="str">
        <f t="shared" si="3"/>
        <v/>
      </c>
    </row>
    <row r="36" spans="1:7" x14ac:dyDescent="0.2">
      <c r="A36" s="15"/>
      <c r="B36" s="21"/>
      <c r="C36" s="12">
        <f>IF(B36="",0,VLOOKUP('021311'!B36,Cenik!$C$3:$E$873,2,FALSE))</f>
        <v>0</v>
      </c>
      <c r="D36" s="12">
        <f>IF(B36="",0,VLOOKUP('021311'!B36,Cenik!$C$3:$E$873,3,FALSE))</f>
        <v>0</v>
      </c>
      <c r="E36" s="22"/>
      <c r="F36" s="20">
        <f t="shared" si="4"/>
        <v>0</v>
      </c>
      <c r="G36" s="104" t="str">
        <f t="shared" si="3"/>
        <v/>
      </c>
    </row>
    <row r="37" spans="1:7" x14ac:dyDescent="0.2">
      <c r="A37" s="15"/>
      <c r="B37" s="21"/>
      <c r="C37" s="12">
        <f>IF(B37="",0,VLOOKUP('021311'!B37,Cenik!$C$3:$E$873,2,FALSE))</f>
        <v>0</v>
      </c>
      <c r="D37" s="12">
        <f>IF(B37="",0,VLOOKUP('021311'!B37,Cenik!$C$3:$E$873,3,FALSE))</f>
        <v>0</v>
      </c>
      <c r="E37" s="22"/>
      <c r="F37" s="20">
        <f t="shared" si="4"/>
        <v>0</v>
      </c>
      <c r="G37" s="104" t="str">
        <f t="shared" si="3"/>
        <v/>
      </c>
    </row>
    <row r="38" spans="1:7" x14ac:dyDescent="0.2">
      <c r="A38" s="15"/>
      <c r="B38" s="21"/>
      <c r="C38" s="12">
        <f>IF(B38="",0,VLOOKUP('021311'!B38,Cenik!$C$3:$E$873,2,FALSE))</f>
        <v>0</v>
      </c>
      <c r="D38" s="12">
        <f>IF(B38="",0,VLOOKUP('021311'!B38,Cenik!$C$3:$E$873,3,FALSE))</f>
        <v>0</v>
      </c>
      <c r="E38" s="22"/>
      <c r="F38" s="20">
        <f t="shared" si="4"/>
        <v>0</v>
      </c>
      <c r="G38" s="104" t="str">
        <f t="shared" si="3"/>
        <v/>
      </c>
    </row>
    <row r="39" spans="1:7" x14ac:dyDescent="0.2">
      <c r="A39" s="15"/>
      <c r="B39" s="21"/>
      <c r="C39" s="12">
        <f>IF(B39="",0,VLOOKUP('021311'!B39,Cenik!$C$3:$E$873,2,FALSE))</f>
        <v>0</v>
      </c>
      <c r="D39" s="12">
        <f>IF(B39="",0,VLOOKUP('021311'!B39,Cenik!$C$3:$E$873,3,FALSE))</f>
        <v>0</v>
      </c>
      <c r="E39" s="22"/>
      <c r="F39" s="20">
        <f t="shared" si="4"/>
        <v>0</v>
      </c>
      <c r="G39" s="104" t="str">
        <f>IF(E39="","",IF(ISNUMBER(E39),IF(E39=ROUND(E39,6),"","Napaka - poraba mora biti zaokrožena na 6 decimalk!"),"Napaka!"))</f>
        <v/>
      </c>
    </row>
    <row r="40" spans="1:7" x14ac:dyDescent="0.2">
      <c r="A40" s="15"/>
      <c r="B40" s="21"/>
      <c r="C40" s="12">
        <f>IF(B40="",0,VLOOKUP('021311'!B40,Cenik!$C$3:$E$873,2,FALSE))</f>
        <v>0</v>
      </c>
      <c r="D40" s="12">
        <f>IF(B40="",0,VLOOKUP('021311'!B40,Cenik!$C$3:$E$873,3,FALSE))</f>
        <v>0</v>
      </c>
      <c r="E40" s="22"/>
      <c r="F40" s="20">
        <f t="shared" si="4"/>
        <v>0</v>
      </c>
      <c r="G40" s="104" t="str">
        <f t="shared" si="3"/>
        <v/>
      </c>
    </row>
    <row r="41" spans="1:7" x14ac:dyDescent="0.2">
      <c r="A41" s="15"/>
      <c r="B41" s="21"/>
      <c r="C41" s="12">
        <f>IF(B41="",0,VLOOKUP('021311'!B41,Cenik!$C$3:$E$873,2,FALSE))</f>
        <v>0</v>
      </c>
      <c r="D41" s="12">
        <f>IF(B41="",0,VLOOKUP('021311'!B41,Cenik!$C$3:$E$873,3,FALSE))</f>
        <v>0</v>
      </c>
      <c r="E41" s="22"/>
      <c r="F41" s="20">
        <f t="shared" si="4"/>
        <v>0</v>
      </c>
      <c r="G41" s="104" t="str">
        <f t="shared" si="3"/>
        <v/>
      </c>
    </row>
    <row r="42" spans="1:7" x14ac:dyDescent="0.2">
      <c r="A42" s="15"/>
      <c r="B42" s="21"/>
      <c r="C42" s="12">
        <f>IF(B42="",0,VLOOKUP('021311'!B42,Cenik!$C$3:$E$873,2,FALSE))</f>
        <v>0</v>
      </c>
      <c r="D42" s="12">
        <f>IF(B42="",0,VLOOKUP('021311'!B42,Cenik!$C$3:$E$873,3,FALSE))</f>
        <v>0</v>
      </c>
      <c r="E42" s="22"/>
      <c r="F42" s="20">
        <f t="shared" si="4"/>
        <v>0</v>
      </c>
      <c r="G42" s="104" t="str">
        <f t="shared" si="3"/>
        <v/>
      </c>
    </row>
    <row r="43" spans="1:7" x14ac:dyDescent="0.2">
      <c r="A43" s="15"/>
      <c r="B43" s="21"/>
      <c r="C43" s="12">
        <f>IF(B43="",0,VLOOKUP('021311'!B43,Cenik!$C$3:$E$873,2,FALSE))</f>
        <v>0</v>
      </c>
      <c r="D43" s="12">
        <f>IF(B43="",0,VLOOKUP('021311'!B43,Cenik!$C$3:$E$873,3,FALSE))</f>
        <v>0</v>
      </c>
      <c r="E43" s="22"/>
      <c r="F43" s="20">
        <f t="shared" si="4"/>
        <v>0</v>
      </c>
      <c r="G43" s="104" t="str">
        <f t="shared" si="3"/>
        <v/>
      </c>
    </row>
    <row r="44" spans="1:7" ht="13.5" thickBot="1" x14ac:dyDescent="0.25">
      <c r="A44" s="26"/>
      <c r="B44" s="27"/>
      <c r="C44" s="28">
        <f>IF(B44="",0,VLOOKUP('021311'!B44,Cenik!$C$3:$E$873,2,FALSE))</f>
        <v>0</v>
      </c>
      <c r="D44" s="28">
        <f>IF(B44="",0,VLOOKUP('021311'!B44,Cenik!$C$3:$E$873,3,FALSE))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IF(B5="",0,VLOOKUP('021312'!B5,Cenik!$C$3:$E$873,2,FALSE))</f>
        <v>0</v>
      </c>
      <c r="D5" s="12">
        <f>IF(B5="",0,VLOOKUP('021312'!B5,Cenik!$C$3:$E$873,3,FALSE))</f>
        <v>0</v>
      </c>
      <c r="E5" s="13"/>
      <c r="F5" s="14">
        <f t="shared" ref="F5:F14" si="0">D5*E5</f>
        <v>0</v>
      </c>
      <c r="G5" s="104" t="str">
        <f>IF(E5="","",IF(ISNUMBER(E5),IF(E5=ROUND(E5,6),"","Napaka - poraba mora biti zaokrožena na 6 decimalk!"),"Napaka!"))</f>
        <v/>
      </c>
    </row>
    <row r="6" spans="1:7" x14ac:dyDescent="0.2">
      <c r="A6" s="15"/>
      <c r="B6" s="16"/>
      <c r="C6" s="12">
        <f>IF(B6="",0,VLOOKUP('021312'!B6,Cenik!$C$3:$E$873,2,FALSE))</f>
        <v>0</v>
      </c>
      <c r="D6" s="12">
        <f>IF(B6="",0,VLOOKUP('021312'!B6,Cenik!$C$3:$E$873,3,FALSE))</f>
        <v>0</v>
      </c>
      <c r="E6" s="17"/>
      <c r="F6" s="14">
        <f t="shared" si="0"/>
        <v>0</v>
      </c>
      <c r="G6" s="104" t="str">
        <f t="shared" ref="G6:G14" si="1">IF(E6="","",IF(ISNUMBER(E6),IF(E6=ROUND(E6,6),"","Napaka - poraba mora biti zaokrožena na 6 decimalk!"),"Napaka!"))</f>
        <v/>
      </c>
    </row>
    <row r="7" spans="1:7" x14ac:dyDescent="0.2">
      <c r="A7" s="15"/>
      <c r="B7" s="16"/>
      <c r="C7" s="12">
        <f>IF(B7="",0,VLOOKUP('021312'!B7,Cenik!$C$3:$E$873,2,FALSE))</f>
        <v>0</v>
      </c>
      <c r="D7" s="12">
        <f>IF(B7="",0,VLOOKUP('021312'!B7,Cenik!$C$3:$E$873,3,FALSE))</f>
        <v>0</v>
      </c>
      <c r="E7" s="17"/>
      <c r="F7" s="14">
        <f t="shared" si="0"/>
        <v>0</v>
      </c>
      <c r="G7" s="104" t="str">
        <f t="shared" si="1"/>
        <v/>
      </c>
    </row>
    <row r="8" spans="1:7" x14ac:dyDescent="0.2">
      <c r="A8" s="15"/>
      <c r="B8" s="16"/>
      <c r="C8" s="12">
        <f>IF(B8="",0,VLOOKUP('021312'!B8,Cenik!$C$3:$E$873,2,FALSE))</f>
        <v>0</v>
      </c>
      <c r="D8" s="12">
        <f>IF(B8="",0,VLOOKUP('021312'!B8,Cenik!$C$3:$E$873,3,FALSE))</f>
        <v>0</v>
      </c>
      <c r="E8" s="17"/>
      <c r="F8" s="14">
        <f t="shared" si="0"/>
        <v>0</v>
      </c>
      <c r="G8" s="104" t="str">
        <f t="shared" si="1"/>
        <v/>
      </c>
    </row>
    <row r="9" spans="1:7" x14ac:dyDescent="0.2">
      <c r="A9" s="15"/>
      <c r="B9" s="16"/>
      <c r="C9" s="12">
        <f>IF(B9="",0,VLOOKUP('021312'!B9,Cenik!$C$3:$E$873,2,FALSE))</f>
        <v>0</v>
      </c>
      <c r="D9" s="12">
        <f>IF(B9="",0,VLOOKUP('021312'!B9,Cenik!$C$3:$E$873,3,FALSE))</f>
        <v>0</v>
      </c>
      <c r="E9" s="17"/>
      <c r="F9" s="14">
        <f t="shared" si="0"/>
        <v>0</v>
      </c>
      <c r="G9" s="104" t="str">
        <f t="shared" si="1"/>
        <v/>
      </c>
    </row>
    <row r="10" spans="1:7" x14ac:dyDescent="0.2">
      <c r="A10" s="15"/>
      <c r="B10" s="16"/>
      <c r="C10" s="12">
        <f>IF(B10="",0,VLOOKUP('021312'!B10,Cenik!$C$3:$E$873,2,FALSE))</f>
        <v>0</v>
      </c>
      <c r="D10" s="12">
        <f>IF(B10="",0,VLOOKUP('021312'!B10,Cenik!$C$3:$E$873,3,FALSE))</f>
        <v>0</v>
      </c>
      <c r="E10" s="17"/>
      <c r="F10" s="14">
        <f t="shared" si="0"/>
        <v>0</v>
      </c>
      <c r="G10" s="104" t="str">
        <f t="shared" si="1"/>
        <v/>
      </c>
    </row>
    <row r="11" spans="1:7" x14ac:dyDescent="0.2">
      <c r="A11" s="15"/>
      <c r="B11" s="16"/>
      <c r="C11" s="12">
        <f>IF(B11="",0,VLOOKUP('021312'!B11,Cenik!$C$3:$E$873,2,FALSE))</f>
        <v>0</v>
      </c>
      <c r="D11" s="12">
        <f>IF(B11="",0,VLOOKUP('021312'!B11,Cenik!$C$3:$E$873,3,FALSE))</f>
        <v>0</v>
      </c>
      <c r="E11" s="17"/>
      <c r="F11" s="14">
        <f t="shared" si="0"/>
        <v>0</v>
      </c>
      <c r="G11" s="104" t="str">
        <f t="shared" si="1"/>
        <v/>
      </c>
    </row>
    <row r="12" spans="1:7" x14ac:dyDescent="0.2">
      <c r="A12" s="15"/>
      <c r="B12" s="16"/>
      <c r="C12" s="12">
        <f>IF(B12="",0,VLOOKUP('021312'!B12,Cenik!$C$3:$E$873,2,FALSE))</f>
        <v>0</v>
      </c>
      <c r="D12" s="12">
        <f>IF(B12="",0,VLOOKUP('021312'!B12,Cenik!$C$3:$E$873,3,FALSE))</f>
        <v>0</v>
      </c>
      <c r="E12" s="17"/>
      <c r="F12" s="14">
        <f t="shared" si="0"/>
        <v>0</v>
      </c>
      <c r="G12" s="104" t="str">
        <f t="shared" si="1"/>
        <v/>
      </c>
    </row>
    <row r="13" spans="1:7" x14ac:dyDescent="0.2">
      <c r="A13" s="15"/>
      <c r="B13" s="16"/>
      <c r="C13" s="12">
        <f>IF(B13="",0,VLOOKUP('021312'!B13,Cenik!$C$3:$E$873,2,FALSE))</f>
        <v>0</v>
      </c>
      <c r="D13" s="12">
        <f>IF(B13="",0,VLOOKUP('021312'!B13,Cenik!$C$3:$E$873,3,FALSE))</f>
        <v>0</v>
      </c>
      <c r="E13" s="17"/>
      <c r="F13" s="14">
        <f t="shared" si="0"/>
        <v>0</v>
      </c>
      <c r="G13" s="104" t="str">
        <f t="shared" si="1"/>
        <v/>
      </c>
    </row>
    <row r="14" spans="1:7" ht="13.5" thickBot="1" x14ac:dyDescent="0.25">
      <c r="A14" s="15"/>
      <c r="B14" s="16"/>
      <c r="C14" s="12">
        <f>IF(B14="",0,VLOOKUP('021312'!B14,Cenik!$C$3:$E$873,2,FALSE))</f>
        <v>0</v>
      </c>
      <c r="D14" s="12">
        <f>IF(B14="",0,VLOOKUP('021312'!B14,Cenik!$C$3:$E$873,3,FALSE))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IF(B16="",0,VLOOKUP('021312'!B16,Cenik!$C$3:$E$873,2,FALSE))</f>
        <v>0</v>
      </c>
      <c r="D16" s="12">
        <f>IF(B16="",0,VLOOKUP('021312'!B16,Cenik!$C$3:$E$873,3,FALSE))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IF(B17="",0,VLOOKUP('021312'!B17,Cenik!$C$3:$E$873,2,FALSE))</f>
        <v>0</v>
      </c>
      <c r="D17" s="12">
        <f>IF(B17="",0,VLOOKUP('021312'!B17,Cenik!$C$3:$E$873,3,FALSE))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IF(B18="",0,VLOOKUP('021312'!B18,Cenik!$C$3:$E$873,2,FALSE))</f>
        <v>0</v>
      </c>
      <c r="D18" s="12">
        <f>IF(B18="",0,VLOOKUP('021312'!B18,Cenik!$C$3:$E$873,3,FALSE))</f>
        <v>0</v>
      </c>
      <c r="E18" s="22"/>
      <c r="F18" s="20">
        <f t="shared" si="2"/>
        <v>0</v>
      </c>
      <c r="G18" s="104" t="str">
        <f t="shared" si="3"/>
        <v/>
      </c>
    </row>
    <row r="19" spans="1:9" x14ac:dyDescent="0.2">
      <c r="A19" s="15"/>
      <c r="B19" s="21"/>
      <c r="C19" s="12">
        <f>IF(B19="",0,VLOOKUP('021312'!B19,Cenik!$C$3:$E$873,2,FALSE))</f>
        <v>0</v>
      </c>
      <c r="D19" s="12">
        <f>IF(B19="",0,VLOOKUP('021312'!B19,Cenik!$C$3:$E$873,3,FALSE))</f>
        <v>0</v>
      </c>
      <c r="E19" s="22"/>
      <c r="F19" s="20">
        <f t="shared" si="2"/>
        <v>0</v>
      </c>
      <c r="G19" s="104" t="str">
        <f t="shared" si="3"/>
        <v/>
      </c>
    </row>
    <row r="20" spans="1:9" x14ac:dyDescent="0.2">
      <c r="A20" s="15"/>
      <c r="B20" s="21"/>
      <c r="C20" s="12">
        <f>IF(B20="",0,VLOOKUP('021312'!B20,Cenik!$C$3:$E$873,2,FALSE))</f>
        <v>0</v>
      </c>
      <c r="D20" s="12">
        <f>IF(B20="",0,VLOOKUP('021312'!B20,Cenik!$C$3:$E$873,3,FALSE))</f>
        <v>0</v>
      </c>
      <c r="E20" s="22"/>
      <c r="F20" s="20">
        <f t="shared" si="2"/>
        <v>0</v>
      </c>
      <c r="G20" s="104" t="str">
        <f t="shared" si="3"/>
        <v/>
      </c>
    </row>
    <row r="21" spans="1:9" x14ac:dyDescent="0.2">
      <c r="A21" s="15"/>
      <c r="B21" s="21"/>
      <c r="C21" s="12">
        <f>IF(B21="",0,VLOOKUP('021312'!B21,Cenik!$C$3:$E$873,2,FALSE))</f>
        <v>0</v>
      </c>
      <c r="D21" s="12">
        <f>IF(B21="",0,VLOOKUP('021312'!B21,Cenik!$C$3:$E$873,3,FALSE))</f>
        <v>0</v>
      </c>
      <c r="E21" s="22"/>
      <c r="F21" s="20">
        <f t="shared" si="2"/>
        <v>0</v>
      </c>
      <c r="G21" s="104" t="str">
        <f t="shared" si="3"/>
        <v/>
      </c>
    </row>
    <row r="22" spans="1:9" x14ac:dyDescent="0.2">
      <c r="A22" s="15"/>
      <c r="B22" s="21"/>
      <c r="C22" s="12">
        <f>IF(B22="",0,VLOOKUP('021312'!B22,Cenik!$C$3:$E$873,2,FALSE))</f>
        <v>0</v>
      </c>
      <c r="D22" s="12">
        <f>IF(B22="",0,VLOOKUP('021312'!B22,Cenik!$C$3:$E$873,3,FALSE))</f>
        <v>0</v>
      </c>
      <c r="E22" s="22"/>
      <c r="F22" s="20">
        <f t="shared" si="2"/>
        <v>0</v>
      </c>
      <c r="G22" s="104" t="str">
        <f t="shared" si="3"/>
        <v/>
      </c>
    </row>
    <row r="23" spans="1:9" x14ac:dyDescent="0.2">
      <c r="A23" s="15"/>
      <c r="B23" s="21"/>
      <c r="C23" s="12">
        <f>IF(B23="",0,VLOOKUP('021312'!B23,Cenik!$C$3:$E$873,2,FALSE))</f>
        <v>0</v>
      </c>
      <c r="D23" s="12">
        <f>IF(B23="",0,VLOOKUP('021312'!B23,Cenik!$C$3:$E$873,3,FALSE))</f>
        <v>0</v>
      </c>
      <c r="E23" s="22"/>
      <c r="F23" s="20">
        <f t="shared" si="2"/>
        <v>0</v>
      </c>
      <c r="G23" s="104" t="str">
        <f t="shared" si="3"/>
        <v/>
      </c>
    </row>
    <row r="24" spans="1:9" x14ac:dyDescent="0.2">
      <c r="A24" s="15"/>
      <c r="B24" s="21"/>
      <c r="C24" s="12">
        <f>IF(B24="",0,VLOOKUP('021312'!B24,Cenik!$C$3:$E$873,2,FALSE))</f>
        <v>0</v>
      </c>
      <c r="D24" s="12">
        <f>IF(B24="",0,VLOOKUP('021312'!B24,Cenik!$C$3:$E$873,3,FALSE))</f>
        <v>0</v>
      </c>
      <c r="E24" s="22"/>
      <c r="F24" s="20">
        <f t="shared" si="2"/>
        <v>0</v>
      </c>
      <c r="G24" s="104" t="str">
        <f t="shared" si="3"/>
        <v/>
      </c>
    </row>
    <row r="25" spans="1:9" x14ac:dyDescent="0.2">
      <c r="A25" s="15"/>
      <c r="B25" s="21"/>
      <c r="C25" s="12">
        <f>IF(B25="",0,VLOOKUP('021312'!B25,Cenik!$C$3:$E$873,2,FALSE))</f>
        <v>0</v>
      </c>
      <c r="D25" s="12">
        <f>IF(B25="",0,VLOOKUP('021312'!B25,Cenik!$C$3:$E$873,3,FALSE))</f>
        <v>0</v>
      </c>
      <c r="E25" s="22"/>
      <c r="F25" s="20">
        <f t="shared" si="2"/>
        <v>0</v>
      </c>
      <c r="G25" s="104" t="str">
        <f t="shared" si="3"/>
        <v/>
      </c>
    </row>
    <row r="26" spans="1:9" x14ac:dyDescent="0.2">
      <c r="A26" s="15"/>
      <c r="B26" s="21"/>
      <c r="C26" s="12">
        <f>IF(B26="",0,VLOOKUP('021312'!B26,Cenik!$C$3:$E$873,2,FALSE))</f>
        <v>0</v>
      </c>
      <c r="D26" s="12">
        <f>IF(B26="",0,VLOOKUP('021312'!B26,Cenik!$C$3:$E$873,3,FALSE))</f>
        <v>0</v>
      </c>
      <c r="E26" s="22"/>
      <c r="F26" s="20">
        <f t="shared" si="2"/>
        <v>0</v>
      </c>
      <c r="G26" s="104" t="str">
        <f t="shared" si="3"/>
        <v/>
      </c>
    </row>
    <row r="27" spans="1:9" x14ac:dyDescent="0.2">
      <c r="A27" s="15"/>
      <c r="B27" s="21"/>
      <c r="C27" s="12">
        <f>IF(B27="",0,VLOOKUP('021312'!B27,Cenik!$C$3:$E$873,2,FALSE))</f>
        <v>0</v>
      </c>
      <c r="D27" s="12">
        <f>IF(B27="",0,VLOOKUP('021312'!B27,Cenik!$C$3:$E$873,3,FALSE))</f>
        <v>0</v>
      </c>
      <c r="E27" s="22"/>
      <c r="F27" s="20">
        <f t="shared" si="2"/>
        <v>0</v>
      </c>
      <c r="G27" s="104" t="str">
        <f t="shared" si="3"/>
        <v/>
      </c>
    </row>
    <row r="28" spans="1:9" x14ac:dyDescent="0.2">
      <c r="A28" s="15"/>
      <c r="B28" s="21"/>
      <c r="C28" s="12">
        <f>IF(B28="",0,VLOOKUP('021312'!B28,Cenik!$C$3:$E$873,2,FALSE))</f>
        <v>0</v>
      </c>
      <c r="D28" s="12">
        <f>IF(B28="",0,VLOOKUP('021312'!B28,Cenik!$C$3:$E$873,3,FALSE))</f>
        <v>0</v>
      </c>
      <c r="E28" s="22"/>
      <c r="F28" s="20">
        <f t="shared" si="2"/>
        <v>0</v>
      </c>
      <c r="G28" s="104" t="str">
        <f t="shared" si="3"/>
        <v/>
      </c>
    </row>
    <row r="29" spans="1:9" ht="13.5" thickBot="1" x14ac:dyDescent="0.25">
      <c r="A29" s="15"/>
      <c r="B29" s="21"/>
      <c r="C29" s="12">
        <f>IF(B29="",0,VLOOKUP('021312'!B29,Cenik!$C$3:$E$873,2,FALSE))</f>
        <v>0</v>
      </c>
      <c r="D29" s="12">
        <f>IF(B29="",0,VLOOKUP('021312'!B29,Cenik!$C$3:$E$873,3,FALSE))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IF(B31="",0,VLOOKUP('021312'!B31,Cenik!$C$3:$E$873,2,FALSE))</f>
        <v>0</v>
      </c>
      <c r="D31" s="24">
        <f>IF(B31="",0,VLOOKUP('021312'!B31,Cenik!$C$3:$E$873,3,FALSE))</f>
        <v>0</v>
      </c>
      <c r="E31" s="19"/>
      <c r="F31" s="25">
        <f t="shared" ref="F31:F44" si="4">D31*E31</f>
        <v>0</v>
      </c>
      <c r="G31" s="104" t="str">
        <f t="shared" si="3"/>
        <v/>
      </c>
      <c r="I31" s="2"/>
    </row>
    <row r="32" spans="1:9" x14ac:dyDescent="0.2">
      <c r="A32" s="15"/>
      <c r="B32" s="21"/>
      <c r="C32" s="12">
        <f>IF(B32="",0,VLOOKUP('021312'!B32,Cenik!$C$3:$E$873,2,FALSE))</f>
        <v>0</v>
      </c>
      <c r="D32" s="12">
        <f>IF(B32="",0,VLOOKUP('021312'!B32,Cenik!$C$3:$E$873,3,FALSE))</f>
        <v>0</v>
      </c>
      <c r="E32" s="22"/>
      <c r="F32" s="20">
        <f t="shared" si="4"/>
        <v>0</v>
      </c>
      <c r="G32" s="104" t="str">
        <f t="shared" si="3"/>
        <v/>
      </c>
      <c r="I32" s="2"/>
    </row>
    <row r="33" spans="1:7" x14ac:dyDescent="0.2">
      <c r="A33" s="15"/>
      <c r="B33" s="21"/>
      <c r="C33" s="12">
        <f>IF(B33="",0,VLOOKUP('021312'!B33,Cenik!$C$3:$E$873,2,FALSE))</f>
        <v>0</v>
      </c>
      <c r="D33" s="12">
        <f>IF(B33="",0,VLOOKUP('021312'!B33,Cenik!$C$3:$E$873,3,FALSE))</f>
        <v>0</v>
      </c>
      <c r="E33" s="22"/>
      <c r="F33" s="20">
        <f t="shared" si="4"/>
        <v>0</v>
      </c>
      <c r="G33" s="104" t="str">
        <f t="shared" si="3"/>
        <v/>
      </c>
    </row>
    <row r="34" spans="1:7" x14ac:dyDescent="0.2">
      <c r="A34" s="15"/>
      <c r="B34" s="21"/>
      <c r="C34" s="12">
        <f>IF(B34="",0,VLOOKUP('021312'!B34,Cenik!$C$3:$E$873,2,FALSE))</f>
        <v>0</v>
      </c>
      <c r="D34" s="12">
        <f>IF(B34="",0,VLOOKUP('021312'!B34,Cenik!$C$3:$E$873,3,FALSE))</f>
        <v>0</v>
      </c>
      <c r="E34" s="22"/>
      <c r="F34" s="20">
        <f t="shared" si="4"/>
        <v>0</v>
      </c>
      <c r="G34" s="104" t="str">
        <f t="shared" si="3"/>
        <v/>
      </c>
    </row>
    <row r="35" spans="1:7" x14ac:dyDescent="0.2">
      <c r="A35" s="15"/>
      <c r="B35" s="21"/>
      <c r="C35" s="12">
        <f>IF(B35="",0,VLOOKUP('021312'!B35,Cenik!$C$3:$E$873,2,FALSE))</f>
        <v>0</v>
      </c>
      <c r="D35" s="12">
        <f>IF(B35="",0,VLOOKUP('021312'!B35,Cenik!$C$3:$E$873,3,FALSE))</f>
        <v>0</v>
      </c>
      <c r="E35" s="22"/>
      <c r="F35" s="20">
        <f t="shared" si="4"/>
        <v>0</v>
      </c>
      <c r="G35" s="104" t="str">
        <f t="shared" si="3"/>
        <v/>
      </c>
    </row>
    <row r="36" spans="1:7" x14ac:dyDescent="0.2">
      <c r="A36" s="15"/>
      <c r="B36" s="21"/>
      <c r="C36" s="12">
        <f>IF(B36="",0,VLOOKUP('021312'!B36,Cenik!$C$3:$E$873,2,FALSE))</f>
        <v>0</v>
      </c>
      <c r="D36" s="12">
        <f>IF(B36="",0,VLOOKUP('021312'!B36,Cenik!$C$3:$E$873,3,FALSE))</f>
        <v>0</v>
      </c>
      <c r="E36" s="22"/>
      <c r="F36" s="20">
        <f t="shared" si="4"/>
        <v>0</v>
      </c>
      <c r="G36" s="104" t="str">
        <f t="shared" si="3"/>
        <v/>
      </c>
    </row>
    <row r="37" spans="1:7" x14ac:dyDescent="0.2">
      <c r="A37" s="15"/>
      <c r="B37" s="21"/>
      <c r="C37" s="12">
        <f>IF(B37="",0,VLOOKUP('021312'!B37,Cenik!$C$3:$E$873,2,FALSE))</f>
        <v>0</v>
      </c>
      <c r="D37" s="12">
        <f>IF(B37="",0,VLOOKUP('021312'!B37,Cenik!$C$3:$E$873,3,FALSE))</f>
        <v>0</v>
      </c>
      <c r="E37" s="22"/>
      <c r="F37" s="20">
        <f t="shared" si="4"/>
        <v>0</v>
      </c>
      <c r="G37" s="104" t="str">
        <f t="shared" si="3"/>
        <v/>
      </c>
    </row>
    <row r="38" spans="1:7" x14ac:dyDescent="0.2">
      <c r="A38" s="15"/>
      <c r="B38" s="21"/>
      <c r="C38" s="12">
        <f>IF(B38="",0,VLOOKUP('021312'!B38,Cenik!$C$3:$E$873,2,FALSE))</f>
        <v>0</v>
      </c>
      <c r="D38" s="12">
        <f>IF(B38="",0,VLOOKUP('021312'!B38,Cenik!$C$3:$E$873,3,FALSE))</f>
        <v>0</v>
      </c>
      <c r="E38" s="22"/>
      <c r="F38" s="20">
        <f t="shared" si="4"/>
        <v>0</v>
      </c>
      <c r="G38" s="104" t="str">
        <f t="shared" si="3"/>
        <v/>
      </c>
    </row>
    <row r="39" spans="1:7" x14ac:dyDescent="0.2">
      <c r="A39" s="15"/>
      <c r="B39" s="21"/>
      <c r="C39" s="12">
        <f>IF(B39="",0,VLOOKUP('021312'!B39,Cenik!$C$3:$E$873,2,FALSE))</f>
        <v>0</v>
      </c>
      <c r="D39" s="12">
        <f>IF(B39="",0,VLOOKUP('021312'!B39,Cenik!$C$3:$E$873,3,FALSE))</f>
        <v>0</v>
      </c>
      <c r="E39" s="22"/>
      <c r="F39" s="20">
        <f t="shared" si="4"/>
        <v>0</v>
      </c>
      <c r="G39" s="104" t="str">
        <f>IF(E39="","",IF(ISNUMBER(E39),IF(E39=ROUND(E39,6),"","Napaka - poraba mora biti zaokrožena na 6 decimalk!"),"Napaka!"))</f>
        <v/>
      </c>
    </row>
    <row r="40" spans="1:7" x14ac:dyDescent="0.2">
      <c r="A40" s="15"/>
      <c r="B40" s="21"/>
      <c r="C40" s="12">
        <f>IF(B40="",0,VLOOKUP('021312'!B40,Cenik!$C$3:$E$873,2,FALSE))</f>
        <v>0</v>
      </c>
      <c r="D40" s="12">
        <f>IF(B40="",0,VLOOKUP('021312'!B40,Cenik!$C$3:$E$873,3,FALSE))</f>
        <v>0</v>
      </c>
      <c r="E40" s="22"/>
      <c r="F40" s="20">
        <f t="shared" si="4"/>
        <v>0</v>
      </c>
      <c r="G40" s="104" t="str">
        <f t="shared" si="3"/>
        <v/>
      </c>
    </row>
    <row r="41" spans="1:7" x14ac:dyDescent="0.2">
      <c r="A41" s="15"/>
      <c r="B41" s="21"/>
      <c r="C41" s="12">
        <f>IF(B41="",0,VLOOKUP('021312'!B41,Cenik!$C$3:$E$873,2,FALSE))</f>
        <v>0</v>
      </c>
      <c r="D41" s="12">
        <f>IF(B41="",0,VLOOKUP('021312'!B41,Cenik!$C$3:$E$873,3,FALSE))</f>
        <v>0</v>
      </c>
      <c r="E41" s="22"/>
      <c r="F41" s="20">
        <f t="shared" si="4"/>
        <v>0</v>
      </c>
      <c r="G41" s="104" t="str">
        <f t="shared" si="3"/>
        <v/>
      </c>
    </row>
    <row r="42" spans="1:7" x14ac:dyDescent="0.2">
      <c r="A42" s="15"/>
      <c r="B42" s="21"/>
      <c r="C42" s="12">
        <f>IF(B42="",0,VLOOKUP('021312'!B42,Cenik!$C$3:$E$873,2,FALSE))</f>
        <v>0</v>
      </c>
      <c r="D42" s="12">
        <f>IF(B42="",0,VLOOKUP('021312'!B42,Cenik!$C$3:$E$873,3,FALSE))</f>
        <v>0</v>
      </c>
      <c r="E42" s="22"/>
      <c r="F42" s="20">
        <f t="shared" si="4"/>
        <v>0</v>
      </c>
      <c r="G42" s="104" t="str">
        <f t="shared" si="3"/>
        <v/>
      </c>
    </row>
    <row r="43" spans="1:7" x14ac:dyDescent="0.2">
      <c r="A43" s="15"/>
      <c r="B43" s="21"/>
      <c r="C43" s="12">
        <f>IF(B43="",0,VLOOKUP('021312'!B43,Cenik!$C$3:$E$873,2,FALSE))</f>
        <v>0</v>
      </c>
      <c r="D43" s="12">
        <f>IF(B43="",0,VLOOKUP('021312'!B43,Cenik!$C$3:$E$873,3,FALSE))</f>
        <v>0</v>
      </c>
      <c r="E43" s="22"/>
      <c r="F43" s="20">
        <f t="shared" si="4"/>
        <v>0</v>
      </c>
      <c r="G43" s="104" t="str">
        <f t="shared" si="3"/>
        <v/>
      </c>
    </row>
    <row r="44" spans="1:7" ht="13.5" thickBot="1" x14ac:dyDescent="0.25">
      <c r="A44" s="26"/>
      <c r="B44" s="27"/>
      <c r="C44" s="28">
        <f>IF(B44="",0,VLOOKUP('021312'!B44,Cenik!$C$3:$E$873,2,FALSE))</f>
        <v>0</v>
      </c>
      <c r="D44" s="28">
        <f>IF(B44="",0,VLOOKUP('021312'!B44,Cenik!$C$3:$E$873,3,FALSE))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IF(B5="",0,VLOOKUP('021313'!B5,Cenik!$C$3:$E$873,2,FALSE))</f>
        <v>0</v>
      </c>
      <c r="D5" s="12">
        <f>IF(B5="",0,VLOOKUP('021313'!B5,Cenik!$C$3:$E$873,3,FALSE))</f>
        <v>0</v>
      </c>
      <c r="E5" s="13"/>
      <c r="F5" s="14">
        <f t="shared" ref="F5:F14" si="0">D5*E5</f>
        <v>0</v>
      </c>
      <c r="G5" s="104" t="str">
        <f>IF(E5="","",IF(ISNUMBER(E5),IF(E5=ROUND(E5,6),"","Napaka - poraba mora biti zaokrožena na 6 decimalk!"),"Napaka!"))</f>
        <v/>
      </c>
    </row>
    <row r="6" spans="1:7" x14ac:dyDescent="0.2">
      <c r="A6" s="15"/>
      <c r="B6" s="16"/>
      <c r="C6" s="12">
        <f>IF(B6="",0,VLOOKUP('021313'!B6,Cenik!$C$3:$E$873,2,FALSE))</f>
        <v>0</v>
      </c>
      <c r="D6" s="12">
        <f>IF(B6="",0,VLOOKUP('021313'!B6,Cenik!$C$3:$E$873,3,FALSE))</f>
        <v>0</v>
      </c>
      <c r="E6" s="17"/>
      <c r="F6" s="14">
        <f t="shared" si="0"/>
        <v>0</v>
      </c>
      <c r="G6" s="104" t="str">
        <f t="shared" ref="G6:G14" si="1">IF(E6="","",IF(ISNUMBER(E6),IF(E6=ROUND(E6,6),"","Napaka - poraba mora biti zaokrožena na 6 decimalk!"),"Napaka!"))</f>
        <v/>
      </c>
    </row>
    <row r="7" spans="1:7" x14ac:dyDescent="0.2">
      <c r="A7" s="15"/>
      <c r="B7" s="16"/>
      <c r="C7" s="12">
        <f>IF(B7="",0,VLOOKUP('021313'!B7,Cenik!$C$3:$E$873,2,FALSE))</f>
        <v>0</v>
      </c>
      <c r="D7" s="12">
        <f>IF(B7="",0,VLOOKUP('021313'!B7,Cenik!$C$3:$E$873,3,FALSE))</f>
        <v>0</v>
      </c>
      <c r="E7" s="17"/>
      <c r="F7" s="14">
        <f t="shared" si="0"/>
        <v>0</v>
      </c>
      <c r="G7" s="104" t="str">
        <f t="shared" si="1"/>
        <v/>
      </c>
    </row>
    <row r="8" spans="1:7" x14ac:dyDescent="0.2">
      <c r="A8" s="15"/>
      <c r="B8" s="16"/>
      <c r="C8" s="12">
        <f>IF(B8="",0,VLOOKUP('021313'!B8,Cenik!$C$3:$E$873,2,FALSE))</f>
        <v>0</v>
      </c>
      <c r="D8" s="12">
        <f>IF(B8="",0,VLOOKUP('021313'!B8,Cenik!$C$3:$E$873,3,FALSE))</f>
        <v>0</v>
      </c>
      <c r="E8" s="17"/>
      <c r="F8" s="14">
        <f t="shared" si="0"/>
        <v>0</v>
      </c>
      <c r="G8" s="104" t="str">
        <f t="shared" si="1"/>
        <v/>
      </c>
    </row>
    <row r="9" spans="1:7" x14ac:dyDescent="0.2">
      <c r="A9" s="15"/>
      <c r="B9" s="16"/>
      <c r="C9" s="12">
        <f>IF(B9="",0,VLOOKUP('021313'!B9,Cenik!$C$3:$E$873,2,FALSE))</f>
        <v>0</v>
      </c>
      <c r="D9" s="12">
        <f>IF(B9="",0,VLOOKUP('021313'!B9,Cenik!$C$3:$E$873,3,FALSE))</f>
        <v>0</v>
      </c>
      <c r="E9" s="17"/>
      <c r="F9" s="14">
        <f t="shared" si="0"/>
        <v>0</v>
      </c>
      <c r="G9" s="104" t="str">
        <f t="shared" si="1"/>
        <v/>
      </c>
    </row>
    <row r="10" spans="1:7" x14ac:dyDescent="0.2">
      <c r="A10" s="15"/>
      <c r="B10" s="16"/>
      <c r="C10" s="12">
        <f>IF(B10="",0,VLOOKUP('021313'!B10,Cenik!$C$3:$E$873,2,FALSE))</f>
        <v>0</v>
      </c>
      <c r="D10" s="12">
        <f>IF(B10="",0,VLOOKUP('021313'!B10,Cenik!$C$3:$E$873,3,FALSE))</f>
        <v>0</v>
      </c>
      <c r="E10" s="17"/>
      <c r="F10" s="14">
        <f t="shared" si="0"/>
        <v>0</v>
      </c>
      <c r="G10" s="104" t="str">
        <f t="shared" si="1"/>
        <v/>
      </c>
    </row>
    <row r="11" spans="1:7" x14ac:dyDescent="0.2">
      <c r="A11" s="15"/>
      <c r="B11" s="16"/>
      <c r="C11" s="12">
        <f>IF(B11="",0,VLOOKUP('021313'!B11,Cenik!$C$3:$E$873,2,FALSE))</f>
        <v>0</v>
      </c>
      <c r="D11" s="12">
        <f>IF(B11="",0,VLOOKUP('021313'!B11,Cenik!$C$3:$E$873,3,FALSE))</f>
        <v>0</v>
      </c>
      <c r="E11" s="17"/>
      <c r="F11" s="14">
        <f t="shared" si="0"/>
        <v>0</v>
      </c>
      <c r="G11" s="104" t="str">
        <f t="shared" si="1"/>
        <v/>
      </c>
    </row>
    <row r="12" spans="1:7" x14ac:dyDescent="0.2">
      <c r="A12" s="15"/>
      <c r="B12" s="16"/>
      <c r="C12" s="12">
        <f>IF(B12="",0,VLOOKUP('021313'!B12,Cenik!$C$3:$E$873,2,FALSE))</f>
        <v>0</v>
      </c>
      <c r="D12" s="12">
        <f>IF(B12="",0,VLOOKUP('021313'!B12,Cenik!$C$3:$E$873,3,FALSE))</f>
        <v>0</v>
      </c>
      <c r="E12" s="17"/>
      <c r="F12" s="14">
        <f t="shared" si="0"/>
        <v>0</v>
      </c>
      <c r="G12" s="104" t="str">
        <f t="shared" si="1"/>
        <v/>
      </c>
    </row>
    <row r="13" spans="1:7" x14ac:dyDescent="0.2">
      <c r="A13" s="15"/>
      <c r="B13" s="16"/>
      <c r="C13" s="12">
        <f>IF(B13="",0,VLOOKUP('021313'!B13,Cenik!$C$3:$E$873,2,FALSE))</f>
        <v>0</v>
      </c>
      <c r="D13" s="12">
        <f>IF(B13="",0,VLOOKUP('021313'!B13,Cenik!$C$3:$E$873,3,FALSE))</f>
        <v>0</v>
      </c>
      <c r="E13" s="17"/>
      <c r="F13" s="14">
        <f t="shared" si="0"/>
        <v>0</v>
      </c>
      <c r="G13" s="104" t="str">
        <f t="shared" si="1"/>
        <v/>
      </c>
    </row>
    <row r="14" spans="1:7" ht="13.5" thickBot="1" x14ac:dyDescent="0.25">
      <c r="A14" s="15"/>
      <c r="B14" s="16"/>
      <c r="C14" s="12">
        <f>IF(B14="",0,VLOOKUP('021313'!B14,Cenik!$C$3:$E$873,2,FALSE))</f>
        <v>0</v>
      </c>
      <c r="D14" s="12">
        <f>IF(B14="",0,VLOOKUP('021313'!B14,Cenik!$C$3:$E$873,3,FALSE))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IF(B16="",0,VLOOKUP('021313'!B16,Cenik!$C$3:$E$873,2,FALSE))</f>
        <v>0</v>
      </c>
      <c r="D16" s="12">
        <f>IF(B16="",0,VLOOKUP('021313'!B16,Cenik!$C$3:$E$873,3,FALSE))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IF(B17="",0,VLOOKUP('021313'!B17,Cenik!$C$3:$E$873,2,FALSE))</f>
        <v>0</v>
      </c>
      <c r="D17" s="12">
        <f>IF(B17="",0,VLOOKUP('021313'!B17,Cenik!$C$3:$E$873,3,FALSE))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IF(B18="",0,VLOOKUP('021313'!B18,Cenik!$C$3:$E$873,2,FALSE))</f>
        <v>0</v>
      </c>
      <c r="D18" s="12">
        <f>IF(B18="",0,VLOOKUP('021313'!B18,Cenik!$C$3:$E$873,3,FALSE))</f>
        <v>0</v>
      </c>
      <c r="E18" s="22"/>
      <c r="F18" s="20">
        <f t="shared" si="2"/>
        <v>0</v>
      </c>
      <c r="G18" s="104" t="str">
        <f t="shared" si="3"/>
        <v/>
      </c>
    </row>
    <row r="19" spans="1:9" x14ac:dyDescent="0.2">
      <c r="A19" s="15"/>
      <c r="B19" s="21"/>
      <c r="C19" s="12">
        <f>IF(B19="",0,VLOOKUP('021313'!B19,Cenik!$C$3:$E$873,2,FALSE))</f>
        <v>0</v>
      </c>
      <c r="D19" s="12">
        <f>IF(B19="",0,VLOOKUP('021313'!B19,Cenik!$C$3:$E$873,3,FALSE))</f>
        <v>0</v>
      </c>
      <c r="E19" s="22"/>
      <c r="F19" s="20">
        <f t="shared" si="2"/>
        <v>0</v>
      </c>
      <c r="G19" s="104" t="str">
        <f t="shared" si="3"/>
        <v/>
      </c>
    </row>
    <row r="20" spans="1:9" x14ac:dyDescent="0.2">
      <c r="A20" s="15"/>
      <c r="B20" s="21"/>
      <c r="C20" s="12">
        <f>IF(B20="",0,VLOOKUP('021313'!B20,Cenik!$C$3:$E$873,2,FALSE))</f>
        <v>0</v>
      </c>
      <c r="D20" s="12">
        <f>IF(B20="",0,VLOOKUP('021313'!B20,Cenik!$C$3:$E$873,3,FALSE))</f>
        <v>0</v>
      </c>
      <c r="E20" s="22"/>
      <c r="F20" s="20">
        <f t="shared" si="2"/>
        <v>0</v>
      </c>
      <c r="G20" s="104" t="str">
        <f t="shared" si="3"/>
        <v/>
      </c>
    </row>
    <row r="21" spans="1:9" x14ac:dyDescent="0.2">
      <c r="A21" s="15"/>
      <c r="B21" s="21"/>
      <c r="C21" s="12">
        <f>IF(B21="",0,VLOOKUP('021313'!B21,Cenik!$C$3:$E$873,2,FALSE))</f>
        <v>0</v>
      </c>
      <c r="D21" s="12">
        <f>IF(B21="",0,VLOOKUP('021313'!B21,Cenik!$C$3:$E$873,3,FALSE))</f>
        <v>0</v>
      </c>
      <c r="E21" s="22"/>
      <c r="F21" s="20">
        <f t="shared" si="2"/>
        <v>0</v>
      </c>
      <c r="G21" s="104" t="str">
        <f t="shared" si="3"/>
        <v/>
      </c>
    </row>
    <row r="22" spans="1:9" x14ac:dyDescent="0.2">
      <c r="A22" s="15"/>
      <c r="B22" s="21"/>
      <c r="C22" s="12">
        <f>IF(B22="",0,VLOOKUP('021313'!B22,Cenik!$C$3:$E$873,2,FALSE))</f>
        <v>0</v>
      </c>
      <c r="D22" s="12">
        <f>IF(B22="",0,VLOOKUP('021313'!B22,Cenik!$C$3:$E$873,3,FALSE))</f>
        <v>0</v>
      </c>
      <c r="E22" s="22"/>
      <c r="F22" s="20">
        <f t="shared" si="2"/>
        <v>0</v>
      </c>
      <c r="G22" s="104" t="str">
        <f t="shared" si="3"/>
        <v/>
      </c>
    </row>
    <row r="23" spans="1:9" x14ac:dyDescent="0.2">
      <c r="A23" s="15"/>
      <c r="B23" s="21"/>
      <c r="C23" s="12">
        <f>IF(B23="",0,VLOOKUP('021313'!B23,Cenik!$C$3:$E$873,2,FALSE))</f>
        <v>0</v>
      </c>
      <c r="D23" s="12">
        <f>IF(B23="",0,VLOOKUP('021313'!B23,Cenik!$C$3:$E$873,3,FALSE))</f>
        <v>0</v>
      </c>
      <c r="E23" s="22"/>
      <c r="F23" s="20">
        <f t="shared" si="2"/>
        <v>0</v>
      </c>
      <c r="G23" s="104" t="str">
        <f t="shared" si="3"/>
        <v/>
      </c>
    </row>
    <row r="24" spans="1:9" x14ac:dyDescent="0.2">
      <c r="A24" s="15"/>
      <c r="B24" s="21"/>
      <c r="C24" s="12">
        <f>IF(B24="",0,VLOOKUP('021313'!B24,Cenik!$C$3:$E$873,2,FALSE))</f>
        <v>0</v>
      </c>
      <c r="D24" s="12">
        <f>IF(B24="",0,VLOOKUP('021313'!B24,Cenik!$C$3:$E$873,3,FALSE))</f>
        <v>0</v>
      </c>
      <c r="E24" s="22"/>
      <c r="F24" s="20">
        <f t="shared" si="2"/>
        <v>0</v>
      </c>
      <c r="G24" s="104" t="str">
        <f t="shared" si="3"/>
        <v/>
      </c>
    </row>
    <row r="25" spans="1:9" x14ac:dyDescent="0.2">
      <c r="A25" s="15"/>
      <c r="B25" s="21"/>
      <c r="C25" s="12">
        <f>IF(B25="",0,VLOOKUP('021313'!B25,Cenik!$C$3:$E$873,2,FALSE))</f>
        <v>0</v>
      </c>
      <c r="D25" s="12">
        <f>IF(B25="",0,VLOOKUP('021313'!B25,Cenik!$C$3:$E$873,3,FALSE))</f>
        <v>0</v>
      </c>
      <c r="E25" s="22"/>
      <c r="F25" s="20">
        <f t="shared" si="2"/>
        <v>0</v>
      </c>
      <c r="G25" s="104" t="str">
        <f t="shared" si="3"/>
        <v/>
      </c>
    </row>
    <row r="26" spans="1:9" x14ac:dyDescent="0.2">
      <c r="A26" s="15"/>
      <c r="B26" s="21"/>
      <c r="C26" s="12">
        <f>IF(B26="",0,VLOOKUP('021313'!B26,Cenik!$C$3:$E$873,2,FALSE))</f>
        <v>0</v>
      </c>
      <c r="D26" s="12">
        <f>IF(B26="",0,VLOOKUP('021313'!B26,Cenik!$C$3:$E$873,3,FALSE))</f>
        <v>0</v>
      </c>
      <c r="E26" s="22"/>
      <c r="F26" s="20">
        <f t="shared" si="2"/>
        <v>0</v>
      </c>
      <c r="G26" s="104" t="str">
        <f t="shared" si="3"/>
        <v/>
      </c>
    </row>
    <row r="27" spans="1:9" x14ac:dyDescent="0.2">
      <c r="A27" s="15"/>
      <c r="B27" s="21"/>
      <c r="C27" s="12">
        <f>IF(B27="",0,VLOOKUP('021313'!B27,Cenik!$C$3:$E$873,2,FALSE))</f>
        <v>0</v>
      </c>
      <c r="D27" s="12">
        <f>IF(B27="",0,VLOOKUP('021313'!B27,Cenik!$C$3:$E$873,3,FALSE))</f>
        <v>0</v>
      </c>
      <c r="E27" s="22"/>
      <c r="F27" s="20">
        <f t="shared" si="2"/>
        <v>0</v>
      </c>
      <c r="G27" s="104" t="str">
        <f t="shared" si="3"/>
        <v/>
      </c>
    </row>
    <row r="28" spans="1:9" x14ac:dyDescent="0.2">
      <c r="A28" s="15"/>
      <c r="B28" s="21"/>
      <c r="C28" s="12">
        <f>IF(B28="",0,VLOOKUP('021313'!B28,Cenik!$C$3:$E$873,2,FALSE))</f>
        <v>0</v>
      </c>
      <c r="D28" s="12">
        <f>IF(B28="",0,VLOOKUP('021313'!B28,Cenik!$C$3:$E$873,3,FALSE))</f>
        <v>0</v>
      </c>
      <c r="E28" s="22"/>
      <c r="F28" s="20">
        <f t="shared" si="2"/>
        <v>0</v>
      </c>
      <c r="G28" s="104" t="str">
        <f t="shared" si="3"/>
        <v/>
      </c>
    </row>
    <row r="29" spans="1:9" ht="13.5" thickBot="1" x14ac:dyDescent="0.25">
      <c r="A29" s="15"/>
      <c r="B29" s="21"/>
      <c r="C29" s="12">
        <f>IF(B29="",0,VLOOKUP('021313'!B29,Cenik!$C$3:$E$873,2,FALSE))</f>
        <v>0</v>
      </c>
      <c r="D29" s="12">
        <f>IF(B29="",0,VLOOKUP('021313'!B29,Cenik!$C$3:$E$873,3,FALSE))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IF(B31="",0,VLOOKUP('021313'!B31,Cenik!$C$3:$E$873,2,FALSE))</f>
        <v>0</v>
      </c>
      <c r="D31" s="24">
        <f>IF(B31="",0,VLOOKUP('021313'!B31,Cenik!$C$3:$E$873,3,FALSE))</f>
        <v>0</v>
      </c>
      <c r="E31" s="19"/>
      <c r="F31" s="25">
        <f t="shared" ref="F31:F44" si="4">D31*E31</f>
        <v>0</v>
      </c>
      <c r="G31" s="104" t="str">
        <f t="shared" si="3"/>
        <v/>
      </c>
      <c r="I31" s="2"/>
    </row>
    <row r="32" spans="1:9" x14ac:dyDescent="0.2">
      <c r="A32" s="15"/>
      <c r="B32" s="21"/>
      <c r="C32" s="12">
        <f>IF(B32="",0,VLOOKUP('021313'!B32,Cenik!$C$3:$E$873,2,FALSE))</f>
        <v>0</v>
      </c>
      <c r="D32" s="12">
        <f>IF(B32="",0,VLOOKUP('021313'!B32,Cenik!$C$3:$E$873,3,FALSE))</f>
        <v>0</v>
      </c>
      <c r="E32" s="22"/>
      <c r="F32" s="20">
        <f t="shared" si="4"/>
        <v>0</v>
      </c>
      <c r="G32" s="104" t="str">
        <f t="shared" si="3"/>
        <v/>
      </c>
      <c r="I32" s="2"/>
    </row>
    <row r="33" spans="1:7" x14ac:dyDescent="0.2">
      <c r="A33" s="15"/>
      <c r="B33" s="21"/>
      <c r="C33" s="12">
        <f>IF(B33="",0,VLOOKUP('021313'!B33,Cenik!$C$3:$E$873,2,FALSE))</f>
        <v>0</v>
      </c>
      <c r="D33" s="12">
        <f>IF(B33="",0,VLOOKUP('021313'!B33,Cenik!$C$3:$E$873,3,FALSE))</f>
        <v>0</v>
      </c>
      <c r="E33" s="22"/>
      <c r="F33" s="20">
        <f t="shared" si="4"/>
        <v>0</v>
      </c>
      <c r="G33" s="104" t="str">
        <f t="shared" si="3"/>
        <v/>
      </c>
    </row>
    <row r="34" spans="1:7" x14ac:dyDescent="0.2">
      <c r="A34" s="15"/>
      <c r="B34" s="21"/>
      <c r="C34" s="12">
        <f>IF(B34="",0,VLOOKUP('021313'!B34,Cenik!$C$3:$E$873,2,FALSE))</f>
        <v>0</v>
      </c>
      <c r="D34" s="12">
        <f>IF(B34="",0,VLOOKUP('021313'!B34,Cenik!$C$3:$E$873,3,FALSE))</f>
        <v>0</v>
      </c>
      <c r="E34" s="22"/>
      <c r="F34" s="20">
        <f t="shared" si="4"/>
        <v>0</v>
      </c>
      <c r="G34" s="104" t="str">
        <f t="shared" si="3"/>
        <v/>
      </c>
    </row>
    <row r="35" spans="1:7" x14ac:dyDescent="0.2">
      <c r="A35" s="15"/>
      <c r="B35" s="21"/>
      <c r="C35" s="12">
        <f>IF(B35="",0,VLOOKUP('021313'!B35,Cenik!$C$3:$E$873,2,FALSE))</f>
        <v>0</v>
      </c>
      <c r="D35" s="12">
        <f>IF(B35="",0,VLOOKUP('021313'!B35,Cenik!$C$3:$E$873,3,FALSE))</f>
        <v>0</v>
      </c>
      <c r="E35" s="22"/>
      <c r="F35" s="20">
        <f t="shared" si="4"/>
        <v>0</v>
      </c>
      <c r="G35" s="104" t="str">
        <f t="shared" si="3"/>
        <v/>
      </c>
    </row>
    <row r="36" spans="1:7" x14ac:dyDescent="0.2">
      <c r="A36" s="15"/>
      <c r="B36" s="21"/>
      <c r="C36" s="12">
        <f>IF(B36="",0,VLOOKUP('021313'!B36,Cenik!$C$3:$E$873,2,FALSE))</f>
        <v>0</v>
      </c>
      <c r="D36" s="12">
        <f>IF(B36="",0,VLOOKUP('021313'!B36,Cenik!$C$3:$E$873,3,FALSE))</f>
        <v>0</v>
      </c>
      <c r="E36" s="22"/>
      <c r="F36" s="20">
        <f t="shared" si="4"/>
        <v>0</v>
      </c>
      <c r="G36" s="104" t="str">
        <f t="shared" si="3"/>
        <v/>
      </c>
    </row>
    <row r="37" spans="1:7" x14ac:dyDescent="0.2">
      <c r="A37" s="15"/>
      <c r="B37" s="21"/>
      <c r="C37" s="12">
        <f>IF(B37="",0,VLOOKUP('021313'!B37,Cenik!$C$3:$E$873,2,FALSE))</f>
        <v>0</v>
      </c>
      <c r="D37" s="12">
        <f>IF(B37="",0,VLOOKUP('021313'!B37,Cenik!$C$3:$E$873,3,FALSE))</f>
        <v>0</v>
      </c>
      <c r="E37" s="22"/>
      <c r="F37" s="20">
        <f t="shared" si="4"/>
        <v>0</v>
      </c>
      <c r="G37" s="104" t="str">
        <f t="shared" si="3"/>
        <v/>
      </c>
    </row>
    <row r="38" spans="1:7" x14ac:dyDescent="0.2">
      <c r="A38" s="15"/>
      <c r="B38" s="21"/>
      <c r="C38" s="12">
        <f>IF(B38="",0,VLOOKUP('021313'!B38,Cenik!$C$3:$E$873,2,FALSE))</f>
        <v>0</v>
      </c>
      <c r="D38" s="12">
        <f>IF(B38="",0,VLOOKUP('021313'!B38,Cenik!$C$3:$E$873,3,FALSE))</f>
        <v>0</v>
      </c>
      <c r="E38" s="22"/>
      <c r="F38" s="20">
        <f t="shared" si="4"/>
        <v>0</v>
      </c>
      <c r="G38" s="104" t="str">
        <f t="shared" si="3"/>
        <v/>
      </c>
    </row>
    <row r="39" spans="1:7" x14ac:dyDescent="0.2">
      <c r="A39" s="15"/>
      <c r="B39" s="21"/>
      <c r="C39" s="12">
        <f>IF(B39="",0,VLOOKUP('021313'!B39,Cenik!$C$3:$E$873,2,FALSE))</f>
        <v>0</v>
      </c>
      <c r="D39" s="12">
        <f>IF(B39="",0,VLOOKUP('021313'!B39,Cenik!$C$3:$E$873,3,FALSE))</f>
        <v>0</v>
      </c>
      <c r="E39" s="22"/>
      <c r="F39" s="20">
        <f t="shared" si="4"/>
        <v>0</v>
      </c>
      <c r="G39" s="104" t="str">
        <f>IF(E39="","",IF(ISNUMBER(E39),IF(E39=ROUND(E39,6),"","Napaka - poraba mora biti zaokrožena na 6 decimalk!"),"Napaka!"))</f>
        <v/>
      </c>
    </row>
    <row r="40" spans="1:7" x14ac:dyDescent="0.2">
      <c r="A40" s="15"/>
      <c r="B40" s="21"/>
      <c r="C40" s="12">
        <f>IF(B40="",0,VLOOKUP('021313'!B40,Cenik!$C$3:$E$873,2,FALSE))</f>
        <v>0</v>
      </c>
      <c r="D40" s="12">
        <f>IF(B40="",0,VLOOKUP('021313'!B40,Cenik!$C$3:$E$873,3,FALSE))</f>
        <v>0</v>
      </c>
      <c r="E40" s="22"/>
      <c r="F40" s="20">
        <f t="shared" si="4"/>
        <v>0</v>
      </c>
      <c r="G40" s="104" t="str">
        <f t="shared" si="3"/>
        <v/>
      </c>
    </row>
    <row r="41" spans="1:7" x14ac:dyDescent="0.2">
      <c r="A41" s="15"/>
      <c r="B41" s="21"/>
      <c r="C41" s="12">
        <f>IF(B41="",0,VLOOKUP('021313'!B41,Cenik!$C$3:$E$873,2,FALSE))</f>
        <v>0</v>
      </c>
      <c r="D41" s="12">
        <f>IF(B41="",0,VLOOKUP('021313'!B41,Cenik!$C$3:$E$873,3,FALSE))</f>
        <v>0</v>
      </c>
      <c r="E41" s="22"/>
      <c r="F41" s="20">
        <f t="shared" si="4"/>
        <v>0</v>
      </c>
      <c r="G41" s="104" t="str">
        <f t="shared" si="3"/>
        <v/>
      </c>
    </row>
    <row r="42" spans="1:7" x14ac:dyDescent="0.2">
      <c r="A42" s="15"/>
      <c r="B42" s="21"/>
      <c r="C42" s="12">
        <f>IF(B42="",0,VLOOKUP('021313'!B42,Cenik!$C$3:$E$873,2,FALSE))</f>
        <v>0</v>
      </c>
      <c r="D42" s="12">
        <f>IF(B42="",0,VLOOKUP('021313'!B42,Cenik!$C$3:$E$873,3,FALSE))</f>
        <v>0</v>
      </c>
      <c r="E42" s="22"/>
      <c r="F42" s="20">
        <f t="shared" si="4"/>
        <v>0</v>
      </c>
      <c r="G42" s="104" t="str">
        <f t="shared" si="3"/>
        <v/>
      </c>
    </row>
    <row r="43" spans="1:7" x14ac:dyDescent="0.2">
      <c r="A43" s="15"/>
      <c r="B43" s="21"/>
      <c r="C43" s="12">
        <f>IF(B43="",0,VLOOKUP('021313'!B43,Cenik!$C$3:$E$873,2,FALSE))</f>
        <v>0</v>
      </c>
      <c r="D43" s="12">
        <f>IF(B43="",0,VLOOKUP('021313'!B43,Cenik!$C$3:$E$873,3,FALSE))</f>
        <v>0</v>
      </c>
      <c r="E43" s="22"/>
      <c r="F43" s="20">
        <f t="shared" si="4"/>
        <v>0</v>
      </c>
      <c r="G43" s="104" t="str">
        <f t="shared" si="3"/>
        <v/>
      </c>
    </row>
    <row r="44" spans="1:7" ht="13.5" thickBot="1" x14ac:dyDescent="0.25">
      <c r="A44" s="26"/>
      <c r="B44" s="27"/>
      <c r="C44" s="28">
        <f>IF(B44="",0,VLOOKUP('021313'!B44,Cenik!$C$3:$E$873,2,FALSE))</f>
        <v>0</v>
      </c>
      <c r="D44" s="28">
        <f>IF(B44="",0,VLOOKUP('021313'!B44,Cenik!$C$3:$E$873,3,FALSE))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IF(B5="",0,VLOOKUP('021314'!B5,Cenik!$C$3:$E$873,2,FALSE))</f>
        <v>0</v>
      </c>
      <c r="D5" s="12">
        <f>IF(B5="",0,VLOOKUP('021314'!B5,Cenik!$C$3:$E$873,3,FALSE))</f>
        <v>0</v>
      </c>
      <c r="E5" s="13"/>
      <c r="F5" s="14">
        <f t="shared" ref="F5:F14" si="0">D5*E5</f>
        <v>0</v>
      </c>
      <c r="G5" s="104" t="str">
        <f>IF(E5="","",IF(ISNUMBER(E5),IF(E5=ROUND(E5,6),"","Napaka - poraba mora biti zaokrožena na 6 decimalk!"),"Napaka!"))</f>
        <v/>
      </c>
    </row>
    <row r="6" spans="1:7" x14ac:dyDescent="0.2">
      <c r="A6" s="15"/>
      <c r="B6" s="16"/>
      <c r="C6" s="12">
        <f>IF(B6="",0,VLOOKUP('021314'!B6,Cenik!$C$3:$E$873,2,FALSE))</f>
        <v>0</v>
      </c>
      <c r="D6" s="12">
        <f>IF(B6="",0,VLOOKUP('021314'!B6,Cenik!$C$3:$E$873,3,FALSE))</f>
        <v>0</v>
      </c>
      <c r="E6" s="17"/>
      <c r="F6" s="14">
        <f t="shared" si="0"/>
        <v>0</v>
      </c>
      <c r="G6" s="104" t="str">
        <f t="shared" ref="G6:G14" si="1">IF(E6="","",IF(ISNUMBER(E6),IF(E6=ROUND(E6,6),"","Napaka - poraba mora biti zaokrožena na 6 decimalk!"),"Napaka!"))</f>
        <v/>
      </c>
    </row>
    <row r="7" spans="1:7" x14ac:dyDescent="0.2">
      <c r="A7" s="15"/>
      <c r="B7" s="16"/>
      <c r="C7" s="12">
        <f>IF(B7="",0,VLOOKUP('021314'!B7,Cenik!$C$3:$E$873,2,FALSE))</f>
        <v>0</v>
      </c>
      <c r="D7" s="12">
        <f>IF(B7="",0,VLOOKUP('021314'!B7,Cenik!$C$3:$E$873,3,FALSE))</f>
        <v>0</v>
      </c>
      <c r="E7" s="17"/>
      <c r="F7" s="14">
        <f t="shared" si="0"/>
        <v>0</v>
      </c>
      <c r="G7" s="104" t="str">
        <f t="shared" si="1"/>
        <v/>
      </c>
    </row>
    <row r="8" spans="1:7" x14ac:dyDescent="0.2">
      <c r="A8" s="15"/>
      <c r="B8" s="16"/>
      <c r="C8" s="12">
        <f>IF(B8="",0,VLOOKUP('021314'!B8,Cenik!$C$3:$E$873,2,FALSE))</f>
        <v>0</v>
      </c>
      <c r="D8" s="12">
        <f>IF(B8="",0,VLOOKUP('021314'!B8,Cenik!$C$3:$E$873,3,FALSE))</f>
        <v>0</v>
      </c>
      <c r="E8" s="17"/>
      <c r="F8" s="14">
        <f t="shared" si="0"/>
        <v>0</v>
      </c>
      <c r="G8" s="104" t="str">
        <f t="shared" si="1"/>
        <v/>
      </c>
    </row>
    <row r="9" spans="1:7" x14ac:dyDescent="0.2">
      <c r="A9" s="15"/>
      <c r="B9" s="16"/>
      <c r="C9" s="12">
        <f>IF(B9="",0,VLOOKUP('021314'!B9,Cenik!$C$3:$E$873,2,FALSE))</f>
        <v>0</v>
      </c>
      <c r="D9" s="12">
        <f>IF(B9="",0,VLOOKUP('021314'!B9,Cenik!$C$3:$E$873,3,FALSE))</f>
        <v>0</v>
      </c>
      <c r="E9" s="17"/>
      <c r="F9" s="14">
        <f t="shared" si="0"/>
        <v>0</v>
      </c>
      <c r="G9" s="104" t="str">
        <f t="shared" si="1"/>
        <v/>
      </c>
    </row>
    <row r="10" spans="1:7" x14ac:dyDescent="0.2">
      <c r="A10" s="15"/>
      <c r="B10" s="16"/>
      <c r="C10" s="12">
        <f>IF(B10="",0,VLOOKUP('021314'!B10,Cenik!$C$3:$E$873,2,FALSE))</f>
        <v>0</v>
      </c>
      <c r="D10" s="12">
        <f>IF(B10="",0,VLOOKUP('021314'!B10,Cenik!$C$3:$E$873,3,FALSE))</f>
        <v>0</v>
      </c>
      <c r="E10" s="17"/>
      <c r="F10" s="14">
        <f t="shared" si="0"/>
        <v>0</v>
      </c>
      <c r="G10" s="104" t="str">
        <f t="shared" si="1"/>
        <v/>
      </c>
    </row>
    <row r="11" spans="1:7" x14ac:dyDescent="0.2">
      <c r="A11" s="15"/>
      <c r="B11" s="16"/>
      <c r="C11" s="12">
        <f>IF(B11="",0,VLOOKUP('021314'!B11,Cenik!$C$3:$E$873,2,FALSE))</f>
        <v>0</v>
      </c>
      <c r="D11" s="12">
        <f>IF(B11="",0,VLOOKUP('021314'!B11,Cenik!$C$3:$E$873,3,FALSE))</f>
        <v>0</v>
      </c>
      <c r="E11" s="17"/>
      <c r="F11" s="14">
        <f t="shared" si="0"/>
        <v>0</v>
      </c>
      <c r="G11" s="104" t="str">
        <f t="shared" si="1"/>
        <v/>
      </c>
    </row>
    <row r="12" spans="1:7" x14ac:dyDescent="0.2">
      <c r="A12" s="15"/>
      <c r="B12" s="16"/>
      <c r="C12" s="12">
        <f>IF(B12="",0,VLOOKUP('021314'!B12,Cenik!$C$3:$E$873,2,FALSE))</f>
        <v>0</v>
      </c>
      <c r="D12" s="12">
        <f>IF(B12="",0,VLOOKUP('021314'!B12,Cenik!$C$3:$E$873,3,FALSE))</f>
        <v>0</v>
      </c>
      <c r="E12" s="17"/>
      <c r="F12" s="14">
        <f t="shared" si="0"/>
        <v>0</v>
      </c>
      <c r="G12" s="104" t="str">
        <f t="shared" si="1"/>
        <v/>
      </c>
    </row>
    <row r="13" spans="1:7" x14ac:dyDescent="0.2">
      <c r="A13" s="15"/>
      <c r="B13" s="16"/>
      <c r="C13" s="12">
        <f>IF(B13="",0,VLOOKUP('021314'!B13,Cenik!$C$3:$E$873,2,FALSE))</f>
        <v>0</v>
      </c>
      <c r="D13" s="12">
        <f>IF(B13="",0,VLOOKUP('021314'!B13,Cenik!$C$3:$E$873,3,FALSE))</f>
        <v>0</v>
      </c>
      <c r="E13" s="17"/>
      <c r="F13" s="14">
        <f t="shared" si="0"/>
        <v>0</v>
      </c>
      <c r="G13" s="104" t="str">
        <f t="shared" si="1"/>
        <v/>
      </c>
    </row>
    <row r="14" spans="1:7" ht="13.5" thickBot="1" x14ac:dyDescent="0.25">
      <c r="A14" s="15"/>
      <c r="B14" s="16"/>
      <c r="C14" s="12">
        <f>IF(B14="",0,VLOOKUP('021314'!B14,Cenik!$C$3:$E$873,2,FALSE))</f>
        <v>0</v>
      </c>
      <c r="D14" s="12">
        <f>IF(B14="",0,VLOOKUP('021314'!B14,Cenik!$C$3:$E$873,3,FALSE))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IF(B16="",0,VLOOKUP('021314'!B16,Cenik!$C$3:$E$873,2,FALSE))</f>
        <v>0</v>
      </c>
      <c r="D16" s="12">
        <f>IF(B16="",0,VLOOKUP('021314'!B16,Cenik!$C$3:$E$873,3,FALSE))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IF(B17="",0,VLOOKUP('021314'!B17,Cenik!$C$3:$E$873,2,FALSE))</f>
        <v>0</v>
      </c>
      <c r="D17" s="12">
        <f>IF(B17="",0,VLOOKUP('021314'!B17,Cenik!$C$3:$E$873,3,FALSE))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IF(B18="",0,VLOOKUP('021314'!B18,Cenik!$C$3:$E$873,2,FALSE))</f>
        <v>0</v>
      </c>
      <c r="D18" s="12">
        <f>IF(B18="",0,VLOOKUP('021314'!B18,Cenik!$C$3:$E$873,3,FALSE))</f>
        <v>0</v>
      </c>
      <c r="E18" s="22"/>
      <c r="F18" s="20">
        <f t="shared" si="2"/>
        <v>0</v>
      </c>
      <c r="G18" s="104" t="str">
        <f t="shared" si="3"/>
        <v/>
      </c>
    </row>
    <row r="19" spans="1:9" x14ac:dyDescent="0.2">
      <c r="A19" s="15"/>
      <c r="B19" s="21"/>
      <c r="C19" s="12">
        <f>IF(B19="",0,VLOOKUP('021314'!B19,Cenik!$C$3:$E$873,2,FALSE))</f>
        <v>0</v>
      </c>
      <c r="D19" s="12">
        <f>IF(B19="",0,VLOOKUP('021314'!B19,Cenik!$C$3:$E$873,3,FALSE))</f>
        <v>0</v>
      </c>
      <c r="E19" s="22"/>
      <c r="F19" s="20">
        <f t="shared" si="2"/>
        <v>0</v>
      </c>
      <c r="G19" s="104" t="str">
        <f t="shared" si="3"/>
        <v/>
      </c>
    </row>
    <row r="20" spans="1:9" x14ac:dyDescent="0.2">
      <c r="A20" s="15"/>
      <c r="B20" s="21"/>
      <c r="C20" s="12">
        <f>IF(B20="",0,VLOOKUP('021314'!B20,Cenik!$C$3:$E$873,2,FALSE))</f>
        <v>0</v>
      </c>
      <c r="D20" s="12">
        <f>IF(B20="",0,VLOOKUP('021314'!B20,Cenik!$C$3:$E$873,3,FALSE))</f>
        <v>0</v>
      </c>
      <c r="E20" s="22"/>
      <c r="F20" s="20">
        <f t="shared" si="2"/>
        <v>0</v>
      </c>
      <c r="G20" s="104" t="str">
        <f t="shared" si="3"/>
        <v/>
      </c>
    </row>
    <row r="21" spans="1:9" x14ac:dyDescent="0.2">
      <c r="A21" s="15"/>
      <c r="B21" s="21"/>
      <c r="C21" s="12">
        <f>IF(B21="",0,VLOOKUP('021314'!B21,Cenik!$C$3:$E$873,2,FALSE))</f>
        <v>0</v>
      </c>
      <c r="D21" s="12">
        <f>IF(B21="",0,VLOOKUP('021314'!B21,Cenik!$C$3:$E$873,3,FALSE))</f>
        <v>0</v>
      </c>
      <c r="E21" s="22"/>
      <c r="F21" s="20">
        <f t="shared" si="2"/>
        <v>0</v>
      </c>
      <c r="G21" s="104" t="str">
        <f t="shared" si="3"/>
        <v/>
      </c>
    </row>
    <row r="22" spans="1:9" x14ac:dyDescent="0.2">
      <c r="A22" s="15"/>
      <c r="B22" s="21"/>
      <c r="C22" s="12">
        <f>IF(B22="",0,VLOOKUP('021314'!B22,Cenik!$C$3:$E$873,2,FALSE))</f>
        <v>0</v>
      </c>
      <c r="D22" s="12">
        <f>IF(B22="",0,VLOOKUP('021314'!B22,Cenik!$C$3:$E$873,3,FALSE))</f>
        <v>0</v>
      </c>
      <c r="E22" s="22"/>
      <c r="F22" s="20">
        <f t="shared" si="2"/>
        <v>0</v>
      </c>
      <c r="G22" s="104" t="str">
        <f t="shared" si="3"/>
        <v/>
      </c>
    </row>
    <row r="23" spans="1:9" x14ac:dyDescent="0.2">
      <c r="A23" s="15"/>
      <c r="B23" s="21"/>
      <c r="C23" s="12">
        <f>IF(B23="",0,VLOOKUP('021314'!B23,Cenik!$C$3:$E$873,2,FALSE))</f>
        <v>0</v>
      </c>
      <c r="D23" s="12">
        <f>IF(B23="",0,VLOOKUP('021314'!B23,Cenik!$C$3:$E$873,3,FALSE))</f>
        <v>0</v>
      </c>
      <c r="E23" s="22"/>
      <c r="F23" s="20">
        <f t="shared" si="2"/>
        <v>0</v>
      </c>
      <c r="G23" s="104" t="str">
        <f t="shared" si="3"/>
        <v/>
      </c>
    </row>
    <row r="24" spans="1:9" x14ac:dyDescent="0.2">
      <c r="A24" s="15"/>
      <c r="B24" s="21"/>
      <c r="C24" s="12">
        <f>IF(B24="",0,VLOOKUP('021314'!B24,Cenik!$C$3:$E$873,2,FALSE))</f>
        <v>0</v>
      </c>
      <c r="D24" s="12">
        <f>IF(B24="",0,VLOOKUP('021314'!B24,Cenik!$C$3:$E$873,3,FALSE))</f>
        <v>0</v>
      </c>
      <c r="E24" s="22"/>
      <c r="F24" s="20">
        <f t="shared" si="2"/>
        <v>0</v>
      </c>
      <c r="G24" s="104" t="str">
        <f t="shared" si="3"/>
        <v/>
      </c>
    </row>
    <row r="25" spans="1:9" x14ac:dyDescent="0.2">
      <c r="A25" s="15"/>
      <c r="B25" s="21"/>
      <c r="C25" s="12">
        <f>IF(B25="",0,VLOOKUP('021314'!B25,Cenik!$C$3:$E$873,2,FALSE))</f>
        <v>0</v>
      </c>
      <c r="D25" s="12">
        <f>IF(B25="",0,VLOOKUP('021314'!B25,Cenik!$C$3:$E$873,3,FALSE))</f>
        <v>0</v>
      </c>
      <c r="E25" s="22"/>
      <c r="F25" s="20">
        <f t="shared" si="2"/>
        <v>0</v>
      </c>
      <c r="G25" s="104" t="str">
        <f t="shared" si="3"/>
        <v/>
      </c>
    </row>
    <row r="26" spans="1:9" x14ac:dyDescent="0.2">
      <c r="A26" s="15"/>
      <c r="B26" s="21"/>
      <c r="C26" s="12">
        <f>IF(B26="",0,VLOOKUP('021314'!B26,Cenik!$C$3:$E$873,2,FALSE))</f>
        <v>0</v>
      </c>
      <c r="D26" s="12">
        <f>IF(B26="",0,VLOOKUP('021314'!B26,Cenik!$C$3:$E$873,3,FALSE))</f>
        <v>0</v>
      </c>
      <c r="E26" s="22"/>
      <c r="F26" s="20">
        <f t="shared" si="2"/>
        <v>0</v>
      </c>
      <c r="G26" s="104" t="str">
        <f t="shared" si="3"/>
        <v/>
      </c>
    </row>
    <row r="27" spans="1:9" x14ac:dyDescent="0.2">
      <c r="A27" s="15"/>
      <c r="B27" s="21"/>
      <c r="C27" s="12">
        <f>IF(B27="",0,VLOOKUP('021314'!B27,Cenik!$C$3:$E$873,2,FALSE))</f>
        <v>0</v>
      </c>
      <c r="D27" s="12">
        <f>IF(B27="",0,VLOOKUP('021314'!B27,Cenik!$C$3:$E$873,3,FALSE))</f>
        <v>0</v>
      </c>
      <c r="E27" s="22"/>
      <c r="F27" s="20">
        <f t="shared" si="2"/>
        <v>0</v>
      </c>
      <c r="G27" s="104" t="str">
        <f t="shared" si="3"/>
        <v/>
      </c>
    </row>
    <row r="28" spans="1:9" x14ac:dyDescent="0.2">
      <c r="A28" s="15"/>
      <c r="B28" s="21"/>
      <c r="C28" s="12">
        <f>IF(B28="",0,VLOOKUP('021314'!B28,Cenik!$C$3:$E$873,2,FALSE))</f>
        <v>0</v>
      </c>
      <c r="D28" s="12">
        <f>IF(B28="",0,VLOOKUP('021314'!B28,Cenik!$C$3:$E$873,3,FALSE))</f>
        <v>0</v>
      </c>
      <c r="E28" s="22"/>
      <c r="F28" s="20">
        <f t="shared" si="2"/>
        <v>0</v>
      </c>
      <c r="G28" s="104" t="str">
        <f t="shared" si="3"/>
        <v/>
      </c>
    </row>
    <row r="29" spans="1:9" ht="13.5" thickBot="1" x14ac:dyDescent="0.25">
      <c r="A29" s="15"/>
      <c r="B29" s="21"/>
      <c r="C29" s="12">
        <f>IF(B29="",0,VLOOKUP('021314'!B29,Cenik!$C$3:$E$873,2,FALSE))</f>
        <v>0</v>
      </c>
      <c r="D29" s="12">
        <f>IF(B29="",0,VLOOKUP('021314'!B29,Cenik!$C$3:$E$873,3,FALSE))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IF(B31="",0,VLOOKUP('021314'!B31,Cenik!$C$3:$E$873,2,FALSE))</f>
        <v>0</v>
      </c>
      <c r="D31" s="24">
        <f>IF(B31="",0,VLOOKUP('021314'!B31,Cenik!$C$3:$E$873,3,FALSE))</f>
        <v>0</v>
      </c>
      <c r="E31" s="19"/>
      <c r="F31" s="25">
        <f t="shared" ref="F31:F44" si="4">D31*E31</f>
        <v>0</v>
      </c>
      <c r="G31" s="104" t="str">
        <f t="shared" si="3"/>
        <v/>
      </c>
      <c r="I31" s="2"/>
    </row>
    <row r="32" spans="1:9" x14ac:dyDescent="0.2">
      <c r="A32" s="15"/>
      <c r="B32" s="21"/>
      <c r="C32" s="12">
        <f>IF(B32="",0,VLOOKUP('021314'!B32,Cenik!$C$3:$E$873,2,FALSE))</f>
        <v>0</v>
      </c>
      <c r="D32" s="12">
        <f>IF(B32="",0,VLOOKUP('021314'!B32,Cenik!$C$3:$E$873,3,FALSE))</f>
        <v>0</v>
      </c>
      <c r="E32" s="22"/>
      <c r="F32" s="20">
        <f t="shared" si="4"/>
        <v>0</v>
      </c>
      <c r="G32" s="104" t="str">
        <f t="shared" si="3"/>
        <v/>
      </c>
      <c r="I32" s="2"/>
    </row>
    <row r="33" spans="1:7" x14ac:dyDescent="0.2">
      <c r="A33" s="15"/>
      <c r="B33" s="21"/>
      <c r="C33" s="12">
        <f>IF(B33="",0,VLOOKUP('021314'!B33,Cenik!$C$3:$E$873,2,FALSE))</f>
        <v>0</v>
      </c>
      <c r="D33" s="12">
        <f>IF(B33="",0,VLOOKUP('021314'!B33,Cenik!$C$3:$E$873,3,FALSE))</f>
        <v>0</v>
      </c>
      <c r="E33" s="22"/>
      <c r="F33" s="20">
        <f t="shared" si="4"/>
        <v>0</v>
      </c>
      <c r="G33" s="104" t="str">
        <f t="shared" si="3"/>
        <v/>
      </c>
    </row>
    <row r="34" spans="1:7" x14ac:dyDescent="0.2">
      <c r="A34" s="15"/>
      <c r="B34" s="21"/>
      <c r="C34" s="12">
        <f>IF(B34="",0,VLOOKUP('021314'!B34,Cenik!$C$3:$E$873,2,FALSE))</f>
        <v>0</v>
      </c>
      <c r="D34" s="12">
        <f>IF(B34="",0,VLOOKUP('021314'!B34,Cenik!$C$3:$E$873,3,FALSE))</f>
        <v>0</v>
      </c>
      <c r="E34" s="22"/>
      <c r="F34" s="20">
        <f t="shared" si="4"/>
        <v>0</v>
      </c>
      <c r="G34" s="104" t="str">
        <f t="shared" si="3"/>
        <v/>
      </c>
    </row>
    <row r="35" spans="1:7" x14ac:dyDescent="0.2">
      <c r="A35" s="15"/>
      <c r="B35" s="21"/>
      <c r="C35" s="12">
        <f>IF(B35="",0,VLOOKUP('021314'!B35,Cenik!$C$3:$E$873,2,FALSE))</f>
        <v>0</v>
      </c>
      <c r="D35" s="12">
        <f>IF(B35="",0,VLOOKUP('021314'!B35,Cenik!$C$3:$E$873,3,FALSE))</f>
        <v>0</v>
      </c>
      <c r="E35" s="22"/>
      <c r="F35" s="20">
        <f t="shared" si="4"/>
        <v>0</v>
      </c>
      <c r="G35" s="104" t="str">
        <f t="shared" si="3"/>
        <v/>
      </c>
    </row>
    <row r="36" spans="1:7" x14ac:dyDescent="0.2">
      <c r="A36" s="15"/>
      <c r="B36" s="21"/>
      <c r="C36" s="12">
        <f>IF(B36="",0,VLOOKUP('021314'!B36,Cenik!$C$3:$E$873,2,FALSE))</f>
        <v>0</v>
      </c>
      <c r="D36" s="12">
        <f>IF(B36="",0,VLOOKUP('021314'!B36,Cenik!$C$3:$E$873,3,FALSE))</f>
        <v>0</v>
      </c>
      <c r="E36" s="22"/>
      <c r="F36" s="20">
        <f t="shared" si="4"/>
        <v>0</v>
      </c>
      <c r="G36" s="104" t="str">
        <f t="shared" si="3"/>
        <v/>
      </c>
    </row>
    <row r="37" spans="1:7" x14ac:dyDescent="0.2">
      <c r="A37" s="15"/>
      <c r="B37" s="21"/>
      <c r="C37" s="12">
        <f>IF(B37="",0,VLOOKUP('021314'!B37,Cenik!$C$3:$E$873,2,FALSE))</f>
        <v>0</v>
      </c>
      <c r="D37" s="12">
        <f>IF(B37="",0,VLOOKUP('021314'!B37,Cenik!$C$3:$E$873,3,FALSE))</f>
        <v>0</v>
      </c>
      <c r="E37" s="22"/>
      <c r="F37" s="20">
        <f t="shared" si="4"/>
        <v>0</v>
      </c>
      <c r="G37" s="104" t="str">
        <f t="shared" si="3"/>
        <v/>
      </c>
    </row>
    <row r="38" spans="1:7" x14ac:dyDescent="0.2">
      <c r="A38" s="15"/>
      <c r="B38" s="21"/>
      <c r="C38" s="12">
        <f>IF(B38="",0,VLOOKUP('021314'!B38,Cenik!$C$3:$E$873,2,FALSE))</f>
        <v>0</v>
      </c>
      <c r="D38" s="12">
        <f>IF(B38="",0,VLOOKUP('021314'!B38,Cenik!$C$3:$E$873,3,FALSE))</f>
        <v>0</v>
      </c>
      <c r="E38" s="22"/>
      <c r="F38" s="20">
        <f t="shared" si="4"/>
        <v>0</v>
      </c>
      <c r="G38" s="104" t="str">
        <f t="shared" si="3"/>
        <v/>
      </c>
    </row>
    <row r="39" spans="1:7" x14ac:dyDescent="0.2">
      <c r="A39" s="15"/>
      <c r="B39" s="21"/>
      <c r="C39" s="12">
        <f>IF(B39="",0,VLOOKUP('021314'!B39,Cenik!$C$3:$E$873,2,FALSE))</f>
        <v>0</v>
      </c>
      <c r="D39" s="12">
        <f>IF(B39="",0,VLOOKUP('021314'!B39,Cenik!$C$3:$E$873,3,FALSE))</f>
        <v>0</v>
      </c>
      <c r="E39" s="22"/>
      <c r="F39" s="20">
        <f t="shared" si="4"/>
        <v>0</v>
      </c>
      <c r="G39" s="104" t="str">
        <f>IF(E39="","",IF(ISNUMBER(E39),IF(E39=ROUND(E39,6),"","Napaka - poraba mora biti zaokrožena na 6 decimalk!"),"Napaka!"))</f>
        <v/>
      </c>
    </row>
    <row r="40" spans="1:7" x14ac:dyDescent="0.2">
      <c r="A40" s="15"/>
      <c r="B40" s="21"/>
      <c r="C40" s="12">
        <f>IF(B40="",0,VLOOKUP('021314'!B40,Cenik!$C$3:$E$873,2,FALSE))</f>
        <v>0</v>
      </c>
      <c r="D40" s="12">
        <f>IF(B40="",0,VLOOKUP('021314'!B40,Cenik!$C$3:$E$873,3,FALSE))</f>
        <v>0</v>
      </c>
      <c r="E40" s="22"/>
      <c r="F40" s="20">
        <f t="shared" si="4"/>
        <v>0</v>
      </c>
      <c r="G40" s="104" t="str">
        <f t="shared" si="3"/>
        <v/>
      </c>
    </row>
    <row r="41" spans="1:7" x14ac:dyDescent="0.2">
      <c r="A41" s="15"/>
      <c r="B41" s="21"/>
      <c r="C41" s="12">
        <f>IF(B41="",0,VLOOKUP('021314'!B41,Cenik!$C$3:$E$873,2,FALSE))</f>
        <v>0</v>
      </c>
      <c r="D41" s="12">
        <f>IF(B41="",0,VLOOKUP('021314'!B41,Cenik!$C$3:$E$873,3,FALSE))</f>
        <v>0</v>
      </c>
      <c r="E41" s="22"/>
      <c r="F41" s="20">
        <f t="shared" si="4"/>
        <v>0</v>
      </c>
      <c r="G41" s="104" t="str">
        <f t="shared" si="3"/>
        <v/>
      </c>
    </row>
    <row r="42" spans="1:7" x14ac:dyDescent="0.2">
      <c r="A42" s="15"/>
      <c r="B42" s="21"/>
      <c r="C42" s="12">
        <f>IF(B42="",0,VLOOKUP('021314'!B42,Cenik!$C$3:$E$873,2,FALSE))</f>
        <v>0</v>
      </c>
      <c r="D42" s="12">
        <f>IF(B42="",0,VLOOKUP('021314'!B42,Cenik!$C$3:$E$873,3,FALSE))</f>
        <v>0</v>
      </c>
      <c r="E42" s="22"/>
      <c r="F42" s="20">
        <f t="shared" si="4"/>
        <v>0</v>
      </c>
      <c r="G42" s="104" t="str">
        <f t="shared" si="3"/>
        <v/>
      </c>
    </row>
    <row r="43" spans="1:7" x14ac:dyDescent="0.2">
      <c r="A43" s="15"/>
      <c r="B43" s="21"/>
      <c r="C43" s="12">
        <f>IF(B43="",0,VLOOKUP('021314'!B43,Cenik!$C$3:$E$873,2,FALSE))</f>
        <v>0</v>
      </c>
      <c r="D43" s="12">
        <f>IF(B43="",0,VLOOKUP('021314'!B43,Cenik!$C$3:$E$873,3,FALSE))</f>
        <v>0</v>
      </c>
      <c r="E43" s="22"/>
      <c r="F43" s="20">
        <f t="shared" si="4"/>
        <v>0</v>
      </c>
      <c r="G43" s="104" t="str">
        <f t="shared" si="3"/>
        <v/>
      </c>
    </row>
    <row r="44" spans="1:7" ht="13.5" thickBot="1" x14ac:dyDescent="0.25">
      <c r="A44" s="26"/>
      <c r="B44" s="27"/>
      <c r="C44" s="28">
        <f>IF(B44="",0,VLOOKUP('021314'!B44,Cenik!$C$3:$E$873,2,FALSE))</f>
        <v>0</v>
      </c>
      <c r="D44" s="28">
        <f>IF(B44="",0,VLOOKUP('021314'!B44,Cenik!$C$3:$E$873,3,FALSE))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IF(B5="",0,VLOOKUP('021315'!B5,Cenik!$C$3:$E$873,2,FALSE))</f>
        <v>0</v>
      </c>
      <c r="D5" s="12">
        <f>IF(B5="",0,VLOOKUP('021315'!B5,Cenik!$C$3:$E$873,3,FALSE))</f>
        <v>0</v>
      </c>
      <c r="E5" s="13"/>
      <c r="F5" s="14">
        <f t="shared" ref="F5:F14" si="0">D5*E5</f>
        <v>0</v>
      </c>
      <c r="G5" s="104" t="str">
        <f>IF(E5="","",IF(ISNUMBER(E5),IF(E5=ROUND(E5,6),"","Napaka - poraba mora biti zaokrožena na 6 decimalk!"),"Napaka!"))</f>
        <v/>
      </c>
    </row>
    <row r="6" spans="1:7" x14ac:dyDescent="0.2">
      <c r="A6" s="15"/>
      <c r="B6" s="16"/>
      <c r="C6" s="12">
        <f>IF(B6="",0,VLOOKUP('021315'!B6,Cenik!$C$3:$E$873,2,FALSE))</f>
        <v>0</v>
      </c>
      <c r="D6" s="12">
        <f>IF(B6="",0,VLOOKUP('021315'!B6,Cenik!$C$3:$E$873,3,FALSE))</f>
        <v>0</v>
      </c>
      <c r="E6" s="17"/>
      <c r="F6" s="14">
        <f t="shared" si="0"/>
        <v>0</v>
      </c>
      <c r="G6" s="104" t="str">
        <f t="shared" ref="G6:G14" si="1">IF(E6="","",IF(ISNUMBER(E6),IF(E6=ROUND(E6,6),"","Napaka - poraba mora biti zaokrožena na 6 decimalk!"),"Napaka!"))</f>
        <v/>
      </c>
    </row>
    <row r="7" spans="1:7" x14ac:dyDescent="0.2">
      <c r="A7" s="15"/>
      <c r="B7" s="16"/>
      <c r="C7" s="12">
        <f>IF(B7="",0,VLOOKUP('021315'!B7,Cenik!$C$3:$E$873,2,FALSE))</f>
        <v>0</v>
      </c>
      <c r="D7" s="12">
        <f>IF(B7="",0,VLOOKUP('021315'!B7,Cenik!$C$3:$E$873,3,FALSE))</f>
        <v>0</v>
      </c>
      <c r="E7" s="17"/>
      <c r="F7" s="14">
        <f t="shared" si="0"/>
        <v>0</v>
      </c>
      <c r="G7" s="104" t="str">
        <f t="shared" si="1"/>
        <v/>
      </c>
    </row>
    <row r="8" spans="1:7" x14ac:dyDescent="0.2">
      <c r="A8" s="15"/>
      <c r="B8" s="16"/>
      <c r="C8" s="12">
        <f>IF(B8="",0,VLOOKUP('021315'!B8,Cenik!$C$3:$E$873,2,FALSE))</f>
        <v>0</v>
      </c>
      <c r="D8" s="12">
        <f>IF(B8="",0,VLOOKUP('021315'!B8,Cenik!$C$3:$E$873,3,FALSE))</f>
        <v>0</v>
      </c>
      <c r="E8" s="17"/>
      <c r="F8" s="14">
        <f t="shared" si="0"/>
        <v>0</v>
      </c>
      <c r="G8" s="104" t="str">
        <f t="shared" si="1"/>
        <v/>
      </c>
    </row>
    <row r="9" spans="1:7" x14ac:dyDescent="0.2">
      <c r="A9" s="15"/>
      <c r="B9" s="16"/>
      <c r="C9" s="12">
        <f>IF(B9="",0,VLOOKUP('021315'!B9,Cenik!$C$3:$E$873,2,FALSE))</f>
        <v>0</v>
      </c>
      <c r="D9" s="12">
        <f>IF(B9="",0,VLOOKUP('021315'!B9,Cenik!$C$3:$E$873,3,FALSE))</f>
        <v>0</v>
      </c>
      <c r="E9" s="17"/>
      <c r="F9" s="14">
        <f t="shared" si="0"/>
        <v>0</v>
      </c>
      <c r="G9" s="104" t="str">
        <f t="shared" si="1"/>
        <v/>
      </c>
    </row>
    <row r="10" spans="1:7" x14ac:dyDescent="0.2">
      <c r="A10" s="15"/>
      <c r="B10" s="16"/>
      <c r="C10" s="12">
        <f>IF(B10="",0,VLOOKUP('021315'!B10,Cenik!$C$3:$E$873,2,FALSE))</f>
        <v>0</v>
      </c>
      <c r="D10" s="12">
        <f>IF(B10="",0,VLOOKUP('021315'!B10,Cenik!$C$3:$E$873,3,FALSE))</f>
        <v>0</v>
      </c>
      <c r="E10" s="17"/>
      <c r="F10" s="14">
        <f t="shared" si="0"/>
        <v>0</v>
      </c>
      <c r="G10" s="104" t="str">
        <f t="shared" si="1"/>
        <v/>
      </c>
    </row>
    <row r="11" spans="1:7" x14ac:dyDescent="0.2">
      <c r="A11" s="15"/>
      <c r="B11" s="16"/>
      <c r="C11" s="12">
        <f>IF(B11="",0,VLOOKUP('021315'!B11,Cenik!$C$3:$E$873,2,FALSE))</f>
        <v>0</v>
      </c>
      <c r="D11" s="12">
        <f>IF(B11="",0,VLOOKUP('021315'!B11,Cenik!$C$3:$E$873,3,FALSE))</f>
        <v>0</v>
      </c>
      <c r="E11" s="17"/>
      <c r="F11" s="14">
        <f t="shared" si="0"/>
        <v>0</v>
      </c>
      <c r="G11" s="104" t="str">
        <f t="shared" si="1"/>
        <v/>
      </c>
    </row>
    <row r="12" spans="1:7" x14ac:dyDescent="0.2">
      <c r="A12" s="15"/>
      <c r="B12" s="16"/>
      <c r="C12" s="12">
        <f>IF(B12="",0,VLOOKUP('021315'!B12,Cenik!$C$3:$E$873,2,FALSE))</f>
        <v>0</v>
      </c>
      <c r="D12" s="12">
        <f>IF(B12="",0,VLOOKUP('021315'!B12,Cenik!$C$3:$E$873,3,FALSE))</f>
        <v>0</v>
      </c>
      <c r="E12" s="17"/>
      <c r="F12" s="14">
        <f t="shared" si="0"/>
        <v>0</v>
      </c>
      <c r="G12" s="104" t="str">
        <f t="shared" si="1"/>
        <v/>
      </c>
    </row>
    <row r="13" spans="1:7" x14ac:dyDescent="0.2">
      <c r="A13" s="15"/>
      <c r="B13" s="16"/>
      <c r="C13" s="12">
        <f>IF(B13="",0,VLOOKUP('021315'!B13,Cenik!$C$3:$E$873,2,FALSE))</f>
        <v>0</v>
      </c>
      <c r="D13" s="12">
        <f>IF(B13="",0,VLOOKUP('021315'!B13,Cenik!$C$3:$E$873,3,FALSE))</f>
        <v>0</v>
      </c>
      <c r="E13" s="17"/>
      <c r="F13" s="14">
        <f t="shared" si="0"/>
        <v>0</v>
      </c>
      <c r="G13" s="104" t="str">
        <f t="shared" si="1"/>
        <v/>
      </c>
    </row>
    <row r="14" spans="1:7" ht="13.5" thickBot="1" x14ac:dyDescent="0.25">
      <c r="A14" s="15"/>
      <c r="B14" s="16"/>
      <c r="C14" s="12">
        <f>IF(B14="",0,VLOOKUP('021315'!B14,Cenik!$C$3:$E$873,2,FALSE))</f>
        <v>0</v>
      </c>
      <c r="D14" s="12">
        <f>IF(B14="",0,VLOOKUP('021315'!B14,Cenik!$C$3:$E$873,3,FALSE))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IF(B16="",0,VLOOKUP('021315'!B16,Cenik!$C$3:$E$873,2,FALSE))</f>
        <v>0</v>
      </c>
      <c r="D16" s="12">
        <f>IF(B16="",0,VLOOKUP('021315'!B16,Cenik!$C$3:$E$873,3,FALSE))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IF(B17="",0,VLOOKUP('021315'!B17,Cenik!$C$3:$E$873,2,FALSE))</f>
        <v>0</v>
      </c>
      <c r="D17" s="12">
        <f>IF(B17="",0,VLOOKUP('021315'!B17,Cenik!$C$3:$E$873,3,FALSE))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IF(B18="",0,VLOOKUP('021315'!B18,Cenik!$C$3:$E$873,2,FALSE))</f>
        <v>0</v>
      </c>
      <c r="D18" s="12">
        <f>IF(B18="",0,VLOOKUP('021315'!B18,Cenik!$C$3:$E$873,3,FALSE))</f>
        <v>0</v>
      </c>
      <c r="E18" s="22"/>
      <c r="F18" s="20">
        <f t="shared" si="2"/>
        <v>0</v>
      </c>
      <c r="G18" s="104" t="str">
        <f t="shared" si="3"/>
        <v/>
      </c>
    </row>
    <row r="19" spans="1:9" x14ac:dyDescent="0.2">
      <c r="A19" s="15"/>
      <c r="B19" s="21"/>
      <c r="C19" s="12">
        <f>IF(B19="",0,VLOOKUP('021315'!B19,Cenik!$C$3:$E$873,2,FALSE))</f>
        <v>0</v>
      </c>
      <c r="D19" s="12">
        <f>IF(B19="",0,VLOOKUP('021315'!B19,Cenik!$C$3:$E$873,3,FALSE))</f>
        <v>0</v>
      </c>
      <c r="E19" s="22"/>
      <c r="F19" s="20">
        <f t="shared" si="2"/>
        <v>0</v>
      </c>
      <c r="G19" s="104" t="str">
        <f t="shared" si="3"/>
        <v/>
      </c>
    </row>
    <row r="20" spans="1:9" x14ac:dyDescent="0.2">
      <c r="A20" s="15"/>
      <c r="B20" s="21"/>
      <c r="C20" s="12">
        <f>IF(B20="",0,VLOOKUP('021315'!B20,Cenik!$C$3:$E$873,2,FALSE))</f>
        <v>0</v>
      </c>
      <c r="D20" s="12">
        <f>IF(B20="",0,VLOOKUP('021315'!B20,Cenik!$C$3:$E$873,3,FALSE))</f>
        <v>0</v>
      </c>
      <c r="E20" s="22"/>
      <c r="F20" s="20">
        <f t="shared" si="2"/>
        <v>0</v>
      </c>
      <c r="G20" s="104" t="str">
        <f t="shared" si="3"/>
        <v/>
      </c>
    </row>
    <row r="21" spans="1:9" x14ac:dyDescent="0.2">
      <c r="A21" s="15"/>
      <c r="B21" s="21"/>
      <c r="C21" s="12">
        <f>IF(B21="",0,VLOOKUP('021315'!B21,Cenik!$C$3:$E$873,2,FALSE))</f>
        <v>0</v>
      </c>
      <c r="D21" s="12">
        <f>IF(B21="",0,VLOOKUP('021315'!B21,Cenik!$C$3:$E$873,3,FALSE))</f>
        <v>0</v>
      </c>
      <c r="E21" s="22"/>
      <c r="F21" s="20">
        <f t="shared" si="2"/>
        <v>0</v>
      </c>
      <c r="G21" s="104" t="str">
        <f t="shared" si="3"/>
        <v/>
      </c>
    </row>
    <row r="22" spans="1:9" x14ac:dyDescent="0.2">
      <c r="A22" s="15"/>
      <c r="B22" s="21"/>
      <c r="C22" s="12">
        <f>IF(B22="",0,VLOOKUP('021315'!B22,Cenik!$C$3:$E$873,2,FALSE))</f>
        <v>0</v>
      </c>
      <c r="D22" s="12">
        <f>IF(B22="",0,VLOOKUP('021315'!B22,Cenik!$C$3:$E$873,3,FALSE))</f>
        <v>0</v>
      </c>
      <c r="E22" s="22"/>
      <c r="F22" s="20">
        <f t="shared" si="2"/>
        <v>0</v>
      </c>
      <c r="G22" s="104" t="str">
        <f t="shared" si="3"/>
        <v/>
      </c>
    </row>
    <row r="23" spans="1:9" x14ac:dyDescent="0.2">
      <c r="A23" s="15"/>
      <c r="B23" s="21"/>
      <c r="C23" s="12">
        <f>IF(B23="",0,VLOOKUP('021315'!B23,Cenik!$C$3:$E$873,2,FALSE))</f>
        <v>0</v>
      </c>
      <c r="D23" s="12">
        <f>IF(B23="",0,VLOOKUP('021315'!B23,Cenik!$C$3:$E$873,3,FALSE))</f>
        <v>0</v>
      </c>
      <c r="E23" s="22"/>
      <c r="F23" s="20">
        <f t="shared" si="2"/>
        <v>0</v>
      </c>
      <c r="G23" s="104" t="str">
        <f t="shared" si="3"/>
        <v/>
      </c>
    </row>
    <row r="24" spans="1:9" x14ac:dyDescent="0.2">
      <c r="A24" s="15"/>
      <c r="B24" s="21"/>
      <c r="C24" s="12">
        <f>IF(B24="",0,VLOOKUP('021315'!B24,Cenik!$C$3:$E$873,2,FALSE))</f>
        <v>0</v>
      </c>
      <c r="D24" s="12">
        <f>IF(B24="",0,VLOOKUP('021315'!B24,Cenik!$C$3:$E$873,3,FALSE))</f>
        <v>0</v>
      </c>
      <c r="E24" s="22"/>
      <c r="F24" s="20">
        <f t="shared" si="2"/>
        <v>0</v>
      </c>
      <c r="G24" s="104" t="str">
        <f t="shared" si="3"/>
        <v/>
      </c>
    </row>
    <row r="25" spans="1:9" x14ac:dyDescent="0.2">
      <c r="A25" s="15"/>
      <c r="B25" s="21"/>
      <c r="C25" s="12">
        <f>IF(B25="",0,VLOOKUP('021315'!B25,Cenik!$C$3:$E$873,2,FALSE))</f>
        <v>0</v>
      </c>
      <c r="D25" s="12">
        <f>IF(B25="",0,VLOOKUP('021315'!B25,Cenik!$C$3:$E$873,3,FALSE))</f>
        <v>0</v>
      </c>
      <c r="E25" s="22"/>
      <c r="F25" s="20">
        <f t="shared" si="2"/>
        <v>0</v>
      </c>
      <c r="G25" s="104" t="str">
        <f t="shared" si="3"/>
        <v/>
      </c>
    </row>
    <row r="26" spans="1:9" x14ac:dyDescent="0.2">
      <c r="A26" s="15"/>
      <c r="B26" s="21"/>
      <c r="C26" s="12">
        <f>IF(B26="",0,VLOOKUP('021315'!B26,Cenik!$C$3:$E$873,2,FALSE))</f>
        <v>0</v>
      </c>
      <c r="D26" s="12">
        <f>IF(B26="",0,VLOOKUP('021315'!B26,Cenik!$C$3:$E$873,3,FALSE))</f>
        <v>0</v>
      </c>
      <c r="E26" s="22"/>
      <c r="F26" s="20">
        <f t="shared" si="2"/>
        <v>0</v>
      </c>
      <c r="G26" s="104" t="str">
        <f t="shared" si="3"/>
        <v/>
      </c>
    </row>
    <row r="27" spans="1:9" x14ac:dyDescent="0.2">
      <c r="A27" s="15"/>
      <c r="B27" s="21"/>
      <c r="C27" s="12">
        <f>IF(B27="",0,VLOOKUP('021315'!B27,Cenik!$C$3:$E$873,2,FALSE))</f>
        <v>0</v>
      </c>
      <c r="D27" s="12">
        <f>IF(B27="",0,VLOOKUP('021315'!B27,Cenik!$C$3:$E$873,3,FALSE))</f>
        <v>0</v>
      </c>
      <c r="E27" s="22"/>
      <c r="F27" s="20">
        <f t="shared" si="2"/>
        <v>0</v>
      </c>
      <c r="G27" s="104" t="str">
        <f t="shared" si="3"/>
        <v/>
      </c>
    </row>
    <row r="28" spans="1:9" x14ac:dyDescent="0.2">
      <c r="A28" s="15"/>
      <c r="B28" s="21"/>
      <c r="C28" s="12">
        <f>IF(B28="",0,VLOOKUP('021315'!B28,Cenik!$C$3:$E$873,2,FALSE))</f>
        <v>0</v>
      </c>
      <c r="D28" s="12">
        <f>IF(B28="",0,VLOOKUP('021315'!B28,Cenik!$C$3:$E$873,3,FALSE))</f>
        <v>0</v>
      </c>
      <c r="E28" s="22"/>
      <c r="F28" s="20">
        <f t="shared" si="2"/>
        <v>0</v>
      </c>
      <c r="G28" s="104" t="str">
        <f t="shared" si="3"/>
        <v/>
      </c>
    </row>
    <row r="29" spans="1:9" ht="13.5" thickBot="1" x14ac:dyDescent="0.25">
      <c r="A29" s="15"/>
      <c r="B29" s="21"/>
      <c r="C29" s="12">
        <f>IF(B29="",0,VLOOKUP('021315'!B29,Cenik!$C$3:$E$873,2,FALSE))</f>
        <v>0</v>
      </c>
      <c r="D29" s="12">
        <f>IF(B29="",0,VLOOKUP('021315'!B29,Cenik!$C$3:$E$873,3,FALSE))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IF(B31="",0,VLOOKUP('021315'!B31,Cenik!$C$3:$E$873,2,FALSE))</f>
        <v>0</v>
      </c>
      <c r="D31" s="24">
        <f>IF(B31="",0,VLOOKUP('021315'!B31,Cenik!$C$3:$E$873,3,FALSE))</f>
        <v>0</v>
      </c>
      <c r="E31" s="19"/>
      <c r="F31" s="25">
        <f t="shared" ref="F31:F44" si="4">D31*E31</f>
        <v>0</v>
      </c>
      <c r="G31" s="104" t="str">
        <f t="shared" si="3"/>
        <v/>
      </c>
      <c r="I31" s="2"/>
    </row>
    <row r="32" spans="1:9" x14ac:dyDescent="0.2">
      <c r="A32" s="15"/>
      <c r="B32" s="21"/>
      <c r="C32" s="12">
        <f>IF(B32="",0,VLOOKUP('021315'!B32,Cenik!$C$3:$E$873,2,FALSE))</f>
        <v>0</v>
      </c>
      <c r="D32" s="12">
        <f>IF(B32="",0,VLOOKUP('021315'!B32,Cenik!$C$3:$E$873,3,FALSE))</f>
        <v>0</v>
      </c>
      <c r="E32" s="22"/>
      <c r="F32" s="20">
        <f t="shared" si="4"/>
        <v>0</v>
      </c>
      <c r="G32" s="104" t="str">
        <f t="shared" si="3"/>
        <v/>
      </c>
      <c r="I32" s="2"/>
    </row>
    <row r="33" spans="1:7" x14ac:dyDescent="0.2">
      <c r="A33" s="15"/>
      <c r="B33" s="21"/>
      <c r="C33" s="12">
        <f>IF(B33="",0,VLOOKUP('021315'!B33,Cenik!$C$3:$E$873,2,FALSE))</f>
        <v>0</v>
      </c>
      <c r="D33" s="12">
        <f>IF(B33="",0,VLOOKUP('021315'!B33,Cenik!$C$3:$E$873,3,FALSE))</f>
        <v>0</v>
      </c>
      <c r="E33" s="22"/>
      <c r="F33" s="20">
        <f t="shared" si="4"/>
        <v>0</v>
      </c>
      <c r="G33" s="104" t="str">
        <f t="shared" si="3"/>
        <v/>
      </c>
    </row>
    <row r="34" spans="1:7" x14ac:dyDescent="0.2">
      <c r="A34" s="15"/>
      <c r="B34" s="21"/>
      <c r="C34" s="12">
        <f>IF(B34="",0,VLOOKUP('021315'!B34,Cenik!$C$3:$E$873,2,FALSE))</f>
        <v>0</v>
      </c>
      <c r="D34" s="12">
        <f>IF(B34="",0,VLOOKUP('021315'!B34,Cenik!$C$3:$E$873,3,FALSE))</f>
        <v>0</v>
      </c>
      <c r="E34" s="22"/>
      <c r="F34" s="20">
        <f t="shared" si="4"/>
        <v>0</v>
      </c>
      <c r="G34" s="104" t="str">
        <f t="shared" si="3"/>
        <v/>
      </c>
    </row>
    <row r="35" spans="1:7" x14ac:dyDescent="0.2">
      <c r="A35" s="15"/>
      <c r="B35" s="21"/>
      <c r="C35" s="12">
        <f>IF(B35="",0,VLOOKUP('021315'!B35,Cenik!$C$3:$E$873,2,FALSE))</f>
        <v>0</v>
      </c>
      <c r="D35" s="12">
        <f>IF(B35="",0,VLOOKUP('021315'!B35,Cenik!$C$3:$E$873,3,FALSE))</f>
        <v>0</v>
      </c>
      <c r="E35" s="22"/>
      <c r="F35" s="20">
        <f t="shared" si="4"/>
        <v>0</v>
      </c>
      <c r="G35" s="104" t="str">
        <f t="shared" si="3"/>
        <v/>
      </c>
    </row>
    <row r="36" spans="1:7" x14ac:dyDescent="0.2">
      <c r="A36" s="15"/>
      <c r="B36" s="21"/>
      <c r="C36" s="12">
        <f>IF(B36="",0,VLOOKUP('021315'!B36,Cenik!$C$3:$E$873,2,FALSE))</f>
        <v>0</v>
      </c>
      <c r="D36" s="12">
        <f>IF(B36="",0,VLOOKUP('021315'!B36,Cenik!$C$3:$E$873,3,FALSE))</f>
        <v>0</v>
      </c>
      <c r="E36" s="22"/>
      <c r="F36" s="20">
        <f t="shared" si="4"/>
        <v>0</v>
      </c>
      <c r="G36" s="104" t="str">
        <f t="shared" si="3"/>
        <v/>
      </c>
    </row>
    <row r="37" spans="1:7" x14ac:dyDescent="0.2">
      <c r="A37" s="15"/>
      <c r="B37" s="21"/>
      <c r="C37" s="12">
        <f>IF(B37="",0,VLOOKUP('021315'!B37,Cenik!$C$3:$E$873,2,FALSE))</f>
        <v>0</v>
      </c>
      <c r="D37" s="12">
        <f>IF(B37="",0,VLOOKUP('021315'!B37,Cenik!$C$3:$E$873,3,FALSE))</f>
        <v>0</v>
      </c>
      <c r="E37" s="22"/>
      <c r="F37" s="20">
        <f t="shared" si="4"/>
        <v>0</v>
      </c>
      <c r="G37" s="104" t="str">
        <f t="shared" si="3"/>
        <v/>
      </c>
    </row>
    <row r="38" spans="1:7" x14ac:dyDescent="0.2">
      <c r="A38" s="15"/>
      <c r="B38" s="21"/>
      <c r="C38" s="12">
        <f>IF(B38="",0,VLOOKUP('021315'!B38,Cenik!$C$3:$E$873,2,FALSE))</f>
        <v>0</v>
      </c>
      <c r="D38" s="12">
        <f>IF(B38="",0,VLOOKUP('021315'!B38,Cenik!$C$3:$E$873,3,FALSE))</f>
        <v>0</v>
      </c>
      <c r="E38" s="22"/>
      <c r="F38" s="20">
        <f t="shared" si="4"/>
        <v>0</v>
      </c>
      <c r="G38" s="104" t="str">
        <f t="shared" si="3"/>
        <v/>
      </c>
    </row>
    <row r="39" spans="1:7" x14ac:dyDescent="0.2">
      <c r="A39" s="15"/>
      <c r="B39" s="21"/>
      <c r="C39" s="12">
        <f>IF(B39="",0,VLOOKUP('021315'!B39,Cenik!$C$3:$E$873,2,FALSE))</f>
        <v>0</v>
      </c>
      <c r="D39" s="12">
        <f>IF(B39="",0,VLOOKUP('021315'!B39,Cenik!$C$3:$E$873,3,FALSE))</f>
        <v>0</v>
      </c>
      <c r="E39" s="22"/>
      <c r="F39" s="20">
        <f t="shared" si="4"/>
        <v>0</v>
      </c>
      <c r="G39" s="104" t="str">
        <f>IF(E39="","",IF(ISNUMBER(E39),IF(E39=ROUND(E39,6),"","Napaka - poraba mora biti zaokrožena na 6 decimalk!"),"Napaka!"))</f>
        <v/>
      </c>
    </row>
    <row r="40" spans="1:7" x14ac:dyDescent="0.2">
      <c r="A40" s="15"/>
      <c r="B40" s="21"/>
      <c r="C40" s="12">
        <f>IF(B40="",0,VLOOKUP('021315'!B40,Cenik!$C$3:$E$873,2,FALSE))</f>
        <v>0</v>
      </c>
      <c r="D40" s="12">
        <f>IF(B40="",0,VLOOKUP('021315'!B40,Cenik!$C$3:$E$873,3,FALSE))</f>
        <v>0</v>
      </c>
      <c r="E40" s="22"/>
      <c r="F40" s="20">
        <f t="shared" si="4"/>
        <v>0</v>
      </c>
      <c r="G40" s="104" t="str">
        <f t="shared" si="3"/>
        <v/>
      </c>
    </row>
    <row r="41" spans="1:7" x14ac:dyDescent="0.2">
      <c r="A41" s="15"/>
      <c r="B41" s="21"/>
      <c r="C41" s="12">
        <f>IF(B41="",0,VLOOKUP('021315'!B41,Cenik!$C$3:$E$873,2,FALSE))</f>
        <v>0</v>
      </c>
      <c r="D41" s="12">
        <f>IF(B41="",0,VLOOKUP('021315'!B41,Cenik!$C$3:$E$873,3,FALSE))</f>
        <v>0</v>
      </c>
      <c r="E41" s="22"/>
      <c r="F41" s="20">
        <f t="shared" si="4"/>
        <v>0</v>
      </c>
      <c r="G41" s="104" t="str">
        <f t="shared" si="3"/>
        <v/>
      </c>
    </row>
    <row r="42" spans="1:7" x14ac:dyDescent="0.2">
      <c r="A42" s="15"/>
      <c r="B42" s="21"/>
      <c r="C42" s="12">
        <f>IF(B42="",0,VLOOKUP('021315'!B42,Cenik!$C$3:$E$873,2,FALSE))</f>
        <v>0</v>
      </c>
      <c r="D42" s="12">
        <f>IF(B42="",0,VLOOKUP('021315'!B42,Cenik!$C$3:$E$873,3,FALSE))</f>
        <v>0</v>
      </c>
      <c r="E42" s="22"/>
      <c r="F42" s="20">
        <f t="shared" si="4"/>
        <v>0</v>
      </c>
      <c r="G42" s="104" t="str">
        <f t="shared" si="3"/>
        <v/>
      </c>
    </row>
    <row r="43" spans="1:7" x14ac:dyDescent="0.2">
      <c r="A43" s="15"/>
      <c r="B43" s="21"/>
      <c r="C43" s="12">
        <f>IF(B43="",0,VLOOKUP('021315'!B43,Cenik!$C$3:$E$873,2,FALSE))</f>
        <v>0</v>
      </c>
      <c r="D43" s="12">
        <f>IF(B43="",0,VLOOKUP('021315'!B43,Cenik!$C$3:$E$873,3,FALSE))</f>
        <v>0</v>
      </c>
      <c r="E43" s="22"/>
      <c r="F43" s="20">
        <f t="shared" si="4"/>
        <v>0</v>
      </c>
      <c r="G43" s="104" t="str">
        <f t="shared" si="3"/>
        <v/>
      </c>
    </row>
    <row r="44" spans="1:7" ht="13.5" thickBot="1" x14ac:dyDescent="0.25">
      <c r="A44" s="26"/>
      <c r="B44" s="27"/>
      <c r="C44" s="28">
        <f>IF(B44="",0,VLOOKUP('021315'!B44,Cenik!$C$3:$E$873,2,FALSE))</f>
        <v>0</v>
      </c>
      <c r="D44" s="28">
        <f>IF(B44="",0,VLOOKUP('021315'!B44,Cenik!$C$3:$E$873,3,FALSE))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IF(B5="",0,VLOOKUP('021316'!B5,Cenik!$C$3:$E$873,2,FALSE))</f>
        <v>0</v>
      </c>
      <c r="D5" s="12">
        <f>IF(B5="",0,VLOOKUP('021316'!B5,Cenik!$C$3:$E$873,3,FALSE))</f>
        <v>0</v>
      </c>
      <c r="E5" s="13"/>
      <c r="F5" s="14">
        <f t="shared" ref="F5:F14" si="0">D5*E5</f>
        <v>0</v>
      </c>
      <c r="G5" s="104" t="str">
        <f>IF(E5="","",IF(ISNUMBER(E5),IF(E5=ROUND(E5,6),"","Napaka - poraba mora biti zaokrožena na 6 decimalk!"),"Napaka!"))</f>
        <v/>
      </c>
    </row>
    <row r="6" spans="1:7" x14ac:dyDescent="0.2">
      <c r="A6" s="15"/>
      <c r="B6" s="16"/>
      <c r="C6" s="12">
        <f>IF(B6="",0,VLOOKUP('021316'!B6,Cenik!$C$3:$E$873,2,FALSE))</f>
        <v>0</v>
      </c>
      <c r="D6" s="12">
        <f>IF(B6="",0,VLOOKUP('021316'!B6,Cenik!$C$3:$E$873,3,FALSE))</f>
        <v>0</v>
      </c>
      <c r="E6" s="17"/>
      <c r="F6" s="14">
        <f t="shared" si="0"/>
        <v>0</v>
      </c>
      <c r="G6" s="104" t="str">
        <f t="shared" ref="G6:G14" si="1">IF(E6="","",IF(ISNUMBER(E6),IF(E6=ROUND(E6,6),"","Napaka - poraba mora biti zaokrožena na 6 decimalk!"),"Napaka!"))</f>
        <v/>
      </c>
    </row>
    <row r="7" spans="1:7" x14ac:dyDescent="0.2">
      <c r="A7" s="15"/>
      <c r="B7" s="16"/>
      <c r="C7" s="12">
        <f>IF(B7="",0,VLOOKUP('021316'!B7,Cenik!$C$3:$E$873,2,FALSE))</f>
        <v>0</v>
      </c>
      <c r="D7" s="12">
        <f>IF(B7="",0,VLOOKUP('021316'!B7,Cenik!$C$3:$E$873,3,FALSE))</f>
        <v>0</v>
      </c>
      <c r="E7" s="17"/>
      <c r="F7" s="14">
        <f t="shared" si="0"/>
        <v>0</v>
      </c>
      <c r="G7" s="104" t="str">
        <f t="shared" si="1"/>
        <v/>
      </c>
    </row>
    <row r="8" spans="1:7" x14ac:dyDescent="0.2">
      <c r="A8" s="15"/>
      <c r="B8" s="16"/>
      <c r="C8" s="12">
        <f>IF(B8="",0,VLOOKUP('021316'!B8,Cenik!$C$3:$E$873,2,FALSE))</f>
        <v>0</v>
      </c>
      <c r="D8" s="12">
        <f>IF(B8="",0,VLOOKUP('021316'!B8,Cenik!$C$3:$E$873,3,FALSE))</f>
        <v>0</v>
      </c>
      <c r="E8" s="17"/>
      <c r="F8" s="14">
        <f t="shared" si="0"/>
        <v>0</v>
      </c>
      <c r="G8" s="104" t="str">
        <f t="shared" si="1"/>
        <v/>
      </c>
    </row>
    <row r="9" spans="1:7" x14ac:dyDescent="0.2">
      <c r="A9" s="15"/>
      <c r="B9" s="16"/>
      <c r="C9" s="12">
        <f>IF(B9="",0,VLOOKUP('021316'!B9,Cenik!$C$3:$E$873,2,FALSE))</f>
        <v>0</v>
      </c>
      <c r="D9" s="12">
        <f>IF(B9="",0,VLOOKUP('021316'!B9,Cenik!$C$3:$E$873,3,FALSE))</f>
        <v>0</v>
      </c>
      <c r="E9" s="17"/>
      <c r="F9" s="14">
        <f t="shared" si="0"/>
        <v>0</v>
      </c>
      <c r="G9" s="104" t="str">
        <f t="shared" si="1"/>
        <v/>
      </c>
    </row>
    <row r="10" spans="1:7" x14ac:dyDescent="0.2">
      <c r="A10" s="15"/>
      <c r="B10" s="16"/>
      <c r="C10" s="12">
        <f>IF(B10="",0,VLOOKUP('021316'!B10,Cenik!$C$3:$E$873,2,FALSE))</f>
        <v>0</v>
      </c>
      <c r="D10" s="12">
        <f>IF(B10="",0,VLOOKUP('021316'!B10,Cenik!$C$3:$E$873,3,FALSE))</f>
        <v>0</v>
      </c>
      <c r="E10" s="17"/>
      <c r="F10" s="14">
        <f t="shared" si="0"/>
        <v>0</v>
      </c>
      <c r="G10" s="104" t="str">
        <f t="shared" si="1"/>
        <v/>
      </c>
    </row>
    <row r="11" spans="1:7" x14ac:dyDescent="0.2">
      <c r="A11" s="15"/>
      <c r="B11" s="16"/>
      <c r="C11" s="12">
        <f>IF(B11="",0,VLOOKUP('021316'!B11,Cenik!$C$3:$E$873,2,FALSE))</f>
        <v>0</v>
      </c>
      <c r="D11" s="12">
        <f>IF(B11="",0,VLOOKUP('021316'!B11,Cenik!$C$3:$E$873,3,FALSE))</f>
        <v>0</v>
      </c>
      <c r="E11" s="17"/>
      <c r="F11" s="14">
        <f t="shared" si="0"/>
        <v>0</v>
      </c>
      <c r="G11" s="104" t="str">
        <f t="shared" si="1"/>
        <v/>
      </c>
    </row>
    <row r="12" spans="1:7" x14ac:dyDescent="0.2">
      <c r="A12" s="15"/>
      <c r="B12" s="16"/>
      <c r="C12" s="12">
        <f>IF(B12="",0,VLOOKUP('021316'!B12,Cenik!$C$3:$E$873,2,FALSE))</f>
        <v>0</v>
      </c>
      <c r="D12" s="12">
        <f>IF(B12="",0,VLOOKUP('021316'!B12,Cenik!$C$3:$E$873,3,FALSE))</f>
        <v>0</v>
      </c>
      <c r="E12" s="17"/>
      <c r="F12" s="14">
        <f t="shared" si="0"/>
        <v>0</v>
      </c>
      <c r="G12" s="104" t="str">
        <f t="shared" si="1"/>
        <v/>
      </c>
    </row>
    <row r="13" spans="1:7" x14ac:dyDescent="0.2">
      <c r="A13" s="15"/>
      <c r="B13" s="16"/>
      <c r="C13" s="12">
        <f>IF(B13="",0,VLOOKUP('021316'!B13,Cenik!$C$3:$E$873,2,FALSE))</f>
        <v>0</v>
      </c>
      <c r="D13" s="12">
        <f>IF(B13="",0,VLOOKUP('021316'!B13,Cenik!$C$3:$E$873,3,FALSE))</f>
        <v>0</v>
      </c>
      <c r="E13" s="17"/>
      <c r="F13" s="14">
        <f t="shared" si="0"/>
        <v>0</v>
      </c>
      <c r="G13" s="104" t="str">
        <f t="shared" si="1"/>
        <v/>
      </c>
    </row>
    <row r="14" spans="1:7" ht="13.5" thickBot="1" x14ac:dyDescent="0.25">
      <c r="A14" s="15"/>
      <c r="B14" s="16"/>
      <c r="C14" s="12">
        <f>IF(B14="",0,VLOOKUP('021316'!B14,Cenik!$C$3:$E$873,2,FALSE))</f>
        <v>0</v>
      </c>
      <c r="D14" s="12">
        <f>IF(B14="",0,VLOOKUP('021316'!B14,Cenik!$C$3:$E$873,3,FALSE))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IF(B16="",0,VLOOKUP('021316'!B16,Cenik!$C$3:$E$873,2,FALSE))</f>
        <v>0</v>
      </c>
      <c r="D16" s="12">
        <f>IF(B16="",0,VLOOKUP('021316'!B16,Cenik!$C$3:$E$873,3,FALSE))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IF(B17="",0,VLOOKUP('021316'!B17,Cenik!$C$3:$E$873,2,FALSE))</f>
        <v>0</v>
      </c>
      <c r="D17" s="12">
        <f>IF(B17="",0,VLOOKUP('021316'!B17,Cenik!$C$3:$E$873,3,FALSE))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IF(B18="",0,VLOOKUP('021316'!B18,Cenik!$C$3:$E$873,2,FALSE))</f>
        <v>0</v>
      </c>
      <c r="D18" s="12">
        <f>IF(B18="",0,VLOOKUP('021316'!B18,Cenik!$C$3:$E$873,3,FALSE))</f>
        <v>0</v>
      </c>
      <c r="E18" s="22"/>
      <c r="F18" s="20">
        <f t="shared" si="2"/>
        <v>0</v>
      </c>
      <c r="G18" s="104" t="str">
        <f t="shared" si="3"/>
        <v/>
      </c>
    </row>
    <row r="19" spans="1:9" x14ac:dyDescent="0.2">
      <c r="A19" s="15"/>
      <c r="B19" s="21"/>
      <c r="C19" s="12">
        <f>IF(B19="",0,VLOOKUP('021316'!B19,Cenik!$C$3:$E$873,2,FALSE))</f>
        <v>0</v>
      </c>
      <c r="D19" s="12">
        <f>IF(B19="",0,VLOOKUP('021316'!B19,Cenik!$C$3:$E$873,3,FALSE))</f>
        <v>0</v>
      </c>
      <c r="E19" s="22"/>
      <c r="F19" s="20">
        <f t="shared" si="2"/>
        <v>0</v>
      </c>
      <c r="G19" s="104" t="str">
        <f t="shared" si="3"/>
        <v/>
      </c>
    </row>
    <row r="20" spans="1:9" x14ac:dyDescent="0.2">
      <c r="A20" s="15"/>
      <c r="B20" s="21"/>
      <c r="C20" s="12">
        <f>IF(B20="",0,VLOOKUP('021316'!B20,Cenik!$C$3:$E$873,2,FALSE))</f>
        <v>0</v>
      </c>
      <c r="D20" s="12">
        <f>IF(B20="",0,VLOOKUP('021316'!B20,Cenik!$C$3:$E$873,3,FALSE))</f>
        <v>0</v>
      </c>
      <c r="E20" s="22"/>
      <c r="F20" s="20">
        <f t="shared" si="2"/>
        <v>0</v>
      </c>
      <c r="G20" s="104" t="str">
        <f t="shared" si="3"/>
        <v/>
      </c>
    </row>
    <row r="21" spans="1:9" x14ac:dyDescent="0.2">
      <c r="A21" s="15"/>
      <c r="B21" s="21"/>
      <c r="C21" s="12">
        <f>IF(B21="",0,VLOOKUP('021316'!B21,Cenik!$C$3:$E$873,2,FALSE))</f>
        <v>0</v>
      </c>
      <c r="D21" s="12">
        <f>IF(B21="",0,VLOOKUP('021316'!B21,Cenik!$C$3:$E$873,3,FALSE))</f>
        <v>0</v>
      </c>
      <c r="E21" s="22"/>
      <c r="F21" s="20">
        <f t="shared" si="2"/>
        <v>0</v>
      </c>
      <c r="G21" s="104" t="str">
        <f t="shared" si="3"/>
        <v/>
      </c>
    </row>
    <row r="22" spans="1:9" x14ac:dyDescent="0.2">
      <c r="A22" s="15"/>
      <c r="B22" s="21"/>
      <c r="C22" s="12">
        <f>IF(B22="",0,VLOOKUP('021316'!B22,Cenik!$C$3:$E$873,2,FALSE))</f>
        <v>0</v>
      </c>
      <c r="D22" s="12">
        <f>IF(B22="",0,VLOOKUP('021316'!B22,Cenik!$C$3:$E$873,3,FALSE))</f>
        <v>0</v>
      </c>
      <c r="E22" s="22"/>
      <c r="F22" s="20">
        <f t="shared" si="2"/>
        <v>0</v>
      </c>
      <c r="G22" s="104" t="str">
        <f t="shared" si="3"/>
        <v/>
      </c>
    </row>
    <row r="23" spans="1:9" x14ac:dyDescent="0.2">
      <c r="A23" s="15"/>
      <c r="B23" s="21"/>
      <c r="C23" s="12">
        <f>IF(B23="",0,VLOOKUP('021316'!B23,Cenik!$C$3:$E$873,2,FALSE))</f>
        <v>0</v>
      </c>
      <c r="D23" s="12">
        <f>IF(B23="",0,VLOOKUP('021316'!B23,Cenik!$C$3:$E$873,3,FALSE))</f>
        <v>0</v>
      </c>
      <c r="E23" s="22"/>
      <c r="F23" s="20">
        <f t="shared" si="2"/>
        <v>0</v>
      </c>
      <c r="G23" s="104" t="str">
        <f t="shared" si="3"/>
        <v/>
      </c>
    </row>
    <row r="24" spans="1:9" x14ac:dyDescent="0.2">
      <c r="A24" s="15"/>
      <c r="B24" s="21"/>
      <c r="C24" s="12">
        <f>IF(B24="",0,VLOOKUP('021316'!B24,Cenik!$C$3:$E$873,2,FALSE))</f>
        <v>0</v>
      </c>
      <c r="D24" s="12">
        <f>IF(B24="",0,VLOOKUP('021316'!B24,Cenik!$C$3:$E$873,3,FALSE))</f>
        <v>0</v>
      </c>
      <c r="E24" s="22"/>
      <c r="F24" s="20">
        <f t="shared" si="2"/>
        <v>0</v>
      </c>
      <c r="G24" s="104" t="str">
        <f t="shared" si="3"/>
        <v/>
      </c>
    </row>
    <row r="25" spans="1:9" x14ac:dyDescent="0.2">
      <c r="A25" s="15"/>
      <c r="B25" s="21"/>
      <c r="C25" s="12">
        <f>IF(B25="",0,VLOOKUP('021316'!B25,Cenik!$C$3:$E$873,2,FALSE))</f>
        <v>0</v>
      </c>
      <c r="D25" s="12">
        <f>IF(B25="",0,VLOOKUP('021316'!B25,Cenik!$C$3:$E$873,3,FALSE))</f>
        <v>0</v>
      </c>
      <c r="E25" s="22"/>
      <c r="F25" s="20">
        <f t="shared" si="2"/>
        <v>0</v>
      </c>
      <c r="G25" s="104" t="str">
        <f t="shared" si="3"/>
        <v/>
      </c>
    </row>
    <row r="26" spans="1:9" x14ac:dyDescent="0.2">
      <c r="A26" s="15"/>
      <c r="B26" s="21"/>
      <c r="C26" s="12">
        <f>IF(B26="",0,VLOOKUP('021316'!B26,Cenik!$C$3:$E$873,2,FALSE))</f>
        <v>0</v>
      </c>
      <c r="D26" s="12">
        <f>IF(B26="",0,VLOOKUP('021316'!B26,Cenik!$C$3:$E$873,3,FALSE))</f>
        <v>0</v>
      </c>
      <c r="E26" s="22"/>
      <c r="F26" s="20">
        <f t="shared" si="2"/>
        <v>0</v>
      </c>
      <c r="G26" s="104" t="str">
        <f t="shared" si="3"/>
        <v/>
      </c>
    </row>
    <row r="27" spans="1:9" x14ac:dyDescent="0.2">
      <c r="A27" s="15"/>
      <c r="B27" s="21"/>
      <c r="C27" s="12">
        <f>IF(B27="",0,VLOOKUP('021316'!B27,Cenik!$C$3:$E$873,2,FALSE))</f>
        <v>0</v>
      </c>
      <c r="D27" s="12">
        <f>IF(B27="",0,VLOOKUP('021316'!B27,Cenik!$C$3:$E$873,3,FALSE))</f>
        <v>0</v>
      </c>
      <c r="E27" s="22"/>
      <c r="F27" s="20">
        <f t="shared" si="2"/>
        <v>0</v>
      </c>
      <c r="G27" s="104" t="str">
        <f t="shared" si="3"/>
        <v/>
      </c>
    </row>
    <row r="28" spans="1:9" x14ac:dyDescent="0.2">
      <c r="A28" s="15"/>
      <c r="B28" s="21"/>
      <c r="C28" s="12">
        <f>IF(B28="",0,VLOOKUP('021316'!B28,Cenik!$C$3:$E$873,2,FALSE))</f>
        <v>0</v>
      </c>
      <c r="D28" s="12">
        <f>IF(B28="",0,VLOOKUP('021316'!B28,Cenik!$C$3:$E$873,3,FALSE))</f>
        <v>0</v>
      </c>
      <c r="E28" s="22"/>
      <c r="F28" s="20">
        <f t="shared" si="2"/>
        <v>0</v>
      </c>
      <c r="G28" s="104" t="str">
        <f t="shared" si="3"/>
        <v/>
      </c>
    </row>
    <row r="29" spans="1:9" ht="13.5" thickBot="1" x14ac:dyDescent="0.25">
      <c r="A29" s="15"/>
      <c r="B29" s="21"/>
      <c r="C29" s="12">
        <f>IF(B29="",0,VLOOKUP('021316'!B29,Cenik!$C$3:$E$873,2,FALSE))</f>
        <v>0</v>
      </c>
      <c r="D29" s="12">
        <f>IF(B29="",0,VLOOKUP('021316'!B29,Cenik!$C$3:$E$873,3,FALSE))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IF(B31="",0,VLOOKUP('021316'!B31,Cenik!$C$3:$E$873,2,FALSE))</f>
        <v>0</v>
      </c>
      <c r="D31" s="24">
        <f>IF(B31="",0,VLOOKUP('021316'!B31,Cenik!$C$3:$E$873,3,FALSE))</f>
        <v>0</v>
      </c>
      <c r="E31" s="19"/>
      <c r="F31" s="25">
        <f t="shared" ref="F31:F44" si="4">D31*E31</f>
        <v>0</v>
      </c>
      <c r="G31" s="104" t="str">
        <f t="shared" si="3"/>
        <v/>
      </c>
      <c r="I31" s="2"/>
    </row>
    <row r="32" spans="1:9" x14ac:dyDescent="0.2">
      <c r="A32" s="15"/>
      <c r="B32" s="21"/>
      <c r="C32" s="12">
        <f>IF(B32="",0,VLOOKUP('021316'!B32,Cenik!$C$3:$E$873,2,FALSE))</f>
        <v>0</v>
      </c>
      <c r="D32" s="12">
        <f>IF(B32="",0,VLOOKUP('021316'!B32,Cenik!$C$3:$E$873,3,FALSE))</f>
        <v>0</v>
      </c>
      <c r="E32" s="22"/>
      <c r="F32" s="20">
        <f t="shared" si="4"/>
        <v>0</v>
      </c>
      <c r="G32" s="104" t="str">
        <f t="shared" si="3"/>
        <v/>
      </c>
      <c r="I32" s="2"/>
    </row>
    <row r="33" spans="1:7" x14ac:dyDescent="0.2">
      <c r="A33" s="15"/>
      <c r="B33" s="21"/>
      <c r="C33" s="12">
        <f>IF(B33="",0,VLOOKUP('021316'!B33,Cenik!$C$3:$E$873,2,FALSE))</f>
        <v>0</v>
      </c>
      <c r="D33" s="12">
        <f>IF(B33="",0,VLOOKUP('021316'!B33,Cenik!$C$3:$E$873,3,FALSE))</f>
        <v>0</v>
      </c>
      <c r="E33" s="22"/>
      <c r="F33" s="20">
        <f t="shared" si="4"/>
        <v>0</v>
      </c>
      <c r="G33" s="104" t="str">
        <f t="shared" si="3"/>
        <v/>
      </c>
    </row>
    <row r="34" spans="1:7" x14ac:dyDescent="0.2">
      <c r="A34" s="15"/>
      <c r="B34" s="21"/>
      <c r="C34" s="12">
        <f>IF(B34="",0,VLOOKUP('021316'!B34,Cenik!$C$3:$E$873,2,FALSE))</f>
        <v>0</v>
      </c>
      <c r="D34" s="12">
        <f>IF(B34="",0,VLOOKUP('021316'!B34,Cenik!$C$3:$E$873,3,FALSE))</f>
        <v>0</v>
      </c>
      <c r="E34" s="22"/>
      <c r="F34" s="20">
        <f t="shared" si="4"/>
        <v>0</v>
      </c>
      <c r="G34" s="104" t="str">
        <f t="shared" si="3"/>
        <v/>
      </c>
    </row>
    <row r="35" spans="1:7" x14ac:dyDescent="0.2">
      <c r="A35" s="15"/>
      <c r="B35" s="21"/>
      <c r="C35" s="12">
        <f>IF(B35="",0,VLOOKUP('021316'!B35,Cenik!$C$3:$E$873,2,FALSE))</f>
        <v>0</v>
      </c>
      <c r="D35" s="12">
        <f>IF(B35="",0,VLOOKUP('021316'!B35,Cenik!$C$3:$E$873,3,FALSE))</f>
        <v>0</v>
      </c>
      <c r="E35" s="22"/>
      <c r="F35" s="20">
        <f t="shared" si="4"/>
        <v>0</v>
      </c>
      <c r="G35" s="104" t="str">
        <f t="shared" si="3"/>
        <v/>
      </c>
    </row>
    <row r="36" spans="1:7" x14ac:dyDescent="0.2">
      <c r="A36" s="15"/>
      <c r="B36" s="21"/>
      <c r="C36" s="12">
        <f>IF(B36="",0,VLOOKUP('021316'!B36,Cenik!$C$3:$E$873,2,FALSE))</f>
        <v>0</v>
      </c>
      <c r="D36" s="12">
        <f>IF(B36="",0,VLOOKUP('021316'!B36,Cenik!$C$3:$E$873,3,FALSE))</f>
        <v>0</v>
      </c>
      <c r="E36" s="22"/>
      <c r="F36" s="20">
        <f t="shared" si="4"/>
        <v>0</v>
      </c>
      <c r="G36" s="104" t="str">
        <f t="shared" si="3"/>
        <v/>
      </c>
    </row>
    <row r="37" spans="1:7" x14ac:dyDescent="0.2">
      <c r="A37" s="15"/>
      <c r="B37" s="21"/>
      <c r="C37" s="12">
        <f>IF(B37="",0,VLOOKUP('021316'!B37,Cenik!$C$3:$E$873,2,FALSE))</f>
        <v>0</v>
      </c>
      <c r="D37" s="12">
        <f>IF(B37="",0,VLOOKUP('021316'!B37,Cenik!$C$3:$E$873,3,FALSE))</f>
        <v>0</v>
      </c>
      <c r="E37" s="22"/>
      <c r="F37" s="20">
        <f t="shared" si="4"/>
        <v>0</v>
      </c>
      <c r="G37" s="104" t="str">
        <f t="shared" si="3"/>
        <v/>
      </c>
    </row>
    <row r="38" spans="1:7" x14ac:dyDescent="0.2">
      <c r="A38" s="15"/>
      <c r="B38" s="21"/>
      <c r="C38" s="12">
        <f>IF(B38="",0,VLOOKUP('021316'!B38,Cenik!$C$3:$E$873,2,FALSE))</f>
        <v>0</v>
      </c>
      <c r="D38" s="12">
        <f>IF(B38="",0,VLOOKUP('021316'!B38,Cenik!$C$3:$E$873,3,FALSE))</f>
        <v>0</v>
      </c>
      <c r="E38" s="22"/>
      <c r="F38" s="20">
        <f t="shared" si="4"/>
        <v>0</v>
      </c>
      <c r="G38" s="104" t="str">
        <f t="shared" si="3"/>
        <v/>
      </c>
    </row>
    <row r="39" spans="1:7" x14ac:dyDescent="0.2">
      <c r="A39" s="15"/>
      <c r="B39" s="21"/>
      <c r="C39" s="12">
        <f>IF(B39="",0,VLOOKUP('021316'!B39,Cenik!$C$3:$E$873,2,FALSE))</f>
        <v>0</v>
      </c>
      <c r="D39" s="12">
        <f>IF(B39="",0,VLOOKUP('021316'!B39,Cenik!$C$3:$E$873,3,FALSE))</f>
        <v>0</v>
      </c>
      <c r="E39" s="22"/>
      <c r="F39" s="20">
        <f t="shared" si="4"/>
        <v>0</v>
      </c>
      <c r="G39" s="104" t="str">
        <f>IF(E39="","",IF(ISNUMBER(E39),IF(E39=ROUND(E39,6),"","Napaka - poraba mora biti zaokrožena na 6 decimalk!"),"Napaka!"))</f>
        <v/>
      </c>
    </row>
    <row r="40" spans="1:7" x14ac:dyDescent="0.2">
      <c r="A40" s="15"/>
      <c r="B40" s="21"/>
      <c r="C40" s="12">
        <f>IF(B40="",0,VLOOKUP('021316'!B40,Cenik!$C$3:$E$873,2,FALSE))</f>
        <v>0</v>
      </c>
      <c r="D40" s="12">
        <f>IF(B40="",0,VLOOKUP('021316'!B40,Cenik!$C$3:$E$873,3,FALSE))</f>
        <v>0</v>
      </c>
      <c r="E40" s="22"/>
      <c r="F40" s="20">
        <f t="shared" si="4"/>
        <v>0</v>
      </c>
      <c r="G40" s="104" t="str">
        <f t="shared" si="3"/>
        <v/>
      </c>
    </row>
    <row r="41" spans="1:7" x14ac:dyDescent="0.2">
      <c r="A41" s="15"/>
      <c r="B41" s="21"/>
      <c r="C41" s="12">
        <f>IF(B41="",0,VLOOKUP('021316'!B41,Cenik!$C$3:$E$873,2,FALSE))</f>
        <v>0</v>
      </c>
      <c r="D41" s="12">
        <f>IF(B41="",0,VLOOKUP('021316'!B41,Cenik!$C$3:$E$873,3,FALSE))</f>
        <v>0</v>
      </c>
      <c r="E41" s="22"/>
      <c r="F41" s="20">
        <f t="shared" si="4"/>
        <v>0</v>
      </c>
      <c r="G41" s="104" t="str">
        <f t="shared" si="3"/>
        <v/>
      </c>
    </row>
    <row r="42" spans="1:7" x14ac:dyDescent="0.2">
      <c r="A42" s="15"/>
      <c r="B42" s="21"/>
      <c r="C42" s="12">
        <f>IF(B42="",0,VLOOKUP('021316'!B42,Cenik!$C$3:$E$873,2,FALSE))</f>
        <v>0</v>
      </c>
      <c r="D42" s="12">
        <f>IF(B42="",0,VLOOKUP('021316'!B42,Cenik!$C$3:$E$873,3,FALSE))</f>
        <v>0</v>
      </c>
      <c r="E42" s="22"/>
      <c r="F42" s="20">
        <f t="shared" si="4"/>
        <v>0</v>
      </c>
      <c r="G42" s="104" t="str">
        <f t="shared" si="3"/>
        <v/>
      </c>
    </row>
    <row r="43" spans="1:7" x14ac:dyDescent="0.2">
      <c r="A43" s="15"/>
      <c r="B43" s="21"/>
      <c r="C43" s="12">
        <f>IF(B43="",0,VLOOKUP('021316'!B43,Cenik!$C$3:$E$873,2,FALSE))</f>
        <v>0</v>
      </c>
      <c r="D43" s="12">
        <f>IF(B43="",0,VLOOKUP('021316'!B43,Cenik!$C$3:$E$873,3,FALSE))</f>
        <v>0</v>
      </c>
      <c r="E43" s="22"/>
      <c r="F43" s="20">
        <f t="shared" si="4"/>
        <v>0</v>
      </c>
      <c r="G43" s="104" t="str">
        <f t="shared" si="3"/>
        <v/>
      </c>
    </row>
    <row r="44" spans="1:7" ht="13.5" thickBot="1" x14ac:dyDescent="0.25">
      <c r="A44" s="26"/>
      <c r="B44" s="27"/>
      <c r="C44" s="28">
        <f>IF(B44="",0,VLOOKUP('021316'!B44,Cenik!$C$3:$E$873,2,FALSE))</f>
        <v>0</v>
      </c>
      <c r="D44" s="28">
        <f>IF(B44="",0,VLOOKUP('021316'!B44,Cenik!$C$3:$E$873,3,FALSE))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IF(B5="",0,VLOOKUP('021401'!B5,Cenik!$C$3:$E$873,2,FALSE))</f>
        <v>0</v>
      </c>
      <c r="D5" s="12">
        <f>IF(B5="",0,VLOOKUP('021401'!B5,Cenik!$C$3:$E$873,3,FALSE))</f>
        <v>0</v>
      </c>
      <c r="E5" s="13"/>
      <c r="F5" s="14">
        <f t="shared" ref="F5:F14" si="0">D5*E5</f>
        <v>0</v>
      </c>
      <c r="G5" s="104" t="str">
        <f>IF(E5="","",IF(ISNUMBER(E5),IF(E5=ROUND(E5,6),"","Napaka - poraba mora biti zaokrožena na 6 decimalk!"),"Napaka!"))</f>
        <v/>
      </c>
    </row>
    <row r="6" spans="1:7" x14ac:dyDescent="0.2">
      <c r="A6" s="15"/>
      <c r="B6" s="16"/>
      <c r="C6" s="12">
        <f>IF(B6="",0,VLOOKUP('021401'!B6,Cenik!$C$3:$E$873,2,FALSE))</f>
        <v>0</v>
      </c>
      <c r="D6" s="12">
        <f>IF(B6="",0,VLOOKUP('021401'!B6,Cenik!$C$3:$E$873,3,FALSE))</f>
        <v>0</v>
      </c>
      <c r="E6" s="17"/>
      <c r="F6" s="14">
        <f t="shared" si="0"/>
        <v>0</v>
      </c>
      <c r="G6" s="104" t="str">
        <f t="shared" ref="G6:G14" si="1">IF(E6="","",IF(ISNUMBER(E6),IF(E6=ROUND(E6,6),"","Napaka - poraba mora biti zaokrožena na 6 decimalk!"),"Napaka!"))</f>
        <v/>
      </c>
    </row>
    <row r="7" spans="1:7" x14ac:dyDescent="0.2">
      <c r="A7" s="15"/>
      <c r="B7" s="16"/>
      <c r="C7" s="12">
        <f>IF(B7="",0,VLOOKUP('021401'!B7,Cenik!$C$3:$E$873,2,FALSE))</f>
        <v>0</v>
      </c>
      <c r="D7" s="12">
        <f>IF(B7="",0,VLOOKUP('021401'!B7,Cenik!$C$3:$E$873,3,FALSE))</f>
        <v>0</v>
      </c>
      <c r="E7" s="17"/>
      <c r="F7" s="14">
        <f t="shared" si="0"/>
        <v>0</v>
      </c>
      <c r="G7" s="104" t="str">
        <f t="shared" si="1"/>
        <v/>
      </c>
    </row>
    <row r="8" spans="1:7" x14ac:dyDescent="0.2">
      <c r="A8" s="15"/>
      <c r="B8" s="16"/>
      <c r="C8" s="12">
        <f>IF(B8="",0,VLOOKUP('021401'!B8,Cenik!$C$3:$E$873,2,FALSE))</f>
        <v>0</v>
      </c>
      <c r="D8" s="12">
        <f>IF(B8="",0,VLOOKUP('021401'!B8,Cenik!$C$3:$E$873,3,FALSE))</f>
        <v>0</v>
      </c>
      <c r="E8" s="17"/>
      <c r="F8" s="14">
        <f t="shared" si="0"/>
        <v>0</v>
      </c>
      <c r="G8" s="104" t="str">
        <f t="shared" si="1"/>
        <v/>
      </c>
    </row>
    <row r="9" spans="1:7" x14ac:dyDescent="0.2">
      <c r="A9" s="15"/>
      <c r="B9" s="16"/>
      <c r="C9" s="12">
        <f>IF(B9="",0,VLOOKUP('021401'!B9,Cenik!$C$3:$E$873,2,FALSE))</f>
        <v>0</v>
      </c>
      <c r="D9" s="12">
        <f>IF(B9="",0,VLOOKUP('021401'!B9,Cenik!$C$3:$E$873,3,FALSE))</f>
        <v>0</v>
      </c>
      <c r="E9" s="17"/>
      <c r="F9" s="14">
        <f t="shared" si="0"/>
        <v>0</v>
      </c>
      <c r="G9" s="104" t="str">
        <f t="shared" si="1"/>
        <v/>
      </c>
    </row>
    <row r="10" spans="1:7" x14ac:dyDescent="0.2">
      <c r="A10" s="15"/>
      <c r="B10" s="16"/>
      <c r="C10" s="12">
        <f>IF(B10="",0,VLOOKUP('021401'!B10,Cenik!$C$3:$E$873,2,FALSE))</f>
        <v>0</v>
      </c>
      <c r="D10" s="12">
        <f>IF(B10="",0,VLOOKUP('021401'!B10,Cenik!$C$3:$E$873,3,FALSE))</f>
        <v>0</v>
      </c>
      <c r="E10" s="17"/>
      <c r="F10" s="14">
        <f t="shared" si="0"/>
        <v>0</v>
      </c>
      <c r="G10" s="104" t="str">
        <f t="shared" si="1"/>
        <v/>
      </c>
    </row>
    <row r="11" spans="1:7" x14ac:dyDescent="0.2">
      <c r="A11" s="15"/>
      <c r="B11" s="16"/>
      <c r="C11" s="12">
        <f>IF(B11="",0,VLOOKUP('021401'!B11,Cenik!$C$3:$E$873,2,FALSE))</f>
        <v>0</v>
      </c>
      <c r="D11" s="12">
        <f>IF(B11="",0,VLOOKUP('021401'!B11,Cenik!$C$3:$E$873,3,FALSE))</f>
        <v>0</v>
      </c>
      <c r="E11" s="17"/>
      <c r="F11" s="14">
        <f t="shared" si="0"/>
        <v>0</v>
      </c>
      <c r="G11" s="104" t="str">
        <f t="shared" si="1"/>
        <v/>
      </c>
    </row>
    <row r="12" spans="1:7" x14ac:dyDescent="0.2">
      <c r="A12" s="15"/>
      <c r="B12" s="16"/>
      <c r="C12" s="12">
        <f>IF(B12="",0,VLOOKUP('021401'!B12,Cenik!$C$3:$E$873,2,FALSE))</f>
        <v>0</v>
      </c>
      <c r="D12" s="12">
        <f>IF(B12="",0,VLOOKUP('021401'!B12,Cenik!$C$3:$E$873,3,FALSE))</f>
        <v>0</v>
      </c>
      <c r="E12" s="17"/>
      <c r="F12" s="14">
        <f t="shared" si="0"/>
        <v>0</v>
      </c>
      <c r="G12" s="104" t="str">
        <f t="shared" si="1"/>
        <v/>
      </c>
    </row>
    <row r="13" spans="1:7" x14ac:dyDescent="0.2">
      <c r="A13" s="15"/>
      <c r="B13" s="16"/>
      <c r="C13" s="12">
        <f>IF(B13="",0,VLOOKUP('021401'!B13,Cenik!$C$3:$E$873,2,FALSE))</f>
        <v>0</v>
      </c>
      <c r="D13" s="12">
        <f>IF(B13="",0,VLOOKUP('021401'!B13,Cenik!$C$3:$E$873,3,FALSE))</f>
        <v>0</v>
      </c>
      <c r="E13" s="17"/>
      <c r="F13" s="14">
        <f t="shared" si="0"/>
        <v>0</v>
      </c>
      <c r="G13" s="104" t="str">
        <f t="shared" si="1"/>
        <v/>
      </c>
    </row>
    <row r="14" spans="1:7" ht="13.5" thickBot="1" x14ac:dyDescent="0.25">
      <c r="A14" s="15"/>
      <c r="B14" s="16"/>
      <c r="C14" s="12">
        <f>IF(B14="",0,VLOOKUP('021401'!B14,Cenik!$C$3:$E$873,2,FALSE))</f>
        <v>0</v>
      </c>
      <c r="D14" s="12">
        <f>IF(B14="",0,VLOOKUP('021401'!B14,Cenik!$C$3:$E$873,3,FALSE))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IF(B16="",0,VLOOKUP('021401'!B16,Cenik!$C$3:$E$873,2,FALSE))</f>
        <v>0</v>
      </c>
      <c r="D16" s="12">
        <f>IF(B16="",0,VLOOKUP('021401'!B16,Cenik!$C$3:$E$873,3,FALSE))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IF(B17="",0,VLOOKUP('021401'!B17,Cenik!$C$3:$E$873,2,FALSE))</f>
        <v>0</v>
      </c>
      <c r="D17" s="12">
        <f>IF(B17="",0,VLOOKUP('021401'!B17,Cenik!$C$3:$E$873,3,FALSE))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IF(B18="",0,VLOOKUP('021401'!B18,Cenik!$C$3:$E$873,2,FALSE))</f>
        <v>0</v>
      </c>
      <c r="D18" s="12">
        <f>IF(B18="",0,VLOOKUP('021401'!B18,Cenik!$C$3:$E$873,3,FALSE))</f>
        <v>0</v>
      </c>
      <c r="E18" s="22"/>
      <c r="F18" s="20">
        <f t="shared" si="2"/>
        <v>0</v>
      </c>
      <c r="G18" s="104" t="str">
        <f t="shared" si="3"/>
        <v/>
      </c>
    </row>
    <row r="19" spans="1:9" x14ac:dyDescent="0.2">
      <c r="A19" s="15"/>
      <c r="B19" s="21"/>
      <c r="C19" s="12">
        <f>IF(B19="",0,VLOOKUP('021401'!B19,Cenik!$C$3:$E$873,2,FALSE))</f>
        <v>0</v>
      </c>
      <c r="D19" s="12">
        <f>IF(B19="",0,VLOOKUP('021401'!B19,Cenik!$C$3:$E$873,3,FALSE))</f>
        <v>0</v>
      </c>
      <c r="E19" s="22"/>
      <c r="F19" s="20">
        <f t="shared" si="2"/>
        <v>0</v>
      </c>
      <c r="G19" s="104" t="str">
        <f t="shared" si="3"/>
        <v/>
      </c>
    </row>
    <row r="20" spans="1:9" x14ac:dyDescent="0.2">
      <c r="A20" s="15"/>
      <c r="B20" s="21"/>
      <c r="C20" s="12">
        <f>IF(B20="",0,VLOOKUP('021401'!B20,Cenik!$C$3:$E$873,2,FALSE))</f>
        <v>0</v>
      </c>
      <c r="D20" s="12">
        <f>IF(B20="",0,VLOOKUP('021401'!B20,Cenik!$C$3:$E$873,3,FALSE))</f>
        <v>0</v>
      </c>
      <c r="E20" s="22"/>
      <c r="F20" s="20">
        <f t="shared" si="2"/>
        <v>0</v>
      </c>
      <c r="G20" s="104" t="str">
        <f t="shared" si="3"/>
        <v/>
      </c>
    </row>
    <row r="21" spans="1:9" x14ac:dyDescent="0.2">
      <c r="A21" s="15"/>
      <c r="B21" s="21"/>
      <c r="C21" s="12">
        <f>IF(B21="",0,VLOOKUP('021401'!B21,Cenik!$C$3:$E$873,2,FALSE))</f>
        <v>0</v>
      </c>
      <c r="D21" s="12">
        <f>IF(B21="",0,VLOOKUP('021401'!B21,Cenik!$C$3:$E$873,3,FALSE))</f>
        <v>0</v>
      </c>
      <c r="E21" s="22"/>
      <c r="F21" s="20">
        <f t="shared" si="2"/>
        <v>0</v>
      </c>
      <c r="G21" s="104" t="str">
        <f t="shared" si="3"/>
        <v/>
      </c>
    </row>
    <row r="22" spans="1:9" x14ac:dyDescent="0.2">
      <c r="A22" s="15"/>
      <c r="B22" s="21"/>
      <c r="C22" s="12">
        <f>IF(B22="",0,VLOOKUP('021401'!B22,Cenik!$C$3:$E$873,2,FALSE))</f>
        <v>0</v>
      </c>
      <c r="D22" s="12">
        <f>IF(B22="",0,VLOOKUP('021401'!B22,Cenik!$C$3:$E$873,3,FALSE))</f>
        <v>0</v>
      </c>
      <c r="E22" s="22"/>
      <c r="F22" s="20">
        <f t="shared" si="2"/>
        <v>0</v>
      </c>
      <c r="G22" s="104" t="str">
        <f t="shared" si="3"/>
        <v/>
      </c>
    </row>
    <row r="23" spans="1:9" x14ac:dyDescent="0.2">
      <c r="A23" s="15"/>
      <c r="B23" s="21"/>
      <c r="C23" s="12">
        <f>IF(B23="",0,VLOOKUP('021401'!B23,Cenik!$C$3:$E$873,2,FALSE))</f>
        <v>0</v>
      </c>
      <c r="D23" s="12">
        <f>IF(B23="",0,VLOOKUP('021401'!B23,Cenik!$C$3:$E$873,3,FALSE))</f>
        <v>0</v>
      </c>
      <c r="E23" s="22"/>
      <c r="F23" s="20">
        <f t="shared" si="2"/>
        <v>0</v>
      </c>
      <c r="G23" s="104" t="str">
        <f t="shared" si="3"/>
        <v/>
      </c>
    </row>
    <row r="24" spans="1:9" x14ac:dyDescent="0.2">
      <c r="A24" s="15"/>
      <c r="B24" s="21"/>
      <c r="C24" s="12">
        <f>IF(B24="",0,VLOOKUP('021401'!B24,Cenik!$C$3:$E$873,2,FALSE))</f>
        <v>0</v>
      </c>
      <c r="D24" s="12">
        <f>IF(B24="",0,VLOOKUP('021401'!B24,Cenik!$C$3:$E$873,3,FALSE))</f>
        <v>0</v>
      </c>
      <c r="E24" s="22"/>
      <c r="F24" s="20">
        <f t="shared" si="2"/>
        <v>0</v>
      </c>
      <c r="G24" s="104" t="str">
        <f t="shared" si="3"/>
        <v/>
      </c>
    </row>
    <row r="25" spans="1:9" x14ac:dyDescent="0.2">
      <c r="A25" s="15"/>
      <c r="B25" s="21"/>
      <c r="C25" s="12">
        <f>IF(B25="",0,VLOOKUP('021401'!B25,Cenik!$C$3:$E$873,2,FALSE))</f>
        <v>0</v>
      </c>
      <c r="D25" s="12">
        <f>IF(B25="",0,VLOOKUP('021401'!B25,Cenik!$C$3:$E$873,3,FALSE))</f>
        <v>0</v>
      </c>
      <c r="E25" s="22"/>
      <c r="F25" s="20">
        <f t="shared" si="2"/>
        <v>0</v>
      </c>
      <c r="G25" s="104" t="str">
        <f t="shared" si="3"/>
        <v/>
      </c>
    </row>
    <row r="26" spans="1:9" x14ac:dyDescent="0.2">
      <c r="A26" s="15"/>
      <c r="B26" s="21"/>
      <c r="C26" s="12">
        <f>IF(B26="",0,VLOOKUP('021401'!B26,Cenik!$C$3:$E$873,2,FALSE))</f>
        <v>0</v>
      </c>
      <c r="D26" s="12">
        <f>IF(B26="",0,VLOOKUP('021401'!B26,Cenik!$C$3:$E$873,3,FALSE))</f>
        <v>0</v>
      </c>
      <c r="E26" s="22"/>
      <c r="F26" s="20">
        <f t="shared" si="2"/>
        <v>0</v>
      </c>
      <c r="G26" s="104" t="str">
        <f t="shared" si="3"/>
        <v/>
      </c>
    </row>
    <row r="27" spans="1:9" x14ac:dyDescent="0.2">
      <c r="A27" s="15"/>
      <c r="B27" s="21"/>
      <c r="C27" s="12">
        <f>IF(B27="",0,VLOOKUP('021401'!B27,Cenik!$C$3:$E$873,2,FALSE))</f>
        <v>0</v>
      </c>
      <c r="D27" s="12">
        <f>IF(B27="",0,VLOOKUP('021401'!B27,Cenik!$C$3:$E$873,3,FALSE))</f>
        <v>0</v>
      </c>
      <c r="E27" s="22"/>
      <c r="F27" s="20">
        <f t="shared" si="2"/>
        <v>0</v>
      </c>
      <c r="G27" s="104" t="str">
        <f t="shared" si="3"/>
        <v/>
      </c>
    </row>
    <row r="28" spans="1:9" x14ac:dyDescent="0.2">
      <c r="A28" s="15"/>
      <c r="B28" s="21"/>
      <c r="C28" s="12">
        <f>IF(B28="",0,VLOOKUP('021401'!B28,Cenik!$C$3:$E$873,2,FALSE))</f>
        <v>0</v>
      </c>
      <c r="D28" s="12">
        <f>IF(B28="",0,VLOOKUP('021401'!B28,Cenik!$C$3:$E$873,3,FALSE))</f>
        <v>0</v>
      </c>
      <c r="E28" s="22"/>
      <c r="F28" s="20">
        <f t="shared" si="2"/>
        <v>0</v>
      </c>
      <c r="G28" s="104" t="str">
        <f t="shared" si="3"/>
        <v/>
      </c>
    </row>
    <row r="29" spans="1:9" ht="13.5" thickBot="1" x14ac:dyDescent="0.25">
      <c r="A29" s="15"/>
      <c r="B29" s="21"/>
      <c r="C29" s="12">
        <f>IF(B29="",0,VLOOKUP('021401'!B29,Cenik!$C$3:$E$873,2,FALSE))</f>
        <v>0</v>
      </c>
      <c r="D29" s="12">
        <f>IF(B29="",0,VLOOKUP('021401'!B29,Cenik!$C$3:$E$873,3,FALSE))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IF(B31="",0,VLOOKUP('021401'!B31,Cenik!$C$3:$E$873,2,FALSE))</f>
        <v>0</v>
      </c>
      <c r="D31" s="24">
        <f>IF(B31="",0,VLOOKUP('021401'!B31,Cenik!$C$3:$E$873,3,FALSE))</f>
        <v>0</v>
      </c>
      <c r="E31" s="19"/>
      <c r="F31" s="25">
        <f t="shared" ref="F31:F44" si="4">D31*E31</f>
        <v>0</v>
      </c>
      <c r="G31" s="104" t="str">
        <f t="shared" si="3"/>
        <v/>
      </c>
      <c r="I31" s="2"/>
    </row>
    <row r="32" spans="1:9" x14ac:dyDescent="0.2">
      <c r="A32" s="15"/>
      <c r="B32" s="21"/>
      <c r="C32" s="12">
        <f>IF(B32="",0,VLOOKUP('021401'!B32,Cenik!$C$3:$E$873,2,FALSE))</f>
        <v>0</v>
      </c>
      <c r="D32" s="12">
        <f>IF(B32="",0,VLOOKUP('021401'!B32,Cenik!$C$3:$E$873,3,FALSE))</f>
        <v>0</v>
      </c>
      <c r="E32" s="22"/>
      <c r="F32" s="20">
        <f t="shared" si="4"/>
        <v>0</v>
      </c>
      <c r="G32" s="104" t="str">
        <f t="shared" si="3"/>
        <v/>
      </c>
      <c r="I32" s="2"/>
    </row>
    <row r="33" spans="1:7" x14ac:dyDescent="0.2">
      <c r="A33" s="15"/>
      <c r="B33" s="21"/>
      <c r="C33" s="12">
        <f>IF(B33="",0,VLOOKUP('021401'!B33,Cenik!$C$3:$E$873,2,FALSE))</f>
        <v>0</v>
      </c>
      <c r="D33" s="12">
        <f>IF(B33="",0,VLOOKUP('021401'!B33,Cenik!$C$3:$E$873,3,FALSE))</f>
        <v>0</v>
      </c>
      <c r="E33" s="22"/>
      <c r="F33" s="20">
        <f t="shared" si="4"/>
        <v>0</v>
      </c>
      <c r="G33" s="104" t="str">
        <f t="shared" si="3"/>
        <v/>
      </c>
    </row>
    <row r="34" spans="1:7" x14ac:dyDescent="0.2">
      <c r="A34" s="15"/>
      <c r="B34" s="21"/>
      <c r="C34" s="12">
        <f>IF(B34="",0,VLOOKUP('021401'!B34,Cenik!$C$3:$E$873,2,FALSE))</f>
        <v>0</v>
      </c>
      <c r="D34" s="12">
        <f>IF(B34="",0,VLOOKUP('021401'!B34,Cenik!$C$3:$E$873,3,FALSE))</f>
        <v>0</v>
      </c>
      <c r="E34" s="22"/>
      <c r="F34" s="20">
        <f t="shared" si="4"/>
        <v>0</v>
      </c>
      <c r="G34" s="104" t="str">
        <f t="shared" si="3"/>
        <v/>
      </c>
    </row>
    <row r="35" spans="1:7" x14ac:dyDescent="0.2">
      <c r="A35" s="15"/>
      <c r="B35" s="21"/>
      <c r="C35" s="12">
        <f>IF(B35="",0,VLOOKUP('021401'!B35,Cenik!$C$3:$E$873,2,FALSE))</f>
        <v>0</v>
      </c>
      <c r="D35" s="12">
        <f>IF(B35="",0,VLOOKUP('021401'!B35,Cenik!$C$3:$E$873,3,FALSE))</f>
        <v>0</v>
      </c>
      <c r="E35" s="22"/>
      <c r="F35" s="20">
        <f t="shared" si="4"/>
        <v>0</v>
      </c>
      <c r="G35" s="104" t="str">
        <f t="shared" si="3"/>
        <v/>
      </c>
    </row>
    <row r="36" spans="1:7" x14ac:dyDescent="0.2">
      <c r="A36" s="15"/>
      <c r="B36" s="21"/>
      <c r="C36" s="12">
        <f>IF(B36="",0,VLOOKUP('021401'!B36,Cenik!$C$3:$E$873,2,FALSE))</f>
        <v>0</v>
      </c>
      <c r="D36" s="12">
        <f>IF(B36="",0,VLOOKUP('021401'!B36,Cenik!$C$3:$E$873,3,FALSE))</f>
        <v>0</v>
      </c>
      <c r="E36" s="22"/>
      <c r="F36" s="20">
        <f t="shared" si="4"/>
        <v>0</v>
      </c>
      <c r="G36" s="104" t="str">
        <f t="shared" si="3"/>
        <v/>
      </c>
    </row>
    <row r="37" spans="1:7" x14ac:dyDescent="0.2">
      <c r="A37" s="15"/>
      <c r="B37" s="21"/>
      <c r="C37" s="12">
        <f>IF(B37="",0,VLOOKUP('021401'!B37,Cenik!$C$3:$E$873,2,FALSE))</f>
        <v>0</v>
      </c>
      <c r="D37" s="12">
        <f>IF(B37="",0,VLOOKUP('021401'!B37,Cenik!$C$3:$E$873,3,FALSE))</f>
        <v>0</v>
      </c>
      <c r="E37" s="22"/>
      <c r="F37" s="20">
        <f t="shared" si="4"/>
        <v>0</v>
      </c>
      <c r="G37" s="104" t="str">
        <f t="shared" si="3"/>
        <v/>
      </c>
    </row>
    <row r="38" spans="1:7" x14ac:dyDescent="0.2">
      <c r="A38" s="15"/>
      <c r="B38" s="21"/>
      <c r="C38" s="12">
        <f>IF(B38="",0,VLOOKUP('021401'!B38,Cenik!$C$3:$E$873,2,FALSE))</f>
        <v>0</v>
      </c>
      <c r="D38" s="12">
        <f>IF(B38="",0,VLOOKUP('021401'!B38,Cenik!$C$3:$E$873,3,FALSE))</f>
        <v>0</v>
      </c>
      <c r="E38" s="22"/>
      <c r="F38" s="20">
        <f t="shared" si="4"/>
        <v>0</v>
      </c>
      <c r="G38" s="104" t="str">
        <f t="shared" si="3"/>
        <v/>
      </c>
    </row>
    <row r="39" spans="1:7" x14ac:dyDescent="0.2">
      <c r="A39" s="15"/>
      <c r="B39" s="21"/>
      <c r="C39" s="12">
        <f>IF(B39="",0,VLOOKUP('021401'!B39,Cenik!$C$3:$E$873,2,FALSE))</f>
        <v>0</v>
      </c>
      <c r="D39" s="12">
        <f>IF(B39="",0,VLOOKUP('021401'!B39,Cenik!$C$3:$E$873,3,FALSE))</f>
        <v>0</v>
      </c>
      <c r="E39" s="22"/>
      <c r="F39" s="20">
        <f t="shared" si="4"/>
        <v>0</v>
      </c>
      <c r="G39" s="104" t="str">
        <f>IF(E39="","",IF(ISNUMBER(E39),IF(E39=ROUND(E39,6),"","Napaka - poraba mora biti zaokrožena na 6 decimalk!"),"Napaka!"))</f>
        <v/>
      </c>
    </row>
    <row r="40" spans="1:7" x14ac:dyDescent="0.2">
      <c r="A40" s="15"/>
      <c r="B40" s="21"/>
      <c r="C40" s="12">
        <f>IF(B40="",0,VLOOKUP('021401'!B40,Cenik!$C$3:$E$873,2,FALSE))</f>
        <v>0</v>
      </c>
      <c r="D40" s="12">
        <f>IF(B40="",0,VLOOKUP('021401'!B40,Cenik!$C$3:$E$873,3,FALSE))</f>
        <v>0</v>
      </c>
      <c r="E40" s="22"/>
      <c r="F40" s="20">
        <f t="shared" si="4"/>
        <v>0</v>
      </c>
      <c r="G40" s="104" t="str">
        <f t="shared" si="3"/>
        <v/>
      </c>
    </row>
    <row r="41" spans="1:7" x14ac:dyDescent="0.2">
      <c r="A41" s="15"/>
      <c r="B41" s="21"/>
      <c r="C41" s="12">
        <f>IF(B41="",0,VLOOKUP('021401'!B41,Cenik!$C$3:$E$873,2,FALSE))</f>
        <v>0</v>
      </c>
      <c r="D41" s="12">
        <f>IF(B41="",0,VLOOKUP('021401'!B41,Cenik!$C$3:$E$873,3,FALSE))</f>
        <v>0</v>
      </c>
      <c r="E41" s="22"/>
      <c r="F41" s="20">
        <f t="shared" si="4"/>
        <v>0</v>
      </c>
      <c r="G41" s="104" t="str">
        <f t="shared" si="3"/>
        <v/>
      </c>
    </row>
    <row r="42" spans="1:7" x14ac:dyDescent="0.2">
      <c r="A42" s="15"/>
      <c r="B42" s="21"/>
      <c r="C42" s="12">
        <f>IF(B42="",0,VLOOKUP('021401'!B42,Cenik!$C$3:$E$873,2,FALSE))</f>
        <v>0</v>
      </c>
      <c r="D42" s="12">
        <f>IF(B42="",0,VLOOKUP('021401'!B42,Cenik!$C$3:$E$873,3,FALSE))</f>
        <v>0</v>
      </c>
      <c r="E42" s="22"/>
      <c r="F42" s="20">
        <f t="shared" si="4"/>
        <v>0</v>
      </c>
      <c r="G42" s="104" t="str">
        <f t="shared" si="3"/>
        <v/>
      </c>
    </row>
    <row r="43" spans="1:7" x14ac:dyDescent="0.2">
      <c r="A43" s="15"/>
      <c r="B43" s="21"/>
      <c r="C43" s="12">
        <f>IF(B43="",0,VLOOKUP('021401'!B43,Cenik!$C$3:$E$873,2,FALSE))</f>
        <v>0</v>
      </c>
      <c r="D43" s="12">
        <f>IF(B43="",0,VLOOKUP('021401'!B43,Cenik!$C$3:$E$873,3,FALSE))</f>
        <v>0</v>
      </c>
      <c r="E43" s="22"/>
      <c r="F43" s="20">
        <f t="shared" si="4"/>
        <v>0</v>
      </c>
      <c r="G43" s="104" t="str">
        <f t="shared" si="3"/>
        <v/>
      </c>
    </row>
    <row r="44" spans="1:7" ht="13.5" thickBot="1" x14ac:dyDescent="0.25">
      <c r="A44" s="26"/>
      <c r="B44" s="27"/>
      <c r="C44" s="28">
        <f>IF(B44="",0,VLOOKUP('021401'!B44,Cenik!$C$3:$E$873,2,FALSE))</f>
        <v>0</v>
      </c>
      <c r="D44" s="28">
        <f>IF(B44="",0,VLOOKUP('021401'!B44,Cenik!$C$3:$E$873,3,FALSE))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IF(B5="",0,VLOOKUP('021402'!B5,Cenik!$C$3:$E$873,2,FALSE))</f>
        <v>0</v>
      </c>
      <c r="D5" s="12">
        <f>IF(B5="",0,VLOOKUP('021402'!B5,Cenik!$C$3:$E$873,3,FALSE))</f>
        <v>0</v>
      </c>
      <c r="E5" s="13"/>
      <c r="F5" s="14">
        <f t="shared" ref="F5:F14" si="0">D5*E5</f>
        <v>0</v>
      </c>
      <c r="G5" s="104" t="str">
        <f>IF(E5="","",IF(ISNUMBER(E5),IF(E5=ROUND(E5,6),"","Napaka - poraba mora biti zaokrožena na 6 decimalk!"),"Napaka!"))</f>
        <v/>
      </c>
    </row>
    <row r="6" spans="1:7" x14ac:dyDescent="0.2">
      <c r="A6" s="15"/>
      <c r="B6" s="16"/>
      <c r="C6" s="12">
        <f>IF(B6="",0,VLOOKUP('021402'!B6,Cenik!$C$3:$E$873,2,FALSE))</f>
        <v>0</v>
      </c>
      <c r="D6" s="12">
        <f>IF(B6="",0,VLOOKUP('021402'!B6,Cenik!$C$3:$E$873,3,FALSE))</f>
        <v>0</v>
      </c>
      <c r="E6" s="17"/>
      <c r="F6" s="14">
        <f t="shared" si="0"/>
        <v>0</v>
      </c>
      <c r="G6" s="104" t="str">
        <f t="shared" ref="G6:G14" si="1">IF(E6="","",IF(ISNUMBER(E6),IF(E6=ROUND(E6,6),"","Napaka - poraba mora biti zaokrožena na 6 decimalk!"),"Napaka!"))</f>
        <v/>
      </c>
    </row>
    <row r="7" spans="1:7" x14ac:dyDescent="0.2">
      <c r="A7" s="15"/>
      <c r="B7" s="16"/>
      <c r="C7" s="12">
        <f>IF(B7="",0,VLOOKUP('021402'!B7,Cenik!$C$3:$E$873,2,FALSE))</f>
        <v>0</v>
      </c>
      <c r="D7" s="12">
        <f>IF(B7="",0,VLOOKUP('021402'!B7,Cenik!$C$3:$E$873,3,FALSE))</f>
        <v>0</v>
      </c>
      <c r="E7" s="17"/>
      <c r="F7" s="14">
        <f t="shared" si="0"/>
        <v>0</v>
      </c>
      <c r="G7" s="104" t="str">
        <f t="shared" si="1"/>
        <v/>
      </c>
    </row>
    <row r="8" spans="1:7" x14ac:dyDescent="0.2">
      <c r="A8" s="15"/>
      <c r="B8" s="16"/>
      <c r="C8" s="12">
        <f>IF(B8="",0,VLOOKUP('021402'!B8,Cenik!$C$3:$E$873,2,FALSE))</f>
        <v>0</v>
      </c>
      <c r="D8" s="12">
        <f>IF(B8="",0,VLOOKUP('021402'!B8,Cenik!$C$3:$E$873,3,FALSE))</f>
        <v>0</v>
      </c>
      <c r="E8" s="17"/>
      <c r="F8" s="14">
        <f t="shared" si="0"/>
        <v>0</v>
      </c>
      <c r="G8" s="104" t="str">
        <f t="shared" si="1"/>
        <v/>
      </c>
    </row>
    <row r="9" spans="1:7" x14ac:dyDescent="0.2">
      <c r="A9" s="15"/>
      <c r="B9" s="16"/>
      <c r="C9" s="12">
        <f>IF(B9="",0,VLOOKUP('021402'!B9,Cenik!$C$3:$E$873,2,FALSE))</f>
        <v>0</v>
      </c>
      <c r="D9" s="12">
        <f>IF(B9="",0,VLOOKUP('021402'!B9,Cenik!$C$3:$E$873,3,FALSE))</f>
        <v>0</v>
      </c>
      <c r="E9" s="17"/>
      <c r="F9" s="14">
        <f t="shared" si="0"/>
        <v>0</v>
      </c>
      <c r="G9" s="104" t="str">
        <f t="shared" si="1"/>
        <v/>
      </c>
    </row>
    <row r="10" spans="1:7" x14ac:dyDescent="0.2">
      <c r="A10" s="15"/>
      <c r="B10" s="16"/>
      <c r="C10" s="12">
        <f>IF(B10="",0,VLOOKUP('021402'!B10,Cenik!$C$3:$E$873,2,FALSE))</f>
        <v>0</v>
      </c>
      <c r="D10" s="12">
        <f>IF(B10="",0,VLOOKUP('021402'!B10,Cenik!$C$3:$E$873,3,FALSE))</f>
        <v>0</v>
      </c>
      <c r="E10" s="17"/>
      <c r="F10" s="14">
        <f t="shared" si="0"/>
        <v>0</v>
      </c>
      <c r="G10" s="104" t="str">
        <f t="shared" si="1"/>
        <v/>
      </c>
    </row>
    <row r="11" spans="1:7" x14ac:dyDescent="0.2">
      <c r="A11" s="15"/>
      <c r="B11" s="16"/>
      <c r="C11" s="12">
        <f>IF(B11="",0,VLOOKUP('021402'!B11,Cenik!$C$3:$E$873,2,FALSE))</f>
        <v>0</v>
      </c>
      <c r="D11" s="12">
        <f>IF(B11="",0,VLOOKUP('021402'!B11,Cenik!$C$3:$E$873,3,FALSE))</f>
        <v>0</v>
      </c>
      <c r="E11" s="17"/>
      <c r="F11" s="14">
        <f t="shared" si="0"/>
        <v>0</v>
      </c>
      <c r="G11" s="104" t="str">
        <f t="shared" si="1"/>
        <v/>
      </c>
    </row>
    <row r="12" spans="1:7" x14ac:dyDescent="0.2">
      <c r="A12" s="15"/>
      <c r="B12" s="16"/>
      <c r="C12" s="12">
        <f>IF(B12="",0,VLOOKUP('021402'!B12,Cenik!$C$3:$E$873,2,FALSE))</f>
        <v>0</v>
      </c>
      <c r="D12" s="12">
        <f>IF(B12="",0,VLOOKUP('021402'!B12,Cenik!$C$3:$E$873,3,FALSE))</f>
        <v>0</v>
      </c>
      <c r="E12" s="17"/>
      <c r="F12" s="14">
        <f t="shared" si="0"/>
        <v>0</v>
      </c>
      <c r="G12" s="104" t="str">
        <f t="shared" si="1"/>
        <v/>
      </c>
    </row>
    <row r="13" spans="1:7" x14ac:dyDescent="0.2">
      <c r="A13" s="15"/>
      <c r="B13" s="16"/>
      <c r="C13" s="12">
        <f>IF(B13="",0,VLOOKUP('021402'!B13,Cenik!$C$3:$E$873,2,FALSE))</f>
        <v>0</v>
      </c>
      <c r="D13" s="12">
        <f>IF(B13="",0,VLOOKUP('021402'!B13,Cenik!$C$3:$E$873,3,FALSE))</f>
        <v>0</v>
      </c>
      <c r="E13" s="17"/>
      <c r="F13" s="14">
        <f t="shared" si="0"/>
        <v>0</v>
      </c>
      <c r="G13" s="104" t="str">
        <f t="shared" si="1"/>
        <v/>
      </c>
    </row>
    <row r="14" spans="1:7" ht="13.5" thickBot="1" x14ac:dyDescent="0.25">
      <c r="A14" s="15"/>
      <c r="B14" s="16"/>
      <c r="C14" s="12">
        <f>IF(B14="",0,VLOOKUP('021402'!B14,Cenik!$C$3:$E$873,2,FALSE))</f>
        <v>0</v>
      </c>
      <c r="D14" s="12">
        <f>IF(B14="",0,VLOOKUP('021402'!B14,Cenik!$C$3:$E$873,3,FALSE))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IF(B16="",0,VLOOKUP('021402'!B16,Cenik!$C$3:$E$873,2,FALSE))</f>
        <v>0</v>
      </c>
      <c r="D16" s="12">
        <f>IF(B16="",0,VLOOKUP('021402'!B16,Cenik!$C$3:$E$873,3,FALSE))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IF(B17="",0,VLOOKUP('021402'!B17,Cenik!$C$3:$E$873,2,FALSE))</f>
        <v>0</v>
      </c>
      <c r="D17" s="12">
        <f>IF(B17="",0,VLOOKUP('021402'!B17,Cenik!$C$3:$E$873,3,FALSE))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IF(B18="",0,VLOOKUP('021402'!B18,Cenik!$C$3:$E$873,2,FALSE))</f>
        <v>0</v>
      </c>
      <c r="D18" s="12">
        <f>IF(B18="",0,VLOOKUP('021402'!B18,Cenik!$C$3:$E$873,3,FALSE))</f>
        <v>0</v>
      </c>
      <c r="E18" s="22"/>
      <c r="F18" s="20">
        <f t="shared" si="2"/>
        <v>0</v>
      </c>
      <c r="G18" s="104" t="str">
        <f t="shared" si="3"/>
        <v/>
      </c>
    </row>
    <row r="19" spans="1:9" x14ac:dyDescent="0.2">
      <c r="A19" s="15"/>
      <c r="B19" s="21"/>
      <c r="C19" s="12">
        <f>IF(B19="",0,VLOOKUP('021402'!B19,Cenik!$C$3:$E$873,2,FALSE))</f>
        <v>0</v>
      </c>
      <c r="D19" s="12">
        <f>IF(B19="",0,VLOOKUP('021402'!B19,Cenik!$C$3:$E$873,3,FALSE))</f>
        <v>0</v>
      </c>
      <c r="E19" s="22"/>
      <c r="F19" s="20">
        <f t="shared" si="2"/>
        <v>0</v>
      </c>
      <c r="G19" s="104" t="str">
        <f t="shared" si="3"/>
        <v/>
      </c>
    </row>
    <row r="20" spans="1:9" x14ac:dyDescent="0.2">
      <c r="A20" s="15"/>
      <c r="B20" s="21"/>
      <c r="C20" s="12">
        <f>IF(B20="",0,VLOOKUP('021402'!B20,Cenik!$C$3:$E$873,2,FALSE))</f>
        <v>0</v>
      </c>
      <c r="D20" s="12">
        <f>IF(B20="",0,VLOOKUP('021402'!B20,Cenik!$C$3:$E$873,3,FALSE))</f>
        <v>0</v>
      </c>
      <c r="E20" s="22"/>
      <c r="F20" s="20">
        <f t="shared" si="2"/>
        <v>0</v>
      </c>
      <c r="G20" s="104" t="str">
        <f t="shared" si="3"/>
        <v/>
      </c>
    </row>
    <row r="21" spans="1:9" x14ac:dyDescent="0.2">
      <c r="A21" s="15"/>
      <c r="B21" s="21"/>
      <c r="C21" s="12">
        <f>IF(B21="",0,VLOOKUP('021402'!B21,Cenik!$C$3:$E$873,2,FALSE))</f>
        <v>0</v>
      </c>
      <c r="D21" s="12">
        <f>IF(B21="",0,VLOOKUP('021402'!B21,Cenik!$C$3:$E$873,3,FALSE))</f>
        <v>0</v>
      </c>
      <c r="E21" s="22"/>
      <c r="F21" s="20">
        <f t="shared" si="2"/>
        <v>0</v>
      </c>
      <c r="G21" s="104" t="str">
        <f t="shared" si="3"/>
        <v/>
      </c>
    </row>
    <row r="22" spans="1:9" x14ac:dyDescent="0.2">
      <c r="A22" s="15"/>
      <c r="B22" s="21"/>
      <c r="C22" s="12">
        <f>IF(B22="",0,VLOOKUP('021402'!B22,Cenik!$C$3:$E$873,2,FALSE))</f>
        <v>0</v>
      </c>
      <c r="D22" s="12">
        <f>IF(B22="",0,VLOOKUP('021402'!B22,Cenik!$C$3:$E$873,3,FALSE))</f>
        <v>0</v>
      </c>
      <c r="E22" s="22"/>
      <c r="F22" s="20">
        <f t="shared" si="2"/>
        <v>0</v>
      </c>
      <c r="G22" s="104" t="str">
        <f t="shared" si="3"/>
        <v/>
      </c>
    </row>
    <row r="23" spans="1:9" x14ac:dyDescent="0.2">
      <c r="A23" s="15"/>
      <c r="B23" s="21"/>
      <c r="C23" s="12">
        <f>IF(B23="",0,VLOOKUP('021402'!B23,Cenik!$C$3:$E$873,2,FALSE))</f>
        <v>0</v>
      </c>
      <c r="D23" s="12">
        <f>IF(B23="",0,VLOOKUP('021402'!B23,Cenik!$C$3:$E$873,3,FALSE))</f>
        <v>0</v>
      </c>
      <c r="E23" s="22"/>
      <c r="F23" s="20">
        <f t="shared" si="2"/>
        <v>0</v>
      </c>
      <c r="G23" s="104" t="str">
        <f t="shared" si="3"/>
        <v/>
      </c>
    </row>
    <row r="24" spans="1:9" x14ac:dyDescent="0.2">
      <c r="A24" s="15"/>
      <c r="B24" s="21"/>
      <c r="C24" s="12">
        <f>IF(B24="",0,VLOOKUP('021402'!B24,Cenik!$C$3:$E$873,2,FALSE))</f>
        <v>0</v>
      </c>
      <c r="D24" s="12">
        <f>IF(B24="",0,VLOOKUP('021402'!B24,Cenik!$C$3:$E$873,3,FALSE))</f>
        <v>0</v>
      </c>
      <c r="E24" s="22"/>
      <c r="F24" s="20">
        <f t="shared" si="2"/>
        <v>0</v>
      </c>
      <c r="G24" s="104" t="str">
        <f t="shared" si="3"/>
        <v/>
      </c>
    </row>
    <row r="25" spans="1:9" x14ac:dyDescent="0.2">
      <c r="A25" s="15"/>
      <c r="B25" s="21"/>
      <c r="C25" s="12">
        <f>IF(B25="",0,VLOOKUP('021402'!B25,Cenik!$C$3:$E$873,2,FALSE))</f>
        <v>0</v>
      </c>
      <c r="D25" s="12">
        <f>IF(B25="",0,VLOOKUP('021402'!B25,Cenik!$C$3:$E$873,3,FALSE))</f>
        <v>0</v>
      </c>
      <c r="E25" s="22"/>
      <c r="F25" s="20">
        <f t="shared" si="2"/>
        <v>0</v>
      </c>
      <c r="G25" s="104" t="str">
        <f t="shared" si="3"/>
        <v/>
      </c>
    </row>
    <row r="26" spans="1:9" x14ac:dyDescent="0.2">
      <c r="A26" s="15"/>
      <c r="B26" s="21"/>
      <c r="C26" s="12">
        <f>IF(B26="",0,VLOOKUP('021402'!B26,Cenik!$C$3:$E$873,2,FALSE))</f>
        <v>0</v>
      </c>
      <c r="D26" s="12">
        <f>IF(B26="",0,VLOOKUP('021402'!B26,Cenik!$C$3:$E$873,3,FALSE))</f>
        <v>0</v>
      </c>
      <c r="E26" s="22"/>
      <c r="F26" s="20">
        <f t="shared" si="2"/>
        <v>0</v>
      </c>
      <c r="G26" s="104" t="str">
        <f t="shared" si="3"/>
        <v/>
      </c>
    </row>
    <row r="27" spans="1:9" x14ac:dyDescent="0.2">
      <c r="A27" s="15"/>
      <c r="B27" s="21"/>
      <c r="C27" s="12">
        <f>IF(B27="",0,VLOOKUP('021402'!B27,Cenik!$C$3:$E$873,2,FALSE))</f>
        <v>0</v>
      </c>
      <c r="D27" s="12">
        <f>IF(B27="",0,VLOOKUP('021402'!B27,Cenik!$C$3:$E$873,3,FALSE))</f>
        <v>0</v>
      </c>
      <c r="E27" s="22"/>
      <c r="F27" s="20">
        <f t="shared" si="2"/>
        <v>0</v>
      </c>
      <c r="G27" s="104" t="str">
        <f t="shared" si="3"/>
        <v/>
      </c>
    </row>
    <row r="28" spans="1:9" x14ac:dyDescent="0.2">
      <c r="A28" s="15"/>
      <c r="B28" s="21"/>
      <c r="C28" s="12">
        <f>IF(B28="",0,VLOOKUP('021402'!B28,Cenik!$C$3:$E$873,2,FALSE))</f>
        <v>0</v>
      </c>
      <c r="D28" s="12">
        <f>IF(B28="",0,VLOOKUP('021402'!B28,Cenik!$C$3:$E$873,3,FALSE))</f>
        <v>0</v>
      </c>
      <c r="E28" s="22"/>
      <c r="F28" s="20">
        <f t="shared" si="2"/>
        <v>0</v>
      </c>
      <c r="G28" s="104" t="str">
        <f t="shared" si="3"/>
        <v/>
      </c>
    </row>
    <row r="29" spans="1:9" ht="13.5" thickBot="1" x14ac:dyDescent="0.25">
      <c r="A29" s="15"/>
      <c r="B29" s="21"/>
      <c r="C29" s="12">
        <f>IF(B29="",0,VLOOKUP('021402'!B29,Cenik!$C$3:$E$873,2,FALSE))</f>
        <v>0</v>
      </c>
      <c r="D29" s="12">
        <f>IF(B29="",0,VLOOKUP('021402'!B29,Cenik!$C$3:$E$873,3,FALSE))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IF(B31="",0,VLOOKUP('021402'!B31,Cenik!$C$3:$E$873,2,FALSE))</f>
        <v>0</v>
      </c>
      <c r="D31" s="24">
        <f>IF(B31="",0,VLOOKUP('021402'!B31,Cenik!$C$3:$E$873,3,FALSE))</f>
        <v>0</v>
      </c>
      <c r="E31" s="19"/>
      <c r="F31" s="25">
        <f t="shared" ref="F31:F44" si="4">D31*E31</f>
        <v>0</v>
      </c>
      <c r="G31" s="104" t="str">
        <f t="shared" si="3"/>
        <v/>
      </c>
      <c r="I31" s="2"/>
    </row>
    <row r="32" spans="1:9" x14ac:dyDescent="0.2">
      <c r="A32" s="15"/>
      <c r="B32" s="21"/>
      <c r="C32" s="12">
        <f>IF(B32="",0,VLOOKUP('021402'!B32,Cenik!$C$3:$E$873,2,FALSE))</f>
        <v>0</v>
      </c>
      <c r="D32" s="12">
        <f>IF(B32="",0,VLOOKUP('021402'!B32,Cenik!$C$3:$E$873,3,FALSE))</f>
        <v>0</v>
      </c>
      <c r="E32" s="22"/>
      <c r="F32" s="20">
        <f t="shared" si="4"/>
        <v>0</v>
      </c>
      <c r="G32" s="104" t="str">
        <f t="shared" si="3"/>
        <v/>
      </c>
      <c r="I32" s="2"/>
    </row>
    <row r="33" spans="1:7" x14ac:dyDescent="0.2">
      <c r="A33" s="15"/>
      <c r="B33" s="21"/>
      <c r="C33" s="12">
        <f>IF(B33="",0,VLOOKUP('021402'!B33,Cenik!$C$3:$E$873,2,FALSE))</f>
        <v>0</v>
      </c>
      <c r="D33" s="12">
        <f>IF(B33="",0,VLOOKUP('021402'!B33,Cenik!$C$3:$E$873,3,FALSE))</f>
        <v>0</v>
      </c>
      <c r="E33" s="22"/>
      <c r="F33" s="20">
        <f t="shared" si="4"/>
        <v>0</v>
      </c>
      <c r="G33" s="104" t="str">
        <f t="shared" si="3"/>
        <v/>
      </c>
    </row>
    <row r="34" spans="1:7" x14ac:dyDescent="0.2">
      <c r="A34" s="15"/>
      <c r="B34" s="21"/>
      <c r="C34" s="12">
        <f>IF(B34="",0,VLOOKUP('021402'!B34,Cenik!$C$3:$E$873,2,FALSE))</f>
        <v>0</v>
      </c>
      <c r="D34" s="12">
        <f>IF(B34="",0,VLOOKUP('021402'!B34,Cenik!$C$3:$E$873,3,FALSE))</f>
        <v>0</v>
      </c>
      <c r="E34" s="22"/>
      <c r="F34" s="20">
        <f t="shared" si="4"/>
        <v>0</v>
      </c>
      <c r="G34" s="104" t="str">
        <f t="shared" si="3"/>
        <v/>
      </c>
    </row>
    <row r="35" spans="1:7" x14ac:dyDescent="0.2">
      <c r="A35" s="15"/>
      <c r="B35" s="21"/>
      <c r="C35" s="12">
        <f>IF(B35="",0,VLOOKUP('021402'!B35,Cenik!$C$3:$E$873,2,FALSE))</f>
        <v>0</v>
      </c>
      <c r="D35" s="12">
        <f>IF(B35="",0,VLOOKUP('021402'!B35,Cenik!$C$3:$E$873,3,FALSE))</f>
        <v>0</v>
      </c>
      <c r="E35" s="22"/>
      <c r="F35" s="20">
        <f t="shared" si="4"/>
        <v>0</v>
      </c>
      <c r="G35" s="104" t="str">
        <f t="shared" si="3"/>
        <v/>
      </c>
    </row>
    <row r="36" spans="1:7" x14ac:dyDescent="0.2">
      <c r="A36" s="15"/>
      <c r="B36" s="21"/>
      <c r="C36" s="12">
        <f>IF(B36="",0,VLOOKUP('021402'!B36,Cenik!$C$3:$E$873,2,FALSE))</f>
        <v>0</v>
      </c>
      <c r="D36" s="12">
        <f>IF(B36="",0,VLOOKUP('021402'!B36,Cenik!$C$3:$E$873,3,FALSE))</f>
        <v>0</v>
      </c>
      <c r="E36" s="22"/>
      <c r="F36" s="20">
        <f t="shared" si="4"/>
        <v>0</v>
      </c>
      <c r="G36" s="104" t="str">
        <f t="shared" si="3"/>
        <v/>
      </c>
    </row>
    <row r="37" spans="1:7" x14ac:dyDescent="0.2">
      <c r="A37" s="15"/>
      <c r="B37" s="21"/>
      <c r="C37" s="12">
        <f>IF(B37="",0,VLOOKUP('021402'!B37,Cenik!$C$3:$E$873,2,FALSE))</f>
        <v>0</v>
      </c>
      <c r="D37" s="12">
        <f>IF(B37="",0,VLOOKUP('021402'!B37,Cenik!$C$3:$E$873,3,FALSE))</f>
        <v>0</v>
      </c>
      <c r="E37" s="22"/>
      <c r="F37" s="20">
        <f t="shared" si="4"/>
        <v>0</v>
      </c>
      <c r="G37" s="104" t="str">
        <f t="shared" si="3"/>
        <v/>
      </c>
    </row>
    <row r="38" spans="1:7" x14ac:dyDescent="0.2">
      <c r="A38" s="15"/>
      <c r="B38" s="21"/>
      <c r="C38" s="12">
        <f>IF(B38="",0,VLOOKUP('021402'!B38,Cenik!$C$3:$E$873,2,FALSE))</f>
        <v>0</v>
      </c>
      <c r="D38" s="12">
        <f>IF(B38="",0,VLOOKUP('021402'!B38,Cenik!$C$3:$E$873,3,FALSE))</f>
        <v>0</v>
      </c>
      <c r="E38" s="22"/>
      <c r="F38" s="20">
        <f t="shared" si="4"/>
        <v>0</v>
      </c>
      <c r="G38" s="104" t="str">
        <f t="shared" si="3"/>
        <v/>
      </c>
    </row>
    <row r="39" spans="1:7" x14ac:dyDescent="0.2">
      <c r="A39" s="15"/>
      <c r="B39" s="21"/>
      <c r="C39" s="12">
        <f>IF(B39="",0,VLOOKUP('021402'!B39,Cenik!$C$3:$E$873,2,FALSE))</f>
        <v>0</v>
      </c>
      <c r="D39" s="12">
        <f>IF(B39="",0,VLOOKUP('021402'!B39,Cenik!$C$3:$E$873,3,FALSE))</f>
        <v>0</v>
      </c>
      <c r="E39" s="22"/>
      <c r="F39" s="20">
        <f t="shared" si="4"/>
        <v>0</v>
      </c>
      <c r="G39" s="104" t="str">
        <f>IF(E39="","",IF(ISNUMBER(E39),IF(E39=ROUND(E39,6),"","Napaka - poraba mora biti zaokrožena na 6 decimalk!"),"Napaka!"))</f>
        <v/>
      </c>
    </row>
    <row r="40" spans="1:7" x14ac:dyDescent="0.2">
      <c r="A40" s="15"/>
      <c r="B40" s="21"/>
      <c r="C40" s="12">
        <f>IF(B40="",0,VLOOKUP('021402'!B40,Cenik!$C$3:$E$873,2,FALSE))</f>
        <v>0</v>
      </c>
      <c r="D40" s="12">
        <f>IF(B40="",0,VLOOKUP('021402'!B40,Cenik!$C$3:$E$873,3,FALSE))</f>
        <v>0</v>
      </c>
      <c r="E40" s="22"/>
      <c r="F40" s="20">
        <f t="shared" si="4"/>
        <v>0</v>
      </c>
      <c r="G40" s="104" t="str">
        <f t="shared" si="3"/>
        <v/>
      </c>
    </row>
    <row r="41" spans="1:7" x14ac:dyDescent="0.2">
      <c r="A41" s="15"/>
      <c r="B41" s="21"/>
      <c r="C41" s="12">
        <f>IF(B41="",0,VLOOKUP('021402'!B41,Cenik!$C$3:$E$873,2,FALSE))</f>
        <v>0</v>
      </c>
      <c r="D41" s="12">
        <f>IF(B41="",0,VLOOKUP('021402'!B41,Cenik!$C$3:$E$873,3,FALSE))</f>
        <v>0</v>
      </c>
      <c r="E41" s="22"/>
      <c r="F41" s="20">
        <f t="shared" si="4"/>
        <v>0</v>
      </c>
      <c r="G41" s="104" t="str">
        <f t="shared" si="3"/>
        <v/>
      </c>
    </row>
    <row r="42" spans="1:7" x14ac:dyDescent="0.2">
      <c r="A42" s="15"/>
      <c r="B42" s="21"/>
      <c r="C42" s="12">
        <f>IF(B42="",0,VLOOKUP('021402'!B42,Cenik!$C$3:$E$873,2,FALSE))</f>
        <v>0</v>
      </c>
      <c r="D42" s="12">
        <f>IF(B42="",0,VLOOKUP('021402'!B42,Cenik!$C$3:$E$873,3,FALSE))</f>
        <v>0</v>
      </c>
      <c r="E42" s="22"/>
      <c r="F42" s="20">
        <f t="shared" si="4"/>
        <v>0</v>
      </c>
      <c r="G42" s="104" t="str">
        <f t="shared" si="3"/>
        <v/>
      </c>
    </row>
    <row r="43" spans="1:7" x14ac:dyDescent="0.2">
      <c r="A43" s="15"/>
      <c r="B43" s="21"/>
      <c r="C43" s="12">
        <f>IF(B43="",0,VLOOKUP('021402'!B43,Cenik!$C$3:$E$873,2,FALSE))</f>
        <v>0</v>
      </c>
      <c r="D43" s="12">
        <f>IF(B43="",0,VLOOKUP('021402'!B43,Cenik!$C$3:$E$873,3,FALSE))</f>
        <v>0</v>
      </c>
      <c r="E43" s="22"/>
      <c r="F43" s="20">
        <f t="shared" si="4"/>
        <v>0</v>
      </c>
      <c r="G43" s="104" t="str">
        <f t="shared" si="3"/>
        <v/>
      </c>
    </row>
    <row r="44" spans="1:7" ht="13.5" thickBot="1" x14ac:dyDescent="0.25">
      <c r="A44" s="26"/>
      <c r="B44" s="27"/>
      <c r="C44" s="28">
        <f>IF(B44="",0,VLOOKUP('021402'!B44,Cenik!$C$3:$E$873,2,FALSE))</f>
        <v>0</v>
      </c>
      <c r="D44" s="28">
        <f>IF(B44="",0,VLOOKUP('021402'!B44,Cenik!$C$3:$E$873,3,FALSE))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IF(B5="",0,VLOOKUP('021403'!B5,Cenik!$C$3:$E$873,2,FALSE))</f>
        <v>0</v>
      </c>
      <c r="D5" s="12">
        <f>IF(B5="",0,VLOOKUP('021403'!B5,Cenik!$C$3:$E$873,3,FALSE))</f>
        <v>0</v>
      </c>
      <c r="E5" s="13"/>
      <c r="F5" s="14">
        <f t="shared" ref="F5:F14" si="0">D5*E5</f>
        <v>0</v>
      </c>
      <c r="G5" s="104" t="str">
        <f>IF(E5="","",IF(ISNUMBER(E5),IF(E5=ROUND(E5,6),"","Napaka - poraba mora biti zaokrožena na 6 decimalk!"),"Napaka!"))</f>
        <v/>
      </c>
    </row>
    <row r="6" spans="1:7" x14ac:dyDescent="0.2">
      <c r="A6" s="15"/>
      <c r="B6" s="16"/>
      <c r="C6" s="12">
        <f>IF(B6="",0,VLOOKUP('021403'!B6,Cenik!$C$3:$E$873,2,FALSE))</f>
        <v>0</v>
      </c>
      <c r="D6" s="12">
        <f>IF(B6="",0,VLOOKUP('021403'!B6,Cenik!$C$3:$E$873,3,FALSE))</f>
        <v>0</v>
      </c>
      <c r="E6" s="17"/>
      <c r="F6" s="14">
        <f t="shared" si="0"/>
        <v>0</v>
      </c>
      <c r="G6" s="104" t="str">
        <f t="shared" ref="G6:G14" si="1">IF(E6="","",IF(ISNUMBER(E6),IF(E6=ROUND(E6,6),"","Napaka - poraba mora biti zaokrožena na 6 decimalk!"),"Napaka!"))</f>
        <v/>
      </c>
    </row>
    <row r="7" spans="1:7" x14ac:dyDescent="0.2">
      <c r="A7" s="15"/>
      <c r="B7" s="16"/>
      <c r="C7" s="12">
        <f>IF(B7="",0,VLOOKUP('021403'!B7,Cenik!$C$3:$E$873,2,FALSE))</f>
        <v>0</v>
      </c>
      <c r="D7" s="12">
        <f>IF(B7="",0,VLOOKUP('021403'!B7,Cenik!$C$3:$E$873,3,FALSE))</f>
        <v>0</v>
      </c>
      <c r="E7" s="17"/>
      <c r="F7" s="14">
        <f t="shared" si="0"/>
        <v>0</v>
      </c>
      <c r="G7" s="104" t="str">
        <f t="shared" si="1"/>
        <v/>
      </c>
    </row>
    <row r="8" spans="1:7" x14ac:dyDescent="0.2">
      <c r="A8" s="15"/>
      <c r="B8" s="16"/>
      <c r="C8" s="12">
        <f>IF(B8="",0,VLOOKUP('021403'!B8,Cenik!$C$3:$E$873,2,FALSE))</f>
        <v>0</v>
      </c>
      <c r="D8" s="12">
        <f>IF(B8="",0,VLOOKUP('021403'!B8,Cenik!$C$3:$E$873,3,FALSE))</f>
        <v>0</v>
      </c>
      <c r="E8" s="17"/>
      <c r="F8" s="14">
        <f t="shared" si="0"/>
        <v>0</v>
      </c>
      <c r="G8" s="104" t="str">
        <f t="shared" si="1"/>
        <v/>
      </c>
    </row>
    <row r="9" spans="1:7" x14ac:dyDescent="0.2">
      <c r="A9" s="15"/>
      <c r="B9" s="16"/>
      <c r="C9" s="12">
        <f>IF(B9="",0,VLOOKUP('021403'!B9,Cenik!$C$3:$E$873,2,FALSE))</f>
        <v>0</v>
      </c>
      <c r="D9" s="12">
        <f>IF(B9="",0,VLOOKUP('021403'!B9,Cenik!$C$3:$E$873,3,FALSE))</f>
        <v>0</v>
      </c>
      <c r="E9" s="17"/>
      <c r="F9" s="14">
        <f t="shared" si="0"/>
        <v>0</v>
      </c>
      <c r="G9" s="104" t="str">
        <f t="shared" si="1"/>
        <v/>
      </c>
    </row>
    <row r="10" spans="1:7" x14ac:dyDescent="0.2">
      <c r="A10" s="15"/>
      <c r="B10" s="16"/>
      <c r="C10" s="12">
        <f>IF(B10="",0,VLOOKUP('021403'!B10,Cenik!$C$3:$E$873,2,FALSE))</f>
        <v>0</v>
      </c>
      <c r="D10" s="12">
        <f>IF(B10="",0,VLOOKUP('021403'!B10,Cenik!$C$3:$E$873,3,FALSE))</f>
        <v>0</v>
      </c>
      <c r="E10" s="17"/>
      <c r="F10" s="14">
        <f t="shared" si="0"/>
        <v>0</v>
      </c>
      <c r="G10" s="104" t="str">
        <f t="shared" si="1"/>
        <v/>
      </c>
    </row>
    <row r="11" spans="1:7" x14ac:dyDescent="0.2">
      <c r="A11" s="15"/>
      <c r="B11" s="16"/>
      <c r="C11" s="12">
        <f>IF(B11="",0,VLOOKUP('021403'!B11,Cenik!$C$3:$E$873,2,FALSE))</f>
        <v>0</v>
      </c>
      <c r="D11" s="12">
        <f>IF(B11="",0,VLOOKUP('021403'!B11,Cenik!$C$3:$E$873,3,FALSE))</f>
        <v>0</v>
      </c>
      <c r="E11" s="17"/>
      <c r="F11" s="14">
        <f t="shared" si="0"/>
        <v>0</v>
      </c>
      <c r="G11" s="104" t="str">
        <f t="shared" si="1"/>
        <v/>
      </c>
    </row>
    <row r="12" spans="1:7" x14ac:dyDescent="0.2">
      <c r="A12" s="15"/>
      <c r="B12" s="16"/>
      <c r="C12" s="12">
        <f>IF(B12="",0,VLOOKUP('021403'!B12,Cenik!$C$3:$E$873,2,FALSE))</f>
        <v>0</v>
      </c>
      <c r="D12" s="12">
        <f>IF(B12="",0,VLOOKUP('021403'!B12,Cenik!$C$3:$E$873,3,FALSE))</f>
        <v>0</v>
      </c>
      <c r="E12" s="17"/>
      <c r="F12" s="14">
        <f t="shared" si="0"/>
        <v>0</v>
      </c>
      <c r="G12" s="104" t="str">
        <f t="shared" si="1"/>
        <v/>
      </c>
    </row>
    <row r="13" spans="1:7" x14ac:dyDescent="0.2">
      <c r="A13" s="15"/>
      <c r="B13" s="16"/>
      <c r="C13" s="12">
        <f>IF(B13="",0,VLOOKUP('021403'!B13,Cenik!$C$3:$E$873,2,FALSE))</f>
        <v>0</v>
      </c>
      <c r="D13" s="12">
        <f>IF(B13="",0,VLOOKUP('021403'!B13,Cenik!$C$3:$E$873,3,FALSE))</f>
        <v>0</v>
      </c>
      <c r="E13" s="17"/>
      <c r="F13" s="14">
        <f t="shared" si="0"/>
        <v>0</v>
      </c>
      <c r="G13" s="104" t="str">
        <f t="shared" si="1"/>
        <v/>
      </c>
    </row>
    <row r="14" spans="1:7" ht="13.5" thickBot="1" x14ac:dyDescent="0.25">
      <c r="A14" s="15"/>
      <c r="B14" s="16"/>
      <c r="C14" s="12">
        <f>IF(B14="",0,VLOOKUP('021403'!B14,Cenik!$C$3:$E$873,2,FALSE))</f>
        <v>0</v>
      </c>
      <c r="D14" s="12">
        <f>IF(B14="",0,VLOOKUP('021403'!B14,Cenik!$C$3:$E$873,3,FALSE))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IF(B16="",0,VLOOKUP('021403'!B16,Cenik!$C$3:$E$873,2,FALSE))</f>
        <v>0</v>
      </c>
      <c r="D16" s="12">
        <f>IF(B16="",0,VLOOKUP('021403'!B16,Cenik!$C$3:$E$873,3,FALSE))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IF(B17="",0,VLOOKUP('021403'!B17,Cenik!$C$3:$E$873,2,FALSE))</f>
        <v>0</v>
      </c>
      <c r="D17" s="12">
        <f>IF(B17="",0,VLOOKUP('021403'!B17,Cenik!$C$3:$E$873,3,FALSE))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IF(B18="",0,VLOOKUP('021403'!B18,Cenik!$C$3:$E$873,2,FALSE))</f>
        <v>0</v>
      </c>
      <c r="D18" s="12">
        <f>IF(B18="",0,VLOOKUP('021403'!B18,Cenik!$C$3:$E$873,3,FALSE))</f>
        <v>0</v>
      </c>
      <c r="E18" s="22"/>
      <c r="F18" s="20">
        <f t="shared" si="2"/>
        <v>0</v>
      </c>
      <c r="G18" s="104" t="str">
        <f t="shared" si="3"/>
        <v/>
      </c>
    </row>
    <row r="19" spans="1:9" x14ac:dyDescent="0.2">
      <c r="A19" s="15"/>
      <c r="B19" s="21"/>
      <c r="C19" s="12">
        <f>IF(B19="",0,VLOOKUP('021403'!B19,Cenik!$C$3:$E$873,2,FALSE))</f>
        <v>0</v>
      </c>
      <c r="D19" s="12">
        <f>IF(B19="",0,VLOOKUP('021403'!B19,Cenik!$C$3:$E$873,3,FALSE))</f>
        <v>0</v>
      </c>
      <c r="E19" s="22"/>
      <c r="F19" s="20">
        <f t="shared" si="2"/>
        <v>0</v>
      </c>
      <c r="G19" s="104" t="str">
        <f t="shared" si="3"/>
        <v/>
      </c>
    </row>
    <row r="20" spans="1:9" x14ac:dyDescent="0.2">
      <c r="A20" s="15"/>
      <c r="B20" s="21"/>
      <c r="C20" s="12">
        <f>IF(B20="",0,VLOOKUP('021403'!B20,Cenik!$C$3:$E$873,2,FALSE))</f>
        <v>0</v>
      </c>
      <c r="D20" s="12">
        <f>IF(B20="",0,VLOOKUP('021403'!B20,Cenik!$C$3:$E$873,3,FALSE))</f>
        <v>0</v>
      </c>
      <c r="E20" s="22"/>
      <c r="F20" s="20">
        <f t="shared" si="2"/>
        <v>0</v>
      </c>
      <c r="G20" s="104" t="str">
        <f t="shared" si="3"/>
        <v/>
      </c>
    </row>
    <row r="21" spans="1:9" x14ac:dyDescent="0.2">
      <c r="A21" s="15"/>
      <c r="B21" s="21"/>
      <c r="C21" s="12">
        <f>IF(B21="",0,VLOOKUP('021403'!B21,Cenik!$C$3:$E$873,2,FALSE))</f>
        <v>0</v>
      </c>
      <c r="D21" s="12">
        <f>IF(B21="",0,VLOOKUP('021403'!B21,Cenik!$C$3:$E$873,3,FALSE))</f>
        <v>0</v>
      </c>
      <c r="E21" s="22"/>
      <c r="F21" s="20">
        <f t="shared" si="2"/>
        <v>0</v>
      </c>
      <c r="G21" s="104" t="str">
        <f t="shared" si="3"/>
        <v/>
      </c>
    </row>
    <row r="22" spans="1:9" x14ac:dyDescent="0.2">
      <c r="A22" s="15"/>
      <c r="B22" s="21"/>
      <c r="C22" s="12">
        <f>IF(B22="",0,VLOOKUP('021403'!B22,Cenik!$C$3:$E$873,2,FALSE))</f>
        <v>0</v>
      </c>
      <c r="D22" s="12">
        <f>IF(B22="",0,VLOOKUP('021403'!B22,Cenik!$C$3:$E$873,3,FALSE))</f>
        <v>0</v>
      </c>
      <c r="E22" s="22"/>
      <c r="F22" s="20">
        <f t="shared" si="2"/>
        <v>0</v>
      </c>
      <c r="G22" s="104" t="str">
        <f t="shared" si="3"/>
        <v/>
      </c>
    </row>
    <row r="23" spans="1:9" x14ac:dyDescent="0.2">
      <c r="A23" s="15"/>
      <c r="B23" s="21"/>
      <c r="C23" s="12">
        <f>IF(B23="",0,VLOOKUP('021403'!B23,Cenik!$C$3:$E$873,2,FALSE))</f>
        <v>0</v>
      </c>
      <c r="D23" s="12">
        <f>IF(B23="",0,VLOOKUP('021403'!B23,Cenik!$C$3:$E$873,3,FALSE))</f>
        <v>0</v>
      </c>
      <c r="E23" s="22"/>
      <c r="F23" s="20">
        <f t="shared" si="2"/>
        <v>0</v>
      </c>
      <c r="G23" s="104" t="str">
        <f t="shared" si="3"/>
        <v/>
      </c>
    </row>
    <row r="24" spans="1:9" x14ac:dyDescent="0.2">
      <c r="A24" s="15"/>
      <c r="B24" s="21"/>
      <c r="C24" s="12">
        <f>IF(B24="",0,VLOOKUP('021403'!B24,Cenik!$C$3:$E$873,2,FALSE))</f>
        <v>0</v>
      </c>
      <c r="D24" s="12">
        <f>IF(B24="",0,VLOOKUP('021403'!B24,Cenik!$C$3:$E$873,3,FALSE))</f>
        <v>0</v>
      </c>
      <c r="E24" s="22"/>
      <c r="F24" s="20">
        <f t="shared" si="2"/>
        <v>0</v>
      </c>
      <c r="G24" s="104" t="str">
        <f t="shared" si="3"/>
        <v/>
      </c>
    </row>
    <row r="25" spans="1:9" x14ac:dyDescent="0.2">
      <c r="A25" s="15"/>
      <c r="B25" s="21"/>
      <c r="C25" s="12">
        <f>IF(B25="",0,VLOOKUP('021403'!B25,Cenik!$C$3:$E$873,2,FALSE))</f>
        <v>0</v>
      </c>
      <c r="D25" s="12">
        <f>IF(B25="",0,VLOOKUP('021403'!B25,Cenik!$C$3:$E$873,3,FALSE))</f>
        <v>0</v>
      </c>
      <c r="E25" s="22"/>
      <c r="F25" s="20">
        <f t="shared" si="2"/>
        <v>0</v>
      </c>
      <c r="G25" s="104" t="str">
        <f t="shared" si="3"/>
        <v/>
      </c>
    </row>
    <row r="26" spans="1:9" x14ac:dyDescent="0.2">
      <c r="A26" s="15"/>
      <c r="B26" s="21"/>
      <c r="C26" s="12">
        <f>IF(B26="",0,VLOOKUP('021403'!B26,Cenik!$C$3:$E$873,2,FALSE))</f>
        <v>0</v>
      </c>
      <c r="D26" s="12">
        <f>IF(B26="",0,VLOOKUP('021403'!B26,Cenik!$C$3:$E$873,3,FALSE))</f>
        <v>0</v>
      </c>
      <c r="E26" s="22"/>
      <c r="F26" s="20">
        <f t="shared" si="2"/>
        <v>0</v>
      </c>
      <c r="G26" s="104" t="str">
        <f t="shared" si="3"/>
        <v/>
      </c>
    </row>
    <row r="27" spans="1:9" x14ac:dyDescent="0.2">
      <c r="A27" s="15"/>
      <c r="B27" s="21"/>
      <c r="C27" s="12">
        <f>IF(B27="",0,VLOOKUP('021403'!B27,Cenik!$C$3:$E$873,2,FALSE))</f>
        <v>0</v>
      </c>
      <c r="D27" s="12">
        <f>IF(B27="",0,VLOOKUP('021403'!B27,Cenik!$C$3:$E$873,3,FALSE))</f>
        <v>0</v>
      </c>
      <c r="E27" s="22"/>
      <c r="F27" s="20">
        <f t="shared" si="2"/>
        <v>0</v>
      </c>
      <c r="G27" s="104" t="str">
        <f t="shared" si="3"/>
        <v/>
      </c>
    </row>
    <row r="28" spans="1:9" x14ac:dyDescent="0.2">
      <c r="A28" s="15"/>
      <c r="B28" s="21"/>
      <c r="C28" s="12">
        <f>IF(B28="",0,VLOOKUP('021403'!B28,Cenik!$C$3:$E$873,2,FALSE))</f>
        <v>0</v>
      </c>
      <c r="D28" s="12">
        <f>IF(B28="",0,VLOOKUP('021403'!B28,Cenik!$C$3:$E$873,3,FALSE))</f>
        <v>0</v>
      </c>
      <c r="E28" s="22"/>
      <c r="F28" s="20">
        <f t="shared" si="2"/>
        <v>0</v>
      </c>
      <c r="G28" s="104" t="str">
        <f t="shared" si="3"/>
        <v/>
      </c>
    </row>
    <row r="29" spans="1:9" ht="13.5" thickBot="1" x14ac:dyDescent="0.25">
      <c r="A29" s="15"/>
      <c r="B29" s="21"/>
      <c r="C29" s="12">
        <f>IF(B29="",0,VLOOKUP('021403'!B29,Cenik!$C$3:$E$873,2,FALSE))</f>
        <v>0</v>
      </c>
      <c r="D29" s="12">
        <f>IF(B29="",0,VLOOKUP('021403'!B29,Cenik!$C$3:$E$873,3,FALSE))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IF(B31="",0,VLOOKUP('021403'!B31,Cenik!$C$3:$E$873,2,FALSE))</f>
        <v>0</v>
      </c>
      <c r="D31" s="24">
        <f>IF(B31="",0,VLOOKUP('021403'!B31,Cenik!$C$3:$E$873,3,FALSE))</f>
        <v>0</v>
      </c>
      <c r="E31" s="19"/>
      <c r="F31" s="25">
        <f t="shared" ref="F31:F44" si="4">D31*E31</f>
        <v>0</v>
      </c>
      <c r="G31" s="104" t="str">
        <f t="shared" si="3"/>
        <v/>
      </c>
      <c r="I31" s="2"/>
    </row>
    <row r="32" spans="1:9" x14ac:dyDescent="0.2">
      <c r="A32" s="15"/>
      <c r="B32" s="21"/>
      <c r="C32" s="12">
        <f>IF(B32="",0,VLOOKUP('021403'!B32,Cenik!$C$3:$E$873,2,FALSE))</f>
        <v>0</v>
      </c>
      <c r="D32" s="12">
        <f>IF(B32="",0,VLOOKUP('021403'!B32,Cenik!$C$3:$E$873,3,FALSE))</f>
        <v>0</v>
      </c>
      <c r="E32" s="22"/>
      <c r="F32" s="20">
        <f t="shared" si="4"/>
        <v>0</v>
      </c>
      <c r="G32" s="104" t="str">
        <f t="shared" si="3"/>
        <v/>
      </c>
      <c r="I32" s="2"/>
    </row>
    <row r="33" spans="1:7" x14ac:dyDescent="0.2">
      <c r="A33" s="15"/>
      <c r="B33" s="21"/>
      <c r="C33" s="12">
        <f>IF(B33="",0,VLOOKUP('021403'!B33,Cenik!$C$3:$E$873,2,FALSE))</f>
        <v>0</v>
      </c>
      <c r="D33" s="12">
        <f>IF(B33="",0,VLOOKUP('021403'!B33,Cenik!$C$3:$E$873,3,FALSE))</f>
        <v>0</v>
      </c>
      <c r="E33" s="22"/>
      <c r="F33" s="20">
        <f t="shared" si="4"/>
        <v>0</v>
      </c>
      <c r="G33" s="104" t="str">
        <f t="shared" si="3"/>
        <v/>
      </c>
    </row>
    <row r="34" spans="1:7" x14ac:dyDescent="0.2">
      <c r="A34" s="15"/>
      <c r="B34" s="21"/>
      <c r="C34" s="12">
        <f>IF(B34="",0,VLOOKUP('021403'!B34,Cenik!$C$3:$E$873,2,FALSE))</f>
        <v>0</v>
      </c>
      <c r="D34" s="12">
        <f>IF(B34="",0,VLOOKUP('021403'!B34,Cenik!$C$3:$E$873,3,FALSE))</f>
        <v>0</v>
      </c>
      <c r="E34" s="22"/>
      <c r="F34" s="20">
        <f t="shared" si="4"/>
        <v>0</v>
      </c>
      <c r="G34" s="104" t="str">
        <f t="shared" si="3"/>
        <v/>
      </c>
    </row>
    <row r="35" spans="1:7" x14ac:dyDescent="0.2">
      <c r="A35" s="15"/>
      <c r="B35" s="21"/>
      <c r="C35" s="12">
        <f>IF(B35="",0,VLOOKUP('021403'!B35,Cenik!$C$3:$E$873,2,FALSE))</f>
        <v>0</v>
      </c>
      <c r="D35" s="12">
        <f>IF(B35="",0,VLOOKUP('021403'!B35,Cenik!$C$3:$E$873,3,FALSE))</f>
        <v>0</v>
      </c>
      <c r="E35" s="22"/>
      <c r="F35" s="20">
        <f t="shared" si="4"/>
        <v>0</v>
      </c>
      <c r="G35" s="104" t="str">
        <f t="shared" si="3"/>
        <v/>
      </c>
    </row>
    <row r="36" spans="1:7" x14ac:dyDescent="0.2">
      <c r="A36" s="15"/>
      <c r="B36" s="21"/>
      <c r="C36" s="12">
        <f>IF(B36="",0,VLOOKUP('021403'!B36,Cenik!$C$3:$E$873,2,FALSE))</f>
        <v>0</v>
      </c>
      <c r="D36" s="12">
        <f>IF(B36="",0,VLOOKUP('021403'!B36,Cenik!$C$3:$E$873,3,FALSE))</f>
        <v>0</v>
      </c>
      <c r="E36" s="22"/>
      <c r="F36" s="20">
        <f t="shared" si="4"/>
        <v>0</v>
      </c>
      <c r="G36" s="104" t="str">
        <f t="shared" si="3"/>
        <v/>
      </c>
    </row>
    <row r="37" spans="1:7" x14ac:dyDescent="0.2">
      <c r="A37" s="15"/>
      <c r="B37" s="21"/>
      <c r="C37" s="12">
        <f>IF(B37="",0,VLOOKUP('021403'!B37,Cenik!$C$3:$E$873,2,FALSE))</f>
        <v>0</v>
      </c>
      <c r="D37" s="12">
        <f>IF(B37="",0,VLOOKUP('021403'!B37,Cenik!$C$3:$E$873,3,FALSE))</f>
        <v>0</v>
      </c>
      <c r="E37" s="22"/>
      <c r="F37" s="20">
        <f t="shared" si="4"/>
        <v>0</v>
      </c>
      <c r="G37" s="104" t="str">
        <f t="shared" si="3"/>
        <v/>
      </c>
    </row>
    <row r="38" spans="1:7" x14ac:dyDescent="0.2">
      <c r="A38" s="15"/>
      <c r="B38" s="21"/>
      <c r="C38" s="12">
        <f>IF(B38="",0,VLOOKUP('021403'!B38,Cenik!$C$3:$E$873,2,FALSE))</f>
        <v>0</v>
      </c>
      <c r="D38" s="12">
        <f>IF(B38="",0,VLOOKUP('021403'!B38,Cenik!$C$3:$E$873,3,FALSE))</f>
        <v>0</v>
      </c>
      <c r="E38" s="22"/>
      <c r="F38" s="20">
        <f t="shared" si="4"/>
        <v>0</v>
      </c>
      <c r="G38" s="104" t="str">
        <f t="shared" si="3"/>
        <v/>
      </c>
    </row>
    <row r="39" spans="1:7" x14ac:dyDescent="0.2">
      <c r="A39" s="15"/>
      <c r="B39" s="21"/>
      <c r="C39" s="12">
        <f>IF(B39="",0,VLOOKUP('021403'!B39,Cenik!$C$3:$E$873,2,FALSE))</f>
        <v>0</v>
      </c>
      <c r="D39" s="12">
        <f>IF(B39="",0,VLOOKUP('021403'!B39,Cenik!$C$3:$E$873,3,FALSE))</f>
        <v>0</v>
      </c>
      <c r="E39" s="22"/>
      <c r="F39" s="20">
        <f t="shared" si="4"/>
        <v>0</v>
      </c>
      <c r="G39" s="104" t="str">
        <f>IF(E39="","",IF(ISNUMBER(E39),IF(E39=ROUND(E39,6),"","Napaka - poraba mora biti zaokrožena na 6 decimalk!"),"Napaka!"))</f>
        <v/>
      </c>
    </row>
    <row r="40" spans="1:7" x14ac:dyDescent="0.2">
      <c r="A40" s="15"/>
      <c r="B40" s="21"/>
      <c r="C40" s="12">
        <f>IF(B40="",0,VLOOKUP('021403'!B40,Cenik!$C$3:$E$873,2,FALSE))</f>
        <v>0</v>
      </c>
      <c r="D40" s="12">
        <f>IF(B40="",0,VLOOKUP('021403'!B40,Cenik!$C$3:$E$873,3,FALSE))</f>
        <v>0</v>
      </c>
      <c r="E40" s="22"/>
      <c r="F40" s="20">
        <f t="shared" si="4"/>
        <v>0</v>
      </c>
      <c r="G40" s="104" t="str">
        <f t="shared" si="3"/>
        <v/>
      </c>
    </row>
    <row r="41" spans="1:7" x14ac:dyDescent="0.2">
      <c r="A41" s="15"/>
      <c r="B41" s="21"/>
      <c r="C41" s="12">
        <f>IF(B41="",0,VLOOKUP('021403'!B41,Cenik!$C$3:$E$873,2,FALSE))</f>
        <v>0</v>
      </c>
      <c r="D41" s="12">
        <f>IF(B41="",0,VLOOKUP('021403'!B41,Cenik!$C$3:$E$873,3,FALSE))</f>
        <v>0</v>
      </c>
      <c r="E41" s="22"/>
      <c r="F41" s="20">
        <f t="shared" si="4"/>
        <v>0</v>
      </c>
      <c r="G41" s="104" t="str">
        <f t="shared" si="3"/>
        <v/>
      </c>
    </row>
    <row r="42" spans="1:7" x14ac:dyDescent="0.2">
      <c r="A42" s="15"/>
      <c r="B42" s="21"/>
      <c r="C42" s="12">
        <f>IF(B42="",0,VLOOKUP('021403'!B42,Cenik!$C$3:$E$873,2,FALSE))</f>
        <v>0</v>
      </c>
      <c r="D42" s="12">
        <f>IF(B42="",0,VLOOKUP('021403'!B42,Cenik!$C$3:$E$873,3,FALSE))</f>
        <v>0</v>
      </c>
      <c r="E42" s="22"/>
      <c r="F42" s="20">
        <f t="shared" si="4"/>
        <v>0</v>
      </c>
      <c r="G42" s="104" t="str">
        <f t="shared" si="3"/>
        <v/>
      </c>
    </row>
    <row r="43" spans="1:7" x14ac:dyDescent="0.2">
      <c r="A43" s="15"/>
      <c r="B43" s="21"/>
      <c r="C43" s="12">
        <f>IF(B43="",0,VLOOKUP('021403'!B43,Cenik!$C$3:$E$873,2,FALSE))</f>
        <v>0</v>
      </c>
      <c r="D43" s="12">
        <f>IF(B43="",0,VLOOKUP('021403'!B43,Cenik!$C$3:$E$873,3,FALSE))</f>
        <v>0</v>
      </c>
      <c r="E43" s="22"/>
      <c r="F43" s="20">
        <f t="shared" si="4"/>
        <v>0</v>
      </c>
      <c r="G43" s="104" t="str">
        <f t="shared" si="3"/>
        <v/>
      </c>
    </row>
    <row r="44" spans="1:7" ht="13.5" thickBot="1" x14ac:dyDescent="0.25">
      <c r="A44" s="26"/>
      <c r="B44" s="27"/>
      <c r="C44" s="28">
        <f>IF(B44="",0,VLOOKUP('021403'!B44,Cenik!$C$3:$E$873,2,FALSE))</f>
        <v>0</v>
      </c>
      <c r="D44" s="28">
        <f>IF(B44="",0,VLOOKUP('021403'!B44,Cenik!$C$3:$E$873,3,FALSE))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IF(B5="",0,VLOOKUP('030101'!B5,Cenik!$C$3:$E$873,2,FALSE))</f>
        <v>0</v>
      </c>
      <c r="D5" s="12">
        <f>IF(B5="",0,VLOOKUP('030101'!B5,Cenik!$C$3:$E$873,3,FALSE))</f>
        <v>0</v>
      </c>
      <c r="E5" s="13"/>
      <c r="F5" s="14">
        <f t="shared" ref="F5:F14" si="0">D5*E5</f>
        <v>0</v>
      </c>
      <c r="G5" s="104" t="str">
        <f>IF(E5="","",IF(ISNUMBER(E5),IF(E5=ROUND(E5,6),"","Napaka - poraba mora biti zaokrožena na 6 decimalk!"),"Napaka!"))</f>
        <v/>
      </c>
    </row>
    <row r="6" spans="1:7" x14ac:dyDescent="0.2">
      <c r="A6" s="15"/>
      <c r="B6" s="16"/>
      <c r="C6" s="12">
        <f>IF(B6="",0,VLOOKUP('030101'!B6,Cenik!$C$3:$E$873,2,FALSE))</f>
        <v>0</v>
      </c>
      <c r="D6" s="12">
        <f>IF(B6="",0,VLOOKUP('030101'!B6,Cenik!$C$3:$E$873,3,FALSE))</f>
        <v>0</v>
      </c>
      <c r="E6" s="17"/>
      <c r="F6" s="14">
        <f t="shared" si="0"/>
        <v>0</v>
      </c>
      <c r="G6" s="104" t="str">
        <f t="shared" ref="G6:G14" si="1">IF(E6="","",IF(ISNUMBER(E6),IF(E6=ROUND(E6,6),"","Napaka - poraba mora biti zaokrožena na 6 decimalk!"),"Napaka!"))</f>
        <v/>
      </c>
    </row>
    <row r="7" spans="1:7" x14ac:dyDescent="0.2">
      <c r="A7" s="15"/>
      <c r="B7" s="16"/>
      <c r="C7" s="12">
        <f>IF(B7="",0,VLOOKUP('030101'!B7,Cenik!$C$3:$E$873,2,FALSE))</f>
        <v>0</v>
      </c>
      <c r="D7" s="12">
        <f>IF(B7="",0,VLOOKUP('030101'!B7,Cenik!$C$3:$E$873,3,FALSE))</f>
        <v>0</v>
      </c>
      <c r="E7" s="17"/>
      <c r="F7" s="14">
        <f t="shared" si="0"/>
        <v>0</v>
      </c>
      <c r="G7" s="104" t="str">
        <f t="shared" si="1"/>
        <v/>
      </c>
    </row>
    <row r="8" spans="1:7" x14ac:dyDescent="0.2">
      <c r="A8" s="15"/>
      <c r="B8" s="16"/>
      <c r="C8" s="12">
        <f>IF(B8="",0,VLOOKUP('030101'!B8,Cenik!$C$3:$E$873,2,FALSE))</f>
        <v>0</v>
      </c>
      <c r="D8" s="12">
        <f>IF(B8="",0,VLOOKUP('030101'!B8,Cenik!$C$3:$E$873,3,FALSE))</f>
        <v>0</v>
      </c>
      <c r="E8" s="17"/>
      <c r="F8" s="14">
        <f t="shared" si="0"/>
        <v>0</v>
      </c>
      <c r="G8" s="104" t="str">
        <f t="shared" si="1"/>
        <v/>
      </c>
    </row>
    <row r="9" spans="1:7" x14ac:dyDescent="0.2">
      <c r="A9" s="15"/>
      <c r="B9" s="16"/>
      <c r="C9" s="12">
        <f>IF(B9="",0,VLOOKUP('030101'!B9,Cenik!$C$3:$E$873,2,FALSE))</f>
        <v>0</v>
      </c>
      <c r="D9" s="12">
        <f>IF(B9="",0,VLOOKUP('030101'!B9,Cenik!$C$3:$E$873,3,FALSE))</f>
        <v>0</v>
      </c>
      <c r="E9" s="17"/>
      <c r="F9" s="14">
        <f t="shared" si="0"/>
        <v>0</v>
      </c>
      <c r="G9" s="104" t="str">
        <f t="shared" si="1"/>
        <v/>
      </c>
    </row>
    <row r="10" spans="1:7" x14ac:dyDescent="0.2">
      <c r="A10" s="15"/>
      <c r="B10" s="16"/>
      <c r="C10" s="12">
        <f>IF(B10="",0,VLOOKUP('030101'!B10,Cenik!$C$3:$E$873,2,FALSE))</f>
        <v>0</v>
      </c>
      <c r="D10" s="12">
        <f>IF(B10="",0,VLOOKUP('030101'!B10,Cenik!$C$3:$E$873,3,FALSE))</f>
        <v>0</v>
      </c>
      <c r="E10" s="17"/>
      <c r="F10" s="14">
        <f t="shared" si="0"/>
        <v>0</v>
      </c>
      <c r="G10" s="104" t="str">
        <f t="shared" si="1"/>
        <v/>
      </c>
    </row>
    <row r="11" spans="1:7" x14ac:dyDescent="0.2">
      <c r="A11" s="15"/>
      <c r="B11" s="16"/>
      <c r="C11" s="12">
        <f>IF(B11="",0,VLOOKUP('030101'!B11,Cenik!$C$3:$E$873,2,FALSE))</f>
        <v>0</v>
      </c>
      <c r="D11" s="12">
        <f>IF(B11="",0,VLOOKUP('030101'!B11,Cenik!$C$3:$E$873,3,FALSE))</f>
        <v>0</v>
      </c>
      <c r="E11" s="17"/>
      <c r="F11" s="14">
        <f t="shared" si="0"/>
        <v>0</v>
      </c>
      <c r="G11" s="104" t="str">
        <f t="shared" si="1"/>
        <v/>
      </c>
    </row>
    <row r="12" spans="1:7" x14ac:dyDescent="0.2">
      <c r="A12" s="15"/>
      <c r="B12" s="16"/>
      <c r="C12" s="12">
        <f>IF(B12="",0,VLOOKUP('030101'!B12,Cenik!$C$3:$E$873,2,FALSE))</f>
        <v>0</v>
      </c>
      <c r="D12" s="12">
        <f>IF(B12="",0,VLOOKUP('030101'!B12,Cenik!$C$3:$E$873,3,FALSE))</f>
        <v>0</v>
      </c>
      <c r="E12" s="17"/>
      <c r="F12" s="14">
        <f t="shared" si="0"/>
        <v>0</v>
      </c>
      <c r="G12" s="104" t="str">
        <f t="shared" si="1"/>
        <v/>
      </c>
    </row>
    <row r="13" spans="1:7" x14ac:dyDescent="0.2">
      <c r="A13" s="15"/>
      <c r="B13" s="16"/>
      <c r="C13" s="12">
        <f>IF(B13="",0,VLOOKUP('030101'!B13,Cenik!$C$3:$E$873,2,FALSE))</f>
        <v>0</v>
      </c>
      <c r="D13" s="12">
        <f>IF(B13="",0,VLOOKUP('030101'!B13,Cenik!$C$3:$E$873,3,FALSE))</f>
        <v>0</v>
      </c>
      <c r="E13" s="17"/>
      <c r="F13" s="14">
        <f t="shared" si="0"/>
        <v>0</v>
      </c>
      <c r="G13" s="104" t="str">
        <f t="shared" si="1"/>
        <v/>
      </c>
    </row>
    <row r="14" spans="1:7" ht="13.5" thickBot="1" x14ac:dyDescent="0.25">
      <c r="A14" s="15"/>
      <c r="B14" s="16"/>
      <c r="C14" s="12">
        <f>IF(B14="",0,VLOOKUP('030101'!B14,Cenik!$C$3:$E$873,2,FALSE))</f>
        <v>0</v>
      </c>
      <c r="D14" s="12">
        <f>IF(B14="",0,VLOOKUP('030101'!B14,Cenik!$C$3:$E$873,3,FALSE))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IF(B16="",0,VLOOKUP('030101'!B16,Cenik!$C$3:$E$873,2,FALSE))</f>
        <v>0</v>
      </c>
      <c r="D16" s="12">
        <f>IF(B16="",0,VLOOKUP('030101'!B16,Cenik!$C$3:$E$873,3,FALSE))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IF(B17="",0,VLOOKUP('030101'!B17,Cenik!$C$3:$E$873,2,FALSE))</f>
        <v>0</v>
      </c>
      <c r="D17" s="12">
        <f>IF(B17="",0,VLOOKUP('030101'!B17,Cenik!$C$3:$E$873,3,FALSE))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IF(B18="",0,VLOOKUP('030101'!B18,Cenik!$C$3:$E$873,2,FALSE))</f>
        <v>0</v>
      </c>
      <c r="D18" s="12">
        <f>IF(B18="",0,VLOOKUP('030101'!B18,Cenik!$C$3:$E$873,3,FALSE))</f>
        <v>0</v>
      </c>
      <c r="E18" s="22"/>
      <c r="F18" s="20">
        <f t="shared" si="2"/>
        <v>0</v>
      </c>
      <c r="G18" s="104" t="str">
        <f t="shared" si="3"/>
        <v/>
      </c>
    </row>
    <row r="19" spans="1:9" x14ac:dyDescent="0.2">
      <c r="A19" s="15"/>
      <c r="B19" s="21"/>
      <c r="C19" s="12">
        <f>IF(B19="",0,VLOOKUP('030101'!B19,Cenik!$C$3:$E$873,2,FALSE))</f>
        <v>0</v>
      </c>
      <c r="D19" s="12">
        <f>IF(B19="",0,VLOOKUP('030101'!B19,Cenik!$C$3:$E$873,3,FALSE))</f>
        <v>0</v>
      </c>
      <c r="E19" s="22"/>
      <c r="F19" s="20">
        <f t="shared" si="2"/>
        <v>0</v>
      </c>
      <c r="G19" s="104" t="str">
        <f t="shared" si="3"/>
        <v/>
      </c>
    </row>
    <row r="20" spans="1:9" x14ac:dyDescent="0.2">
      <c r="A20" s="15"/>
      <c r="B20" s="21"/>
      <c r="C20" s="12">
        <f>IF(B20="",0,VLOOKUP('030101'!B20,Cenik!$C$3:$E$873,2,FALSE))</f>
        <v>0</v>
      </c>
      <c r="D20" s="12">
        <f>IF(B20="",0,VLOOKUP('030101'!B20,Cenik!$C$3:$E$873,3,FALSE))</f>
        <v>0</v>
      </c>
      <c r="E20" s="22"/>
      <c r="F20" s="20">
        <f t="shared" si="2"/>
        <v>0</v>
      </c>
      <c r="G20" s="104" t="str">
        <f t="shared" si="3"/>
        <v/>
      </c>
    </row>
    <row r="21" spans="1:9" x14ac:dyDescent="0.2">
      <c r="A21" s="15"/>
      <c r="B21" s="21"/>
      <c r="C21" s="12">
        <f>IF(B21="",0,VLOOKUP('030101'!B21,Cenik!$C$3:$E$873,2,FALSE))</f>
        <v>0</v>
      </c>
      <c r="D21" s="12">
        <f>IF(B21="",0,VLOOKUP('030101'!B21,Cenik!$C$3:$E$873,3,FALSE))</f>
        <v>0</v>
      </c>
      <c r="E21" s="22"/>
      <c r="F21" s="20">
        <f t="shared" si="2"/>
        <v>0</v>
      </c>
      <c r="G21" s="104" t="str">
        <f t="shared" si="3"/>
        <v/>
      </c>
    </row>
    <row r="22" spans="1:9" x14ac:dyDescent="0.2">
      <c r="A22" s="15"/>
      <c r="B22" s="21"/>
      <c r="C22" s="12">
        <f>IF(B22="",0,VLOOKUP('030101'!B22,Cenik!$C$3:$E$873,2,FALSE))</f>
        <v>0</v>
      </c>
      <c r="D22" s="12">
        <f>IF(B22="",0,VLOOKUP('030101'!B22,Cenik!$C$3:$E$873,3,FALSE))</f>
        <v>0</v>
      </c>
      <c r="E22" s="22"/>
      <c r="F22" s="20">
        <f t="shared" si="2"/>
        <v>0</v>
      </c>
      <c r="G22" s="104" t="str">
        <f t="shared" si="3"/>
        <v/>
      </c>
    </row>
    <row r="23" spans="1:9" x14ac:dyDescent="0.2">
      <c r="A23" s="15"/>
      <c r="B23" s="21"/>
      <c r="C23" s="12">
        <f>IF(B23="",0,VLOOKUP('030101'!B23,Cenik!$C$3:$E$873,2,FALSE))</f>
        <v>0</v>
      </c>
      <c r="D23" s="12">
        <f>IF(B23="",0,VLOOKUP('030101'!B23,Cenik!$C$3:$E$873,3,FALSE))</f>
        <v>0</v>
      </c>
      <c r="E23" s="22"/>
      <c r="F23" s="20">
        <f t="shared" si="2"/>
        <v>0</v>
      </c>
      <c r="G23" s="104" t="str">
        <f t="shared" si="3"/>
        <v/>
      </c>
    </row>
    <row r="24" spans="1:9" x14ac:dyDescent="0.2">
      <c r="A24" s="15"/>
      <c r="B24" s="21"/>
      <c r="C24" s="12">
        <f>IF(B24="",0,VLOOKUP('030101'!B24,Cenik!$C$3:$E$873,2,FALSE))</f>
        <v>0</v>
      </c>
      <c r="D24" s="12">
        <f>IF(B24="",0,VLOOKUP('030101'!B24,Cenik!$C$3:$E$873,3,FALSE))</f>
        <v>0</v>
      </c>
      <c r="E24" s="22"/>
      <c r="F24" s="20">
        <f t="shared" si="2"/>
        <v>0</v>
      </c>
      <c r="G24" s="104" t="str">
        <f t="shared" si="3"/>
        <v/>
      </c>
    </row>
    <row r="25" spans="1:9" x14ac:dyDescent="0.2">
      <c r="A25" s="15"/>
      <c r="B25" s="21"/>
      <c r="C25" s="12">
        <f>IF(B25="",0,VLOOKUP('030101'!B25,Cenik!$C$3:$E$873,2,FALSE))</f>
        <v>0</v>
      </c>
      <c r="D25" s="12">
        <f>IF(B25="",0,VLOOKUP('030101'!B25,Cenik!$C$3:$E$873,3,FALSE))</f>
        <v>0</v>
      </c>
      <c r="E25" s="22"/>
      <c r="F25" s="20">
        <f t="shared" si="2"/>
        <v>0</v>
      </c>
      <c r="G25" s="104" t="str">
        <f t="shared" si="3"/>
        <v/>
      </c>
    </row>
    <row r="26" spans="1:9" x14ac:dyDescent="0.2">
      <c r="A26" s="15"/>
      <c r="B26" s="21"/>
      <c r="C26" s="12">
        <f>IF(B26="",0,VLOOKUP('030101'!B26,Cenik!$C$3:$E$873,2,FALSE))</f>
        <v>0</v>
      </c>
      <c r="D26" s="12">
        <f>IF(B26="",0,VLOOKUP('030101'!B26,Cenik!$C$3:$E$873,3,FALSE))</f>
        <v>0</v>
      </c>
      <c r="E26" s="22"/>
      <c r="F26" s="20">
        <f t="shared" si="2"/>
        <v>0</v>
      </c>
      <c r="G26" s="104" t="str">
        <f t="shared" si="3"/>
        <v/>
      </c>
    </row>
    <row r="27" spans="1:9" x14ac:dyDescent="0.2">
      <c r="A27" s="15"/>
      <c r="B27" s="21"/>
      <c r="C27" s="12">
        <f>IF(B27="",0,VLOOKUP('030101'!B27,Cenik!$C$3:$E$873,2,FALSE))</f>
        <v>0</v>
      </c>
      <c r="D27" s="12">
        <f>IF(B27="",0,VLOOKUP('030101'!B27,Cenik!$C$3:$E$873,3,FALSE))</f>
        <v>0</v>
      </c>
      <c r="E27" s="22"/>
      <c r="F27" s="20">
        <f t="shared" si="2"/>
        <v>0</v>
      </c>
      <c r="G27" s="104" t="str">
        <f t="shared" si="3"/>
        <v/>
      </c>
    </row>
    <row r="28" spans="1:9" x14ac:dyDescent="0.2">
      <c r="A28" s="15"/>
      <c r="B28" s="21"/>
      <c r="C28" s="12">
        <f>IF(B28="",0,VLOOKUP('030101'!B28,Cenik!$C$3:$E$873,2,FALSE))</f>
        <v>0</v>
      </c>
      <c r="D28" s="12">
        <f>IF(B28="",0,VLOOKUP('030101'!B28,Cenik!$C$3:$E$873,3,FALSE))</f>
        <v>0</v>
      </c>
      <c r="E28" s="22"/>
      <c r="F28" s="20">
        <f t="shared" si="2"/>
        <v>0</v>
      </c>
      <c r="G28" s="104" t="str">
        <f t="shared" si="3"/>
        <v/>
      </c>
    </row>
    <row r="29" spans="1:9" ht="13.5" thickBot="1" x14ac:dyDescent="0.25">
      <c r="A29" s="15"/>
      <c r="B29" s="21"/>
      <c r="C29" s="12">
        <f>IF(B29="",0,VLOOKUP('030101'!B29,Cenik!$C$3:$E$873,2,FALSE))</f>
        <v>0</v>
      </c>
      <c r="D29" s="12">
        <f>IF(B29="",0,VLOOKUP('030101'!B29,Cenik!$C$3:$E$873,3,FALSE))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IF(B31="",0,VLOOKUP('030101'!B31,Cenik!$C$3:$E$873,2,FALSE))</f>
        <v>0</v>
      </c>
      <c r="D31" s="24">
        <f>IF(B31="",0,VLOOKUP('030101'!B31,Cenik!$C$3:$E$873,3,FALSE))</f>
        <v>0</v>
      </c>
      <c r="E31" s="19"/>
      <c r="F31" s="25">
        <f t="shared" ref="F31:F44" si="4">D31*E31</f>
        <v>0</v>
      </c>
      <c r="G31" s="104" t="str">
        <f t="shared" si="3"/>
        <v/>
      </c>
      <c r="I31" s="2"/>
    </row>
    <row r="32" spans="1:9" x14ac:dyDescent="0.2">
      <c r="A32" s="15"/>
      <c r="B32" s="21"/>
      <c r="C32" s="12">
        <f>IF(B32="",0,VLOOKUP('030101'!B32,Cenik!$C$3:$E$873,2,FALSE))</f>
        <v>0</v>
      </c>
      <c r="D32" s="12">
        <f>IF(B32="",0,VLOOKUP('030101'!B32,Cenik!$C$3:$E$873,3,FALSE))</f>
        <v>0</v>
      </c>
      <c r="E32" s="22"/>
      <c r="F32" s="20">
        <f t="shared" si="4"/>
        <v>0</v>
      </c>
      <c r="G32" s="104" t="str">
        <f t="shared" si="3"/>
        <v/>
      </c>
      <c r="I32" s="2"/>
    </row>
    <row r="33" spans="1:7" x14ac:dyDescent="0.2">
      <c r="A33" s="15"/>
      <c r="B33" s="21"/>
      <c r="C33" s="12">
        <f>IF(B33="",0,VLOOKUP('030101'!B33,Cenik!$C$3:$E$873,2,FALSE))</f>
        <v>0</v>
      </c>
      <c r="D33" s="12">
        <f>IF(B33="",0,VLOOKUP('030101'!B33,Cenik!$C$3:$E$873,3,FALSE))</f>
        <v>0</v>
      </c>
      <c r="E33" s="22"/>
      <c r="F33" s="20">
        <f t="shared" si="4"/>
        <v>0</v>
      </c>
      <c r="G33" s="104" t="str">
        <f t="shared" si="3"/>
        <v/>
      </c>
    </row>
    <row r="34" spans="1:7" x14ac:dyDescent="0.2">
      <c r="A34" s="15"/>
      <c r="B34" s="21"/>
      <c r="C34" s="12">
        <f>IF(B34="",0,VLOOKUP('030101'!B34,Cenik!$C$3:$E$873,2,FALSE))</f>
        <v>0</v>
      </c>
      <c r="D34" s="12">
        <f>IF(B34="",0,VLOOKUP('030101'!B34,Cenik!$C$3:$E$873,3,FALSE))</f>
        <v>0</v>
      </c>
      <c r="E34" s="22"/>
      <c r="F34" s="20">
        <f t="shared" si="4"/>
        <v>0</v>
      </c>
      <c r="G34" s="104" t="str">
        <f t="shared" si="3"/>
        <v/>
      </c>
    </row>
    <row r="35" spans="1:7" x14ac:dyDescent="0.2">
      <c r="A35" s="15"/>
      <c r="B35" s="21"/>
      <c r="C35" s="12">
        <f>IF(B35="",0,VLOOKUP('030101'!B35,Cenik!$C$3:$E$873,2,FALSE))</f>
        <v>0</v>
      </c>
      <c r="D35" s="12">
        <f>IF(B35="",0,VLOOKUP('030101'!B35,Cenik!$C$3:$E$873,3,FALSE))</f>
        <v>0</v>
      </c>
      <c r="E35" s="22"/>
      <c r="F35" s="20">
        <f t="shared" si="4"/>
        <v>0</v>
      </c>
      <c r="G35" s="104" t="str">
        <f t="shared" si="3"/>
        <v/>
      </c>
    </row>
    <row r="36" spans="1:7" x14ac:dyDescent="0.2">
      <c r="A36" s="15"/>
      <c r="B36" s="21"/>
      <c r="C36" s="12">
        <f>IF(B36="",0,VLOOKUP('030101'!B36,Cenik!$C$3:$E$873,2,FALSE))</f>
        <v>0</v>
      </c>
      <c r="D36" s="12">
        <f>IF(B36="",0,VLOOKUP('030101'!B36,Cenik!$C$3:$E$873,3,FALSE))</f>
        <v>0</v>
      </c>
      <c r="E36" s="22"/>
      <c r="F36" s="20">
        <f t="shared" si="4"/>
        <v>0</v>
      </c>
      <c r="G36" s="104" t="str">
        <f t="shared" si="3"/>
        <v/>
      </c>
    </row>
    <row r="37" spans="1:7" x14ac:dyDescent="0.2">
      <c r="A37" s="15"/>
      <c r="B37" s="21"/>
      <c r="C37" s="12">
        <f>IF(B37="",0,VLOOKUP('030101'!B37,Cenik!$C$3:$E$873,2,FALSE))</f>
        <v>0</v>
      </c>
      <c r="D37" s="12">
        <f>IF(B37="",0,VLOOKUP('030101'!B37,Cenik!$C$3:$E$873,3,FALSE))</f>
        <v>0</v>
      </c>
      <c r="E37" s="22"/>
      <c r="F37" s="20">
        <f t="shared" si="4"/>
        <v>0</v>
      </c>
      <c r="G37" s="104" t="str">
        <f t="shared" si="3"/>
        <v/>
      </c>
    </row>
    <row r="38" spans="1:7" x14ac:dyDescent="0.2">
      <c r="A38" s="15"/>
      <c r="B38" s="21"/>
      <c r="C38" s="12">
        <f>IF(B38="",0,VLOOKUP('030101'!B38,Cenik!$C$3:$E$873,2,FALSE))</f>
        <v>0</v>
      </c>
      <c r="D38" s="12">
        <f>IF(B38="",0,VLOOKUP('030101'!B38,Cenik!$C$3:$E$873,3,FALSE))</f>
        <v>0</v>
      </c>
      <c r="E38" s="22"/>
      <c r="F38" s="20">
        <f t="shared" si="4"/>
        <v>0</v>
      </c>
      <c r="G38" s="104" t="str">
        <f t="shared" si="3"/>
        <v/>
      </c>
    </row>
    <row r="39" spans="1:7" x14ac:dyDescent="0.2">
      <c r="A39" s="15"/>
      <c r="B39" s="21"/>
      <c r="C39" s="12">
        <f>IF(B39="",0,VLOOKUP('030101'!B39,Cenik!$C$3:$E$873,2,FALSE))</f>
        <v>0</v>
      </c>
      <c r="D39" s="12">
        <f>IF(B39="",0,VLOOKUP('030101'!B39,Cenik!$C$3:$E$873,3,FALSE))</f>
        <v>0</v>
      </c>
      <c r="E39" s="22"/>
      <c r="F39" s="20">
        <f t="shared" si="4"/>
        <v>0</v>
      </c>
      <c r="G39" s="104" t="str">
        <f>IF(E39="","",IF(ISNUMBER(E39),IF(E39=ROUND(E39,6),"","Napaka - poraba mora biti zaokrožena na 6 decimalk!"),"Napaka!"))</f>
        <v/>
      </c>
    </row>
    <row r="40" spans="1:7" x14ac:dyDescent="0.2">
      <c r="A40" s="15"/>
      <c r="B40" s="21"/>
      <c r="C40" s="12">
        <f>IF(B40="",0,VLOOKUP('030101'!B40,Cenik!$C$3:$E$873,2,FALSE))</f>
        <v>0</v>
      </c>
      <c r="D40" s="12">
        <f>IF(B40="",0,VLOOKUP('030101'!B40,Cenik!$C$3:$E$873,3,FALSE))</f>
        <v>0</v>
      </c>
      <c r="E40" s="22"/>
      <c r="F40" s="20">
        <f t="shared" si="4"/>
        <v>0</v>
      </c>
      <c r="G40" s="104" t="str">
        <f t="shared" si="3"/>
        <v/>
      </c>
    </row>
    <row r="41" spans="1:7" x14ac:dyDescent="0.2">
      <c r="A41" s="15"/>
      <c r="B41" s="21"/>
      <c r="C41" s="12">
        <f>IF(B41="",0,VLOOKUP('030101'!B41,Cenik!$C$3:$E$873,2,FALSE))</f>
        <v>0</v>
      </c>
      <c r="D41" s="12">
        <f>IF(B41="",0,VLOOKUP('030101'!B41,Cenik!$C$3:$E$873,3,FALSE))</f>
        <v>0</v>
      </c>
      <c r="E41" s="22"/>
      <c r="F41" s="20">
        <f t="shared" si="4"/>
        <v>0</v>
      </c>
      <c r="G41" s="104" t="str">
        <f t="shared" si="3"/>
        <v/>
      </c>
    </row>
    <row r="42" spans="1:7" x14ac:dyDescent="0.2">
      <c r="A42" s="15"/>
      <c r="B42" s="21"/>
      <c r="C42" s="12">
        <f>IF(B42="",0,VLOOKUP('030101'!B42,Cenik!$C$3:$E$873,2,FALSE))</f>
        <v>0</v>
      </c>
      <c r="D42" s="12">
        <f>IF(B42="",0,VLOOKUP('030101'!B42,Cenik!$C$3:$E$873,3,FALSE))</f>
        <v>0</v>
      </c>
      <c r="E42" s="22"/>
      <c r="F42" s="20">
        <f t="shared" si="4"/>
        <v>0</v>
      </c>
      <c r="G42" s="104" t="str">
        <f t="shared" si="3"/>
        <v/>
      </c>
    </row>
    <row r="43" spans="1:7" x14ac:dyDescent="0.2">
      <c r="A43" s="15"/>
      <c r="B43" s="21"/>
      <c r="C43" s="12">
        <f>IF(B43="",0,VLOOKUP('030101'!B43,Cenik!$C$3:$E$873,2,FALSE))</f>
        <v>0</v>
      </c>
      <c r="D43" s="12">
        <f>IF(B43="",0,VLOOKUP('030101'!B43,Cenik!$C$3:$E$873,3,FALSE))</f>
        <v>0</v>
      </c>
      <c r="E43" s="22"/>
      <c r="F43" s="20">
        <f t="shared" si="4"/>
        <v>0</v>
      </c>
      <c r="G43" s="104" t="str">
        <f t="shared" si="3"/>
        <v/>
      </c>
    </row>
    <row r="44" spans="1:7" ht="13.5" thickBot="1" x14ac:dyDescent="0.25">
      <c r="A44" s="26"/>
      <c r="B44" s="27"/>
      <c r="C44" s="28">
        <f>IF(B44="",0,VLOOKUP('030101'!B44,Cenik!$C$3:$E$873,2,FALSE))</f>
        <v>0</v>
      </c>
      <c r="D44" s="28">
        <f>IF(B44="",0,VLOOKUP('030101'!B44,Cenik!$C$3:$E$873,3,FALSE))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IF(B5="",0,VLOOKUP('010201'!B5,Cenik!$C$3:$E$873,2,FALSE))</f>
        <v>0</v>
      </c>
      <c r="D5" s="12">
        <f>IF(B5="",0,VLOOKUP('010201'!B5,Cenik!$C$3:$E$873,3,FALSE))</f>
        <v>0</v>
      </c>
      <c r="E5" s="95"/>
      <c r="F5" s="14">
        <f t="shared" ref="F5:F14" si="0">D5*E5</f>
        <v>0</v>
      </c>
      <c r="G5" s="104" t="str">
        <f>IF(E5="","",IF(ISNUMBER(E5),IF(E5=ROUND(E5,6),"","Napaka - poraba mora biti zaokrožena na 6 decimalk!"),"Napaka!"))</f>
        <v/>
      </c>
    </row>
    <row r="6" spans="1:7" x14ac:dyDescent="0.2">
      <c r="A6" s="15"/>
      <c r="B6" s="94"/>
      <c r="C6" s="12">
        <f>IF(B6="",0,VLOOKUP('010201'!B6,Cenik!$C$3:$E$873,2,FALSE))</f>
        <v>0</v>
      </c>
      <c r="D6" s="12">
        <f>IF(B6="",0,VLOOKUP('010201'!B6,Cenik!$C$3:$E$873,3,FALSE))</f>
        <v>0</v>
      </c>
      <c r="E6" s="96"/>
      <c r="F6" s="14">
        <f t="shared" si="0"/>
        <v>0</v>
      </c>
      <c r="G6" s="104" t="str">
        <f t="shared" ref="G6:G14" si="1">IF(E6="","",IF(ISNUMBER(E6),IF(E6=ROUND(E6,6),"","Napaka - poraba mora biti zaokrožena na 6 decimalk!"),"Napaka!"))</f>
        <v/>
      </c>
    </row>
    <row r="7" spans="1:7" x14ac:dyDescent="0.2">
      <c r="A7" s="15"/>
      <c r="B7" s="94"/>
      <c r="C7" s="12">
        <f>IF(B7="",0,VLOOKUP('010201'!B7,Cenik!$C$3:$E$873,2,FALSE))</f>
        <v>0</v>
      </c>
      <c r="D7" s="12">
        <f>IF(B7="",0,VLOOKUP('010201'!B7,Cenik!$C$3:$E$873,3,FALSE))</f>
        <v>0</v>
      </c>
      <c r="E7" s="96"/>
      <c r="F7" s="14">
        <f t="shared" si="0"/>
        <v>0</v>
      </c>
      <c r="G7" s="104" t="str">
        <f t="shared" si="1"/>
        <v/>
      </c>
    </row>
    <row r="8" spans="1:7" x14ac:dyDescent="0.2">
      <c r="A8" s="15"/>
      <c r="B8" s="94"/>
      <c r="C8" s="12">
        <f>IF(B8="",0,VLOOKUP('010201'!B8,Cenik!$C$3:$E$873,2,FALSE))</f>
        <v>0</v>
      </c>
      <c r="D8" s="12">
        <f>IF(B8="",0,VLOOKUP('010201'!B8,Cenik!$C$3:$E$873,3,FALSE))</f>
        <v>0</v>
      </c>
      <c r="E8" s="96"/>
      <c r="F8" s="14">
        <f t="shared" si="0"/>
        <v>0</v>
      </c>
      <c r="G8" s="104" t="str">
        <f t="shared" si="1"/>
        <v/>
      </c>
    </row>
    <row r="9" spans="1:7" x14ac:dyDescent="0.2">
      <c r="A9" s="15"/>
      <c r="B9" s="94"/>
      <c r="C9" s="12">
        <f>IF(B9="",0,VLOOKUP('010201'!B9,Cenik!$C$3:$E$873,2,FALSE))</f>
        <v>0</v>
      </c>
      <c r="D9" s="12">
        <f>IF(B9="",0,VLOOKUP('010201'!B9,Cenik!$C$3:$E$873,3,FALSE))</f>
        <v>0</v>
      </c>
      <c r="E9" s="96"/>
      <c r="F9" s="14">
        <f t="shared" si="0"/>
        <v>0</v>
      </c>
      <c r="G9" s="104" t="str">
        <f t="shared" si="1"/>
        <v/>
      </c>
    </row>
    <row r="10" spans="1:7" x14ac:dyDescent="0.2">
      <c r="A10" s="15"/>
      <c r="B10" s="94"/>
      <c r="C10" s="12">
        <f>IF(B10="",0,VLOOKUP('010201'!B10,Cenik!$C$3:$E$873,2,FALSE))</f>
        <v>0</v>
      </c>
      <c r="D10" s="12">
        <f>IF(B10="",0,VLOOKUP('010201'!B10,Cenik!$C$3:$E$873,3,FALSE))</f>
        <v>0</v>
      </c>
      <c r="E10" s="96"/>
      <c r="F10" s="14">
        <f t="shared" si="0"/>
        <v>0</v>
      </c>
      <c r="G10" s="104" t="str">
        <f t="shared" si="1"/>
        <v/>
      </c>
    </row>
    <row r="11" spans="1:7" x14ac:dyDescent="0.2">
      <c r="A11" s="15"/>
      <c r="B11" s="94"/>
      <c r="C11" s="12">
        <f>IF(B11="",0,VLOOKUP('010201'!B11,Cenik!$C$3:$E$873,2,FALSE))</f>
        <v>0</v>
      </c>
      <c r="D11" s="12">
        <f>IF(B11="",0,VLOOKUP('010201'!B11,Cenik!$C$3:$E$873,3,FALSE))</f>
        <v>0</v>
      </c>
      <c r="E11" s="96"/>
      <c r="F11" s="14">
        <f t="shared" si="0"/>
        <v>0</v>
      </c>
      <c r="G11" s="104" t="str">
        <f t="shared" si="1"/>
        <v/>
      </c>
    </row>
    <row r="12" spans="1:7" x14ac:dyDescent="0.2">
      <c r="A12" s="15"/>
      <c r="B12" s="94"/>
      <c r="C12" s="12">
        <f>IF(B12="",0,VLOOKUP('010201'!B12,Cenik!$C$3:$E$873,2,FALSE))</f>
        <v>0</v>
      </c>
      <c r="D12" s="12">
        <f>IF(B12="",0,VLOOKUP('010201'!B12,Cenik!$C$3:$E$873,3,FALSE))</f>
        <v>0</v>
      </c>
      <c r="E12" s="96"/>
      <c r="F12" s="14">
        <f t="shared" si="0"/>
        <v>0</v>
      </c>
      <c r="G12" s="104" t="str">
        <f t="shared" si="1"/>
        <v/>
      </c>
    </row>
    <row r="13" spans="1:7" x14ac:dyDescent="0.2">
      <c r="A13" s="15"/>
      <c r="B13" s="94"/>
      <c r="C13" s="12">
        <f>IF(B13="",0,VLOOKUP('010201'!B13,Cenik!$C$3:$E$873,2,FALSE))</f>
        <v>0</v>
      </c>
      <c r="D13" s="12">
        <f>IF(B13="",0,VLOOKUP('010201'!B13,Cenik!$C$3:$E$873,3,FALSE))</f>
        <v>0</v>
      </c>
      <c r="E13" s="96"/>
      <c r="F13" s="14">
        <f t="shared" si="0"/>
        <v>0</v>
      </c>
      <c r="G13" s="104" t="str">
        <f t="shared" si="1"/>
        <v/>
      </c>
    </row>
    <row r="14" spans="1:7" ht="13.5" thickBot="1" x14ac:dyDescent="0.25">
      <c r="A14" s="15"/>
      <c r="B14" s="94"/>
      <c r="C14" s="12">
        <f>IF(B14="",0,VLOOKUP('010201'!B14,Cenik!$C$3:$E$873,2,FALSE))</f>
        <v>0</v>
      </c>
      <c r="D14" s="12">
        <f>IF(B14="",0,VLOOKUP('010201'!B14,Cenik!$C$3:$E$873,3,FALSE))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IF(B16="",0,VLOOKUP('010201'!B16,Cenik!$C$3:$E$873,2,FALSE))</f>
        <v>0</v>
      </c>
      <c r="D16" s="12">
        <f>IF(B16="",0,VLOOKUP('010201'!B16,Cenik!$C$3:$E$873,3,FALSE))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IF(B17="",0,VLOOKUP('010201'!B17,Cenik!$C$3:$E$873,2,FALSE))</f>
        <v>0</v>
      </c>
      <c r="D17" s="12">
        <f>IF(B17="",0,VLOOKUP('010201'!B17,Cenik!$C$3:$E$873,3,FALSE))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IF(B18="",0,VLOOKUP('010201'!B18,Cenik!$C$3:$E$873,2,FALSE))</f>
        <v>0</v>
      </c>
      <c r="D18" s="12">
        <f>IF(B18="",0,VLOOKUP('010201'!B18,Cenik!$C$3:$E$873,3,FALSE))</f>
        <v>0</v>
      </c>
      <c r="E18" s="102"/>
      <c r="F18" s="20">
        <f t="shared" si="2"/>
        <v>0</v>
      </c>
      <c r="G18" s="104" t="str">
        <f t="shared" si="3"/>
        <v/>
      </c>
    </row>
    <row r="19" spans="1:9" x14ac:dyDescent="0.2">
      <c r="A19" s="15"/>
      <c r="B19" s="100"/>
      <c r="C19" s="12">
        <f>IF(B19="",0,VLOOKUP('010201'!B19,Cenik!$C$3:$E$873,2,FALSE))</f>
        <v>0</v>
      </c>
      <c r="D19" s="12">
        <f>IF(B19="",0,VLOOKUP('010201'!B19,Cenik!$C$3:$E$873,3,FALSE))</f>
        <v>0</v>
      </c>
      <c r="E19" s="102"/>
      <c r="F19" s="20">
        <f t="shared" si="2"/>
        <v>0</v>
      </c>
      <c r="G19" s="104" t="str">
        <f t="shared" si="3"/>
        <v/>
      </c>
    </row>
    <row r="20" spans="1:9" x14ac:dyDescent="0.2">
      <c r="A20" s="15"/>
      <c r="B20" s="100"/>
      <c r="C20" s="12">
        <f>IF(B20="",0,VLOOKUP('010201'!B20,Cenik!$C$3:$E$873,2,FALSE))</f>
        <v>0</v>
      </c>
      <c r="D20" s="12">
        <f>IF(B20="",0,VLOOKUP('010201'!B20,Cenik!$C$3:$E$873,3,FALSE))</f>
        <v>0</v>
      </c>
      <c r="E20" s="102"/>
      <c r="F20" s="20">
        <f t="shared" si="2"/>
        <v>0</v>
      </c>
      <c r="G20" s="104" t="str">
        <f t="shared" si="3"/>
        <v/>
      </c>
    </row>
    <row r="21" spans="1:9" x14ac:dyDescent="0.2">
      <c r="A21" s="15"/>
      <c r="B21" s="100"/>
      <c r="C21" s="12">
        <f>IF(B21="",0,VLOOKUP('010201'!B21,Cenik!$C$3:$E$873,2,FALSE))</f>
        <v>0</v>
      </c>
      <c r="D21" s="12">
        <f>IF(B21="",0,VLOOKUP('010201'!B21,Cenik!$C$3:$E$873,3,FALSE))</f>
        <v>0</v>
      </c>
      <c r="E21" s="102"/>
      <c r="F21" s="20">
        <f t="shared" si="2"/>
        <v>0</v>
      </c>
      <c r="G21" s="104" t="str">
        <f t="shared" si="3"/>
        <v/>
      </c>
    </row>
    <row r="22" spans="1:9" x14ac:dyDescent="0.2">
      <c r="A22" s="15"/>
      <c r="B22" s="100"/>
      <c r="C22" s="12">
        <f>IF(B22="",0,VLOOKUP('010201'!B22,Cenik!$C$3:$E$873,2,FALSE))</f>
        <v>0</v>
      </c>
      <c r="D22" s="12">
        <f>IF(B22="",0,VLOOKUP('010201'!B22,Cenik!$C$3:$E$873,3,FALSE))</f>
        <v>0</v>
      </c>
      <c r="E22" s="102"/>
      <c r="F22" s="20">
        <f t="shared" si="2"/>
        <v>0</v>
      </c>
      <c r="G22" s="104" t="str">
        <f t="shared" si="3"/>
        <v/>
      </c>
    </row>
    <row r="23" spans="1:9" x14ac:dyDescent="0.2">
      <c r="A23" s="15"/>
      <c r="B23" s="100"/>
      <c r="C23" s="12">
        <f>IF(B23="",0,VLOOKUP('010201'!B23,Cenik!$C$3:$E$873,2,FALSE))</f>
        <v>0</v>
      </c>
      <c r="D23" s="12">
        <f>IF(B23="",0,VLOOKUP('010201'!B23,Cenik!$C$3:$E$873,3,FALSE))</f>
        <v>0</v>
      </c>
      <c r="E23" s="102"/>
      <c r="F23" s="20">
        <f t="shared" si="2"/>
        <v>0</v>
      </c>
      <c r="G23" s="104" t="str">
        <f t="shared" si="3"/>
        <v/>
      </c>
    </row>
    <row r="24" spans="1:9" x14ac:dyDescent="0.2">
      <c r="A24" s="15"/>
      <c r="B24" s="100"/>
      <c r="C24" s="12">
        <f>IF(B24="",0,VLOOKUP('010201'!B24,Cenik!$C$3:$E$873,2,FALSE))</f>
        <v>0</v>
      </c>
      <c r="D24" s="12">
        <f>IF(B24="",0,VLOOKUP('010201'!B24,Cenik!$C$3:$E$873,3,FALSE))</f>
        <v>0</v>
      </c>
      <c r="E24" s="102"/>
      <c r="F24" s="20">
        <f t="shared" si="2"/>
        <v>0</v>
      </c>
      <c r="G24" s="104" t="str">
        <f t="shared" si="3"/>
        <v/>
      </c>
    </row>
    <row r="25" spans="1:9" x14ac:dyDescent="0.2">
      <c r="A25" s="15"/>
      <c r="B25" s="100"/>
      <c r="C25" s="12">
        <f>IF(B25="",0,VLOOKUP('010201'!B25,Cenik!$C$3:$E$873,2,FALSE))</f>
        <v>0</v>
      </c>
      <c r="D25" s="12">
        <f>IF(B25="",0,VLOOKUP('010201'!B25,Cenik!$C$3:$E$873,3,FALSE))</f>
        <v>0</v>
      </c>
      <c r="E25" s="102"/>
      <c r="F25" s="20">
        <f t="shared" si="2"/>
        <v>0</v>
      </c>
      <c r="G25" s="104" t="str">
        <f t="shared" si="3"/>
        <v/>
      </c>
    </row>
    <row r="26" spans="1:9" x14ac:dyDescent="0.2">
      <c r="A26" s="15"/>
      <c r="B26" s="100"/>
      <c r="C26" s="12">
        <f>IF(B26="",0,VLOOKUP('010201'!B26,Cenik!$C$3:$E$873,2,FALSE))</f>
        <v>0</v>
      </c>
      <c r="D26" s="12">
        <f>IF(B26="",0,VLOOKUP('010201'!B26,Cenik!$C$3:$E$873,3,FALSE))</f>
        <v>0</v>
      </c>
      <c r="E26" s="102"/>
      <c r="F26" s="20">
        <f t="shared" si="2"/>
        <v>0</v>
      </c>
      <c r="G26" s="104" t="str">
        <f t="shared" si="3"/>
        <v/>
      </c>
    </row>
    <row r="27" spans="1:9" x14ac:dyDescent="0.2">
      <c r="A27" s="15"/>
      <c r="B27" s="100"/>
      <c r="C27" s="12">
        <f>IF(B27="",0,VLOOKUP('010201'!B27,Cenik!$C$3:$E$873,2,FALSE))</f>
        <v>0</v>
      </c>
      <c r="D27" s="12">
        <f>IF(B27="",0,VLOOKUP('010201'!B27,Cenik!$C$3:$E$873,3,FALSE))</f>
        <v>0</v>
      </c>
      <c r="E27" s="102"/>
      <c r="F27" s="20">
        <f t="shared" si="2"/>
        <v>0</v>
      </c>
      <c r="G27" s="104" t="str">
        <f t="shared" si="3"/>
        <v/>
      </c>
    </row>
    <row r="28" spans="1:9" x14ac:dyDescent="0.2">
      <c r="A28" s="15"/>
      <c r="B28" s="100"/>
      <c r="C28" s="12">
        <f>IF(B28="",0,VLOOKUP('010201'!B28,Cenik!$C$3:$E$873,2,FALSE))</f>
        <v>0</v>
      </c>
      <c r="D28" s="12">
        <f>IF(B28="",0,VLOOKUP('010201'!B28,Cenik!$C$3:$E$873,3,FALSE))</f>
        <v>0</v>
      </c>
      <c r="E28" s="102"/>
      <c r="F28" s="20">
        <f t="shared" si="2"/>
        <v>0</v>
      </c>
      <c r="G28" s="104" t="str">
        <f t="shared" si="3"/>
        <v/>
      </c>
    </row>
    <row r="29" spans="1:9" ht="13.5" thickBot="1" x14ac:dyDescent="0.25">
      <c r="A29" s="15"/>
      <c r="B29" s="100"/>
      <c r="C29" s="12">
        <f>IF(B29="",0,VLOOKUP('010201'!B29,Cenik!$C$3:$E$873,2,FALSE))</f>
        <v>0</v>
      </c>
      <c r="D29" s="12">
        <f>IF(B29="",0,VLOOKUP('010201'!B29,Cenik!$C$3:$E$873,3,FALSE))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IF(B31="",0,VLOOKUP('010201'!B31,Cenik!$C$3:$E$873,2,FALSE))</f>
        <v>0</v>
      </c>
      <c r="D31" s="24">
        <f>IF(B31="",0,VLOOKUP('010201'!B31,Cenik!$C$3:$E$873,3,FALSE))</f>
        <v>0</v>
      </c>
      <c r="E31" s="101"/>
      <c r="F31" s="25">
        <f t="shared" ref="F31:F44" si="4">D31*E31</f>
        <v>0</v>
      </c>
      <c r="G31" s="104" t="str">
        <f t="shared" si="3"/>
        <v/>
      </c>
      <c r="I31" s="2"/>
    </row>
    <row r="32" spans="1:9" x14ac:dyDescent="0.2">
      <c r="A32" s="15"/>
      <c r="B32" s="100"/>
      <c r="C32" s="12">
        <f>IF(B32="",0,VLOOKUP('010201'!B32,Cenik!$C$3:$E$873,2,FALSE))</f>
        <v>0</v>
      </c>
      <c r="D32" s="12">
        <f>IF(B32="",0,VLOOKUP('010201'!B32,Cenik!$C$3:$E$873,3,FALSE))</f>
        <v>0</v>
      </c>
      <c r="E32" s="102"/>
      <c r="F32" s="20">
        <f t="shared" si="4"/>
        <v>0</v>
      </c>
      <c r="G32" s="104" t="str">
        <f t="shared" si="3"/>
        <v/>
      </c>
      <c r="I32" s="2"/>
    </row>
    <row r="33" spans="1:7" x14ac:dyDescent="0.2">
      <c r="A33" s="15"/>
      <c r="B33" s="100"/>
      <c r="C33" s="12">
        <f>IF(B33="",0,VLOOKUP('010201'!B33,Cenik!$C$3:$E$873,2,FALSE))</f>
        <v>0</v>
      </c>
      <c r="D33" s="12">
        <f>IF(B33="",0,VLOOKUP('010201'!B33,Cenik!$C$3:$E$873,3,FALSE))</f>
        <v>0</v>
      </c>
      <c r="E33" s="102"/>
      <c r="F33" s="20">
        <f t="shared" si="4"/>
        <v>0</v>
      </c>
      <c r="G33" s="104" t="str">
        <f t="shared" si="3"/>
        <v/>
      </c>
    </row>
    <row r="34" spans="1:7" x14ac:dyDescent="0.2">
      <c r="A34" s="15"/>
      <c r="B34" s="100"/>
      <c r="C34" s="12">
        <f>IF(B34="",0,VLOOKUP('010201'!B34,Cenik!$C$3:$E$873,2,FALSE))</f>
        <v>0</v>
      </c>
      <c r="D34" s="12">
        <f>IF(B34="",0,VLOOKUP('010201'!B34,Cenik!$C$3:$E$873,3,FALSE))</f>
        <v>0</v>
      </c>
      <c r="E34" s="102"/>
      <c r="F34" s="20">
        <f t="shared" si="4"/>
        <v>0</v>
      </c>
      <c r="G34" s="104" t="str">
        <f t="shared" si="3"/>
        <v/>
      </c>
    </row>
    <row r="35" spans="1:7" x14ac:dyDescent="0.2">
      <c r="A35" s="15"/>
      <c r="B35" s="100"/>
      <c r="C35" s="12">
        <f>IF(B35="",0,VLOOKUP('010201'!B35,Cenik!$C$3:$E$873,2,FALSE))</f>
        <v>0</v>
      </c>
      <c r="D35" s="12">
        <f>IF(B35="",0,VLOOKUP('010201'!B35,Cenik!$C$3:$E$873,3,FALSE))</f>
        <v>0</v>
      </c>
      <c r="E35" s="102"/>
      <c r="F35" s="20">
        <f t="shared" si="4"/>
        <v>0</v>
      </c>
      <c r="G35" s="104" t="str">
        <f t="shared" si="3"/>
        <v/>
      </c>
    </row>
    <row r="36" spans="1:7" x14ac:dyDescent="0.2">
      <c r="A36" s="15"/>
      <c r="B36" s="100"/>
      <c r="C36" s="12">
        <f>IF(B36="",0,VLOOKUP('010201'!B36,Cenik!$C$3:$E$873,2,FALSE))</f>
        <v>0</v>
      </c>
      <c r="D36" s="12">
        <f>IF(B36="",0,VLOOKUP('010201'!B36,Cenik!$C$3:$E$873,3,FALSE))</f>
        <v>0</v>
      </c>
      <c r="E36" s="102"/>
      <c r="F36" s="20">
        <f t="shared" si="4"/>
        <v>0</v>
      </c>
      <c r="G36" s="104" t="str">
        <f t="shared" si="3"/>
        <v/>
      </c>
    </row>
    <row r="37" spans="1:7" x14ac:dyDescent="0.2">
      <c r="A37" s="15"/>
      <c r="B37" s="100"/>
      <c r="C37" s="12">
        <f>IF(B37="",0,VLOOKUP('010201'!B37,Cenik!$C$3:$E$873,2,FALSE))</f>
        <v>0</v>
      </c>
      <c r="D37" s="12">
        <f>IF(B37="",0,VLOOKUP('010201'!B37,Cenik!$C$3:$E$873,3,FALSE))</f>
        <v>0</v>
      </c>
      <c r="E37" s="102"/>
      <c r="F37" s="20">
        <f t="shared" si="4"/>
        <v>0</v>
      </c>
      <c r="G37" s="104" t="str">
        <f t="shared" si="3"/>
        <v/>
      </c>
    </row>
    <row r="38" spans="1:7" x14ac:dyDescent="0.2">
      <c r="A38" s="15"/>
      <c r="B38" s="100"/>
      <c r="C38" s="12">
        <f>IF(B38="",0,VLOOKUP('010201'!B38,Cenik!$C$3:$E$873,2,FALSE))</f>
        <v>0</v>
      </c>
      <c r="D38" s="12">
        <f>IF(B38="",0,VLOOKUP('010201'!B38,Cenik!$C$3:$E$873,3,FALSE))</f>
        <v>0</v>
      </c>
      <c r="E38" s="102"/>
      <c r="F38" s="20">
        <f t="shared" si="4"/>
        <v>0</v>
      </c>
      <c r="G38" s="104" t="str">
        <f t="shared" si="3"/>
        <v/>
      </c>
    </row>
    <row r="39" spans="1:7" x14ac:dyDescent="0.2">
      <c r="A39" s="15"/>
      <c r="B39" s="100"/>
      <c r="C39" s="12">
        <f>IF(B39="",0,VLOOKUP('010201'!B39,Cenik!$C$3:$E$873,2,FALSE))</f>
        <v>0</v>
      </c>
      <c r="D39" s="12">
        <f>IF(B39="",0,VLOOKUP('010201'!B39,Cenik!$C$3:$E$873,3,FALSE))</f>
        <v>0</v>
      </c>
      <c r="E39" s="102"/>
      <c r="F39" s="20">
        <f t="shared" si="4"/>
        <v>0</v>
      </c>
      <c r="G39" s="104" t="str">
        <f>IF(E39="","",IF(ISNUMBER(E39),IF(E39=ROUND(E39,6),"","Napaka - poraba mora biti zaokrožena na 6 decimalk!"),"Napaka!"))</f>
        <v/>
      </c>
    </row>
    <row r="40" spans="1:7" x14ac:dyDescent="0.2">
      <c r="A40" s="15"/>
      <c r="B40" s="100"/>
      <c r="C40" s="12">
        <f>IF(B40="",0,VLOOKUP('010201'!B40,Cenik!$C$3:$E$873,2,FALSE))</f>
        <v>0</v>
      </c>
      <c r="D40" s="12">
        <f>IF(B40="",0,VLOOKUP('010201'!B40,Cenik!$C$3:$E$873,3,FALSE))</f>
        <v>0</v>
      </c>
      <c r="E40" s="102"/>
      <c r="F40" s="20">
        <f t="shared" si="4"/>
        <v>0</v>
      </c>
      <c r="G40" s="104" t="str">
        <f t="shared" si="3"/>
        <v/>
      </c>
    </row>
    <row r="41" spans="1:7" x14ac:dyDescent="0.2">
      <c r="A41" s="15"/>
      <c r="B41" s="100"/>
      <c r="C41" s="12">
        <f>IF(B41="",0,VLOOKUP('010201'!B41,Cenik!$C$3:$E$873,2,FALSE))</f>
        <v>0</v>
      </c>
      <c r="D41" s="12">
        <f>IF(B41="",0,VLOOKUP('010201'!B41,Cenik!$C$3:$E$873,3,FALSE))</f>
        <v>0</v>
      </c>
      <c r="E41" s="102"/>
      <c r="F41" s="20">
        <f t="shared" si="4"/>
        <v>0</v>
      </c>
      <c r="G41" s="104" t="str">
        <f t="shared" si="3"/>
        <v/>
      </c>
    </row>
    <row r="42" spans="1:7" x14ac:dyDescent="0.2">
      <c r="A42" s="15"/>
      <c r="B42" s="100"/>
      <c r="C42" s="12">
        <f>IF(B42="",0,VLOOKUP('010201'!B42,Cenik!$C$3:$E$873,2,FALSE))</f>
        <v>0</v>
      </c>
      <c r="D42" s="12">
        <f>IF(B42="",0,VLOOKUP('010201'!B42,Cenik!$C$3:$E$873,3,FALSE))</f>
        <v>0</v>
      </c>
      <c r="E42" s="102"/>
      <c r="F42" s="20">
        <f t="shared" si="4"/>
        <v>0</v>
      </c>
      <c r="G42" s="104" t="str">
        <f t="shared" si="3"/>
        <v/>
      </c>
    </row>
    <row r="43" spans="1:7" x14ac:dyDescent="0.2">
      <c r="A43" s="15"/>
      <c r="B43" s="100"/>
      <c r="C43" s="12">
        <f>IF(B43="",0,VLOOKUP('010201'!B43,Cenik!$C$3:$E$873,2,FALSE))</f>
        <v>0</v>
      </c>
      <c r="D43" s="12">
        <f>IF(B43="",0,VLOOKUP('010201'!B43,Cenik!$C$3:$E$873,3,FALSE))</f>
        <v>0</v>
      </c>
      <c r="E43" s="102"/>
      <c r="F43" s="20">
        <f t="shared" si="4"/>
        <v>0</v>
      </c>
      <c r="G43" s="104" t="str">
        <f t="shared" si="3"/>
        <v/>
      </c>
    </row>
    <row r="44" spans="1:7" ht="13.5" thickBot="1" x14ac:dyDescent="0.25">
      <c r="A44" s="26"/>
      <c r="B44" s="103"/>
      <c r="C44" s="28">
        <f>IF(B44="",0,VLOOKUP('010201'!B44,Cenik!$C$3:$E$873,2,FALSE))</f>
        <v>0</v>
      </c>
      <c r="D44" s="28">
        <f>IF(B44="",0,VLOOKUP('010201'!B44,Cenik!$C$3:$E$873,3,FALSE))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IF(B5="",0,VLOOKUP('030201'!B5,Cenik!$C$3:$E$873,2,FALSE))</f>
        <v>0</v>
      </c>
      <c r="D5" s="12">
        <f>IF(B5="",0,VLOOKUP('030201'!B5,Cenik!$C$3:$E$873,3,FALSE))</f>
        <v>0</v>
      </c>
      <c r="E5" s="95"/>
      <c r="F5" s="14">
        <f t="shared" ref="F5:F14" si="0">D5*E5</f>
        <v>0</v>
      </c>
      <c r="G5" s="104" t="str">
        <f>IF(E5="","",IF(ISNUMBER(E5),IF(E5=ROUND(E5,6),"","Napaka - poraba mora biti zaokrožena na 6 decimalk!"),"Napaka!"))</f>
        <v/>
      </c>
    </row>
    <row r="6" spans="1:7" x14ac:dyDescent="0.2">
      <c r="A6" s="15"/>
      <c r="B6" s="94"/>
      <c r="C6" s="12">
        <f>IF(B6="",0,VLOOKUP('030201'!B6,Cenik!$C$3:$E$873,2,FALSE))</f>
        <v>0</v>
      </c>
      <c r="D6" s="12">
        <f>IF(B6="",0,VLOOKUP('030201'!B6,Cenik!$C$3:$E$873,3,FALSE))</f>
        <v>0</v>
      </c>
      <c r="E6" s="96"/>
      <c r="F6" s="14">
        <f t="shared" si="0"/>
        <v>0</v>
      </c>
      <c r="G6" s="104" t="str">
        <f t="shared" ref="G6:G14" si="1">IF(E6="","",IF(ISNUMBER(E6),IF(E6=ROUND(E6,6),"","Napaka - poraba mora biti zaokrožena na 6 decimalk!"),"Napaka!"))</f>
        <v/>
      </c>
    </row>
    <row r="7" spans="1:7" x14ac:dyDescent="0.2">
      <c r="A7" s="15"/>
      <c r="B7" s="94"/>
      <c r="C7" s="12">
        <f>IF(B7="",0,VLOOKUP('030201'!B7,Cenik!$C$3:$E$873,2,FALSE))</f>
        <v>0</v>
      </c>
      <c r="D7" s="12">
        <f>IF(B7="",0,VLOOKUP('030201'!B7,Cenik!$C$3:$E$873,3,FALSE))</f>
        <v>0</v>
      </c>
      <c r="E7" s="96"/>
      <c r="F7" s="14">
        <f t="shared" si="0"/>
        <v>0</v>
      </c>
      <c r="G7" s="104" t="str">
        <f t="shared" si="1"/>
        <v/>
      </c>
    </row>
    <row r="8" spans="1:7" x14ac:dyDescent="0.2">
      <c r="A8" s="15"/>
      <c r="B8" s="94"/>
      <c r="C8" s="12">
        <f>IF(B8="",0,VLOOKUP('030201'!B8,Cenik!$C$3:$E$873,2,FALSE))</f>
        <v>0</v>
      </c>
      <c r="D8" s="12">
        <f>IF(B8="",0,VLOOKUP('030201'!B8,Cenik!$C$3:$E$873,3,FALSE))</f>
        <v>0</v>
      </c>
      <c r="E8" s="96"/>
      <c r="F8" s="14">
        <f t="shared" si="0"/>
        <v>0</v>
      </c>
      <c r="G8" s="104" t="str">
        <f t="shared" si="1"/>
        <v/>
      </c>
    </row>
    <row r="9" spans="1:7" x14ac:dyDescent="0.2">
      <c r="A9" s="15"/>
      <c r="B9" s="94"/>
      <c r="C9" s="12">
        <f>IF(B9="",0,VLOOKUP('030201'!B9,Cenik!$C$3:$E$873,2,FALSE))</f>
        <v>0</v>
      </c>
      <c r="D9" s="12">
        <f>IF(B9="",0,VLOOKUP('030201'!B9,Cenik!$C$3:$E$873,3,FALSE))</f>
        <v>0</v>
      </c>
      <c r="E9" s="96"/>
      <c r="F9" s="14">
        <f t="shared" si="0"/>
        <v>0</v>
      </c>
      <c r="G9" s="104" t="str">
        <f t="shared" si="1"/>
        <v/>
      </c>
    </row>
    <row r="10" spans="1:7" x14ac:dyDescent="0.2">
      <c r="A10" s="15"/>
      <c r="B10" s="94"/>
      <c r="C10" s="12">
        <f>IF(B10="",0,VLOOKUP('030201'!B10,Cenik!$C$3:$E$873,2,FALSE))</f>
        <v>0</v>
      </c>
      <c r="D10" s="12">
        <f>IF(B10="",0,VLOOKUP('030201'!B10,Cenik!$C$3:$E$873,3,FALSE))</f>
        <v>0</v>
      </c>
      <c r="E10" s="96"/>
      <c r="F10" s="14">
        <f t="shared" si="0"/>
        <v>0</v>
      </c>
      <c r="G10" s="104" t="str">
        <f t="shared" si="1"/>
        <v/>
      </c>
    </row>
    <row r="11" spans="1:7" x14ac:dyDescent="0.2">
      <c r="A11" s="15"/>
      <c r="B11" s="94"/>
      <c r="C11" s="12">
        <f>IF(B11="",0,VLOOKUP('030201'!B11,Cenik!$C$3:$E$873,2,FALSE))</f>
        <v>0</v>
      </c>
      <c r="D11" s="12">
        <f>IF(B11="",0,VLOOKUP('030201'!B11,Cenik!$C$3:$E$873,3,FALSE))</f>
        <v>0</v>
      </c>
      <c r="E11" s="96"/>
      <c r="F11" s="14">
        <f t="shared" si="0"/>
        <v>0</v>
      </c>
      <c r="G11" s="104" t="str">
        <f t="shared" si="1"/>
        <v/>
      </c>
    </row>
    <row r="12" spans="1:7" x14ac:dyDescent="0.2">
      <c r="A12" s="15"/>
      <c r="B12" s="94"/>
      <c r="C12" s="12">
        <f>IF(B12="",0,VLOOKUP('030201'!B12,Cenik!$C$3:$E$873,2,FALSE))</f>
        <v>0</v>
      </c>
      <c r="D12" s="12">
        <f>IF(B12="",0,VLOOKUP('030201'!B12,Cenik!$C$3:$E$873,3,FALSE))</f>
        <v>0</v>
      </c>
      <c r="E12" s="96"/>
      <c r="F12" s="14">
        <f t="shared" si="0"/>
        <v>0</v>
      </c>
      <c r="G12" s="104" t="str">
        <f t="shared" si="1"/>
        <v/>
      </c>
    </row>
    <row r="13" spans="1:7" x14ac:dyDescent="0.2">
      <c r="A13" s="15"/>
      <c r="B13" s="94"/>
      <c r="C13" s="12">
        <f>IF(B13="",0,VLOOKUP('030201'!B13,Cenik!$C$3:$E$873,2,FALSE))</f>
        <v>0</v>
      </c>
      <c r="D13" s="12">
        <f>IF(B13="",0,VLOOKUP('030201'!B13,Cenik!$C$3:$E$873,3,FALSE))</f>
        <v>0</v>
      </c>
      <c r="E13" s="96"/>
      <c r="F13" s="14">
        <f t="shared" si="0"/>
        <v>0</v>
      </c>
      <c r="G13" s="104" t="str">
        <f t="shared" si="1"/>
        <v/>
      </c>
    </row>
    <row r="14" spans="1:7" ht="13.5" thickBot="1" x14ac:dyDescent="0.25">
      <c r="A14" s="15"/>
      <c r="B14" s="94"/>
      <c r="C14" s="12">
        <f>IF(B14="",0,VLOOKUP('030201'!B14,Cenik!$C$3:$E$873,2,FALSE))</f>
        <v>0</v>
      </c>
      <c r="D14" s="12">
        <f>IF(B14="",0,VLOOKUP('030201'!B14,Cenik!$C$3:$E$873,3,FALSE))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IF(B16="",0,VLOOKUP('030201'!B16,Cenik!$C$3:$E$873,2,FALSE))</f>
        <v>0</v>
      </c>
      <c r="D16" s="12">
        <f>IF(B16="",0,VLOOKUP('030201'!B16,Cenik!$C$3:$E$873,3,FALSE))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IF(B17="",0,VLOOKUP('030201'!B17,Cenik!$C$3:$E$873,2,FALSE))</f>
        <v>0</v>
      </c>
      <c r="D17" s="12">
        <f>IF(B17="",0,VLOOKUP('030201'!B17,Cenik!$C$3:$E$873,3,FALSE))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IF(B18="",0,VLOOKUP('030201'!B18,Cenik!$C$3:$E$873,2,FALSE))</f>
        <v>0</v>
      </c>
      <c r="D18" s="12">
        <f>IF(B18="",0,VLOOKUP('030201'!B18,Cenik!$C$3:$E$873,3,FALSE))</f>
        <v>0</v>
      </c>
      <c r="E18" s="102"/>
      <c r="F18" s="20">
        <f t="shared" si="2"/>
        <v>0</v>
      </c>
      <c r="G18" s="104" t="str">
        <f t="shared" si="3"/>
        <v/>
      </c>
    </row>
    <row r="19" spans="1:9" x14ac:dyDescent="0.2">
      <c r="A19" s="15"/>
      <c r="B19" s="100"/>
      <c r="C19" s="12">
        <f>IF(B19="",0,VLOOKUP('030201'!B19,Cenik!$C$3:$E$873,2,FALSE))</f>
        <v>0</v>
      </c>
      <c r="D19" s="12">
        <f>IF(B19="",0,VLOOKUP('030201'!B19,Cenik!$C$3:$E$873,3,FALSE))</f>
        <v>0</v>
      </c>
      <c r="E19" s="102"/>
      <c r="F19" s="20">
        <f t="shared" si="2"/>
        <v>0</v>
      </c>
      <c r="G19" s="104" t="str">
        <f t="shared" si="3"/>
        <v/>
      </c>
    </row>
    <row r="20" spans="1:9" x14ac:dyDescent="0.2">
      <c r="A20" s="15"/>
      <c r="B20" s="100"/>
      <c r="C20" s="12">
        <f>IF(B20="",0,VLOOKUP('030201'!B20,Cenik!$C$3:$E$873,2,FALSE))</f>
        <v>0</v>
      </c>
      <c r="D20" s="12">
        <f>IF(B20="",0,VLOOKUP('030201'!B20,Cenik!$C$3:$E$873,3,FALSE))</f>
        <v>0</v>
      </c>
      <c r="E20" s="102"/>
      <c r="F20" s="20">
        <f t="shared" si="2"/>
        <v>0</v>
      </c>
      <c r="G20" s="104" t="str">
        <f t="shared" si="3"/>
        <v/>
      </c>
    </row>
    <row r="21" spans="1:9" x14ac:dyDescent="0.2">
      <c r="A21" s="15"/>
      <c r="B21" s="100"/>
      <c r="C21" s="12">
        <f>IF(B21="",0,VLOOKUP('030201'!B21,Cenik!$C$3:$E$873,2,FALSE))</f>
        <v>0</v>
      </c>
      <c r="D21" s="12">
        <f>IF(B21="",0,VLOOKUP('030201'!B21,Cenik!$C$3:$E$873,3,FALSE))</f>
        <v>0</v>
      </c>
      <c r="E21" s="102"/>
      <c r="F21" s="20">
        <f t="shared" si="2"/>
        <v>0</v>
      </c>
      <c r="G21" s="104" t="str">
        <f t="shared" si="3"/>
        <v/>
      </c>
    </row>
    <row r="22" spans="1:9" x14ac:dyDescent="0.2">
      <c r="A22" s="15"/>
      <c r="B22" s="100"/>
      <c r="C22" s="12">
        <f>IF(B22="",0,VLOOKUP('030201'!B22,Cenik!$C$3:$E$873,2,FALSE))</f>
        <v>0</v>
      </c>
      <c r="D22" s="12">
        <f>IF(B22="",0,VLOOKUP('030201'!B22,Cenik!$C$3:$E$873,3,FALSE))</f>
        <v>0</v>
      </c>
      <c r="E22" s="102"/>
      <c r="F22" s="20">
        <f t="shared" si="2"/>
        <v>0</v>
      </c>
      <c r="G22" s="104" t="str">
        <f t="shared" si="3"/>
        <v/>
      </c>
    </row>
    <row r="23" spans="1:9" x14ac:dyDescent="0.2">
      <c r="A23" s="15"/>
      <c r="B23" s="100"/>
      <c r="C23" s="12">
        <f>IF(B23="",0,VLOOKUP('030201'!B23,Cenik!$C$3:$E$873,2,FALSE))</f>
        <v>0</v>
      </c>
      <c r="D23" s="12">
        <f>IF(B23="",0,VLOOKUP('030201'!B23,Cenik!$C$3:$E$873,3,FALSE))</f>
        <v>0</v>
      </c>
      <c r="E23" s="102"/>
      <c r="F23" s="20">
        <f t="shared" si="2"/>
        <v>0</v>
      </c>
      <c r="G23" s="104" t="str">
        <f t="shared" si="3"/>
        <v/>
      </c>
    </row>
    <row r="24" spans="1:9" x14ac:dyDescent="0.2">
      <c r="A24" s="15"/>
      <c r="B24" s="100"/>
      <c r="C24" s="12">
        <f>IF(B24="",0,VLOOKUP('030201'!B24,Cenik!$C$3:$E$873,2,FALSE))</f>
        <v>0</v>
      </c>
      <c r="D24" s="12">
        <f>IF(B24="",0,VLOOKUP('030201'!B24,Cenik!$C$3:$E$873,3,FALSE))</f>
        <v>0</v>
      </c>
      <c r="E24" s="102"/>
      <c r="F24" s="20">
        <f t="shared" si="2"/>
        <v>0</v>
      </c>
      <c r="G24" s="104" t="str">
        <f t="shared" si="3"/>
        <v/>
      </c>
    </row>
    <row r="25" spans="1:9" x14ac:dyDescent="0.2">
      <c r="A25" s="15"/>
      <c r="B25" s="100"/>
      <c r="C25" s="12">
        <f>IF(B25="",0,VLOOKUP('030201'!B25,Cenik!$C$3:$E$873,2,FALSE))</f>
        <v>0</v>
      </c>
      <c r="D25" s="12">
        <f>IF(B25="",0,VLOOKUP('030201'!B25,Cenik!$C$3:$E$873,3,FALSE))</f>
        <v>0</v>
      </c>
      <c r="E25" s="102"/>
      <c r="F25" s="20">
        <f t="shared" si="2"/>
        <v>0</v>
      </c>
      <c r="G25" s="104" t="str">
        <f t="shared" si="3"/>
        <v/>
      </c>
    </row>
    <row r="26" spans="1:9" x14ac:dyDescent="0.2">
      <c r="A26" s="15"/>
      <c r="B26" s="100"/>
      <c r="C26" s="12">
        <f>IF(B26="",0,VLOOKUP('030201'!B26,Cenik!$C$3:$E$873,2,FALSE))</f>
        <v>0</v>
      </c>
      <c r="D26" s="12">
        <f>IF(B26="",0,VLOOKUP('030201'!B26,Cenik!$C$3:$E$873,3,FALSE))</f>
        <v>0</v>
      </c>
      <c r="E26" s="102"/>
      <c r="F26" s="20">
        <f t="shared" si="2"/>
        <v>0</v>
      </c>
      <c r="G26" s="104" t="str">
        <f t="shared" si="3"/>
        <v/>
      </c>
    </row>
    <row r="27" spans="1:9" x14ac:dyDescent="0.2">
      <c r="A27" s="15"/>
      <c r="B27" s="100"/>
      <c r="C27" s="12">
        <f>IF(B27="",0,VLOOKUP('030201'!B27,Cenik!$C$3:$E$873,2,FALSE))</f>
        <v>0</v>
      </c>
      <c r="D27" s="12">
        <f>IF(B27="",0,VLOOKUP('030201'!B27,Cenik!$C$3:$E$873,3,FALSE))</f>
        <v>0</v>
      </c>
      <c r="E27" s="102"/>
      <c r="F27" s="20">
        <f t="shared" si="2"/>
        <v>0</v>
      </c>
      <c r="G27" s="104" t="str">
        <f t="shared" si="3"/>
        <v/>
      </c>
    </row>
    <row r="28" spans="1:9" x14ac:dyDescent="0.2">
      <c r="A28" s="15"/>
      <c r="B28" s="100"/>
      <c r="C28" s="12">
        <f>IF(B28="",0,VLOOKUP('030201'!B28,Cenik!$C$3:$E$873,2,FALSE))</f>
        <v>0</v>
      </c>
      <c r="D28" s="12">
        <f>IF(B28="",0,VLOOKUP('030201'!B28,Cenik!$C$3:$E$873,3,FALSE))</f>
        <v>0</v>
      </c>
      <c r="E28" s="102"/>
      <c r="F28" s="20">
        <f t="shared" si="2"/>
        <v>0</v>
      </c>
      <c r="G28" s="104" t="str">
        <f t="shared" si="3"/>
        <v/>
      </c>
    </row>
    <row r="29" spans="1:9" ht="13.5" thickBot="1" x14ac:dyDescent="0.25">
      <c r="A29" s="15"/>
      <c r="B29" s="100"/>
      <c r="C29" s="12">
        <f>IF(B29="",0,VLOOKUP('030201'!B29,Cenik!$C$3:$E$873,2,FALSE))</f>
        <v>0</v>
      </c>
      <c r="D29" s="12">
        <f>IF(B29="",0,VLOOKUP('030201'!B29,Cenik!$C$3:$E$873,3,FALSE))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IF(B31="",0,VLOOKUP('030201'!B31,Cenik!$C$3:$E$873,2,FALSE))</f>
        <v>0</v>
      </c>
      <c r="D31" s="24">
        <f>IF(B31="",0,VLOOKUP('030201'!B31,Cenik!$C$3:$E$873,3,FALSE))</f>
        <v>0</v>
      </c>
      <c r="E31" s="101"/>
      <c r="F31" s="25">
        <f t="shared" ref="F31:F44" si="4">D31*E31</f>
        <v>0</v>
      </c>
      <c r="G31" s="104" t="str">
        <f t="shared" si="3"/>
        <v/>
      </c>
      <c r="I31" s="2"/>
    </row>
    <row r="32" spans="1:9" x14ac:dyDescent="0.2">
      <c r="A32" s="15"/>
      <c r="B32" s="100"/>
      <c r="C32" s="12">
        <f>IF(B32="",0,VLOOKUP('030201'!B32,Cenik!$C$3:$E$873,2,FALSE))</f>
        <v>0</v>
      </c>
      <c r="D32" s="12">
        <f>IF(B32="",0,VLOOKUP('030201'!B32,Cenik!$C$3:$E$873,3,FALSE))</f>
        <v>0</v>
      </c>
      <c r="E32" s="102"/>
      <c r="F32" s="20">
        <f t="shared" si="4"/>
        <v>0</v>
      </c>
      <c r="G32" s="104" t="str">
        <f t="shared" si="3"/>
        <v/>
      </c>
      <c r="I32" s="2"/>
    </row>
    <row r="33" spans="1:7" x14ac:dyDescent="0.2">
      <c r="A33" s="15"/>
      <c r="B33" s="100"/>
      <c r="C33" s="12">
        <f>IF(B33="",0,VLOOKUP('030201'!B33,Cenik!$C$3:$E$873,2,FALSE))</f>
        <v>0</v>
      </c>
      <c r="D33" s="12">
        <f>IF(B33="",0,VLOOKUP('030201'!B33,Cenik!$C$3:$E$873,3,FALSE))</f>
        <v>0</v>
      </c>
      <c r="E33" s="102"/>
      <c r="F33" s="20">
        <f t="shared" si="4"/>
        <v>0</v>
      </c>
      <c r="G33" s="104" t="str">
        <f t="shared" si="3"/>
        <v/>
      </c>
    </row>
    <row r="34" spans="1:7" x14ac:dyDescent="0.2">
      <c r="A34" s="15"/>
      <c r="B34" s="100"/>
      <c r="C34" s="12">
        <f>IF(B34="",0,VLOOKUP('030201'!B34,Cenik!$C$3:$E$873,2,FALSE))</f>
        <v>0</v>
      </c>
      <c r="D34" s="12">
        <f>IF(B34="",0,VLOOKUP('030201'!B34,Cenik!$C$3:$E$873,3,FALSE))</f>
        <v>0</v>
      </c>
      <c r="E34" s="102"/>
      <c r="F34" s="20">
        <f t="shared" si="4"/>
        <v>0</v>
      </c>
      <c r="G34" s="104" t="str">
        <f t="shared" si="3"/>
        <v/>
      </c>
    </row>
    <row r="35" spans="1:7" x14ac:dyDescent="0.2">
      <c r="A35" s="15"/>
      <c r="B35" s="100"/>
      <c r="C35" s="12">
        <f>IF(B35="",0,VLOOKUP('030201'!B35,Cenik!$C$3:$E$873,2,FALSE))</f>
        <v>0</v>
      </c>
      <c r="D35" s="12">
        <f>IF(B35="",0,VLOOKUP('030201'!B35,Cenik!$C$3:$E$873,3,FALSE))</f>
        <v>0</v>
      </c>
      <c r="E35" s="102"/>
      <c r="F35" s="20">
        <f t="shared" si="4"/>
        <v>0</v>
      </c>
      <c r="G35" s="104" t="str">
        <f t="shared" si="3"/>
        <v/>
      </c>
    </row>
    <row r="36" spans="1:7" x14ac:dyDescent="0.2">
      <c r="A36" s="15"/>
      <c r="B36" s="100"/>
      <c r="C36" s="12">
        <f>IF(B36="",0,VLOOKUP('030201'!B36,Cenik!$C$3:$E$873,2,FALSE))</f>
        <v>0</v>
      </c>
      <c r="D36" s="12">
        <f>IF(B36="",0,VLOOKUP('030201'!B36,Cenik!$C$3:$E$873,3,FALSE))</f>
        <v>0</v>
      </c>
      <c r="E36" s="102"/>
      <c r="F36" s="20">
        <f t="shared" si="4"/>
        <v>0</v>
      </c>
      <c r="G36" s="104" t="str">
        <f t="shared" si="3"/>
        <v/>
      </c>
    </row>
    <row r="37" spans="1:7" x14ac:dyDescent="0.2">
      <c r="A37" s="15"/>
      <c r="B37" s="100"/>
      <c r="C37" s="12">
        <f>IF(B37="",0,VLOOKUP('030201'!B37,Cenik!$C$3:$E$873,2,FALSE))</f>
        <v>0</v>
      </c>
      <c r="D37" s="12">
        <f>IF(B37="",0,VLOOKUP('030201'!B37,Cenik!$C$3:$E$873,3,FALSE))</f>
        <v>0</v>
      </c>
      <c r="E37" s="102"/>
      <c r="F37" s="20">
        <f t="shared" si="4"/>
        <v>0</v>
      </c>
      <c r="G37" s="104" t="str">
        <f t="shared" si="3"/>
        <v/>
      </c>
    </row>
    <row r="38" spans="1:7" x14ac:dyDescent="0.2">
      <c r="A38" s="15"/>
      <c r="B38" s="100"/>
      <c r="C38" s="12">
        <f>IF(B38="",0,VLOOKUP('030201'!B38,Cenik!$C$3:$E$873,2,FALSE))</f>
        <v>0</v>
      </c>
      <c r="D38" s="12">
        <f>IF(B38="",0,VLOOKUP('030201'!B38,Cenik!$C$3:$E$873,3,FALSE))</f>
        <v>0</v>
      </c>
      <c r="E38" s="102"/>
      <c r="F38" s="20">
        <f t="shared" si="4"/>
        <v>0</v>
      </c>
      <c r="G38" s="104" t="str">
        <f t="shared" si="3"/>
        <v/>
      </c>
    </row>
    <row r="39" spans="1:7" x14ac:dyDescent="0.2">
      <c r="A39" s="15"/>
      <c r="B39" s="100"/>
      <c r="C39" s="12">
        <f>IF(B39="",0,VLOOKUP('030201'!B39,Cenik!$C$3:$E$873,2,FALSE))</f>
        <v>0</v>
      </c>
      <c r="D39" s="12">
        <f>IF(B39="",0,VLOOKUP('030201'!B39,Cenik!$C$3:$E$873,3,FALSE))</f>
        <v>0</v>
      </c>
      <c r="E39" s="102"/>
      <c r="F39" s="20">
        <f t="shared" si="4"/>
        <v>0</v>
      </c>
      <c r="G39" s="104" t="str">
        <f>IF(E39="","",IF(ISNUMBER(E39),IF(E39=ROUND(E39,6),"","Napaka - poraba mora biti zaokrožena na 6 decimalk!"),"Napaka!"))</f>
        <v/>
      </c>
    </row>
    <row r="40" spans="1:7" x14ac:dyDescent="0.2">
      <c r="A40" s="15"/>
      <c r="B40" s="100"/>
      <c r="C40" s="12">
        <f>IF(B40="",0,VLOOKUP('030201'!B40,Cenik!$C$3:$E$873,2,FALSE))</f>
        <v>0</v>
      </c>
      <c r="D40" s="12">
        <f>IF(B40="",0,VLOOKUP('030201'!B40,Cenik!$C$3:$E$873,3,FALSE))</f>
        <v>0</v>
      </c>
      <c r="E40" s="102"/>
      <c r="F40" s="20">
        <f t="shared" si="4"/>
        <v>0</v>
      </c>
      <c r="G40" s="104" t="str">
        <f t="shared" si="3"/>
        <v/>
      </c>
    </row>
    <row r="41" spans="1:7" x14ac:dyDescent="0.2">
      <c r="A41" s="15"/>
      <c r="B41" s="100"/>
      <c r="C41" s="12">
        <f>IF(B41="",0,VLOOKUP('030201'!B41,Cenik!$C$3:$E$873,2,FALSE))</f>
        <v>0</v>
      </c>
      <c r="D41" s="12">
        <f>IF(B41="",0,VLOOKUP('030201'!B41,Cenik!$C$3:$E$873,3,FALSE))</f>
        <v>0</v>
      </c>
      <c r="E41" s="102"/>
      <c r="F41" s="20">
        <f t="shared" si="4"/>
        <v>0</v>
      </c>
      <c r="G41" s="104" t="str">
        <f t="shared" si="3"/>
        <v/>
      </c>
    </row>
    <row r="42" spans="1:7" x14ac:dyDescent="0.2">
      <c r="A42" s="15"/>
      <c r="B42" s="100"/>
      <c r="C42" s="12">
        <f>IF(B42="",0,VLOOKUP('030201'!B42,Cenik!$C$3:$E$873,2,FALSE))</f>
        <v>0</v>
      </c>
      <c r="D42" s="12">
        <f>IF(B42="",0,VLOOKUP('030201'!B42,Cenik!$C$3:$E$873,3,FALSE))</f>
        <v>0</v>
      </c>
      <c r="E42" s="102"/>
      <c r="F42" s="20">
        <f t="shared" si="4"/>
        <v>0</v>
      </c>
      <c r="G42" s="104" t="str">
        <f t="shared" si="3"/>
        <v/>
      </c>
    </row>
    <row r="43" spans="1:7" x14ac:dyDescent="0.2">
      <c r="A43" s="15"/>
      <c r="B43" s="100"/>
      <c r="C43" s="12">
        <f>IF(B43="",0,VLOOKUP('030201'!B43,Cenik!$C$3:$E$873,2,FALSE))</f>
        <v>0</v>
      </c>
      <c r="D43" s="12">
        <f>IF(B43="",0,VLOOKUP('030201'!B43,Cenik!$C$3:$E$873,3,FALSE))</f>
        <v>0</v>
      </c>
      <c r="E43" s="102"/>
      <c r="F43" s="20">
        <f t="shared" si="4"/>
        <v>0</v>
      </c>
      <c r="G43" s="104" t="str">
        <f t="shared" si="3"/>
        <v/>
      </c>
    </row>
    <row r="44" spans="1:7" ht="13.5" thickBot="1" x14ac:dyDescent="0.25">
      <c r="A44" s="26"/>
      <c r="B44" s="103"/>
      <c r="C44" s="28">
        <f>IF(B44="",0,VLOOKUP('030201'!B44,Cenik!$C$3:$E$873,2,FALSE))</f>
        <v>0</v>
      </c>
      <c r="D44" s="28">
        <f>IF(B44="",0,VLOOKUP('030201'!B44,Cenik!$C$3:$E$873,3,FALSE))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IF(B5="",0,VLOOKUP('030202'!B5,Cenik!$C$3:$E$873,2,FALSE))</f>
        <v>0</v>
      </c>
      <c r="D5" s="12">
        <f>IF(B5="",0,VLOOKUP('030202'!B5,Cenik!$C$3:$E$873,3,FALSE))</f>
        <v>0</v>
      </c>
      <c r="E5" s="95"/>
      <c r="F5" s="14">
        <f t="shared" ref="F5:F14" si="0">D5*E5</f>
        <v>0</v>
      </c>
      <c r="G5" s="104" t="str">
        <f>IF(E5="","",IF(ISNUMBER(E5),IF(E5=ROUND(E5,6),"","Napaka - poraba mora biti zaokrožena na 6 decimalk!"),"Napaka!"))</f>
        <v/>
      </c>
    </row>
    <row r="6" spans="1:7" x14ac:dyDescent="0.2">
      <c r="A6" s="15"/>
      <c r="B6" s="94"/>
      <c r="C6" s="12">
        <f>IF(B6="",0,VLOOKUP('030202'!B6,Cenik!$C$3:$E$873,2,FALSE))</f>
        <v>0</v>
      </c>
      <c r="D6" s="12">
        <f>IF(B6="",0,VLOOKUP('030202'!B6,Cenik!$C$3:$E$873,3,FALSE))</f>
        <v>0</v>
      </c>
      <c r="E6" s="96"/>
      <c r="F6" s="14">
        <f t="shared" si="0"/>
        <v>0</v>
      </c>
      <c r="G6" s="104" t="str">
        <f t="shared" ref="G6:G14" si="1">IF(E6="","",IF(ISNUMBER(E6),IF(E6=ROUND(E6,6),"","Napaka - poraba mora biti zaokrožena na 6 decimalk!"),"Napaka!"))</f>
        <v/>
      </c>
    </row>
    <row r="7" spans="1:7" x14ac:dyDescent="0.2">
      <c r="A7" s="15"/>
      <c r="B7" s="94"/>
      <c r="C7" s="12">
        <f>IF(B7="",0,VLOOKUP('030202'!B7,Cenik!$C$3:$E$873,2,FALSE))</f>
        <v>0</v>
      </c>
      <c r="D7" s="12">
        <f>IF(B7="",0,VLOOKUP('030202'!B7,Cenik!$C$3:$E$873,3,FALSE))</f>
        <v>0</v>
      </c>
      <c r="E7" s="96"/>
      <c r="F7" s="14">
        <f t="shared" si="0"/>
        <v>0</v>
      </c>
      <c r="G7" s="104" t="str">
        <f t="shared" si="1"/>
        <v/>
      </c>
    </row>
    <row r="8" spans="1:7" x14ac:dyDescent="0.2">
      <c r="A8" s="15"/>
      <c r="B8" s="94"/>
      <c r="C8" s="12">
        <f>IF(B8="",0,VLOOKUP('030202'!B8,Cenik!$C$3:$E$873,2,FALSE))</f>
        <v>0</v>
      </c>
      <c r="D8" s="12">
        <f>IF(B8="",0,VLOOKUP('030202'!B8,Cenik!$C$3:$E$873,3,FALSE))</f>
        <v>0</v>
      </c>
      <c r="E8" s="96"/>
      <c r="F8" s="14">
        <f t="shared" si="0"/>
        <v>0</v>
      </c>
      <c r="G8" s="104" t="str">
        <f t="shared" si="1"/>
        <v/>
      </c>
    </row>
    <row r="9" spans="1:7" x14ac:dyDescent="0.2">
      <c r="A9" s="15"/>
      <c r="B9" s="94"/>
      <c r="C9" s="12">
        <f>IF(B9="",0,VLOOKUP('030202'!B9,Cenik!$C$3:$E$873,2,FALSE))</f>
        <v>0</v>
      </c>
      <c r="D9" s="12">
        <f>IF(B9="",0,VLOOKUP('030202'!B9,Cenik!$C$3:$E$873,3,FALSE))</f>
        <v>0</v>
      </c>
      <c r="E9" s="96"/>
      <c r="F9" s="14">
        <f t="shared" si="0"/>
        <v>0</v>
      </c>
      <c r="G9" s="104" t="str">
        <f t="shared" si="1"/>
        <v/>
      </c>
    </row>
    <row r="10" spans="1:7" x14ac:dyDescent="0.2">
      <c r="A10" s="15"/>
      <c r="B10" s="94"/>
      <c r="C10" s="12">
        <f>IF(B10="",0,VLOOKUP('030202'!B10,Cenik!$C$3:$E$873,2,FALSE))</f>
        <v>0</v>
      </c>
      <c r="D10" s="12">
        <f>IF(B10="",0,VLOOKUP('030202'!B10,Cenik!$C$3:$E$873,3,FALSE))</f>
        <v>0</v>
      </c>
      <c r="E10" s="96"/>
      <c r="F10" s="14">
        <f t="shared" si="0"/>
        <v>0</v>
      </c>
      <c r="G10" s="104" t="str">
        <f t="shared" si="1"/>
        <v/>
      </c>
    </row>
    <row r="11" spans="1:7" x14ac:dyDescent="0.2">
      <c r="A11" s="15"/>
      <c r="B11" s="94"/>
      <c r="C11" s="12">
        <f>IF(B11="",0,VLOOKUP('030202'!B11,Cenik!$C$3:$E$873,2,FALSE))</f>
        <v>0</v>
      </c>
      <c r="D11" s="12">
        <f>IF(B11="",0,VLOOKUP('030202'!B11,Cenik!$C$3:$E$873,3,FALSE))</f>
        <v>0</v>
      </c>
      <c r="E11" s="96"/>
      <c r="F11" s="14">
        <f t="shared" si="0"/>
        <v>0</v>
      </c>
      <c r="G11" s="104" t="str">
        <f t="shared" si="1"/>
        <v/>
      </c>
    </row>
    <row r="12" spans="1:7" x14ac:dyDescent="0.2">
      <c r="A12" s="15"/>
      <c r="B12" s="94"/>
      <c r="C12" s="12">
        <f>IF(B12="",0,VLOOKUP('030202'!B12,Cenik!$C$3:$E$873,2,FALSE))</f>
        <v>0</v>
      </c>
      <c r="D12" s="12">
        <f>IF(B12="",0,VLOOKUP('030202'!B12,Cenik!$C$3:$E$873,3,FALSE))</f>
        <v>0</v>
      </c>
      <c r="E12" s="96"/>
      <c r="F12" s="14">
        <f t="shared" si="0"/>
        <v>0</v>
      </c>
      <c r="G12" s="104" t="str">
        <f t="shared" si="1"/>
        <v/>
      </c>
    </row>
    <row r="13" spans="1:7" x14ac:dyDescent="0.2">
      <c r="A13" s="15"/>
      <c r="B13" s="94"/>
      <c r="C13" s="12">
        <f>IF(B13="",0,VLOOKUP('030202'!B13,Cenik!$C$3:$E$873,2,FALSE))</f>
        <v>0</v>
      </c>
      <c r="D13" s="12">
        <f>IF(B13="",0,VLOOKUP('030202'!B13,Cenik!$C$3:$E$873,3,FALSE))</f>
        <v>0</v>
      </c>
      <c r="E13" s="96"/>
      <c r="F13" s="14">
        <f t="shared" si="0"/>
        <v>0</v>
      </c>
      <c r="G13" s="104" t="str">
        <f t="shared" si="1"/>
        <v/>
      </c>
    </row>
    <row r="14" spans="1:7" ht="13.5" thickBot="1" x14ac:dyDescent="0.25">
      <c r="A14" s="15"/>
      <c r="B14" s="94"/>
      <c r="C14" s="12">
        <f>IF(B14="",0,VLOOKUP('030202'!B14,Cenik!$C$3:$E$873,2,FALSE))</f>
        <v>0</v>
      </c>
      <c r="D14" s="12">
        <f>IF(B14="",0,VLOOKUP('030202'!B14,Cenik!$C$3:$E$873,3,FALSE))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IF(B16="",0,VLOOKUP('030202'!B16,Cenik!$C$3:$E$873,2,FALSE))</f>
        <v>0</v>
      </c>
      <c r="D16" s="12">
        <f>IF(B16="",0,VLOOKUP('030202'!B16,Cenik!$C$3:$E$873,3,FALSE))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IF(B17="",0,VLOOKUP('030202'!B17,Cenik!$C$3:$E$873,2,FALSE))</f>
        <v>0</v>
      </c>
      <c r="D17" s="12">
        <f>IF(B17="",0,VLOOKUP('030202'!B17,Cenik!$C$3:$E$873,3,FALSE))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IF(B18="",0,VLOOKUP('030202'!B18,Cenik!$C$3:$E$873,2,FALSE))</f>
        <v>0</v>
      </c>
      <c r="D18" s="12">
        <f>IF(B18="",0,VLOOKUP('030202'!B18,Cenik!$C$3:$E$873,3,FALSE))</f>
        <v>0</v>
      </c>
      <c r="E18" s="102"/>
      <c r="F18" s="20">
        <f t="shared" si="2"/>
        <v>0</v>
      </c>
      <c r="G18" s="104" t="str">
        <f t="shared" si="3"/>
        <v/>
      </c>
    </row>
    <row r="19" spans="1:9" x14ac:dyDescent="0.2">
      <c r="A19" s="15"/>
      <c r="B19" s="100"/>
      <c r="C19" s="12">
        <f>IF(B19="",0,VLOOKUP('030202'!B19,Cenik!$C$3:$E$873,2,FALSE))</f>
        <v>0</v>
      </c>
      <c r="D19" s="12">
        <f>IF(B19="",0,VLOOKUP('030202'!B19,Cenik!$C$3:$E$873,3,FALSE))</f>
        <v>0</v>
      </c>
      <c r="E19" s="102"/>
      <c r="F19" s="20">
        <f t="shared" si="2"/>
        <v>0</v>
      </c>
      <c r="G19" s="104" t="str">
        <f t="shared" si="3"/>
        <v/>
      </c>
    </row>
    <row r="20" spans="1:9" x14ac:dyDescent="0.2">
      <c r="A20" s="15"/>
      <c r="B20" s="100"/>
      <c r="C20" s="12">
        <f>IF(B20="",0,VLOOKUP('030202'!B20,Cenik!$C$3:$E$873,2,FALSE))</f>
        <v>0</v>
      </c>
      <c r="D20" s="12">
        <f>IF(B20="",0,VLOOKUP('030202'!B20,Cenik!$C$3:$E$873,3,FALSE))</f>
        <v>0</v>
      </c>
      <c r="E20" s="102"/>
      <c r="F20" s="20">
        <f t="shared" si="2"/>
        <v>0</v>
      </c>
      <c r="G20" s="104" t="str">
        <f t="shared" si="3"/>
        <v/>
      </c>
    </row>
    <row r="21" spans="1:9" x14ac:dyDescent="0.2">
      <c r="A21" s="15"/>
      <c r="B21" s="100"/>
      <c r="C21" s="12">
        <f>IF(B21="",0,VLOOKUP('030202'!B21,Cenik!$C$3:$E$873,2,FALSE))</f>
        <v>0</v>
      </c>
      <c r="D21" s="12">
        <f>IF(B21="",0,VLOOKUP('030202'!B21,Cenik!$C$3:$E$873,3,FALSE))</f>
        <v>0</v>
      </c>
      <c r="E21" s="102"/>
      <c r="F21" s="20">
        <f t="shared" si="2"/>
        <v>0</v>
      </c>
      <c r="G21" s="104" t="str">
        <f t="shared" si="3"/>
        <v/>
      </c>
    </row>
    <row r="22" spans="1:9" x14ac:dyDescent="0.2">
      <c r="A22" s="15"/>
      <c r="B22" s="100"/>
      <c r="C22" s="12">
        <f>IF(B22="",0,VLOOKUP('030202'!B22,Cenik!$C$3:$E$873,2,FALSE))</f>
        <v>0</v>
      </c>
      <c r="D22" s="12">
        <f>IF(B22="",0,VLOOKUP('030202'!B22,Cenik!$C$3:$E$873,3,FALSE))</f>
        <v>0</v>
      </c>
      <c r="E22" s="102"/>
      <c r="F22" s="20">
        <f t="shared" si="2"/>
        <v>0</v>
      </c>
      <c r="G22" s="104" t="str">
        <f t="shared" si="3"/>
        <v/>
      </c>
    </row>
    <row r="23" spans="1:9" x14ac:dyDescent="0.2">
      <c r="A23" s="15"/>
      <c r="B23" s="100"/>
      <c r="C23" s="12">
        <f>IF(B23="",0,VLOOKUP('030202'!B23,Cenik!$C$3:$E$873,2,FALSE))</f>
        <v>0</v>
      </c>
      <c r="D23" s="12">
        <f>IF(B23="",0,VLOOKUP('030202'!B23,Cenik!$C$3:$E$873,3,FALSE))</f>
        <v>0</v>
      </c>
      <c r="E23" s="102"/>
      <c r="F23" s="20">
        <f t="shared" si="2"/>
        <v>0</v>
      </c>
      <c r="G23" s="104" t="str">
        <f t="shared" si="3"/>
        <v/>
      </c>
    </row>
    <row r="24" spans="1:9" x14ac:dyDescent="0.2">
      <c r="A24" s="15"/>
      <c r="B24" s="100"/>
      <c r="C24" s="12">
        <f>IF(B24="",0,VLOOKUP('030202'!B24,Cenik!$C$3:$E$873,2,FALSE))</f>
        <v>0</v>
      </c>
      <c r="D24" s="12">
        <f>IF(B24="",0,VLOOKUP('030202'!B24,Cenik!$C$3:$E$873,3,FALSE))</f>
        <v>0</v>
      </c>
      <c r="E24" s="102"/>
      <c r="F24" s="20">
        <f t="shared" si="2"/>
        <v>0</v>
      </c>
      <c r="G24" s="104" t="str">
        <f t="shared" si="3"/>
        <v/>
      </c>
    </row>
    <row r="25" spans="1:9" x14ac:dyDescent="0.2">
      <c r="A25" s="15"/>
      <c r="B25" s="100"/>
      <c r="C25" s="12">
        <f>IF(B25="",0,VLOOKUP('030202'!B25,Cenik!$C$3:$E$873,2,FALSE))</f>
        <v>0</v>
      </c>
      <c r="D25" s="12">
        <f>IF(B25="",0,VLOOKUP('030202'!B25,Cenik!$C$3:$E$873,3,FALSE))</f>
        <v>0</v>
      </c>
      <c r="E25" s="102"/>
      <c r="F25" s="20">
        <f t="shared" si="2"/>
        <v>0</v>
      </c>
      <c r="G25" s="104" t="str">
        <f t="shared" si="3"/>
        <v/>
      </c>
    </row>
    <row r="26" spans="1:9" x14ac:dyDescent="0.2">
      <c r="A26" s="15"/>
      <c r="B26" s="100"/>
      <c r="C26" s="12">
        <f>IF(B26="",0,VLOOKUP('030202'!B26,Cenik!$C$3:$E$873,2,FALSE))</f>
        <v>0</v>
      </c>
      <c r="D26" s="12">
        <f>IF(B26="",0,VLOOKUP('030202'!B26,Cenik!$C$3:$E$873,3,FALSE))</f>
        <v>0</v>
      </c>
      <c r="E26" s="102"/>
      <c r="F26" s="20">
        <f t="shared" si="2"/>
        <v>0</v>
      </c>
      <c r="G26" s="104" t="str">
        <f t="shared" si="3"/>
        <v/>
      </c>
    </row>
    <row r="27" spans="1:9" x14ac:dyDescent="0.2">
      <c r="A27" s="15"/>
      <c r="B27" s="100"/>
      <c r="C27" s="12">
        <f>IF(B27="",0,VLOOKUP('030202'!B27,Cenik!$C$3:$E$873,2,FALSE))</f>
        <v>0</v>
      </c>
      <c r="D27" s="12">
        <f>IF(B27="",0,VLOOKUP('030202'!B27,Cenik!$C$3:$E$873,3,FALSE))</f>
        <v>0</v>
      </c>
      <c r="E27" s="102"/>
      <c r="F27" s="20">
        <f t="shared" si="2"/>
        <v>0</v>
      </c>
      <c r="G27" s="104" t="str">
        <f t="shared" si="3"/>
        <v/>
      </c>
    </row>
    <row r="28" spans="1:9" x14ac:dyDescent="0.2">
      <c r="A28" s="15"/>
      <c r="B28" s="100"/>
      <c r="C28" s="12">
        <f>IF(B28="",0,VLOOKUP('030202'!B28,Cenik!$C$3:$E$873,2,FALSE))</f>
        <v>0</v>
      </c>
      <c r="D28" s="12">
        <f>IF(B28="",0,VLOOKUP('030202'!B28,Cenik!$C$3:$E$873,3,FALSE))</f>
        <v>0</v>
      </c>
      <c r="E28" s="102"/>
      <c r="F28" s="20">
        <f t="shared" si="2"/>
        <v>0</v>
      </c>
      <c r="G28" s="104" t="str">
        <f t="shared" si="3"/>
        <v/>
      </c>
    </row>
    <row r="29" spans="1:9" ht="13.5" thickBot="1" x14ac:dyDescent="0.25">
      <c r="A29" s="15"/>
      <c r="B29" s="100"/>
      <c r="C29" s="12">
        <f>IF(B29="",0,VLOOKUP('030202'!B29,Cenik!$C$3:$E$873,2,FALSE))</f>
        <v>0</v>
      </c>
      <c r="D29" s="12">
        <f>IF(B29="",0,VLOOKUP('030202'!B29,Cenik!$C$3:$E$873,3,FALSE))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IF(B31="",0,VLOOKUP('030202'!B31,Cenik!$C$3:$E$873,2,FALSE))</f>
        <v>0</v>
      </c>
      <c r="D31" s="24">
        <f>IF(B31="",0,VLOOKUP('030202'!B31,Cenik!$C$3:$E$873,3,FALSE))</f>
        <v>0</v>
      </c>
      <c r="E31" s="101"/>
      <c r="F31" s="25">
        <f t="shared" ref="F31:F44" si="4">D31*E31</f>
        <v>0</v>
      </c>
      <c r="G31" s="104" t="str">
        <f t="shared" si="3"/>
        <v/>
      </c>
      <c r="I31" s="2"/>
    </row>
    <row r="32" spans="1:9" x14ac:dyDescent="0.2">
      <c r="A32" s="15"/>
      <c r="B32" s="100"/>
      <c r="C32" s="12">
        <f>IF(B32="",0,VLOOKUP('030202'!B32,Cenik!$C$3:$E$873,2,FALSE))</f>
        <v>0</v>
      </c>
      <c r="D32" s="12">
        <f>IF(B32="",0,VLOOKUP('030202'!B32,Cenik!$C$3:$E$873,3,FALSE))</f>
        <v>0</v>
      </c>
      <c r="E32" s="102"/>
      <c r="F32" s="20">
        <f t="shared" si="4"/>
        <v>0</v>
      </c>
      <c r="G32" s="104" t="str">
        <f t="shared" si="3"/>
        <v/>
      </c>
      <c r="I32" s="2"/>
    </row>
    <row r="33" spans="1:7" x14ac:dyDescent="0.2">
      <c r="A33" s="15"/>
      <c r="B33" s="100"/>
      <c r="C33" s="12">
        <f>IF(B33="",0,VLOOKUP('030202'!B33,Cenik!$C$3:$E$873,2,FALSE))</f>
        <v>0</v>
      </c>
      <c r="D33" s="12">
        <f>IF(B33="",0,VLOOKUP('030202'!B33,Cenik!$C$3:$E$873,3,FALSE))</f>
        <v>0</v>
      </c>
      <c r="E33" s="102"/>
      <c r="F33" s="20">
        <f t="shared" si="4"/>
        <v>0</v>
      </c>
      <c r="G33" s="104" t="str">
        <f t="shared" si="3"/>
        <v/>
      </c>
    </row>
    <row r="34" spans="1:7" x14ac:dyDescent="0.2">
      <c r="A34" s="15"/>
      <c r="B34" s="100"/>
      <c r="C34" s="12">
        <f>IF(B34="",0,VLOOKUP('030202'!B34,Cenik!$C$3:$E$873,2,FALSE))</f>
        <v>0</v>
      </c>
      <c r="D34" s="12">
        <f>IF(B34="",0,VLOOKUP('030202'!B34,Cenik!$C$3:$E$873,3,FALSE))</f>
        <v>0</v>
      </c>
      <c r="E34" s="102"/>
      <c r="F34" s="20">
        <f t="shared" si="4"/>
        <v>0</v>
      </c>
      <c r="G34" s="104" t="str">
        <f t="shared" si="3"/>
        <v/>
      </c>
    </row>
    <row r="35" spans="1:7" x14ac:dyDescent="0.2">
      <c r="A35" s="15"/>
      <c r="B35" s="100"/>
      <c r="C35" s="12">
        <f>IF(B35="",0,VLOOKUP('030202'!B35,Cenik!$C$3:$E$873,2,FALSE))</f>
        <v>0</v>
      </c>
      <c r="D35" s="12">
        <f>IF(B35="",0,VLOOKUP('030202'!B35,Cenik!$C$3:$E$873,3,FALSE))</f>
        <v>0</v>
      </c>
      <c r="E35" s="102"/>
      <c r="F35" s="20">
        <f t="shared" si="4"/>
        <v>0</v>
      </c>
      <c r="G35" s="104" t="str">
        <f t="shared" si="3"/>
        <v/>
      </c>
    </row>
    <row r="36" spans="1:7" x14ac:dyDescent="0.2">
      <c r="A36" s="15"/>
      <c r="B36" s="100"/>
      <c r="C36" s="12">
        <f>IF(B36="",0,VLOOKUP('030202'!B36,Cenik!$C$3:$E$873,2,FALSE))</f>
        <v>0</v>
      </c>
      <c r="D36" s="12">
        <f>IF(B36="",0,VLOOKUP('030202'!B36,Cenik!$C$3:$E$873,3,FALSE))</f>
        <v>0</v>
      </c>
      <c r="E36" s="102"/>
      <c r="F36" s="20">
        <f t="shared" si="4"/>
        <v>0</v>
      </c>
      <c r="G36" s="104" t="str">
        <f t="shared" si="3"/>
        <v/>
      </c>
    </row>
    <row r="37" spans="1:7" x14ac:dyDescent="0.2">
      <c r="A37" s="15"/>
      <c r="B37" s="100"/>
      <c r="C37" s="12">
        <f>IF(B37="",0,VLOOKUP('030202'!B37,Cenik!$C$3:$E$873,2,FALSE))</f>
        <v>0</v>
      </c>
      <c r="D37" s="12">
        <f>IF(B37="",0,VLOOKUP('030202'!B37,Cenik!$C$3:$E$873,3,FALSE))</f>
        <v>0</v>
      </c>
      <c r="E37" s="102"/>
      <c r="F37" s="20">
        <f t="shared" si="4"/>
        <v>0</v>
      </c>
      <c r="G37" s="104" t="str">
        <f t="shared" si="3"/>
        <v/>
      </c>
    </row>
    <row r="38" spans="1:7" x14ac:dyDescent="0.2">
      <c r="A38" s="15"/>
      <c r="B38" s="100"/>
      <c r="C38" s="12">
        <f>IF(B38="",0,VLOOKUP('030202'!B38,Cenik!$C$3:$E$873,2,FALSE))</f>
        <v>0</v>
      </c>
      <c r="D38" s="12">
        <f>IF(B38="",0,VLOOKUP('030202'!B38,Cenik!$C$3:$E$873,3,FALSE))</f>
        <v>0</v>
      </c>
      <c r="E38" s="102"/>
      <c r="F38" s="20">
        <f t="shared" si="4"/>
        <v>0</v>
      </c>
      <c r="G38" s="104" t="str">
        <f t="shared" si="3"/>
        <v/>
      </c>
    </row>
    <row r="39" spans="1:7" x14ac:dyDescent="0.2">
      <c r="A39" s="15"/>
      <c r="B39" s="100"/>
      <c r="C39" s="12">
        <f>IF(B39="",0,VLOOKUP('030202'!B39,Cenik!$C$3:$E$873,2,FALSE))</f>
        <v>0</v>
      </c>
      <c r="D39" s="12">
        <f>IF(B39="",0,VLOOKUP('030202'!B39,Cenik!$C$3:$E$873,3,FALSE))</f>
        <v>0</v>
      </c>
      <c r="E39" s="102"/>
      <c r="F39" s="20">
        <f t="shared" si="4"/>
        <v>0</v>
      </c>
      <c r="G39" s="104" t="str">
        <f>IF(E39="","",IF(ISNUMBER(E39),IF(E39=ROUND(E39,6),"","Napaka - poraba mora biti zaokrožena na 6 decimalk!"),"Napaka!"))</f>
        <v/>
      </c>
    </row>
    <row r="40" spans="1:7" x14ac:dyDescent="0.2">
      <c r="A40" s="15"/>
      <c r="B40" s="100"/>
      <c r="C40" s="12">
        <f>IF(B40="",0,VLOOKUP('030202'!B40,Cenik!$C$3:$E$873,2,FALSE))</f>
        <v>0</v>
      </c>
      <c r="D40" s="12">
        <f>IF(B40="",0,VLOOKUP('030202'!B40,Cenik!$C$3:$E$873,3,FALSE))</f>
        <v>0</v>
      </c>
      <c r="E40" s="102"/>
      <c r="F40" s="20">
        <f t="shared" si="4"/>
        <v>0</v>
      </c>
      <c r="G40" s="104" t="str">
        <f t="shared" si="3"/>
        <v/>
      </c>
    </row>
    <row r="41" spans="1:7" x14ac:dyDescent="0.2">
      <c r="A41" s="15"/>
      <c r="B41" s="100"/>
      <c r="C41" s="12">
        <f>IF(B41="",0,VLOOKUP('030202'!B41,Cenik!$C$3:$E$873,2,FALSE))</f>
        <v>0</v>
      </c>
      <c r="D41" s="12">
        <f>IF(B41="",0,VLOOKUP('030202'!B41,Cenik!$C$3:$E$873,3,FALSE))</f>
        <v>0</v>
      </c>
      <c r="E41" s="102"/>
      <c r="F41" s="20">
        <f t="shared" si="4"/>
        <v>0</v>
      </c>
      <c r="G41" s="104" t="str">
        <f t="shared" si="3"/>
        <v/>
      </c>
    </row>
    <row r="42" spans="1:7" x14ac:dyDescent="0.2">
      <c r="A42" s="15"/>
      <c r="B42" s="100"/>
      <c r="C42" s="12">
        <f>IF(B42="",0,VLOOKUP('030202'!B42,Cenik!$C$3:$E$873,2,FALSE))</f>
        <v>0</v>
      </c>
      <c r="D42" s="12">
        <f>IF(B42="",0,VLOOKUP('030202'!B42,Cenik!$C$3:$E$873,3,FALSE))</f>
        <v>0</v>
      </c>
      <c r="E42" s="102"/>
      <c r="F42" s="20">
        <f t="shared" si="4"/>
        <v>0</v>
      </c>
      <c r="G42" s="104" t="str">
        <f t="shared" si="3"/>
        <v/>
      </c>
    </row>
    <row r="43" spans="1:7" x14ac:dyDescent="0.2">
      <c r="A43" s="15"/>
      <c r="B43" s="100"/>
      <c r="C43" s="12">
        <f>IF(B43="",0,VLOOKUP('030202'!B43,Cenik!$C$3:$E$873,2,FALSE))</f>
        <v>0</v>
      </c>
      <c r="D43" s="12">
        <f>IF(B43="",0,VLOOKUP('030202'!B43,Cenik!$C$3:$E$873,3,FALSE))</f>
        <v>0</v>
      </c>
      <c r="E43" s="102"/>
      <c r="F43" s="20">
        <f t="shared" si="4"/>
        <v>0</v>
      </c>
      <c r="G43" s="104" t="str">
        <f t="shared" si="3"/>
        <v/>
      </c>
    </row>
    <row r="44" spans="1:7" ht="13.5" thickBot="1" x14ac:dyDescent="0.25">
      <c r="A44" s="26"/>
      <c r="B44" s="103"/>
      <c r="C44" s="28">
        <f>IF(B44="",0,VLOOKUP('030202'!B44,Cenik!$C$3:$E$873,2,FALSE))</f>
        <v>0</v>
      </c>
      <c r="D44" s="28">
        <f>IF(B44="",0,VLOOKUP('030202'!B44,Cenik!$C$3:$E$873,3,FALSE))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IF(B5="",0,VLOOKUP('040101'!B5,Cenik!$C$3:$E$873,2,FALSE))</f>
        <v>0</v>
      </c>
      <c r="D5" s="12">
        <f>IF(B5="",0,VLOOKUP('040101'!B5,Cenik!$C$3:$E$873,3,FALSE))</f>
        <v>0</v>
      </c>
      <c r="E5" s="13"/>
      <c r="F5" s="14">
        <f t="shared" ref="F5:F14" si="0">D5*E5</f>
        <v>0</v>
      </c>
      <c r="G5" s="104" t="str">
        <f>IF(E5="","",IF(ISNUMBER(E5),IF(E5=ROUND(E5,6),"","Napaka - poraba mora biti zaokrožena na 6 decimalk!"),"Napaka!"))</f>
        <v/>
      </c>
    </row>
    <row r="6" spans="1:7" x14ac:dyDescent="0.2">
      <c r="A6" s="15"/>
      <c r="B6" s="16"/>
      <c r="C6" s="12">
        <f>IF(B6="",0,VLOOKUP('040101'!B6,Cenik!$C$3:$E$873,2,FALSE))</f>
        <v>0</v>
      </c>
      <c r="D6" s="12">
        <f>IF(B6="",0,VLOOKUP('040101'!B6,Cenik!$C$3:$E$873,3,FALSE))</f>
        <v>0</v>
      </c>
      <c r="E6" s="17"/>
      <c r="F6" s="14">
        <f t="shared" si="0"/>
        <v>0</v>
      </c>
      <c r="G6" s="104" t="str">
        <f t="shared" ref="G6:G14" si="1">IF(E6="","",IF(ISNUMBER(E6),IF(E6=ROUND(E6,6),"","Napaka - poraba mora biti zaokrožena na 6 decimalk!"),"Napaka!"))</f>
        <v/>
      </c>
    </row>
    <row r="7" spans="1:7" x14ac:dyDescent="0.2">
      <c r="A7" s="15"/>
      <c r="B7" s="16"/>
      <c r="C7" s="12">
        <f>IF(B7="",0,VLOOKUP('040101'!B7,Cenik!$C$3:$E$873,2,FALSE))</f>
        <v>0</v>
      </c>
      <c r="D7" s="12">
        <f>IF(B7="",0,VLOOKUP('040101'!B7,Cenik!$C$3:$E$873,3,FALSE))</f>
        <v>0</v>
      </c>
      <c r="E7" s="17"/>
      <c r="F7" s="14">
        <f t="shared" si="0"/>
        <v>0</v>
      </c>
      <c r="G7" s="104" t="str">
        <f t="shared" si="1"/>
        <v/>
      </c>
    </row>
    <row r="8" spans="1:7" x14ac:dyDescent="0.2">
      <c r="A8" s="15"/>
      <c r="B8" s="16"/>
      <c r="C8" s="12">
        <f>IF(B8="",0,VLOOKUP('040101'!B8,Cenik!$C$3:$E$873,2,FALSE))</f>
        <v>0</v>
      </c>
      <c r="D8" s="12">
        <f>IF(B8="",0,VLOOKUP('040101'!B8,Cenik!$C$3:$E$873,3,FALSE))</f>
        <v>0</v>
      </c>
      <c r="E8" s="17"/>
      <c r="F8" s="14">
        <f t="shared" si="0"/>
        <v>0</v>
      </c>
      <c r="G8" s="104" t="str">
        <f t="shared" si="1"/>
        <v/>
      </c>
    </row>
    <row r="9" spans="1:7" x14ac:dyDescent="0.2">
      <c r="A9" s="15"/>
      <c r="B9" s="16"/>
      <c r="C9" s="12">
        <f>IF(B9="",0,VLOOKUP('040101'!B9,Cenik!$C$3:$E$873,2,FALSE))</f>
        <v>0</v>
      </c>
      <c r="D9" s="12">
        <f>IF(B9="",0,VLOOKUP('040101'!B9,Cenik!$C$3:$E$873,3,FALSE))</f>
        <v>0</v>
      </c>
      <c r="E9" s="17"/>
      <c r="F9" s="14">
        <f t="shared" si="0"/>
        <v>0</v>
      </c>
      <c r="G9" s="104" t="str">
        <f t="shared" si="1"/>
        <v/>
      </c>
    </row>
    <row r="10" spans="1:7" x14ac:dyDescent="0.2">
      <c r="A10" s="15"/>
      <c r="B10" s="16"/>
      <c r="C10" s="12">
        <f>IF(B10="",0,VLOOKUP('040101'!B10,Cenik!$C$3:$E$873,2,FALSE))</f>
        <v>0</v>
      </c>
      <c r="D10" s="12">
        <f>IF(B10="",0,VLOOKUP('040101'!B10,Cenik!$C$3:$E$873,3,FALSE))</f>
        <v>0</v>
      </c>
      <c r="E10" s="17"/>
      <c r="F10" s="14">
        <f t="shared" si="0"/>
        <v>0</v>
      </c>
      <c r="G10" s="104" t="str">
        <f t="shared" si="1"/>
        <v/>
      </c>
    </row>
    <row r="11" spans="1:7" x14ac:dyDescent="0.2">
      <c r="A11" s="15"/>
      <c r="B11" s="16"/>
      <c r="C11" s="12">
        <f>IF(B11="",0,VLOOKUP('040101'!B11,Cenik!$C$3:$E$873,2,FALSE))</f>
        <v>0</v>
      </c>
      <c r="D11" s="12">
        <f>IF(B11="",0,VLOOKUP('040101'!B11,Cenik!$C$3:$E$873,3,FALSE))</f>
        <v>0</v>
      </c>
      <c r="E11" s="17"/>
      <c r="F11" s="14">
        <f t="shared" si="0"/>
        <v>0</v>
      </c>
      <c r="G11" s="104" t="str">
        <f t="shared" si="1"/>
        <v/>
      </c>
    </row>
    <row r="12" spans="1:7" x14ac:dyDescent="0.2">
      <c r="A12" s="15"/>
      <c r="B12" s="16"/>
      <c r="C12" s="12">
        <f>IF(B12="",0,VLOOKUP('040101'!B12,Cenik!$C$3:$E$873,2,FALSE))</f>
        <v>0</v>
      </c>
      <c r="D12" s="12">
        <f>IF(B12="",0,VLOOKUP('040101'!B12,Cenik!$C$3:$E$873,3,FALSE))</f>
        <v>0</v>
      </c>
      <c r="E12" s="17"/>
      <c r="F12" s="14">
        <f t="shared" si="0"/>
        <v>0</v>
      </c>
      <c r="G12" s="104" t="str">
        <f t="shared" si="1"/>
        <v/>
      </c>
    </row>
    <row r="13" spans="1:7" x14ac:dyDescent="0.2">
      <c r="A13" s="15"/>
      <c r="B13" s="16"/>
      <c r="C13" s="12">
        <f>IF(B13="",0,VLOOKUP('040101'!B13,Cenik!$C$3:$E$873,2,FALSE))</f>
        <v>0</v>
      </c>
      <c r="D13" s="12">
        <f>IF(B13="",0,VLOOKUP('040101'!B13,Cenik!$C$3:$E$873,3,FALSE))</f>
        <v>0</v>
      </c>
      <c r="E13" s="17"/>
      <c r="F13" s="14">
        <f t="shared" si="0"/>
        <v>0</v>
      </c>
      <c r="G13" s="104" t="str">
        <f t="shared" si="1"/>
        <v/>
      </c>
    </row>
    <row r="14" spans="1:7" ht="13.5" thickBot="1" x14ac:dyDescent="0.25">
      <c r="A14" s="15"/>
      <c r="B14" s="16"/>
      <c r="C14" s="12">
        <f>IF(B14="",0,VLOOKUP('040101'!B14,Cenik!$C$3:$E$873,2,FALSE))</f>
        <v>0</v>
      </c>
      <c r="D14" s="12">
        <f>IF(B14="",0,VLOOKUP('040101'!B14,Cenik!$C$3:$E$873,3,FALSE))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IF(B16="",0,VLOOKUP('040101'!B16,Cenik!$C$3:$E$873,2,FALSE))</f>
        <v>0</v>
      </c>
      <c r="D16" s="12">
        <f>IF(B16="",0,VLOOKUP('040101'!B16,Cenik!$C$3:$E$873,3,FALSE))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IF(B17="",0,VLOOKUP('040101'!B17,Cenik!$C$3:$E$873,2,FALSE))</f>
        <v>0</v>
      </c>
      <c r="D17" s="12">
        <f>IF(B17="",0,VLOOKUP('040101'!B17,Cenik!$C$3:$E$873,3,FALSE))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IF(B18="",0,VLOOKUP('040101'!B18,Cenik!$C$3:$E$873,2,FALSE))</f>
        <v>0</v>
      </c>
      <c r="D18" s="12">
        <f>IF(B18="",0,VLOOKUP('040101'!B18,Cenik!$C$3:$E$873,3,FALSE))</f>
        <v>0</v>
      </c>
      <c r="E18" s="22"/>
      <c r="F18" s="20">
        <f t="shared" si="2"/>
        <v>0</v>
      </c>
      <c r="G18" s="104" t="str">
        <f t="shared" si="3"/>
        <v/>
      </c>
    </row>
    <row r="19" spans="1:9" x14ac:dyDescent="0.2">
      <c r="A19" s="15"/>
      <c r="B19" s="21"/>
      <c r="C19" s="12">
        <f>IF(B19="",0,VLOOKUP('040101'!B19,Cenik!$C$3:$E$873,2,FALSE))</f>
        <v>0</v>
      </c>
      <c r="D19" s="12">
        <f>IF(B19="",0,VLOOKUP('040101'!B19,Cenik!$C$3:$E$873,3,FALSE))</f>
        <v>0</v>
      </c>
      <c r="E19" s="22"/>
      <c r="F19" s="20">
        <f t="shared" si="2"/>
        <v>0</v>
      </c>
      <c r="G19" s="104" t="str">
        <f t="shared" si="3"/>
        <v/>
      </c>
    </row>
    <row r="20" spans="1:9" x14ac:dyDescent="0.2">
      <c r="A20" s="15"/>
      <c r="B20" s="21"/>
      <c r="C20" s="12">
        <f>IF(B20="",0,VLOOKUP('040101'!B20,Cenik!$C$3:$E$873,2,FALSE))</f>
        <v>0</v>
      </c>
      <c r="D20" s="12">
        <f>IF(B20="",0,VLOOKUP('040101'!B20,Cenik!$C$3:$E$873,3,FALSE))</f>
        <v>0</v>
      </c>
      <c r="E20" s="22"/>
      <c r="F20" s="20">
        <f t="shared" si="2"/>
        <v>0</v>
      </c>
      <c r="G20" s="104" t="str">
        <f t="shared" si="3"/>
        <v/>
      </c>
    </row>
    <row r="21" spans="1:9" x14ac:dyDescent="0.2">
      <c r="A21" s="15"/>
      <c r="B21" s="21"/>
      <c r="C21" s="12">
        <f>IF(B21="",0,VLOOKUP('040101'!B21,Cenik!$C$3:$E$873,2,FALSE))</f>
        <v>0</v>
      </c>
      <c r="D21" s="12">
        <f>IF(B21="",0,VLOOKUP('040101'!B21,Cenik!$C$3:$E$873,3,FALSE))</f>
        <v>0</v>
      </c>
      <c r="E21" s="22"/>
      <c r="F21" s="20">
        <f t="shared" si="2"/>
        <v>0</v>
      </c>
      <c r="G21" s="104" t="str">
        <f t="shared" si="3"/>
        <v/>
      </c>
    </row>
    <row r="22" spans="1:9" x14ac:dyDescent="0.2">
      <c r="A22" s="15"/>
      <c r="B22" s="21"/>
      <c r="C22" s="12">
        <f>IF(B22="",0,VLOOKUP('040101'!B22,Cenik!$C$3:$E$873,2,FALSE))</f>
        <v>0</v>
      </c>
      <c r="D22" s="12">
        <f>IF(B22="",0,VLOOKUP('040101'!B22,Cenik!$C$3:$E$873,3,FALSE))</f>
        <v>0</v>
      </c>
      <c r="E22" s="22"/>
      <c r="F22" s="20">
        <f t="shared" si="2"/>
        <v>0</v>
      </c>
      <c r="G22" s="104" t="str">
        <f t="shared" si="3"/>
        <v/>
      </c>
    </row>
    <row r="23" spans="1:9" x14ac:dyDescent="0.2">
      <c r="A23" s="15"/>
      <c r="B23" s="21"/>
      <c r="C23" s="12">
        <f>IF(B23="",0,VLOOKUP('040101'!B23,Cenik!$C$3:$E$873,2,FALSE))</f>
        <v>0</v>
      </c>
      <c r="D23" s="12">
        <f>IF(B23="",0,VLOOKUP('040101'!B23,Cenik!$C$3:$E$873,3,FALSE))</f>
        <v>0</v>
      </c>
      <c r="E23" s="22"/>
      <c r="F23" s="20">
        <f t="shared" si="2"/>
        <v>0</v>
      </c>
      <c r="G23" s="104" t="str">
        <f t="shared" si="3"/>
        <v/>
      </c>
    </row>
    <row r="24" spans="1:9" x14ac:dyDescent="0.2">
      <c r="A24" s="15"/>
      <c r="B24" s="21"/>
      <c r="C24" s="12">
        <f>IF(B24="",0,VLOOKUP('040101'!B24,Cenik!$C$3:$E$873,2,FALSE))</f>
        <v>0</v>
      </c>
      <c r="D24" s="12">
        <f>IF(B24="",0,VLOOKUP('040101'!B24,Cenik!$C$3:$E$873,3,FALSE))</f>
        <v>0</v>
      </c>
      <c r="E24" s="22"/>
      <c r="F24" s="20">
        <f t="shared" si="2"/>
        <v>0</v>
      </c>
      <c r="G24" s="104" t="str">
        <f t="shared" si="3"/>
        <v/>
      </c>
    </row>
    <row r="25" spans="1:9" x14ac:dyDescent="0.2">
      <c r="A25" s="15"/>
      <c r="B25" s="21"/>
      <c r="C25" s="12">
        <f>IF(B25="",0,VLOOKUP('040101'!B25,Cenik!$C$3:$E$873,2,FALSE))</f>
        <v>0</v>
      </c>
      <c r="D25" s="12">
        <f>IF(B25="",0,VLOOKUP('040101'!B25,Cenik!$C$3:$E$873,3,FALSE))</f>
        <v>0</v>
      </c>
      <c r="E25" s="22"/>
      <c r="F25" s="20">
        <f t="shared" si="2"/>
        <v>0</v>
      </c>
      <c r="G25" s="104" t="str">
        <f t="shared" si="3"/>
        <v/>
      </c>
    </row>
    <row r="26" spans="1:9" x14ac:dyDescent="0.2">
      <c r="A26" s="15"/>
      <c r="B26" s="21"/>
      <c r="C26" s="12">
        <f>IF(B26="",0,VLOOKUP('040101'!B26,Cenik!$C$3:$E$873,2,FALSE))</f>
        <v>0</v>
      </c>
      <c r="D26" s="12">
        <f>IF(B26="",0,VLOOKUP('040101'!B26,Cenik!$C$3:$E$873,3,FALSE))</f>
        <v>0</v>
      </c>
      <c r="E26" s="22"/>
      <c r="F26" s="20">
        <f t="shared" si="2"/>
        <v>0</v>
      </c>
      <c r="G26" s="104" t="str">
        <f t="shared" si="3"/>
        <v/>
      </c>
    </row>
    <row r="27" spans="1:9" x14ac:dyDescent="0.2">
      <c r="A27" s="15"/>
      <c r="B27" s="21"/>
      <c r="C27" s="12">
        <f>IF(B27="",0,VLOOKUP('040101'!B27,Cenik!$C$3:$E$873,2,FALSE))</f>
        <v>0</v>
      </c>
      <c r="D27" s="12">
        <f>IF(B27="",0,VLOOKUP('040101'!B27,Cenik!$C$3:$E$873,3,FALSE))</f>
        <v>0</v>
      </c>
      <c r="E27" s="22"/>
      <c r="F27" s="20">
        <f t="shared" si="2"/>
        <v>0</v>
      </c>
      <c r="G27" s="104" t="str">
        <f t="shared" si="3"/>
        <v/>
      </c>
    </row>
    <row r="28" spans="1:9" x14ac:dyDescent="0.2">
      <c r="A28" s="15"/>
      <c r="B28" s="21"/>
      <c r="C28" s="12">
        <f>IF(B28="",0,VLOOKUP('040101'!B28,Cenik!$C$3:$E$873,2,FALSE))</f>
        <v>0</v>
      </c>
      <c r="D28" s="12">
        <f>IF(B28="",0,VLOOKUP('040101'!B28,Cenik!$C$3:$E$873,3,FALSE))</f>
        <v>0</v>
      </c>
      <c r="E28" s="22"/>
      <c r="F28" s="20">
        <f t="shared" si="2"/>
        <v>0</v>
      </c>
      <c r="G28" s="104" t="str">
        <f t="shared" si="3"/>
        <v/>
      </c>
    </row>
    <row r="29" spans="1:9" ht="13.5" thickBot="1" x14ac:dyDescent="0.25">
      <c r="A29" s="15"/>
      <c r="B29" s="21"/>
      <c r="C29" s="12">
        <f>IF(B29="",0,VLOOKUP('040101'!B29,Cenik!$C$3:$E$873,2,FALSE))</f>
        <v>0</v>
      </c>
      <c r="D29" s="12">
        <f>IF(B29="",0,VLOOKUP('040101'!B29,Cenik!$C$3:$E$873,3,FALSE))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IF(B31="",0,VLOOKUP('040101'!B31,Cenik!$C$3:$E$873,2,FALSE))</f>
        <v>0</v>
      </c>
      <c r="D31" s="24">
        <f>IF(B31="",0,VLOOKUP('040101'!B31,Cenik!$C$3:$E$873,3,FALSE))</f>
        <v>0</v>
      </c>
      <c r="E31" s="19"/>
      <c r="F31" s="25">
        <f t="shared" ref="F31:F44" si="4">D31*E31</f>
        <v>0</v>
      </c>
      <c r="G31" s="104" t="str">
        <f t="shared" si="3"/>
        <v/>
      </c>
      <c r="I31" s="2"/>
    </row>
    <row r="32" spans="1:9" x14ac:dyDescent="0.2">
      <c r="A32" s="15"/>
      <c r="B32" s="21"/>
      <c r="C32" s="12">
        <f>IF(B32="",0,VLOOKUP('040101'!B32,Cenik!$C$3:$E$873,2,FALSE))</f>
        <v>0</v>
      </c>
      <c r="D32" s="12">
        <f>IF(B32="",0,VLOOKUP('040101'!B32,Cenik!$C$3:$E$873,3,FALSE))</f>
        <v>0</v>
      </c>
      <c r="E32" s="22"/>
      <c r="F32" s="20">
        <f t="shared" si="4"/>
        <v>0</v>
      </c>
      <c r="G32" s="104" t="str">
        <f t="shared" si="3"/>
        <v/>
      </c>
      <c r="I32" s="2"/>
    </row>
    <row r="33" spans="1:7" x14ac:dyDescent="0.2">
      <c r="A33" s="15"/>
      <c r="B33" s="21"/>
      <c r="C33" s="12">
        <f>IF(B33="",0,VLOOKUP('040101'!B33,Cenik!$C$3:$E$873,2,FALSE))</f>
        <v>0</v>
      </c>
      <c r="D33" s="12">
        <f>IF(B33="",0,VLOOKUP('040101'!B33,Cenik!$C$3:$E$873,3,FALSE))</f>
        <v>0</v>
      </c>
      <c r="E33" s="22"/>
      <c r="F33" s="20">
        <f t="shared" si="4"/>
        <v>0</v>
      </c>
      <c r="G33" s="104" t="str">
        <f t="shared" si="3"/>
        <v/>
      </c>
    </row>
    <row r="34" spans="1:7" x14ac:dyDescent="0.2">
      <c r="A34" s="15"/>
      <c r="B34" s="21"/>
      <c r="C34" s="12">
        <f>IF(B34="",0,VLOOKUP('040101'!B34,Cenik!$C$3:$E$873,2,FALSE))</f>
        <v>0</v>
      </c>
      <c r="D34" s="12">
        <f>IF(B34="",0,VLOOKUP('040101'!B34,Cenik!$C$3:$E$873,3,FALSE))</f>
        <v>0</v>
      </c>
      <c r="E34" s="22"/>
      <c r="F34" s="20">
        <f t="shared" si="4"/>
        <v>0</v>
      </c>
      <c r="G34" s="104" t="str">
        <f t="shared" si="3"/>
        <v/>
      </c>
    </row>
    <row r="35" spans="1:7" x14ac:dyDescent="0.2">
      <c r="A35" s="15"/>
      <c r="B35" s="21"/>
      <c r="C35" s="12">
        <f>IF(B35="",0,VLOOKUP('040101'!B35,Cenik!$C$3:$E$873,2,FALSE))</f>
        <v>0</v>
      </c>
      <c r="D35" s="12">
        <f>IF(B35="",0,VLOOKUP('040101'!B35,Cenik!$C$3:$E$873,3,FALSE))</f>
        <v>0</v>
      </c>
      <c r="E35" s="22"/>
      <c r="F35" s="20">
        <f t="shared" si="4"/>
        <v>0</v>
      </c>
      <c r="G35" s="104" t="str">
        <f t="shared" si="3"/>
        <v/>
      </c>
    </row>
    <row r="36" spans="1:7" x14ac:dyDescent="0.2">
      <c r="A36" s="15"/>
      <c r="B36" s="21"/>
      <c r="C36" s="12">
        <f>IF(B36="",0,VLOOKUP('040101'!B36,Cenik!$C$3:$E$873,2,FALSE))</f>
        <v>0</v>
      </c>
      <c r="D36" s="12">
        <f>IF(B36="",0,VLOOKUP('040101'!B36,Cenik!$C$3:$E$873,3,FALSE))</f>
        <v>0</v>
      </c>
      <c r="E36" s="22"/>
      <c r="F36" s="20">
        <f t="shared" si="4"/>
        <v>0</v>
      </c>
      <c r="G36" s="104" t="str">
        <f t="shared" si="3"/>
        <v/>
      </c>
    </row>
    <row r="37" spans="1:7" x14ac:dyDescent="0.2">
      <c r="A37" s="15"/>
      <c r="B37" s="21"/>
      <c r="C37" s="12">
        <f>IF(B37="",0,VLOOKUP('040101'!B37,Cenik!$C$3:$E$873,2,FALSE))</f>
        <v>0</v>
      </c>
      <c r="D37" s="12">
        <f>IF(B37="",0,VLOOKUP('040101'!B37,Cenik!$C$3:$E$873,3,FALSE))</f>
        <v>0</v>
      </c>
      <c r="E37" s="22"/>
      <c r="F37" s="20">
        <f t="shared" si="4"/>
        <v>0</v>
      </c>
      <c r="G37" s="104" t="str">
        <f t="shared" si="3"/>
        <v/>
      </c>
    </row>
    <row r="38" spans="1:7" x14ac:dyDescent="0.2">
      <c r="A38" s="15"/>
      <c r="B38" s="21"/>
      <c r="C38" s="12">
        <f>IF(B38="",0,VLOOKUP('040101'!B38,Cenik!$C$3:$E$873,2,FALSE))</f>
        <v>0</v>
      </c>
      <c r="D38" s="12">
        <f>IF(B38="",0,VLOOKUP('040101'!B38,Cenik!$C$3:$E$873,3,FALSE))</f>
        <v>0</v>
      </c>
      <c r="E38" s="22"/>
      <c r="F38" s="20">
        <f t="shared" si="4"/>
        <v>0</v>
      </c>
      <c r="G38" s="104" t="str">
        <f t="shared" si="3"/>
        <v/>
      </c>
    </row>
    <row r="39" spans="1:7" x14ac:dyDescent="0.2">
      <c r="A39" s="15"/>
      <c r="B39" s="21"/>
      <c r="C39" s="12">
        <f>IF(B39="",0,VLOOKUP('040101'!B39,Cenik!$C$3:$E$873,2,FALSE))</f>
        <v>0</v>
      </c>
      <c r="D39" s="12">
        <f>IF(B39="",0,VLOOKUP('040101'!B39,Cenik!$C$3:$E$873,3,FALSE))</f>
        <v>0</v>
      </c>
      <c r="E39" s="22"/>
      <c r="F39" s="20">
        <f t="shared" si="4"/>
        <v>0</v>
      </c>
      <c r="G39" s="104" t="str">
        <f>IF(E39="","",IF(ISNUMBER(E39),IF(E39=ROUND(E39,6),"","Napaka - poraba mora biti zaokrožena na 6 decimalk!"),"Napaka!"))</f>
        <v/>
      </c>
    </row>
    <row r="40" spans="1:7" x14ac:dyDescent="0.2">
      <c r="A40" s="15"/>
      <c r="B40" s="21"/>
      <c r="C40" s="12">
        <f>IF(B40="",0,VLOOKUP('040101'!B40,Cenik!$C$3:$E$873,2,FALSE))</f>
        <v>0</v>
      </c>
      <c r="D40" s="12">
        <f>IF(B40="",0,VLOOKUP('040101'!B40,Cenik!$C$3:$E$873,3,FALSE))</f>
        <v>0</v>
      </c>
      <c r="E40" s="22"/>
      <c r="F40" s="20">
        <f t="shared" si="4"/>
        <v>0</v>
      </c>
      <c r="G40" s="104" t="str">
        <f t="shared" si="3"/>
        <v/>
      </c>
    </row>
    <row r="41" spans="1:7" x14ac:dyDescent="0.2">
      <c r="A41" s="15"/>
      <c r="B41" s="21"/>
      <c r="C41" s="12">
        <f>IF(B41="",0,VLOOKUP('040101'!B41,Cenik!$C$3:$E$873,2,FALSE))</f>
        <v>0</v>
      </c>
      <c r="D41" s="12">
        <f>IF(B41="",0,VLOOKUP('040101'!B41,Cenik!$C$3:$E$873,3,FALSE))</f>
        <v>0</v>
      </c>
      <c r="E41" s="22"/>
      <c r="F41" s="20">
        <f t="shared" si="4"/>
        <v>0</v>
      </c>
      <c r="G41" s="104" t="str">
        <f t="shared" si="3"/>
        <v/>
      </c>
    </row>
    <row r="42" spans="1:7" x14ac:dyDescent="0.2">
      <c r="A42" s="15"/>
      <c r="B42" s="21"/>
      <c r="C42" s="12">
        <f>IF(B42="",0,VLOOKUP('040101'!B42,Cenik!$C$3:$E$873,2,FALSE))</f>
        <v>0</v>
      </c>
      <c r="D42" s="12">
        <f>IF(B42="",0,VLOOKUP('040101'!B42,Cenik!$C$3:$E$873,3,FALSE))</f>
        <v>0</v>
      </c>
      <c r="E42" s="22"/>
      <c r="F42" s="20">
        <f t="shared" si="4"/>
        <v>0</v>
      </c>
      <c r="G42" s="104" t="str">
        <f t="shared" si="3"/>
        <v/>
      </c>
    </row>
    <row r="43" spans="1:7" x14ac:dyDescent="0.2">
      <c r="A43" s="15"/>
      <c r="B43" s="21"/>
      <c r="C43" s="12">
        <f>IF(B43="",0,VLOOKUP('040101'!B43,Cenik!$C$3:$E$873,2,FALSE))</f>
        <v>0</v>
      </c>
      <c r="D43" s="12">
        <f>IF(B43="",0,VLOOKUP('040101'!B43,Cenik!$C$3:$E$873,3,FALSE))</f>
        <v>0</v>
      </c>
      <c r="E43" s="22"/>
      <c r="F43" s="20">
        <f t="shared" si="4"/>
        <v>0</v>
      </c>
      <c r="G43" s="104" t="str">
        <f t="shared" si="3"/>
        <v/>
      </c>
    </row>
    <row r="44" spans="1:7" ht="13.5" thickBot="1" x14ac:dyDescent="0.25">
      <c r="A44" s="26"/>
      <c r="B44" s="27"/>
      <c r="C44" s="28">
        <f>IF(B44="",0,VLOOKUP('040101'!B44,Cenik!$C$3:$E$873,2,FALSE))</f>
        <v>0</v>
      </c>
      <c r="D44" s="28">
        <f>IF(B44="",0,VLOOKUP('040101'!B44,Cenik!$C$3:$E$873,3,FALSE))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IF(B5="",0,VLOOKUP('040102'!B5,Cenik!$C$3:$E$873,2,FALSE))</f>
        <v>0</v>
      </c>
      <c r="D5" s="12">
        <f>IF(B5="",0,VLOOKUP('040102'!B5,Cenik!$C$3:$E$873,3,FALSE))</f>
        <v>0</v>
      </c>
      <c r="E5" s="13"/>
      <c r="F5" s="14">
        <f t="shared" ref="F5:F14" si="0">D5*E5</f>
        <v>0</v>
      </c>
      <c r="G5" s="104" t="str">
        <f>IF(E5="","",IF(ISNUMBER(E5),IF(E5=ROUND(E5,6),"","Napaka - poraba mora biti zaokrožena na 6 decimalk!"),"Napaka!"))</f>
        <v/>
      </c>
    </row>
    <row r="6" spans="1:7" x14ac:dyDescent="0.2">
      <c r="A6" s="15"/>
      <c r="B6" s="16"/>
      <c r="C6" s="12">
        <f>IF(B6="",0,VLOOKUP('040102'!B6,Cenik!$C$3:$E$873,2,FALSE))</f>
        <v>0</v>
      </c>
      <c r="D6" s="12">
        <f>IF(B6="",0,VLOOKUP('040102'!B6,Cenik!$C$3:$E$873,3,FALSE))</f>
        <v>0</v>
      </c>
      <c r="E6" s="17"/>
      <c r="F6" s="14">
        <f t="shared" si="0"/>
        <v>0</v>
      </c>
      <c r="G6" s="104" t="str">
        <f t="shared" ref="G6:G14" si="1">IF(E6="","",IF(ISNUMBER(E6),IF(E6=ROUND(E6,6),"","Napaka - poraba mora biti zaokrožena na 6 decimalk!"),"Napaka!"))</f>
        <v/>
      </c>
    </row>
    <row r="7" spans="1:7" x14ac:dyDescent="0.2">
      <c r="A7" s="15"/>
      <c r="B7" s="16"/>
      <c r="C7" s="12">
        <f>IF(B7="",0,VLOOKUP('040102'!B7,Cenik!$C$3:$E$873,2,FALSE))</f>
        <v>0</v>
      </c>
      <c r="D7" s="12">
        <f>IF(B7="",0,VLOOKUP('040102'!B7,Cenik!$C$3:$E$873,3,FALSE))</f>
        <v>0</v>
      </c>
      <c r="E7" s="17"/>
      <c r="F7" s="14">
        <f t="shared" si="0"/>
        <v>0</v>
      </c>
      <c r="G7" s="104" t="str">
        <f t="shared" si="1"/>
        <v/>
      </c>
    </row>
    <row r="8" spans="1:7" x14ac:dyDescent="0.2">
      <c r="A8" s="15"/>
      <c r="B8" s="16"/>
      <c r="C8" s="12">
        <f>IF(B8="",0,VLOOKUP('040102'!B8,Cenik!$C$3:$E$873,2,FALSE))</f>
        <v>0</v>
      </c>
      <c r="D8" s="12">
        <f>IF(B8="",0,VLOOKUP('040102'!B8,Cenik!$C$3:$E$873,3,FALSE))</f>
        <v>0</v>
      </c>
      <c r="E8" s="17"/>
      <c r="F8" s="14">
        <f t="shared" si="0"/>
        <v>0</v>
      </c>
      <c r="G8" s="104" t="str">
        <f t="shared" si="1"/>
        <v/>
      </c>
    </row>
    <row r="9" spans="1:7" x14ac:dyDescent="0.2">
      <c r="A9" s="15"/>
      <c r="B9" s="16"/>
      <c r="C9" s="12">
        <f>IF(B9="",0,VLOOKUP('040102'!B9,Cenik!$C$3:$E$873,2,FALSE))</f>
        <v>0</v>
      </c>
      <c r="D9" s="12">
        <f>IF(B9="",0,VLOOKUP('040102'!B9,Cenik!$C$3:$E$873,3,FALSE))</f>
        <v>0</v>
      </c>
      <c r="E9" s="17"/>
      <c r="F9" s="14">
        <f t="shared" si="0"/>
        <v>0</v>
      </c>
      <c r="G9" s="104" t="str">
        <f t="shared" si="1"/>
        <v/>
      </c>
    </row>
    <row r="10" spans="1:7" x14ac:dyDescent="0.2">
      <c r="A10" s="15"/>
      <c r="B10" s="16"/>
      <c r="C10" s="12">
        <f>IF(B10="",0,VLOOKUP('040102'!B10,Cenik!$C$3:$E$873,2,FALSE))</f>
        <v>0</v>
      </c>
      <c r="D10" s="12">
        <f>IF(B10="",0,VLOOKUP('040102'!B10,Cenik!$C$3:$E$873,3,FALSE))</f>
        <v>0</v>
      </c>
      <c r="E10" s="17"/>
      <c r="F10" s="14">
        <f t="shared" si="0"/>
        <v>0</v>
      </c>
      <c r="G10" s="104" t="str">
        <f t="shared" si="1"/>
        <v/>
      </c>
    </row>
    <row r="11" spans="1:7" x14ac:dyDescent="0.2">
      <c r="A11" s="15"/>
      <c r="B11" s="16"/>
      <c r="C11" s="12">
        <f>IF(B11="",0,VLOOKUP('040102'!B11,Cenik!$C$3:$E$873,2,FALSE))</f>
        <v>0</v>
      </c>
      <c r="D11" s="12">
        <f>IF(B11="",0,VLOOKUP('040102'!B11,Cenik!$C$3:$E$873,3,FALSE))</f>
        <v>0</v>
      </c>
      <c r="E11" s="17"/>
      <c r="F11" s="14">
        <f t="shared" si="0"/>
        <v>0</v>
      </c>
      <c r="G11" s="104" t="str">
        <f t="shared" si="1"/>
        <v/>
      </c>
    </row>
    <row r="12" spans="1:7" x14ac:dyDescent="0.2">
      <c r="A12" s="15"/>
      <c r="B12" s="16"/>
      <c r="C12" s="12">
        <f>IF(B12="",0,VLOOKUP('040102'!B12,Cenik!$C$3:$E$873,2,FALSE))</f>
        <v>0</v>
      </c>
      <c r="D12" s="12">
        <f>IF(B12="",0,VLOOKUP('040102'!B12,Cenik!$C$3:$E$873,3,FALSE))</f>
        <v>0</v>
      </c>
      <c r="E12" s="17"/>
      <c r="F12" s="14">
        <f t="shared" si="0"/>
        <v>0</v>
      </c>
      <c r="G12" s="104" t="str">
        <f t="shared" si="1"/>
        <v/>
      </c>
    </row>
    <row r="13" spans="1:7" x14ac:dyDescent="0.2">
      <c r="A13" s="15"/>
      <c r="B13" s="16"/>
      <c r="C13" s="12">
        <f>IF(B13="",0,VLOOKUP('040102'!B13,Cenik!$C$3:$E$873,2,FALSE))</f>
        <v>0</v>
      </c>
      <c r="D13" s="12">
        <f>IF(B13="",0,VLOOKUP('040102'!B13,Cenik!$C$3:$E$873,3,FALSE))</f>
        <v>0</v>
      </c>
      <c r="E13" s="17"/>
      <c r="F13" s="14">
        <f t="shared" si="0"/>
        <v>0</v>
      </c>
      <c r="G13" s="104" t="str">
        <f t="shared" si="1"/>
        <v/>
      </c>
    </row>
    <row r="14" spans="1:7" ht="13.5" thickBot="1" x14ac:dyDescent="0.25">
      <c r="A14" s="15"/>
      <c r="B14" s="16"/>
      <c r="C14" s="12">
        <f>IF(B14="",0,VLOOKUP('040102'!B14,Cenik!$C$3:$E$873,2,FALSE))</f>
        <v>0</v>
      </c>
      <c r="D14" s="12">
        <f>IF(B14="",0,VLOOKUP('040102'!B14,Cenik!$C$3:$E$873,3,FALSE))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IF(B16="",0,VLOOKUP('040102'!B16,Cenik!$C$3:$E$873,2,FALSE))</f>
        <v>0</v>
      </c>
      <c r="D16" s="12">
        <f>IF(B16="",0,VLOOKUP('040102'!B16,Cenik!$C$3:$E$873,3,FALSE))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IF(B17="",0,VLOOKUP('040102'!B17,Cenik!$C$3:$E$873,2,FALSE))</f>
        <v>0</v>
      </c>
      <c r="D17" s="12">
        <f>IF(B17="",0,VLOOKUP('040102'!B17,Cenik!$C$3:$E$873,3,FALSE))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IF(B18="",0,VLOOKUP('040102'!B18,Cenik!$C$3:$E$873,2,FALSE))</f>
        <v>0</v>
      </c>
      <c r="D18" s="12">
        <f>IF(B18="",0,VLOOKUP('040102'!B18,Cenik!$C$3:$E$873,3,FALSE))</f>
        <v>0</v>
      </c>
      <c r="E18" s="22"/>
      <c r="F18" s="20">
        <f t="shared" si="2"/>
        <v>0</v>
      </c>
      <c r="G18" s="104" t="str">
        <f t="shared" si="3"/>
        <v/>
      </c>
    </row>
    <row r="19" spans="1:9" x14ac:dyDescent="0.2">
      <c r="A19" s="15"/>
      <c r="B19" s="21"/>
      <c r="C19" s="12">
        <f>IF(B19="",0,VLOOKUP('040102'!B19,Cenik!$C$3:$E$873,2,FALSE))</f>
        <v>0</v>
      </c>
      <c r="D19" s="12">
        <f>IF(B19="",0,VLOOKUP('040102'!B19,Cenik!$C$3:$E$873,3,FALSE))</f>
        <v>0</v>
      </c>
      <c r="E19" s="22"/>
      <c r="F19" s="20">
        <f t="shared" si="2"/>
        <v>0</v>
      </c>
      <c r="G19" s="104" t="str">
        <f t="shared" si="3"/>
        <v/>
      </c>
    </row>
    <row r="20" spans="1:9" x14ac:dyDescent="0.2">
      <c r="A20" s="15"/>
      <c r="B20" s="21"/>
      <c r="C20" s="12">
        <f>IF(B20="",0,VLOOKUP('040102'!B20,Cenik!$C$3:$E$873,2,FALSE))</f>
        <v>0</v>
      </c>
      <c r="D20" s="12">
        <f>IF(B20="",0,VLOOKUP('040102'!B20,Cenik!$C$3:$E$873,3,FALSE))</f>
        <v>0</v>
      </c>
      <c r="E20" s="22"/>
      <c r="F20" s="20">
        <f t="shared" si="2"/>
        <v>0</v>
      </c>
      <c r="G20" s="104" t="str">
        <f t="shared" si="3"/>
        <v/>
      </c>
    </row>
    <row r="21" spans="1:9" x14ac:dyDescent="0.2">
      <c r="A21" s="15"/>
      <c r="B21" s="21"/>
      <c r="C21" s="12">
        <f>IF(B21="",0,VLOOKUP('040102'!B21,Cenik!$C$3:$E$873,2,FALSE))</f>
        <v>0</v>
      </c>
      <c r="D21" s="12">
        <f>IF(B21="",0,VLOOKUP('040102'!B21,Cenik!$C$3:$E$873,3,FALSE))</f>
        <v>0</v>
      </c>
      <c r="E21" s="22"/>
      <c r="F21" s="20">
        <f t="shared" si="2"/>
        <v>0</v>
      </c>
      <c r="G21" s="104" t="str">
        <f t="shared" si="3"/>
        <v/>
      </c>
    </row>
    <row r="22" spans="1:9" x14ac:dyDescent="0.2">
      <c r="A22" s="15"/>
      <c r="B22" s="21"/>
      <c r="C22" s="12">
        <f>IF(B22="",0,VLOOKUP('040102'!B22,Cenik!$C$3:$E$873,2,FALSE))</f>
        <v>0</v>
      </c>
      <c r="D22" s="12">
        <f>IF(B22="",0,VLOOKUP('040102'!B22,Cenik!$C$3:$E$873,3,FALSE))</f>
        <v>0</v>
      </c>
      <c r="E22" s="22"/>
      <c r="F22" s="20">
        <f t="shared" si="2"/>
        <v>0</v>
      </c>
      <c r="G22" s="104" t="str">
        <f t="shared" si="3"/>
        <v/>
      </c>
    </row>
    <row r="23" spans="1:9" x14ac:dyDescent="0.2">
      <c r="A23" s="15"/>
      <c r="B23" s="21"/>
      <c r="C23" s="12">
        <f>IF(B23="",0,VLOOKUP('040102'!B23,Cenik!$C$3:$E$873,2,FALSE))</f>
        <v>0</v>
      </c>
      <c r="D23" s="12">
        <f>IF(B23="",0,VLOOKUP('040102'!B23,Cenik!$C$3:$E$873,3,FALSE))</f>
        <v>0</v>
      </c>
      <c r="E23" s="22"/>
      <c r="F23" s="20">
        <f t="shared" si="2"/>
        <v>0</v>
      </c>
      <c r="G23" s="104" t="str">
        <f t="shared" si="3"/>
        <v/>
      </c>
    </row>
    <row r="24" spans="1:9" x14ac:dyDescent="0.2">
      <c r="A24" s="15"/>
      <c r="B24" s="21"/>
      <c r="C24" s="12">
        <f>IF(B24="",0,VLOOKUP('040102'!B24,Cenik!$C$3:$E$873,2,FALSE))</f>
        <v>0</v>
      </c>
      <c r="D24" s="12">
        <f>IF(B24="",0,VLOOKUP('040102'!B24,Cenik!$C$3:$E$873,3,FALSE))</f>
        <v>0</v>
      </c>
      <c r="E24" s="22"/>
      <c r="F24" s="20">
        <f t="shared" si="2"/>
        <v>0</v>
      </c>
      <c r="G24" s="104" t="str">
        <f t="shared" si="3"/>
        <v/>
      </c>
    </row>
    <row r="25" spans="1:9" x14ac:dyDescent="0.2">
      <c r="A25" s="15"/>
      <c r="B25" s="21"/>
      <c r="C25" s="12">
        <f>IF(B25="",0,VLOOKUP('040102'!B25,Cenik!$C$3:$E$873,2,FALSE))</f>
        <v>0</v>
      </c>
      <c r="D25" s="12">
        <f>IF(B25="",0,VLOOKUP('040102'!B25,Cenik!$C$3:$E$873,3,FALSE))</f>
        <v>0</v>
      </c>
      <c r="E25" s="22"/>
      <c r="F25" s="20">
        <f t="shared" si="2"/>
        <v>0</v>
      </c>
      <c r="G25" s="104" t="str">
        <f t="shared" si="3"/>
        <v/>
      </c>
    </row>
    <row r="26" spans="1:9" x14ac:dyDescent="0.2">
      <c r="A26" s="15"/>
      <c r="B26" s="21"/>
      <c r="C26" s="12">
        <f>IF(B26="",0,VLOOKUP('040102'!B26,Cenik!$C$3:$E$873,2,FALSE))</f>
        <v>0</v>
      </c>
      <c r="D26" s="12">
        <f>IF(B26="",0,VLOOKUP('040102'!B26,Cenik!$C$3:$E$873,3,FALSE))</f>
        <v>0</v>
      </c>
      <c r="E26" s="22"/>
      <c r="F26" s="20">
        <f t="shared" si="2"/>
        <v>0</v>
      </c>
      <c r="G26" s="104" t="str">
        <f t="shared" si="3"/>
        <v/>
      </c>
    </row>
    <row r="27" spans="1:9" x14ac:dyDescent="0.2">
      <c r="A27" s="15"/>
      <c r="B27" s="21"/>
      <c r="C27" s="12">
        <f>IF(B27="",0,VLOOKUP('040102'!B27,Cenik!$C$3:$E$873,2,FALSE))</f>
        <v>0</v>
      </c>
      <c r="D27" s="12">
        <f>IF(B27="",0,VLOOKUP('040102'!B27,Cenik!$C$3:$E$873,3,FALSE))</f>
        <v>0</v>
      </c>
      <c r="E27" s="22"/>
      <c r="F27" s="20">
        <f t="shared" si="2"/>
        <v>0</v>
      </c>
      <c r="G27" s="104" t="str">
        <f t="shared" si="3"/>
        <v/>
      </c>
    </row>
    <row r="28" spans="1:9" x14ac:dyDescent="0.2">
      <c r="A28" s="15"/>
      <c r="B28" s="21"/>
      <c r="C28" s="12">
        <f>IF(B28="",0,VLOOKUP('040102'!B28,Cenik!$C$3:$E$873,2,FALSE))</f>
        <v>0</v>
      </c>
      <c r="D28" s="12">
        <f>IF(B28="",0,VLOOKUP('040102'!B28,Cenik!$C$3:$E$873,3,FALSE))</f>
        <v>0</v>
      </c>
      <c r="E28" s="22"/>
      <c r="F28" s="20">
        <f t="shared" si="2"/>
        <v>0</v>
      </c>
      <c r="G28" s="104" t="str">
        <f t="shared" si="3"/>
        <v/>
      </c>
    </row>
    <row r="29" spans="1:9" ht="13.5" thickBot="1" x14ac:dyDescent="0.25">
      <c r="A29" s="15"/>
      <c r="B29" s="21"/>
      <c r="C29" s="12">
        <f>IF(B29="",0,VLOOKUP('040102'!B29,Cenik!$C$3:$E$873,2,FALSE))</f>
        <v>0</v>
      </c>
      <c r="D29" s="12">
        <f>IF(B29="",0,VLOOKUP('040102'!B29,Cenik!$C$3:$E$873,3,FALSE))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IF(B31="",0,VLOOKUP('040102'!B31,Cenik!$C$3:$E$873,2,FALSE))</f>
        <v>0</v>
      </c>
      <c r="D31" s="24">
        <f>IF(B31="",0,VLOOKUP('040102'!B31,Cenik!$C$3:$E$873,3,FALSE))</f>
        <v>0</v>
      </c>
      <c r="E31" s="19"/>
      <c r="F31" s="25">
        <f t="shared" ref="F31:F44" si="4">D31*E31</f>
        <v>0</v>
      </c>
      <c r="G31" s="104" t="str">
        <f t="shared" si="3"/>
        <v/>
      </c>
      <c r="I31" s="2"/>
    </row>
    <row r="32" spans="1:9" x14ac:dyDescent="0.2">
      <c r="A32" s="15"/>
      <c r="B32" s="21"/>
      <c r="C32" s="12">
        <f>IF(B32="",0,VLOOKUP('040102'!B32,Cenik!$C$3:$E$873,2,FALSE))</f>
        <v>0</v>
      </c>
      <c r="D32" s="12">
        <f>IF(B32="",0,VLOOKUP('040102'!B32,Cenik!$C$3:$E$873,3,FALSE))</f>
        <v>0</v>
      </c>
      <c r="E32" s="22"/>
      <c r="F32" s="20">
        <f t="shared" si="4"/>
        <v>0</v>
      </c>
      <c r="G32" s="104" t="str">
        <f t="shared" si="3"/>
        <v/>
      </c>
      <c r="I32" s="2"/>
    </row>
    <row r="33" spans="1:7" x14ac:dyDescent="0.2">
      <c r="A33" s="15"/>
      <c r="B33" s="21"/>
      <c r="C33" s="12">
        <f>IF(B33="",0,VLOOKUP('040102'!B33,Cenik!$C$3:$E$873,2,FALSE))</f>
        <v>0</v>
      </c>
      <c r="D33" s="12">
        <f>IF(B33="",0,VLOOKUP('040102'!B33,Cenik!$C$3:$E$873,3,FALSE))</f>
        <v>0</v>
      </c>
      <c r="E33" s="22"/>
      <c r="F33" s="20">
        <f t="shared" si="4"/>
        <v>0</v>
      </c>
      <c r="G33" s="104" t="str">
        <f t="shared" si="3"/>
        <v/>
      </c>
    </row>
    <row r="34" spans="1:7" x14ac:dyDescent="0.2">
      <c r="A34" s="15"/>
      <c r="B34" s="21"/>
      <c r="C34" s="12">
        <f>IF(B34="",0,VLOOKUP('040102'!B34,Cenik!$C$3:$E$873,2,FALSE))</f>
        <v>0</v>
      </c>
      <c r="D34" s="12">
        <f>IF(B34="",0,VLOOKUP('040102'!B34,Cenik!$C$3:$E$873,3,FALSE))</f>
        <v>0</v>
      </c>
      <c r="E34" s="22"/>
      <c r="F34" s="20">
        <f t="shared" si="4"/>
        <v>0</v>
      </c>
      <c r="G34" s="104" t="str">
        <f t="shared" si="3"/>
        <v/>
      </c>
    </row>
    <row r="35" spans="1:7" x14ac:dyDescent="0.2">
      <c r="A35" s="15"/>
      <c r="B35" s="21"/>
      <c r="C35" s="12">
        <f>IF(B35="",0,VLOOKUP('040102'!B35,Cenik!$C$3:$E$873,2,FALSE))</f>
        <v>0</v>
      </c>
      <c r="D35" s="12">
        <f>IF(B35="",0,VLOOKUP('040102'!B35,Cenik!$C$3:$E$873,3,FALSE))</f>
        <v>0</v>
      </c>
      <c r="E35" s="22"/>
      <c r="F35" s="20">
        <f t="shared" si="4"/>
        <v>0</v>
      </c>
      <c r="G35" s="104" t="str">
        <f t="shared" si="3"/>
        <v/>
      </c>
    </row>
    <row r="36" spans="1:7" x14ac:dyDescent="0.2">
      <c r="A36" s="15"/>
      <c r="B36" s="21"/>
      <c r="C36" s="12">
        <f>IF(B36="",0,VLOOKUP('040102'!B36,Cenik!$C$3:$E$873,2,FALSE))</f>
        <v>0</v>
      </c>
      <c r="D36" s="12">
        <f>IF(B36="",0,VLOOKUP('040102'!B36,Cenik!$C$3:$E$873,3,FALSE))</f>
        <v>0</v>
      </c>
      <c r="E36" s="22"/>
      <c r="F36" s="20">
        <f t="shared" si="4"/>
        <v>0</v>
      </c>
      <c r="G36" s="104" t="str">
        <f t="shared" si="3"/>
        <v/>
      </c>
    </row>
    <row r="37" spans="1:7" x14ac:dyDescent="0.2">
      <c r="A37" s="15"/>
      <c r="B37" s="21"/>
      <c r="C37" s="12">
        <f>IF(B37="",0,VLOOKUP('040102'!B37,Cenik!$C$3:$E$873,2,FALSE))</f>
        <v>0</v>
      </c>
      <c r="D37" s="12">
        <f>IF(B37="",0,VLOOKUP('040102'!B37,Cenik!$C$3:$E$873,3,FALSE))</f>
        <v>0</v>
      </c>
      <c r="E37" s="22"/>
      <c r="F37" s="20">
        <f t="shared" si="4"/>
        <v>0</v>
      </c>
      <c r="G37" s="104" t="str">
        <f t="shared" si="3"/>
        <v/>
      </c>
    </row>
    <row r="38" spans="1:7" x14ac:dyDescent="0.2">
      <c r="A38" s="15"/>
      <c r="B38" s="21"/>
      <c r="C38" s="12">
        <f>IF(B38="",0,VLOOKUP('040102'!B38,Cenik!$C$3:$E$873,2,FALSE))</f>
        <v>0</v>
      </c>
      <c r="D38" s="12">
        <f>IF(B38="",0,VLOOKUP('040102'!B38,Cenik!$C$3:$E$873,3,FALSE))</f>
        <v>0</v>
      </c>
      <c r="E38" s="22"/>
      <c r="F38" s="20">
        <f t="shared" si="4"/>
        <v>0</v>
      </c>
      <c r="G38" s="104" t="str">
        <f t="shared" si="3"/>
        <v/>
      </c>
    </row>
    <row r="39" spans="1:7" x14ac:dyDescent="0.2">
      <c r="A39" s="15"/>
      <c r="B39" s="21"/>
      <c r="C39" s="12">
        <f>IF(B39="",0,VLOOKUP('040102'!B39,Cenik!$C$3:$E$873,2,FALSE))</f>
        <v>0</v>
      </c>
      <c r="D39" s="12">
        <f>IF(B39="",0,VLOOKUP('040102'!B39,Cenik!$C$3:$E$873,3,FALSE))</f>
        <v>0</v>
      </c>
      <c r="E39" s="22"/>
      <c r="F39" s="20">
        <f t="shared" si="4"/>
        <v>0</v>
      </c>
      <c r="G39" s="104" t="str">
        <f>IF(E39="","",IF(ISNUMBER(E39),IF(E39=ROUND(E39,6),"","Napaka - poraba mora biti zaokrožena na 6 decimalk!"),"Napaka!"))</f>
        <v/>
      </c>
    </row>
    <row r="40" spans="1:7" x14ac:dyDescent="0.2">
      <c r="A40" s="15"/>
      <c r="B40" s="21"/>
      <c r="C40" s="12">
        <f>IF(B40="",0,VLOOKUP('040102'!B40,Cenik!$C$3:$E$873,2,FALSE))</f>
        <v>0</v>
      </c>
      <c r="D40" s="12">
        <f>IF(B40="",0,VLOOKUP('040102'!B40,Cenik!$C$3:$E$873,3,FALSE))</f>
        <v>0</v>
      </c>
      <c r="E40" s="22"/>
      <c r="F40" s="20">
        <f t="shared" si="4"/>
        <v>0</v>
      </c>
      <c r="G40" s="104" t="str">
        <f t="shared" si="3"/>
        <v/>
      </c>
    </row>
    <row r="41" spans="1:7" x14ac:dyDescent="0.2">
      <c r="A41" s="15"/>
      <c r="B41" s="21"/>
      <c r="C41" s="12">
        <f>IF(B41="",0,VLOOKUP('040102'!B41,Cenik!$C$3:$E$873,2,FALSE))</f>
        <v>0</v>
      </c>
      <c r="D41" s="12">
        <f>IF(B41="",0,VLOOKUP('040102'!B41,Cenik!$C$3:$E$873,3,FALSE))</f>
        <v>0</v>
      </c>
      <c r="E41" s="22"/>
      <c r="F41" s="20">
        <f t="shared" si="4"/>
        <v>0</v>
      </c>
      <c r="G41" s="104" t="str">
        <f t="shared" si="3"/>
        <v/>
      </c>
    </row>
    <row r="42" spans="1:7" x14ac:dyDescent="0.2">
      <c r="A42" s="15"/>
      <c r="B42" s="21"/>
      <c r="C42" s="12">
        <f>IF(B42="",0,VLOOKUP('040102'!B42,Cenik!$C$3:$E$873,2,FALSE))</f>
        <v>0</v>
      </c>
      <c r="D42" s="12">
        <f>IF(B42="",0,VLOOKUP('040102'!B42,Cenik!$C$3:$E$873,3,FALSE))</f>
        <v>0</v>
      </c>
      <c r="E42" s="22"/>
      <c r="F42" s="20">
        <f t="shared" si="4"/>
        <v>0</v>
      </c>
      <c r="G42" s="104" t="str">
        <f t="shared" si="3"/>
        <v/>
      </c>
    </row>
    <row r="43" spans="1:7" x14ac:dyDescent="0.2">
      <c r="A43" s="15"/>
      <c r="B43" s="21"/>
      <c r="C43" s="12">
        <f>IF(B43="",0,VLOOKUP('040102'!B43,Cenik!$C$3:$E$873,2,FALSE))</f>
        <v>0</v>
      </c>
      <c r="D43" s="12">
        <f>IF(B43="",0,VLOOKUP('040102'!B43,Cenik!$C$3:$E$873,3,FALSE))</f>
        <v>0</v>
      </c>
      <c r="E43" s="22"/>
      <c r="F43" s="20">
        <f t="shared" si="4"/>
        <v>0</v>
      </c>
      <c r="G43" s="104" t="str">
        <f t="shared" si="3"/>
        <v/>
      </c>
    </row>
    <row r="44" spans="1:7" ht="13.5" thickBot="1" x14ac:dyDescent="0.25">
      <c r="A44" s="26"/>
      <c r="B44" s="27"/>
      <c r="C44" s="28">
        <f>IF(B44="",0,VLOOKUP('040102'!B44,Cenik!$C$3:$E$873,2,FALSE))</f>
        <v>0</v>
      </c>
      <c r="D44" s="28">
        <f>IF(B44="",0,VLOOKUP('040102'!B44,Cenik!$C$3:$E$873,3,FALSE))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IF(B5="",0,VLOOKUP('040201'!B5,Cenik!$C$3:$E$873,2,FALSE))</f>
        <v>0</v>
      </c>
      <c r="D5" s="12">
        <f>IF(B5="",0,VLOOKUP('040201'!B5,Cenik!$C$3:$E$873,3,FALSE))</f>
        <v>0</v>
      </c>
      <c r="E5" s="13"/>
      <c r="F5" s="14">
        <f t="shared" ref="F5:F14" si="0">D5*E5</f>
        <v>0</v>
      </c>
      <c r="G5" s="104" t="str">
        <f>IF(E5="","",IF(ISNUMBER(E5),IF(E5=ROUND(E5,6),"","Napaka - poraba mora biti zaokrožena na 6 decimalk!"),"Napaka!"))</f>
        <v/>
      </c>
    </row>
    <row r="6" spans="1:7" x14ac:dyDescent="0.2">
      <c r="A6" s="15"/>
      <c r="B6" s="16"/>
      <c r="C6" s="12">
        <f>IF(B6="",0,VLOOKUP('040201'!B6,Cenik!$C$3:$E$873,2,FALSE))</f>
        <v>0</v>
      </c>
      <c r="D6" s="12">
        <f>IF(B6="",0,VLOOKUP('040201'!B6,Cenik!$C$3:$E$873,3,FALSE))</f>
        <v>0</v>
      </c>
      <c r="E6" s="17"/>
      <c r="F6" s="14">
        <f t="shared" si="0"/>
        <v>0</v>
      </c>
      <c r="G6" s="104" t="str">
        <f t="shared" ref="G6:G14" si="1">IF(E6="","",IF(ISNUMBER(E6),IF(E6=ROUND(E6,6),"","Napaka - poraba mora biti zaokrožena na 6 decimalk!"),"Napaka!"))</f>
        <v/>
      </c>
    </row>
    <row r="7" spans="1:7" x14ac:dyDescent="0.2">
      <c r="A7" s="15"/>
      <c r="B7" s="16"/>
      <c r="C7" s="12">
        <f>IF(B7="",0,VLOOKUP('040201'!B7,Cenik!$C$3:$E$873,2,FALSE))</f>
        <v>0</v>
      </c>
      <c r="D7" s="12">
        <f>IF(B7="",0,VLOOKUP('040201'!B7,Cenik!$C$3:$E$873,3,FALSE))</f>
        <v>0</v>
      </c>
      <c r="E7" s="17"/>
      <c r="F7" s="14">
        <f t="shared" si="0"/>
        <v>0</v>
      </c>
      <c r="G7" s="104" t="str">
        <f t="shared" si="1"/>
        <v/>
      </c>
    </row>
    <row r="8" spans="1:7" x14ac:dyDescent="0.2">
      <c r="A8" s="15"/>
      <c r="B8" s="16"/>
      <c r="C8" s="12">
        <f>IF(B8="",0,VLOOKUP('040201'!B8,Cenik!$C$3:$E$873,2,FALSE))</f>
        <v>0</v>
      </c>
      <c r="D8" s="12">
        <f>IF(B8="",0,VLOOKUP('040201'!B8,Cenik!$C$3:$E$873,3,FALSE))</f>
        <v>0</v>
      </c>
      <c r="E8" s="17"/>
      <c r="F8" s="14">
        <f t="shared" si="0"/>
        <v>0</v>
      </c>
      <c r="G8" s="104" t="str">
        <f t="shared" si="1"/>
        <v/>
      </c>
    </row>
    <row r="9" spans="1:7" x14ac:dyDescent="0.2">
      <c r="A9" s="15"/>
      <c r="B9" s="16"/>
      <c r="C9" s="12">
        <f>IF(B9="",0,VLOOKUP('040201'!B9,Cenik!$C$3:$E$873,2,FALSE))</f>
        <v>0</v>
      </c>
      <c r="D9" s="12">
        <f>IF(B9="",0,VLOOKUP('040201'!B9,Cenik!$C$3:$E$873,3,FALSE))</f>
        <v>0</v>
      </c>
      <c r="E9" s="17"/>
      <c r="F9" s="14">
        <f t="shared" si="0"/>
        <v>0</v>
      </c>
      <c r="G9" s="104" t="str">
        <f t="shared" si="1"/>
        <v/>
      </c>
    </row>
    <row r="10" spans="1:7" x14ac:dyDescent="0.2">
      <c r="A10" s="15"/>
      <c r="B10" s="16"/>
      <c r="C10" s="12">
        <f>IF(B10="",0,VLOOKUP('040201'!B10,Cenik!$C$3:$E$873,2,FALSE))</f>
        <v>0</v>
      </c>
      <c r="D10" s="12">
        <f>IF(B10="",0,VLOOKUP('040201'!B10,Cenik!$C$3:$E$873,3,FALSE))</f>
        <v>0</v>
      </c>
      <c r="E10" s="17"/>
      <c r="F10" s="14">
        <f t="shared" si="0"/>
        <v>0</v>
      </c>
      <c r="G10" s="104" t="str">
        <f t="shared" si="1"/>
        <v/>
      </c>
    </row>
    <row r="11" spans="1:7" x14ac:dyDescent="0.2">
      <c r="A11" s="15"/>
      <c r="B11" s="16"/>
      <c r="C11" s="12">
        <f>IF(B11="",0,VLOOKUP('040201'!B11,Cenik!$C$3:$E$873,2,FALSE))</f>
        <v>0</v>
      </c>
      <c r="D11" s="12">
        <f>IF(B11="",0,VLOOKUP('040201'!B11,Cenik!$C$3:$E$873,3,FALSE))</f>
        <v>0</v>
      </c>
      <c r="E11" s="17"/>
      <c r="F11" s="14">
        <f t="shared" si="0"/>
        <v>0</v>
      </c>
      <c r="G11" s="104" t="str">
        <f t="shared" si="1"/>
        <v/>
      </c>
    </row>
    <row r="12" spans="1:7" x14ac:dyDescent="0.2">
      <c r="A12" s="15"/>
      <c r="B12" s="16"/>
      <c r="C12" s="12">
        <f>IF(B12="",0,VLOOKUP('040201'!B12,Cenik!$C$3:$E$873,2,FALSE))</f>
        <v>0</v>
      </c>
      <c r="D12" s="12">
        <f>IF(B12="",0,VLOOKUP('040201'!B12,Cenik!$C$3:$E$873,3,FALSE))</f>
        <v>0</v>
      </c>
      <c r="E12" s="17"/>
      <c r="F12" s="14">
        <f t="shared" si="0"/>
        <v>0</v>
      </c>
      <c r="G12" s="104" t="str">
        <f t="shared" si="1"/>
        <v/>
      </c>
    </row>
    <row r="13" spans="1:7" x14ac:dyDescent="0.2">
      <c r="A13" s="15"/>
      <c r="B13" s="16"/>
      <c r="C13" s="12">
        <f>IF(B13="",0,VLOOKUP('040201'!B13,Cenik!$C$3:$E$873,2,FALSE))</f>
        <v>0</v>
      </c>
      <c r="D13" s="12">
        <f>IF(B13="",0,VLOOKUP('040201'!B13,Cenik!$C$3:$E$873,3,FALSE))</f>
        <v>0</v>
      </c>
      <c r="E13" s="17"/>
      <c r="F13" s="14">
        <f t="shared" si="0"/>
        <v>0</v>
      </c>
      <c r="G13" s="104" t="str">
        <f t="shared" si="1"/>
        <v/>
      </c>
    </row>
    <row r="14" spans="1:7" ht="13.5" thickBot="1" x14ac:dyDescent="0.25">
      <c r="A14" s="15"/>
      <c r="B14" s="16"/>
      <c r="C14" s="12">
        <f>IF(B14="",0,VLOOKUP('040201'!B14,Cenik!$C$3:$E$873,2,FALSE))</f>
        <v>0</v>
      </c>
      <c r="D14" s="12">
        <f>IF(B14="",0,VLOOKUP('040201'!B14,Cenik!$C$3:$E$873,3,FALSE))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IF(B16="",0,VLOOKUP('040201'!B16,Cenik!$C$3:$E$873,2,FALSE))</f>
        <v>0</v>
      </c>
      <c r="D16" s="12">
        <f>IF(B16="",0,VLOOKUP('040201'!B16,Cenik!$C$3:$E$873,3,FALSE))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IF(B17="",0,VLOOKUP('040201'!B17,Cenik!$C$3:$E$873,2,FALSE))</f>
        <v>0</v>
      </c>
      <c r="D17" s="12">
        <f>IF(B17="",0,VLOOKUP('040201'!B17,Cenik!$C$3:$E$873,3,FALSE))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IF(B18="",0,VLOOKUP('040201'!B18,Cenik!$C$3:$E$873,2,FALSE))</f>
        <v>0</v>
      </c>
      <c r="D18" s="12">
        <f>IF(B18="",0,VLOOKUP('040201'!B18,Cenik!$C$3:$E$873,3,FALSE))</f>
        <v>0</v>
      </c>
      <c r="E18" s="22"/>
      <c r="F18" s="20">
        <f t="shared" si="2"/>
        <v>0</v>
      </c>
      <c r="G18" s="104" t="str">
        <f t="shared" si="3"/>
        <v/>
      </c>
    </row>
    <row r="19" spans="1:9" x14ac:dyDescent="0.2">
      <c r="A19" s="15"/>
      <c r="B19" s="21"/>
      <c r="C19" s="12">
        <f>IF(B19="",0,VLOOKUP('040201'!B19,Cenik!$C$3:$E$873,2,FALSE))</f>
        <v>0</v>
      </c>
      <c r="D19" s="12">
        <f>IF(B19="",0,VLOOKUP('040201'!B19,Cenik!$C$3:$E$873,3,FALSE))</f>
        <v>0</v>
      </c>
      <c r="E19" s="22"/>
      <c r="F19" s="20">
        <f t="shared" si="2"/>
        <v>0</v>
      </c>
      <c r="G19" s="104" t="str">
        <f t="shared" si="3"/>
        <v/>
      </c>
    </row>
    <row r="20" spans="1:9" x14ac:dyDescent="0.2">
      <c r="A20" s="15"/>
      <c r="B20" s="21"/>
      <c r="C20" s="12">
        <f>IF(B20="",0,VLOOKUP('040201'!B20,Cenik!$C$3:$E$873,2,FALSE))</f>
        <v>0</v>
      </c>
      <c r="D20" s="12">
        <f>IF(B20="",0,VLOOKUP('040201'!B20,Cenik!$C$3:$E$873,3,FALSE))</f>
        <v>0</v>
      </c>
      <c r="E20" s="22"/>
      <c r="F20" s="20">
        <f t="shared" si="2"/>
        <v>0</v>
      </c>
      <c r="G20" s="104" t="str">
        <f t="shared" si="3"/>
        <v/>
      </c>
    </row>
    <row r="21" spans="1:9" x14ac:dyDescent="0.2">
      <c r="A21" s="15"/>
      <c r="B21" s="21"/>
      <c r="C21" s="12">
        <f>IF(B21="",0,VLOOKUP('040201'!B21,Cenik!$C$3:$E$873,2,FALSE))</f>
        <v>0</v>
      </c>
      <c r="D21" s="12">
        <f>IF(B21="",0,VLOOKUP('040201'!B21,Cenik!$C$3:$E$873,3,FALSE))</f>
        <v>0</v>
      </c>
      <c r="E21" s="22"/>
      <c r="F21" s="20">
        <f t="shared" si="2"/>
        <v>0</v>
      </c>
      <c r="G21" s="104" t="str">
        <f t="shared" si="3"/>
        <v/>
      </c>
    </row>
    <row r="22" spans="1:9" x14ac:dyDescent="0.2">
      <c r="A22" s="15"/>
      <c r="B22" s="21"/>
      <c r="C22" s="12">
        <f>IF(B22="",0,VLOOKUP('040201'!B22,Cenik!$C$3:$E$873,2,FALSE))</f>
        <v>0</v>
      </c>
      <c r="D22" s="12">
        <f>IF(B22="",0,VLOOKUP('040201'!B22,Cenik!$C$3:$E$873,3,FALSE))</f>
        <v>0</v>
      </c>
      <c r="E22" s="22"/>
      <c r="F22" s="20">
        <f t="shared" si="2"/>
        <v>0</v>
      </c>
      <c r="G22" s="104" t="str">
        <f t="shared" si="3"/>
        <v/>
      </c>
    </row>
    <row r="23" spans="1:9" x14ac:dyDescent="0.2">
      <c r="A23" s="15"/>
      <c r="B23" s="21"/>
      <c r="C23" s="12">
        <f>IF(B23="",0,VLOOKUP('040201'!B23,Cenik!$C$3:$E$873,2,FALSE))</f>
        <v>0</v>
      </c>
      <c r="D23" s="12">
        <f>IF(B23="",0,VLOOKUP('040201'!B23,Cenik!$C$3:$E$873,3,FALSE))</f>
        <v>0</v>
      </c>
      <c r="E23" s="22"/>
      <c r="F23" s="20">
        <f t="shared" si="2"/>
        <v>0</v>
      </c>
      <c r="G23" s="104" t="str">
        <f t="shared" si="3"/>
        <v/>
      </c>
    </row>
    <row r="24" spans="1:9" x14ac:dyDescent="0.2">
      <c r="A24" s="15"/>
      <c r="B24" s="21"/>
      <c r="C24" s="12">
        <f>IF(B24="",0,VLOOKUP('040201'!B24,Cenik!$C$3:$E$873,2,FALSE))</f>
        <v>0</v>
      </c>
      <c r="D24" s="12">
        <f>IF(B24="",0,VLOOKUP('040201'!B24,Cenik!$C$3:$E$873,3,FALSE))</f>
        <v>0</v>
      </c>
      <c r="E24" s="22"/>
      <c r="F24" s="20">
        <f t="shared" si="2"/>
        <v>0</v>
      </c>
      <c r="G24" s="104" t="str">
        <f t="shared" si="3"/>
        <v/>
      </c>
    </row>
    <row r="25" spans="1:9" x14ac:dyDescent="0.2">
      <c r="A25" s="15"/>
      <c r="B25" s="21"/>
      <c r="C25" s="12">
        <f>IF(B25="",0,VLOOKUP('040201'!B25,Cenik!$C$3:$E$873,2,FALSE))</f>
        <v>0</v>
      </c>
      <c r="D25" s="12">
        <f>IF(B25="",0,VLOOKUP('040201'!B25,Cenik!$C$3:$E$873,3,FALSE))</f>
        <v>0</v>
      </c>
      <c r="E25" s="22"/>
      <c r="F25" s="20">
        <f t="shared" si="2"/>
        <v>0</v>
      </c>
      <c r="G25" s="104" t="str">
        <f t="shared" si="3"/>
        <v/>
      </c>
    </row>
    <row r="26" spans="1:9" x14ac:dyDescent="0.2">
      <c r="A26" s="15"/>
      <c r="B26" s="21"/>
      <c r="C26" s="12">
        <f>IF(B26="",0,VLOOKUP('040201'!B26,Cenik!$C$3:$E$873,2,FALSE))</f>
        <v>0</v>
      </c>
      <c r="D26" s="12">
        <f>IF(B26="",0,VLOOKUP('040201'!B26,Cenik!$C$3:$E$873,3,FALSE))</f>
        <v>0</v>
      </c>
      <c r="E26" s="22"/>
      <c r="F26" s="20">
        <f t="shared" si="2"/>
        <v>0</v>
      </c>
      <c r="G26" s="104" t="str">
        <f t="shared" si="3"/>
        <v/>
      </c>
    </row>
    <row r="27" spans="1:9" x14ac:dyDescent="0.2">
      <c r="A27" s="15"/>
      <c r="B27" s="21"/>
      <c r="C27" s="12">
        <f>IF(B27="",0,VLOOKUP('040201'!B27,Cenik!$C$3:$E$873,2,FALSE))</f>
        <v>0</v>
      </c>
      <c r="D27" s="12">
        <f>IF(B27="",0,VLOOKUP('040201'!B27,Cenik!$C$3:$E$873,3,FALSE))</f>
        <v>0</v>
      </c>
      <c r="E27" s="22"/>
      <c r="F27" s="20">
        <f t="shared" si="2"/>
        <v>0</v>
      </c>
      <c r="G27" s="104" t="str">
        <f t="shared" si="3"/>
        <v/>
      </c>
    </row>
    <row r="28" spans="1:9" x14ac:dyDescent="0.2">
      <c r="A28" s="15"/>
      <c r="B28" s="21"/>
      <c r="C28" s="12">
        <f>IF(B28="",0,VLOOKUP('040201'!B28,Cenik!$C$3:$E$873,2,FALSE))</f>
        <v>0</v>
      </c>
      <c r="D28" s="12">
        <f>IF(B28="",0,VLOOKUP('040201'!B28,Cenik!$C$3:$E$873,3,FALSE))</f>
        <v>0</v>
      </c>
      <c r="E28" s="22"/>
      <c r="F28" s="20">
        <f t="shared" si="2"/>
        <v>0</v>
      </c>
      <c r="G28" s="104" t="str">
        <f t="shared" si="3"/>
        <v/>
      </c>
    </row>
    <row r="29" spans="1:9" ht="13.5" thickBot="1" x14ac:dyDescent="0.25">
      <c r="A29" s="15"/>
      <c r="B29" s="21"/>
      <c r="C29" s="12">
        <f>IF(B29="",0,VLOOKUP('040201'!B29,Cenik!$C$3:$E$873,2,FALSE))</f>
        <v>0</v>
      </c>
      <c r="D29" s="12">
        <f>IF(B29="",0,VLOOKUP('040201'!B29,Cenik!$C$3:$E$873,3,FALSE))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IF(B31="",0,VLOOKUP('040201'!B31,Cenik!$C$3:$E$873,2,FALSE))</f>
        <v>0</v>
      </c>
      <c r="D31" s="24">
        <f>IF(B31="",0,VLOOKUP('040201'!B31,Cenik!$C$3:$E$873,3,FALSE))</f>
        <v>0</v>
      </c>
      <c r="E31" s="19"/>
      <c r="F31" s="25">
        <f t="shared" ref="F31:F44" si="4">D31*E31</f>
        <v>0</v>
      </c>
      <c r="G31" s="104" t="str">
        <f t="shared" si="3"/>
        <v/>
      </c>
      <c r="I31" s="2"/>
    </row>
    <row r="32" spans="1:9" x14ac:dyDescent="0.2">
      <c r="A32" s="15"/>
      <c r="B32" s="21"/>
      <c r="C32" s="12">
        <f>IF(B32="",0,VLOOKUP('040201'!B32,Cenik!$C$3:$E$873,2,FALSE))</f>
        <v>0</v>
      </c>
      <c r="D32" s="12">
        <f>IF(B32="",0,VLOOKUP('040201'!B32,Cenik!$C$3:$E$873,3,FALSE))</f>
        <v>0</v>
      </c>
      <c r="E32" s="22"/>
      <c r="F32" s="20">
        <f t="shared" si="4"/>
        <v>0</v>
      </c>
      <c r="G32" s="104" t="str">
        <f t="shared" si="3"/>
        <v/>
      </c>
      <c r="I32" s="2"/>
    </row>
    <row r="33" spans="1:7" x14ac:dyDescent="0.2">
      <c r="A33" s="15"/>
      <c r="B33" s="21"/>
      <c r="C33" s="12">
        <f>IF(B33="",0,VLOOKUP('040201'!B33,Cenik!$C$3:$E$873,2,FALSE))</f>
        <v>0</v>
      </c>
      <c r="D33" s="12">
        <f>IF(B33="",0,VLOOKUP('040201'!B33,Cenik!$C$3:$E$873,3,FALSE))</f>
        <v>0</v>
      </c>
      <c r="E33" s="22"/>
      <c r="F33" s="20">
        <f t="shared" si="4"/>
        <v>0</v>
      </c>
      <c r="G33" s="104" t="str">
        <f t="shared" si="3"/>
        <v/>
      </c>
    </row>
    <row r="34" spans="1:7" x14ac:dyDescent="0.2">
      <c r="A34" s="15"/>
      <c r="B34" s="21"/>
      <c r="C34" s="12">
        <f>IF(B34="",0,VLOOKUP('040201'!B34,Cenik!$C$3:$E$873,2,FALSE))</f>
        <v>0</v>
      </c>
      <c r="D34" s="12">
        <f>IF(B34="",0,VLOOKUP('040201'!B34,Cenik!$C$3:$E$873,3,FALSE))</f>
        <v>0</v>
      </c>
      <c r="E34" s="22"/>
      <c r="F34" s="20">
        <f t="shared" si="4"/>
        <v>0</v>
      </c>
      <c r="G34" s="104" t="str">
        <f t="shared" si="3"/>
        <v/>
      </c>
    </row>
    <row r="35" spans="1:7" x14ac:dyDescent="0.2">
      <c r="A35" s="15"/>
      <c r="B35" s="21"/>
      <c r="C35" s="12">
        <f>IF(B35="",0,VLOOKUP('040201'!B35,Cenik!$C$3:$E$873,2,FALSE))</f>
        <v>0</v>
      </c>
      <c r="D35" s="12">
        <f>IF(B35="",0,VLOOKUP('040201'!B35,Cenik!$C$3:$E$873,3,FALSE))</f>
        <v>0</v>
      </c>
      <c r="E35" s="22"/>
      <c r="F35" s="20">
        <f t="shared" si="4"/>
        <v>0</v>
      </c>
      <c r="G35" s="104" t="str">
        <f t="shared" si="3"/>
        <v/>
      </c>
    </row>
    <row r="36" spans="1:7" x14ac:dyDescent="0.2">
      <c r="A36" s="15"/>
      <c r="B36" s="21"/>
      <c r="C36" s="12">
        <f>IF(B36="",0,VLOOKUP('040201'!B36,Cenik!$C$3:$E$873,2,FALSE))</f>
        <v>0</v>
      </c>
      <c r="D36" s="12">
        <f>IF(B36="",0,VLOOKUP('040201'!B36,Cenik!$C$3:$E$873,3,FALSE))</f>
        <v>0</v>
      </c>
      <c r="E36" s="22"/>
      <c r="F36" s="20">
        <f t="shared" si="4"/>
        <v>0</v>
      </c>
      <c r="G36" s="104" t="str">
        <f t="shared" si="3"/>
        <v/>
      </c>
    </row>
    <row r="37" spans="1:7" x14ac:dyDescent="0.2">
      <c r="A37" s="15"/>
      <c r="B37" s="21"/>
      <c r="C37" s="12">
        <f>IF(B37="",0,VLOOKUP('040201'!B37,Cenik!$C$3:$E$873,2,FALSE))</f>
        <v>0</v>
      </c>
      <c r="D37" s="12">
        <f>IF(B37="",0,VLOOKUP('040201'!B37,Cenik!$C$3:$E$873,3,FALSE))</f>
        <v>0</v>
      </c>
      <c r="E37" s="22"/>
      <c r="F37" s="20">
        <f t="shared" si="4"/>
        <v>0</v>
      </c>
      <c r="G37" s="104" t="str">
        <f t="shared" si="3"/>
        <v/>
      </c>
    </row>
    <row r="38" spans="1:7" x14ac:dyDescent="0.2">
      <c r="A38" s="15"/>
      <c r="B38" s="21"/>
      <c r="C38" s="12">
        <f>IF(B38="",0,VLOOKUP('040201'!B38,Cenik!$C$3:$E$873,2,FALSE))</f>
        <v>0</v>
      </c>
      <c r="D38" s="12">
        <f>IF(B38="",0,VLOOKUP('040201'!B38,Cenik!$C$3:$E$873,3,FALSE))</f>
        <v>0</v>
      </c>
      <c r="E38" s="22"/>
      <c r="F38" s="20">
        <f t="shared" si="4"/>
        <v>0</v>
      </c>
      <c r="G38" s="104" t="str">
        <f t="shared" si="3"/>
        <v/>
      </c>
    </row>
    <row r="39" spans="1:7" x14ac:dyDescent="0.2">
      <c r="A39" s="15"/>
      <c r="B39" s="21"/>
      <c r="C39" s="12">
        <f>IF(B39="",0,VLOOKUP('040201'!B39,Cenik!$C$3:$E$873,2,FALSE))</f>
        <v>0</v>
      </c>
      <c r="D39" s="12">
        <f>IF(B39="",0,VLOOKUP('040201'!B39,Cenik!$C$3:$E$873,3,FALSE))</f>
        <v>0</v>
      </c>
      <c r="E39" s="22"/>
      <c r="F39" s="20">
        <f t="shared" si="4"/>
        <v>0</v>
      </c>
      <c r="G39" s="104" t="str">
        <f>IF(E39="","",IF(ISNUMBER(E39),IF(E39=ROUND(E39,6),"","Napaka - poraba mora biti zaokrožena na 6 decimalk!"),"Napaka!"))</f>
        <v/>
      </c>
    </row>
    <row r="40" spans="1:7" x14ac:dyDescent="0.2">
      <c r="A40" s="15"/>
      <c r="B40" s="21"/>
      <c r="C40" s="12">
        <f>IF(B40="",0,VLOOKUP('040201'!B40,Cenik!$C$3:$E$873,2,FALSE))</f>
        <v>0</v>
      </c>
      <c r="D40" s="12">
        <f>IF(B40="",0,VLOOKUP('040201'!B40,Cenik!$C$3:$E$873,3,FALSE))</f>
        <v>0</v>
      </c>
      <c r="E40" s="22"/>
      <c r="F40" s="20">
        <f t="shared" si="4"/>
        <v>0</v>
      </c>
      <c r="G40" s="104" t="str">
        <f t="shared" si="3"/>
        <v/>
      </c>
    </row>
    <row r="41" spans="1:7" x14ac:dyDescent="0.2">
      <c r="A41" s="15"/>
      <c r="B41" s="21"/>
      <c r="C41" s="12">
        <f>IF(B41="",0,VLOOKUP('040201'!B41,Cenik!$C$3:$E$873,2,FALSE))</f>
        <v>0</v>
      </c>
      <c r="D41" s="12">
        <f>IF(B41="",0,VLOOKUP('040201'!B41,Cenik!$C$3:$E$873,3,FALSE))</f>
        <v>0</v>
      </c>
      <c r="E41" s="22"/>
      <c r="F41" s="20">
        <f t="shared" si="4"/>
        <v>0</v>
      </c>
      <c r="G41" s="104" t="str">
        <f t="shared" si="3"/>
        <v/>
      </c>
    </row>
    <row r="42" spans="1:7" x14ac:dyDescent="0.2">
      <c r="A42" s="15"/>
      <c r="B42" s="21"/>
      <c r="C42" s="12">
        <f>IF(B42="",0,VLOOKUP('040201'!B42,Cenik!$C$3:$E$873,2,FALSE))</f>
        <v>0</v>
      </c>
      <c r="D42" s="12">
        <f>IF(B42="",0,VLOOKUP('040201'!B42,Cenik!$C$3:$E$873,3,FALSE))</f>
        <v>0</v>
      </c>
      <c r="E42" s="22"/>
      <c r="F42" s="20">
        <f t="shared" si="4"/>
        <v>0</v>
      </c>
      <c r="G42" s="104" t="str">
        <f t="shared" si="3"/>
        <v/>
      </c>
    </row>
    <row r="43" spans="1:7" x14ac:dyDescent="0.2">
      <c r="A43" s="15"/>
      <c r="B43" s="21"/>
      <c r="C43" s="12">
        <f>IF(B43="",0,VLOOKUP('040201'!B43,Cenik!$C$3:$E$873,2,FALSE))</f>
        <v>0</v>
      </c>
      <c r="D43" s="12">
        <f>IF(B43="",0,VLOOKUP('040201'!B43,Cenik!$C$3:$E$873,3,FALSE))</f>
        <v>0</v>
      </c>
      <c r="E43" s="22"/>
      <c r="F43" s="20">
        <f t="shared" si="4"/>
        <v>0</v>
      </c>
      <c r="G43" s="104" t="str">
        <f t="shared" si="3"/>
        <v/>
      </c>
    </row>
    <row r="44" spans="1:7" ht="13.5" thickBot="1" x14ac:dyDescent="0.25">
      <c r="A44" s="26"/>
      <c r="B44" s="27"/>
      <c r="C44" s="28">
        <f>IF(B44="",0,VLOOKUP('040201'!B44,Cenik!$C$3:$E$873,2,FALSE))</f>
        <v>0</v>
      </c>
      <c r="D44" s="28">
        <f>IF(B44="",0,VLOOKUP('040201'!B44,Cenik!$C$3:$E$873,3,FALSE))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IF(B5="",0,VLOOKUP('050101'!B5,Cenik!$C$3:$E$873,2,FALSE))</f>
        <v>0</v>
      </c>
      <c r="D5" s="12">
        <f>IF(B5="",0,VLOOKUP('050101'!B5,Cenik!$C$3:$E$873,3,FALSE))</f>
        <v>0</v>
      </c>
      <c r="E5" s="13"/>
      <c r="F5" s="14">
        <f t="shared" ref="F5:F14" si="0">D5*E5</f>
        <v>0</v>
      </c>
      <c r="G5" s="104" t="str">
        <f>IF(E5="","",IF(ISNUMBER(E5),IF(E5=ROUND(E5,6),"","Napaka - poraba mora biti zaokrožena na 6 decimalk!"),"Napaka!"))</f>
        <v/>
      </c>
    </row>
    <row r="6" spans="1:7" x14ac:dyDescent="0.2">
      <c r="A6" s="15"/>
      <c r="B6" s="16"/>
      <c r="C6" s="12">
        <f>IF(B6="",0,VLOOKUP('050101'!B6,Cenik!$C$3:$E$873,2,FALSE))</f>
        <v>0</v>
      </c>
      <c r="D6" s="12">
        <f>IF(B6="",0,VLOOKUP('050101'!B6,Cenik!$C$3:$E$873,3,FALSE))</f>
        <v>0</v>
      </c>
      <c r="E6" s="17"/>
      <c r="F6" s="14">
        <f t="shared" si="0"/>
        <v>0</v>
      </c>
      <c r="G6" s="104" t="str">
        <f t="shared" ref="G6:G14" si="1">IF(E6="","",IF(ISNUMBER(E6),IF(E6=ROUND(E6,6),"","Napaka - poraba mora biti zaokrožena na 6 decimalk!"),"Napaka!"))</f>
        <v/>
      </c>
    </row>
    <row r="7" spans="1:7" x14ac:dyDescent="0.2">
      <c r="A7" s="15"/>
      <c r="B7" s="16"/>
      <c r="C7" s="12">
        <f>IF(B7="",0,VLOOKUP('050101'!B7,Cenik!$C$3:$E$873,2,FALSE))</f>
        <v>0</v>
      </c>
      <c r="D7" s="12">
        <f>IF(B7="",0,VLOOKUP('050101'!B7,Cenik!$C$3:$E$873,3,FALSE))</f>
        <v>0</v>
      </c>
      <c r="E7" s="17"/>
      <c r="F7" s="14">
        <f t="shared" si="0"/>
        <v>0</v>
      </c>
      <c r="G7" s="104" t="str">
        <f t="shared" si="1"/>
        <v/>
      </c>
    </row>
    <row r="8" spans="1:7" x14ac:dyDescent="0.2">
      <c r="A8" s="15"/>
      <c r="B8" s="16"/>
      <c r="C8" s="12">
        <f>IF(B8="",0,VLOOKUP('050101'!B8,Cenik!$C$3:$E$873,2,FALSE))</f>
        <v>0</v>
      </c>
      <c r="D8" s="12">
        <f>IF(B8="",0,VLOOKUP('050101'!B8,Cenik!$C$3:$E$873,3,FALSE))</f>
        <v>0</v>
      </c>
      <c r="E8" s="17"/>
      <c r="F8" s="14">
        <f t="shared" si="0"/>
        <v>0</v>
      </c>
      <c r="G8" s="104" t="str">
        <f t="shared" si="1"/>
        <v/>
      </c>
    </row>
    <row r="9" spans="1:7" x14ac:dyDescent="0.2">
      <c r="A9" s="15"/>
      <c r="B9" s="16"/>
      <c r="C9" s="12">
        <f>IF(B9="",0,VLOOKUP('050101'!B9,Cenik!$C$3:$E$873,2,FALSE))</f>
        <v>0</v>
      </c>
      <c r="D9" s="12">
        <f>IF(B9="",0,VLOOKUP('050101'!B9,Cenik!$C$3:$E$873,3,FALSE))</f>
        <v>0</v>
      </c>
      <c r="E9" s="17"/>
      <c r="F9" s="14">
        <f t="shared" si="0"/>
        <v>0</v>
      </c>
      <c r="G9" s="104" t="str">
        <f t="shared" si="1"/>
        <v/>
      </c>
    </row>
    <row r="10" spans="1:7" x14ac:dyDescent="0.2">
      <c r="A10" s="15"/>
      <c r="B10" s="16"/>
      <c r="C10" s="12">
        <f>IF(B10="",0,VLOOKUP('050101'!B10,Cenik!$C$3:$E$873,2,FALSE))</f>
        <v>0</v>
      </c>
      <c r="D10" s="12">
        <f>IF(B10="",0,VLOOKUP('050101'!B10,Cenik!$C$3:$E$873,3,FALSE))</f>
        <v>0</v>
      </c>
      <c r="E10" s="17"/>
      <c r="F10" s="14">
        <f t="shared" si="0"/>
        <v>0</v>
      </c>
      <c r="G10" s="104" t="str">
        <f t="shared" si="1"/>
        <v/>
      </c>
    </row>
    <row r="11" spans="1:7" x14ac:dyDescent="0.2">
      <c r="A11" s="15"/>
      <c r="B11" s="16"/>
      <c r="C11" s="12">
        <f>IF(B11="",0,VLOOKUP('050101'!B11,Cenik!$C$3:$E$873,2,FALSE))</f>
        <v>0</v>
      </c>
      <c r="D11" s="12">
        <f>IF(B11="",0,VLOOKUP('050101'!B11,Cenik!$C$3:$E$873,3,FALSE))</f>
        <v>0</v>
      </c>
      <c r="E11" s="17"/>
      <c r="F11" s="14">
        <f t="shared" si="0"/>
        <v>0</v>
      </c>
      <c r="G11" s="104" t="str">
        <f t="shared" si="1"/>
        <v/>
      </c>
    </row>
    <row r="12" spans="1:7" x14ac:dyDescent="0.2">
      <c r="A12" s="15"/>
      <c r="B12" s="16"/>
      <c r="C12" s="12">
        <f>IF(B12="",0,VLOOKUP('050101'!B12,Cenik!$C$3:$E$873,2,FALSE))</f>
        <v>0</v>
      </c>
      <c r="D12" s="12">
        <f>IF(B12="",0,VLOOKUP('050101'!B12,Cenik!$C$3:$E$873,3,FALSE))</f>
        <v>0</v>
      </c>
      <c r="E12" s="17"/>
      <c r="F12" s="14">
        <f t="shared" si="0"/>
        <v>0</v>
      </c>
      <c r="G12" s="104" t="str">
        <f t="shared" si="1"/>
        <v/>
      </c>
    </row>
    <row r="13" spans="1:7" x14ac:dyDescent="0.2">
      <c r="A13" s="15"/>
      <c r="B13" s="16"/>
      <c r="C13" s="12">
        <f>IF(B13="",0,VLOOKUP('050101'!B13,Cenik!$C$3:$E$873,2,FALSE))</f>
        <v>0</v>
      </c>
      <c r="D13" s="12">
        <f>IF(B13="",0,VLOOKUP('050101'!B13,Cenik!$C$3:$E$873,3,FALSE))</f>
        <v>0</v>
      </c>
      <c r="E13" s="17"/>
      <c r="F13" s="14">
        <f t="shared" si="0"/>
        <v>0</v>
      </c>
      <c r="G13" s="104" t="str">
        <f t="shared" si="1"/>
        <v/>
      </c>
    </row>
    <row r="14" spans="1:7" ht="13.5" thickBot="1" x14ac:dyDescent="0.25">
      <c r="A14" s="15"/>
      <c r="B14" s="16"/>
      <c r="C14" s="12">
        <f>IF(B14="",0,VLOOKUP('050101'!B14,Cenik!$C$3:$E$873,2,FALSE))</f>
        <v>0</v>
      </c>
      <c r="D14" s="12">
        <f>IF(B14="",0,VLOOKUP('050101'!B14,Cenik!$C$3:$E$873,3,FALSE))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IF(B16="",0,VLOOKUP('050101'!B16,Cenik!$C$3:$E$873,2,FALSE))</f>
        <v>0</v>
      </c>
      <c r="D16" s="12">
        <f>IF(B16="",0,VLOOKUP('050101'!B16,Cenik!$C$3:$E$873,3,FALSE))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IF(B17="",0,VLOOKUP('050101'!B17,Cenik!$C$3:$E$873,2,FALSE))</f>
        <v>0</v>
      </c>
      <c r="D17" s="12">
        <f>IF(B17="",0,VLOOKUP('050101'!B17,Cenik!$C$3:$E$873,3,FALSE))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IF(B18="",0,VLOOKUP('050101'!B18,Cenik!$C$3:$E$873,2,FALSE))</f>
        <v>0</v>
      </c>
      <c r="D18" s="12">
        <f>IF(B18="",0,VLOOKUP('050101'!B18,Cenik!$C$3:$E$873,3,FALSE))</f>
        <v>0</v>
      </c>
      <c r="E18" s="22"/>
      <c r="F18" s="20">
        <f t="shared" si="2"/>
        <v>0</v>
      </c>
      <c r="G18" s="104" t="str">
        <f t="shared" si="3"/>
        <v/>
      </c>
    </row>
    <row r="19" spans="1:9" x14ac:dyDescent="0.2">
      <c r="A19" s="15"/>
      <c r="B19" s="21"/>
      <c r="C19" s="12">
        <f>IF(B19="",0,VLOOKUP('050101'!B19,Cenik!$C$3:$E$873,2,FALSE))</f>
        <v>0</v>
      </c>
      <c r="D19" s="12">
        <f>IF(B19="",0,VLOOKUP('050101'!B19,Cenik!$C$3:$E$873,3,FALSE))</f>
        <v>0</v>
      </c>
      <c r="E19" s="22"/>
      <c r="F19" s="20">
        <f t="shared" si="2"/>
        <v>0</v>
      </c>
      <c r="G19" s="104" t="str">
        <f t="shared" si="3"/>
        <v/>
      </c>
    </row>
    <row r="20" spans="1:9" x14ac:dyDescent="0.2">
      <c r="A20" s="15"/>
      <c r="B20" s="21"/>
      <c r="C20" s="12">
        <f>IF(B20="",0,VLOOKUP('050101'!B20,Cenik!$C$3:$E$873,2,FALSE))</f>
        <v>0</v>
      </c>
      <c r="D20" s="12">
        <f>IF(B20="",0,VLOOKUP('050101'!B20,Cenik!$C$3:$E$873,3,FALSE))</f>
        <v>0</v>
      </c>
      <c r="E20" s="22"/>
      <c r="F20" s="20">
        <f t="shared" si="2"/>
        <v>0</v>
      </c>
      <c r="G20" s="104" t="str">
        <f t="shared" si="3"/>
        <v/>
      </c>
    </row>
    <row r="21" spans="1:9" x14ac:dyDescent="0.2">
      <c r="A21" s="15"/>
      <c r="B21" s="21"/>
      <c r="C21" s="12">
        <f>IF(B21="",0,VLOOKUP('050101'!B21,Cenik!$C$3:$E$873,2,FALSE))</f>
        <v>0</v>
      </c>
      <c r="D21" s="12">
        <f>IF(B21="",0,VLOOKUP('050101'!B21,Cenik!$C$3:$E$873,3,FALSE))</f>
        <v>0</v>
      </c>
      <c r="E21" s="22"/>
      <c r="F21" s="20">
        <f t="shared" si="2"/>
        <v>0</v>
      </c>
      <c r="G21" s="104" t="str">
        <f t="shared" si="3"/>
        <v/>
      </c>
    </row>
    <row r="22" spans="1:9" x14ac:dyDescent="0.2">
      <c r="A22" s="15"/>
      <c r="B22" s="21"/>
      <c r="C22" s="12">
        <f>IF(B22="",0,VLOOKUP('050101'!B22,Cenik!$C$3:$E$873,2,FALSE))</f>
        <v>0</v>
      </c>
      <c r="D22" s="12">
        <f>IF(B22="",0,VLOOKUP('050101'!B22,Cenik!$C$3:$E$873,3,FALSE))</f>
        <v>0</v>
      </c>
      <c r="E22" s="22"/>
      <c r="F22" s="20">
        <f t="shared" si="2"/>
        <v>0</v>
      </c>
      <c r="G22" s="104" t="str">
        <f t="shared" si="3"/>
        <v/>
      </c>
    </row>
    <row r="23" spans="1:9" x14ac:dyDescent="0.2">
      <c r="A23" s="15"/>
      <c r="B23" s="21"/>
      <c r="C23" s="12">
        <f>IF(B23="",0,VLOOKUP('050101'!B23,Cenik!$C$3:$E$873,2,FALSE))</f>
        <v>0</v>
      </c>
      <c r="D23" s="12">
        <f>IF(B23="",0,VLOOKUP('050101'!B23,Cenik!$C$3:$E$873,3,FALSE))</f>
        <v>0</v>
      </c>
      <c r="E23" s="22"/>
      <c r="F23" s="20">
        <f t="shared" si="2"/>
        <v>0</v>
      </c>
      <c r="G23" s="104" t="str">
        <f t="shared" si="3"/>
        <v/>
      </c>
    </row>
    <row r="24" spans="1:9" x14ac:dyDescent="0.2">
      <c r="A24" s="15"/>
      <c r="B24" s="21"/>
      <c r="C24" s="12">
        <f>IF(B24="",0,VLOOKUP('050101'!B24,Cenik!$C$3:$E$873,2,FALSE))</f>
        <v>0</v>
      </c>
      <c r="D24" s="12">
        <f>IF(B24="",0,VLOOKUP('050101'!B24,Cenik!$C$3:$E$873,3,FALSE))</f>
        <v>0</v>
      </c>
      <c r="E24" s="22"/>
      <c r="F24" s="20">
        <f t="shared" si="2"/>
        <v>0</v>
      </c>
      <c r="G24" s="104" t="str">
        <f t="shared" si="3"/>
        <v/>
      </c>
    </row>
    <row r="25" spans="1:9" x14ac:dyDescent="0.2">
      <c r="A25" s="15"/>
      <c r="B25" s="21"/>
      <c r="C25" s="12">
        <f>IF(B25="",0,VLOOKUP('050101'!B25,Cenik!$C$3:$E$873,2,FALSE))</f>
        <v>0</v>
      </c>
      <c r="D25" s="12">
        <f>IF(B25="",0,VLOOKUP('050101'!B25,Cenik!$C$3:$E$873,3,FALSE))</f>
        <v>0</v>
      </c>
      <c r="E25" s="22"/>
      <c r="F25" s="20">
        <f t="shared" si="2"/>
        <v>0</v>
      </c>
      <c r="G25" s="104" t="str">
        <f t="shared" si="3"/>
        <v/>
      </c>
    </row>
    <row r="26" spans="1:9" x14ac:dyDescent="0.2">
      <c r="A26" s="15"/>
      <c r="B26" s="21"/>
      <c r="C26" s="12">
        <f>IF(B26="",0,VLOOKUP('050101'!B26,Cenik!$C$3:$E$873,2,FALSE))</f>
        <v>0</v>
      </c>
      <c r="D26" s="12">
        <f>IF(B26="",0,VLOOKUP('050101'!B26,Cenik!$C$3:$E$873,3,FALSE))</f>
        <v>0</v>
      </c>
      <c r="E26" s="22"/>
      <c r="F26" s="20">
        <f t="shared" si="2"/>
        <v>0</v>
      </c>
      <c r="G26" s="104" t="str">
        <f t="shared" si="3"/>
        <v/>
      </c>
    </row>
    <row r="27" spans="1:9" x14ac:dyDescent="0.2">
      <c r="A27" s="15"/>
      <c r="B27" s="21"/>
      <c r="C27" s="12">
        <f>IF(B27="",0,VLOOKUP('050101'!B27,Cenik!$C$3:$E$873,2,FALSE))</f>
        <v>0</v>
      </c>
      <c r="D27" s="12">
        <f>IF(B27="",0,VLOOKUP('050101'!B27,Cenik!$C$3:$E$873,3,FALSE))</f>
        <v>0</v>
      </c>
      <c r="E27" s="22"/>
      <c r="F27" s="20">
        <f t="shared" si="2"/>
        <v>0</v>
      </c>
      <c r="G27" s="104" t="str">
        <f t="shared" si="3"/>
        <v/>
      </c>
    </row>
    <row r="28" spans="1:9" x14ac:dyDescent="0.2">
      <c r="A28" s="15"/>
      <c r="B28" s="21"/>
      <c r="C28" s="12">
        <f>IF(B28="",0,VLOOKUP('050101'!B28,Cenik!$C$3:$E$873,2,FALSE))</f>
        <v>0</v>
      </c>
      <c r="D28" s="12">
        <f>IF(B28="",0,VLOOKUP('050101'!B28,Cenik!$C$3:$E$873,3,FALSE))</f>
        <v>0</v>
      </c>
      <c r="E28" s="22"/>
      <c r="F28" s="20">
        <f t="shared" si="2"/>
        <v>0</v>
      </c>
      <c r="G28" s="104" t="str">
        <f t="shared" si="3"/>
        <v/>
      </c>
    </row>
    <row r="29" spans="1:9" ht="13.5" thickBot="1" x14ac:dyDescent="0.25">
      <c r="A29" s="15"/>
      <c r="B29" s="21"/>
      <c r="C29" s="12">
        <f>IF(B29="",0,VLOOKUP('050101'!B29,Cenik!$C$3:$E$873,2,FALSE))</f>
        <v>0</v>
      </c>
      <c r="D29" s="12">
        <f>IF(B29="",0,VLOOKUP('050101'!B29,Cenik!$C$3:$E$873,3,FALSE))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IF(B31="",0,VLOOKUP('050101'!B31,Cenik!$C$3:$E$873,2,FALSE))</f>
        <v>0</v>
      </c>
      <c r="D31" s="24">
        <f>IF(B31="",0,VLOOKUP('050101'!B31,Cenik!$C$3:$E$873,3,FALSE))</f>
        <v>0</v>
      </c>
      <c r="E31" s="19"/>
      <c r="F31" s="25">
        <f t="shared" ref="F31:F44" si="4">D31*E31</f>
        <v>0</v>
      </c>
      <c r="G31" s="104" t="str">
        <f t="shared" si="3"/>
        <v/>
      </c>
      <c r="I31" s="2"/>
    </row>
    <row r="32" spans="1:9" x14ac:dyDescent="0.2">
      <c r="A32" s="15"/>
      <c r="B32" s="21"/>
      <c r="C32" s="12">
        <f>IF(B32="",0,VLOOKUP('050101'!B32,Cenik!$C$3:$E$873,2,FALSE))</f>
        <v>0</v>
      </c>
      <c r="D32" s="12">
        <f>IF(B32="",0,VLOOKUP('050101'!B32,Cenik!$C$3:$E$873,3,FALSE))</f>
        <v>0</v>
      </c>
      <c r="E32" s="22"/>
      <c r="F32" s="20">
        <f t="shared" si="4"/>
        <v>0</v>
      </c>
      <c r="G32" s="104" t="str">
        <f t="shared" si="3"/>
        <v/>
      </c>
      <c r="I32" s="2"/>
    </row>
    <row r="33" spans="1:7" x14ac:dyDescent="0.2">
      <c r="A33" s="15"/>
      <c r="B33" s="21"/>
      <c r="C33" s="12">
        <f>IF(B33="",0,VLOOKUP('050101'!B33,Cenik!$C$3:$E$873,2,FALSE))</f>
        <v>0</v>
      </c>
      <c r="D33" s="12">
        <f>IF(B33="",0,VLOOKUP('050101'!B33,Cenik!$C$3:$E$873,3,FALSE))</f>
        <v>0</v>
      </c>
      <c r="E33" s="22"/>
      <c r="F33" s="20">
        <f t="shared" si="4"/>
        <v>0</v>
      </c>
      <c r="G33" s="104" t="str">
        <f t="shared" si="3"/>
        <v/>
      </c>
    </row>
    <row r="34" spans="1:7" x14ac:dyDescent="0.2">
      <c r="A34" s="15"/>
      <c r="B34" s="21"/>
      <c r="C34" s="12">
        <f>IF(B34="",0,VLOOKUP('050101'!B34,Cenik!$C$3:$E$873,2,FALSE))</f>
        <v>0</v>
      </c>
      <c r="D34" s="12">
        <f>IF(B34="",0,VLOOKUP('050101'!B34,Cenik!$C$3:$E$873,3,FALSE))</f>
        <v>0</v>
      </c>
      <c r="E34" s="22"/>
      <c r="F34" s="20">
        <f t="shared" si="4"/>
        <v>0</v>
      </c>
      <c r="G34" s="104" t="str">
        <f t="shared" si="3"/>
        <v/>
      </c>
    </row>
    <row r="35" spans="1:7" x14ac:dyDescent="0.2">
      <c r="A35" s="15"/>
      <c r="B35" s="21"/>
      <c r="C35" s="12">
        <f>IF(B35="",0,VLOOKUP('050101'!B35,Cenik!$C$3:$E$873,2,FALSE))</f>
        <v>0</v>
      </c>
      <c r="D35" s="12">
        <f>IF(B35="",0,VLOOKUP('050101'!B35,Cenik!$C$3:$E$873,3,FALSE))</f>
        <v>0</v>
      </c>
      <c r="E35" s="22"/>
      <c r="F35" s="20">
        <f t="shared" si="4"/>
        <v>0</v>
      </c>
      <c r="G35" s="104" t="str">
        <f t="shared" si="3"/>
        <v/>
      </c>
    </row>
    <row r="36" spans="1:7" x14ac:dyDescent="0.2">
      <c r="A36" s="15"/>
      <c r="B36" s="21"/>
      <c r="C36" s="12">
        <f>IF(B36="",0,VLOOKUP('050101'!B36,Cenik!$C$3:$E$873,2,FALSE))</f>
        <v>0</v>
      </c>
      <c r="D36" s="12">
        <f>IF(B36="",0,VLOOKUP('050101'!B36,Cenik!$C$3:$E$873,3,FALSE))</f>
        <v>0</v>
      </c>
      <c r="E36" s="22"/>
      <c r="F36" s="20">
        <f t="shared" si="4"/>
        <v>0</v>
      </c>
      <c r="G36" s="104" t="str">
        <f t="shared" si="3"/>
        <v/>
      </c>
    </row>
    <row r="37" spans="1:7" x14ac:dyDescent="0.2">
      <c r="A37" s="15"/>
      <c r="B37" s="21"/>
      <c r="C37" s="12">
        <f>IF(B37="",0,VLOOKUP('050101'!B37,Cenik!$C$3:$E$873,2,FALSE))</f>
        <v>0</v>
      </c>
      <c r="D37" s="12">
        <f>IF(B37="",0,VLOOKUP('050101'!B37,Cenik!$C$3:$E$873,3,FALSE))</f>
        <v>0</v>
      </c>
      <c r="E37" s="22"/>
      <c r="F37" s="20">
        <f t="shared" si="4"/>
        <v>0</v>
      </c>
      <c r="G37" s="104" t="str">
        <f t="shared" si="3"/>
        <v/>
      </c>
    </row>
    <row r="38" spans="1:7" x14ac:dyDescent="0.2">
      <c r="A38" s="15"/>
      <c r="B38" s="21"/>
      <c r="C38" s="12">
        <f>IF(B38="",0,VLOOKUP('050101'!B38,Cenik!$C$3:$E$873,2,FALSE))</f>
        <v>0</v>
      </c>
      <c r="D38" s="12">
        <f>IF(B38="",0,VLOOKUP('050101'!B38,Cenik!$C$3:$E$873,3,FALSE))</f>
        <v>0</v>
      </c>
      <c r="E38" s="22"/>
      <c r="F38" s="20">
        <f t="shared" si="4"/>
        <v>0</v>
      </c>
      <c r="G38" s="104" t="str">
        <f t="shared" si="3"/>
        <v/>
      </c>
    </row>
    <row r="39" spans="1:7" x14ac:dyDescent="0.2">
      <c r="A39" s="15"/>
      <c r="B39" s="21"/>
      <c r="C39" s="12">
        <f>IF(B39="",0,VLOOKUP('050101'!B39,Cenik!$C$3:$E$873,2,FALSE))</f>
        <v>0</v>
      </c>
      <c r="D39" s="12">
        <f>IF(B39="",0,VLOOKUP('050101'!B39,Cenik!$C$3:$E$873,3,FALSE))</f>
        <v>0</v>
      </c>
      <c r="E39" s="22"/>
      <c r="F39" s="20">
        <f t="shared" si="4"/>
        <v>0</v>
      </c>
      <c r="G39" s="104" t="str">
        <f>IF(E39="","",IF(ISNUMBER(E39),IF(E39=ROUND(E39,6),"","Napaka - poraba mora biti zaokrožena na 6 decimalk!"),"Napaka!"))</f>
        <v/>
      </c>
    </row>
    <row r="40" spans="1:7" x14ac:dyDescent="0.2">
      <c r="A40" s="15"/>
      <c r="B40" s="21"/>
      <c r="C40" s="12">
        <f>IF(B40="",0,VLOOKUP('050101'!B40,Cenik!$C$3:$E$873,2,FALSE))</f>
        <v>0</v>
      </c>
      <c r="D40" s="12">
        <f>IF(B40="",0,VLOOKUP('050101'!B40,Cenik!$C$3:$E$873,3,FALSE))</f>
        <v>0</v>
      </c>
      <c r="E40" s="22"/>
      <c r="F40" s="20">
        <f t="shared" si="4"/>
        <v>0</v>
      </c>
      <c r="G40" s="104" t="str">
        <f t="shared" si="3"/>
        <v/>
      </c>
    </row>
    <row r="41" spans="1:7" x14ac:dyDescent="0.2">
      <c r="A41" s="15"/>
      <c r="B41" s="21"/>
      <c r="C41" s="12">
        <f>IF(B41="",0,VLOOKUP('050101'!B41,Cenik!$C$3:$E$873,2,FALSE))</f>
        <v>0</v>
      </c>
      <c r="D41" s="12">
        <f>IF(B41="",0,VLOOKUP('050101'!B41,Cenik!$C$3:$E$873,3,FALSE))</f>
        <v>0</v>
      </c>
      <c r="E41" s="22"/>
      <c r="F41" s="20">
        <f t="shared" si="4"/>
        <v>0</v>
      </c>
      <c r="G41" s="104" t="str">
        <f t="shared" si="3"/>
        <v/>
      </c>
    </row>
    <row r="42" spans="1:7" x14ac:dyDescent="0.2">
      <c r="A42" s="15"/>
      <c r="B42" s="21"/>
      <c r="C42" s="12">
        <f>IF(B42="",0,VLOOKUP('050101'!B42,Cenik!$C$3:$E$873,2,FALSE))</f>
        <v>0</v>
      </c>
      <c r="D42" s="12">
        <f>IF(B42="",0,VLOOKUP('050101'!B42,Cenik!$C$3:$E$873,3,FALSE))</f>
        <v>0</v>
      </c>
      <c r="E42" s="22"/>
      <c r="F42" s="20">
        <f t="shared" si="4"/>
        <v>0</v>
      </c>
      <c r="G42" s="104" t="str">
        <f t="shared" si="3"/>
        <v/>
      </c>
    </row>
    <row r="43" spans="1:7" x14ac:dyDescent="0.2">
      <c r="A43" s="15"/>
      <c r="B43" s="21"/>
      <c r="C43" s="12">
        <f>IF(B43="",0,VLOOKUP('050101'!B43,Cenik!$C$3:$E$873,2,FALSE))</f>
        <v>0</v>
      </c>
      <c r="D43" s="12">
        <f>IF(B43="",0,VLOOKUP('050101'!B43,Cenik!$C$3:$E$873,3,FALSE))</f>
        <v>0</v>
      </c>
      <c r="E43" s="22"/>
      <c r="F43" s="20">
        <f t="shared" si="4"/>
        <v>0</v>
      </c>
      <c r="G43" s="104" t="str">
        <f t="shared" si="3"/>
        <v/>
      </c>
    </row>
    <row r="44" spans="1:7" ht="13.5" thickBot="1" x14ac:dyDescent="0.25">
      <c r="A44" s="26"/>
      <c r="B44" s="27"/>
      <c r="C44" s="28">
        <f>IF(B44="",0,VLOOKUP('050101'!B44,Cenik!$C$3:$E$873,2,FALSE))</f>
        <v>0</v>
      </c>
      <c r="D44" s="28">
        <f>IF(B44="",0,VLOOKUP('050101'!B44,Cenik!$C$3:$E$873,3,FALSE))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IF(B5="",0,VLOOKUP('050102'!B5,Cenik!$C$3:$E$873,2,FALSE))</f>
        <v>0</v>
      </c>
      <c r="D5" s="12">
        <f>IF(B5="",0,VLOOKUP('050102'!B5,Cenik!$C$3:$E$873,3,FALSE))</f>
        <v>0</v>
      </c>
      <c r="E5" s="13"/>
      <c r="F5" s="14">
        <f t="shared" ref="F5:F14" si="0">D5*E5</f>
        <v>0</v>
      </c>
      <c r="G5" s="104" t="str">
        <f>IF(E5="","",IF(ISNUMBER(E5),IF(E5=ROUND(E5,6),"","Napaka - poraba mora biti zaokrožena na 6 decimalk!"),"Napaka!"))</f>
        <v/>
      </c>
    </row>
    <row r="6" spans="1:7" x14ac:dyDescent="0.2">
      <c r="A6" s="15"/>
      <c r="B6" s="16"/>
      <c r="C6" s="12">
        <f>IF(B6="",0,VLOOKUP('050102'!B6,Cenik!$C$3:$E$873,2,FALSE))</f>
        <v>0</v>
      </c>
      <c r="D6" s="12">
        <f>IF(B6="",0,VLOOKUP('050102'!B6,Cenik!$C$3:$E$873,3,FALSE))</f>
        <v>0</v>
      </c>
      <c r="E6" s="17"/>
      <c r="F6" s="14">
        <f t="shared" si="0"/>
        <v>0</v>
      </c>
      <c r="G6" s="104" t="str">
        <f t="shared" ref="G6:G14" si="1">IF(E6="","",IF(ISNUMBER(E6),IF(E6=ROUND(E6,6),"","Napaka - poraba mora biti zaokrožena na 6 decimalk!"),"Napaka!"))</f>
        <v/>
      </c>
    </row>
    <row r="7" spans="1:7" x14ac:dyDescent="0.2">
      <c r="A7" s="15"/>
      <c r="B7" s="16"/>
      <c r="C7" s="12">
        <f>IF(B7="",0,VLOOKUP('050102'!B7,Cenik!$C$3:$E$873,2,FALSE))</f>
        <v>0</v>
      </c>
      <c r="D7" s="12">
        <f>IF(B7="",0,VLOOKUP('050102'!B7,Cenik!$C$3:$E$873,3,FALSE))</f>
        <v>0</v>
      </c>
      <c r="E7" s="17"/>
      <c r="F7" s="14">
        <f t="shared" si="0"/>
        <v>0</v>
      </c>
      <c r="G7" s="104" t="str">
        <f t="shared" si="1"/>
        <v/>
      </c>
    </row>
    <row r="8" spans="1:7" x14ac:dyDescent="0.2">
      <c r="A8" s="15"/>
      <c r="B8" s="16"/>
      <c r="C8" s="12">
        <f>IF(B8="",0,VLOOKUP('050102'!B8,Cenik!$C$3:$E$873,2,FALSE))</f>
        <v>0</v>
      </c>
      <c r="D8" s="12">
        <f>IF(B8="",0,VLOOKUP('050102'!B8,Cenik!$C$3:$E$873,3,FALSE))</f>
        <v>0</v>
      </c>
      <c r="E8" s="17"/>
      <c r="F8" s="14">
        <f t="shared" si="0"/>
        <v>0</v>
      </c>
      <c r="G8" s="104" t="str">
        <f t="shared" si="1"/>
        <v/>
      </c>
    </row>
    <row r="9" spans="1:7" x14ac:dyDescent="0.2">
      <c r="A9" s="15"/>
      <c r="B9" s="16"/>
      <c r="C9" s="12">
        <f>IF(B9="",0,VLOOKUP('050102'!B9,Cenik!$C$3:$E$873,2,FALSE))</f>
        <v>0</v>
      </c>
      <c r="D9" s="12">
        <f>IF(B9="",0,VLOOKUP('050102'!B9,Cenik!$C$3:$E$873,3,FALSE))</f>
        <v>0</v>
      </c>
      <c r="E9" s="17"/>
      <c r="F9" s="14">
        <f t="shared" si="0"/>
        <v>0</v>
      </c>
      <c r="G9" s="104" t="str">
        <f t="shared" si="1"/>
        <v/>
      </c>
    </row>
    <row r="10" spans="1:7" x14ac:dyDescent="0.2">
      <c r="A10" s="15"/>
      <c r="B10" s="16"/>
      <c r="C10" s="12">
        <f>IF(B10="",0,VLOOKUP('050102'!B10,Cenik!$C$3:$E$873,2,FALSE))</f>
        <v>0</v>
      </c>
      <c r="D10" s="12">
        <f>IF(B10="",0,VLOOKUP('050102'!B10,Cenik!$C$3:$E$873,3,FALSE))</f>
        <v>0</v>
      </c>
      <c r="E10" s="17"/>
      <c r="F10" s="14">
        <f t="shared" si="0"/>
        <v>0</v>
      </c>
      <c r="G10" s="104" t="str">
        <f t="shared" si="1"/>
        <v/>
      </c>
    </row>
    <row r="11" spans="1:7" x14ac:dyDescent="0.2">
      <c r="A11" s="15"/>
      <c r="B11" s="16"/>
      <c r="C11" s="12">
        <f>IF(B11="",0,VLOOKUP('050102'!B11,Cenik!$C$3:$E$873,2,FALSE))</f>
        <v>0</v>
      </c>
      <c r="D11" s="12">
        <f>IF(B11="",0,VLOOKUP('050102'!B11,Cenik!$C$3:$E$873,3,FALSE))</f>
        <v>0</v>
      </c>
      <c r="E11" s="17"/>
      <c r="F11" s="14">
        <f t="shared" si="0"/>
        <v>0</v>
      </c>
      <c r="G11" s="104" t="str">
        <f t="shared" si="1"/>
        <v/>
      </c>
    </row>
    <row r="12" spans="1:7" x14ac:dyDescent="0.2">
      <c r="A12" s="15"/>
      <c r="B12" s="16"/>
      <c r="C12" s="12">
        <f>IF(B12="",0,VLOOKUP('050102'!B12,Cenik!$C$3:$E$873,2,FALSE))</f>
        <v>0</v>
      </c>
      <c r="D12" s="12">
        <f>IF(B12="",0,VLOOKUP('050102'!B12,Cenik!$C$3:$E$873,3,FALSE))</f>
        <v>0</v>
      </c>
      <c r="E12" s="17"/>
      <c r="F12" s="14">
        <f t="shared" si="0"/>
        <v>0</v>
      </c>
      <c r="G12" s="104" t="str">
        <f t="shared" si="1"/>
        <v/>
      </c>
    </row>
    <row r="13" spans="1:7" x14ac:dyDescent="0.2">
      <c r="A13" s="15"/>
      <c r="B13" s="16"/>
      <c r="C13" s="12">
        <f>IF(B13="",0,VLOOKUP('050102'!B13,Cenik!$C$3:$E$873,2,FALSE))</f>
        <v>0</v>
      </c>
      <c r="D13" s="12">
        <f>IF(B13="",0,VLOOKUP('050102'!B13,Cenik!$C$3:$E$873,3,FALSE))</f>
        <v>0</v>
      </c>
      <c r="E13" s="17"/>
      <c r="F13" s="14">
        <f t="shared" si="0"/>
        <v>0</v>
      </c>
      <c r="G13" s="104" t="str">
        <f t="shared" si="1"/>
        <v/>
      </c>
    </row>
    <row r="14" spans="1:7" ht="13.5" thickBot="1" x14ac:dyDescent="0.25">
      <c r="A14" s="15"/>
      <c r="B14" s="16"/>
      <c r="C14" s="12">
        <f>IF(B14="",0,VLOOKUP('050102'!B14,Cenik!$C$3:$E$873,2,FALSE))</f>
        <v>0</v>
      </c>
      <c r="D14" s="12">
        <f>IF(B14="",0,VLOOKUP('050102'!B14,Cenik!$C$3:$E$873,3,FALSE))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IF(B16="",0,VLOOKUP('050102'!B16,Cenik!$C$3:$E$873,2,FALSE))</f>
        <v>0</v>
      </c>
      <c r="D16" s="12">
        <f>IF(B16="",0,VLOOKUP('050102'!B16,Cenik!$C$3:$E$873,3,FALSE))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IF(B17="",0,VLOOKUP('050102'!B17,Cenik!$C$3:$E$873,2,FALSE))</f>
        <v>0</v>
      </c>
      <c r="D17" s="12">
        <f>IF(B17="",0,VLOOKUP('050102'!B17,Cenik!$C$3:$E$873,3,FALSE))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IF(B18="",0,VLOOKUP('050102'!B18,Cenik!$C$3:$E$873,2,FALSE))</f>
        <v>0</v>
      </c>
      <c r="D18" s="12">
        <f>IF(B18="",0,VLOOKUP('050102'!B18,Cenik!$C$3:$E$873,3,FALSE))</f>
        <v>0</v>
      </c>
      <c r="E18" s="22"/>
      <c r="F18" s="20">
        <f t="shared" si="2"/>
        <v>0</v>
      </c>
      <c r="G18" s="104" t="str">
        <f t="shared" si="3"/>
        <v/>
      </c>
    </row>
    <row r="19" spans="1:9" x14ac:dyDescent="0.2">
      <c r="A19" s="15"/>
      <c r="B19" s="21"/>
      <c r="C19" s="12">
        <f>IF(B19="",0,VLOOKUP('050102'!B19,Cenik!$C$3:$E$873,2,FALSE))</f>
        <v>0</v>
      </c>
      <c r="D19" s="12">
        <f>IF(B19="",0,VLOOKUP('050102'!B19,Cenik!$C$3:$E$873,3,FALSE))</f>
        <v>0</v>
      </c>
      <c r="E19" s="22"/>
      <c r="F19" s="20">
        <f t="shared" si="2"/>
        <v>0</v>
      </c>
      <c r="G19" s="104" t="str">
        <f t="shared" si="3"/>
        <v/>
      </c>
    </row>
    <row r="20" spans="1:9" x14ac:dyDescent="0.2">
      <c r="A20" s="15"/>
      <c r="B20" s="21"/>
      <c r="C20" s="12">
        <f>IF(B20="",0,VLOOKUP('050102'!B20,Cenik!$C$3:$E$873,2,FALSE))</f>
        <v>0</v>
      </c>
      <c r="D20" s="12">
        <f>IF(B20="",0,VLOOKUP('050102'!B20,Cenik!$C$3:$E$873,3,FALSE))</f>
        <v>0</v>
      </c>
      <c r="E20" s="22"/>
      <c r="F20" s="20">
        <f t="shared" si="2"/>
        <v>0</v>
      </c>
      <c r="G20" s="104" t="str">
        <f t="shared" si="3"/>
        <v/>
      </c>
    </row>
    <row r="21" spans="1:9" x14ac:dyDescent="0.2">
      <c r="A21" s="15"/>
      <c r="B21" s="21"/>
      <c r="C21" s="12">
        <f>IF(B21="",0,VLOOKUP('050102'!B21,Cenik!$C$3:$E$873,2,FALSE))</f>
        <v>0</v>
      </c>
      <c r="D21" s="12">
        <f>IF(B21="",0,VLOOKUP('050102'!B21,Cenik!$C$3:$E$873,3,FALSE))</f>
        <v>0</v>
      </c>
      <c r="E21" s="22"/>
      <c r="F21" s="20">
        <f t="shared" si="2"/>
        <v>0</v>
      </c>
      <c r="G21" s="104" t="str">
        <f t="shared" si="3"/>
        <v/>
      </c>
    </row>
    <row r="22" spans="1:9" x14ac:dyDescent="0.2">
      <c r="A22" s="15"/>
      <c r="B22" s="21"/>
      <c r="C22" s="12">
        <f>IF(B22="",0,VLOOKUP('050102'!B22,Cenik!$C$3:$E$873,2,FALSE))</f>
        <v>0</v>
      </c>
      <c r="D22" s="12">
        <f>IF(B22="",0,VLOOKUP('050102'!B22,Cenik!$C$3:$E$873,3,FALSE))</f>
        <v>0</v>
      </c>
      <c r="E22" s="22"/>
      <c r="F22" s="20">
        <f t="shared" si="2"/>
        <v>0</v>
      </c>
      <c r="G22" s="104" t="str">
        <f t="shared" si="3"/>
        <v/>
      </c>
    </row>
    <row r="23" spans="1:9" x14ac:dyDescent="0.2">
      <c r="A23" s="15"/>
      <c r="B23" s="21"/>
      <c r="C23" s="12">
        <f>IF(B23="",0,VLOOKUP('050102'!B23,Cenik!$C$3:$E$873,2,FALSE))</f>
        <v>0</v>
      </c>
      <c r="D23" s="12">
        <f>IF(B23="",0,VLOOKUP('050102'!B23,Cenik!$C$3:$E$873,3,FALSE))</f>
        <v>0</v>
      </c>
      <c r="E23" s="22"/>
      <c r="F23" s="20">
        <f t="shared" si="2"/>
        <v>0</v>
      </c>
      <c r="G23" s="104" t="str">
        <f t="shared" si="3"/>
        <v/>
      </c>
    </row>
    <row r="24" spans="1:9" x14ac:dyDescent="0.2">
      <c r="A24" s="15"/>
      <c r="B24" s="21"/>
      <c r="C24" s="12">
        <f>IF(B24="",0,VLOOKUP('050102'!B24,Cenik!$C$3:$E$873,2,FALSE))</f>
        <v>0</v>
      </c>
      <c r="D24" s="12">
        <f>IF(B24="",0,VLOOKUP('050102'!B24,Cenik!$C$3:$E$873,3,FALSE))</f>
        <v>0</v>
      </c>
      <c r="E24" s="22"/>
      <c r="F24" s="20">
        <f t="shared" si="2"/>
        <v>0</v>
      </c>
      <c r="G24" s="104" t="str">
        <f t="shared" si="3"/>
        <v/>
      </c>
    </row>
    <row r="25" spans="1:9" x14ac:dyDescent="0.2">
      <c r="A25" s="15"/>
      <c r="B25" s="21"/>
      <c r="C25" s="12">
        <f>IF(B25="",0,VLOOKUP('050102'!B25,Cenik!$C$3:$E$873,2,FALSE))</f>
        <v>0</v>
      </c>
      <c r="D25" s="12">
        <f>IF(B25="",0,VLOOKUP('050102'!B25,Cenik!$C$3:$E$873,3,FALSE))</f>
        <v>0</v>
      </c>
      <c r="E25" s="22"/>
      <c r="F25" s="20">
        <f t="shared" si="2"/>
        <v>0</v>
      </c>
      <c r="G25" s="104" t="str">
        <f t="shared" si="3"/>
        <v/>
      </c>
    </row>
    <row r="26" spans="1:9" x14ac:dyDescent="0.2">
      <c r="A26" s="15"/>
      <c r="B26" s="21"/>
      <c r="C26" s="12">
        <f>IF(B26="",0,VLOOKUP('050102'!B26,Cenik!$C$3:$E$873,2,FALSE))</f>
        <v>0</v>
      </c>
      <c r="D26" s="12">
        <f>IF(B26="",0,VLOOKUP('050102'!B26,Cenik!$C$3:$E$873,3,FALSE))</f>
        <v>0</v>
      </c>
      <c r="E26" s="22"/>
      <c r="F26" s="20">
        <f t="shared" si="2"/>
        <v>0</v>
      </c>
      <c r="G26" s="104" t="str">
        <f t="shared" si="3"/>
        <v/>
      </c>
    </row>
    <row r="27" spans="1:9" x14ac:dyDescent="0.2">
      <c r="A27" s="15"/>
      <c r="B27" s="21"/>
      <c r="C27" s="12">
        <f>IF(B27="",0,VLOOKUP('050102'!B27,Cenik!$C$3:$E$873,2,FALSE))</f>
        <v>0</v>
      </c>
      <c r="D27" s="12">
        <f>IF(B27="",0,VLOOKUP('050102'!B27,Cenik!$C$3:$E$873,3,FALSE))</f>
        <v>0</v>
      </c>
      <c r="E27" s="22"/>
      <c r="F27" s="20">
        <f t="shared" si="2"/>
        <v>0</v>
      </c>
      <c r="G27" s="104" t="str">
        <f t="shared" si="3"/>
        <v/>
      </c>
    </row>
    <row r="28" spans="1:9" x14ac:dyDescent="0.2">
      <c r="A28" s="15"/>
      <c r="B28" s="21"/>
      <c r="C28" s="12">
        <f>IF(B28="",0,VLOOKUP('050102'!B28,Cenik!$C$3:$E$873,2,FALSE))</f>
        <v>0</v>
      </c>
      <c r="D28" s="12">
        <f>IF(B28="",0,VLOOKUP('050102'!B28,Cenik!$C$3:$E$873,3,FALSE))</f>
        <v>0</v>
      </c>
      <c r="E28" s="22"/>
      <c r="F28" s="20">
        <f t="shared" si="2"/>
        <v>0</v>
      </c>
      <c r="G28" s="104" t="str">
        <f t="shared" si="3"/>
        <v/>
      </c>
    </row>
    <row r="29" spans="1:9" ht="13.5" thickBot="1" x14ac:dyDescent="0.25">
      <c r="A29" s="15"/>
      <c r="B29" s="21"/>
      <c r="C29" s="12">
        <f>IF(B29="",0,VLOOKUP('050102'!B29,Cenik!$C$3:$E$873,2,FALSE))</f>
        <v>0</v>
      </c>
      <c r="D29" s="12">
        <f>IF(B29="",0,VLOOKUP('050102'!B29,Cenik!$C$3:$E$873,3,FALSE))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IF(B31="",0,VLOOKUP('050102'!B31,Cenik!$C$3:$E$873,2,FALSE))</f>
        <v>0</v>
      </c>
      <c r="D31" s="24">
        <f>IF(B31="",0,VLOOKUP('050102'!B31,Cenik!$C$3:$E$873,3,FALSE))</f>
        <v>0</v>
      </c>
      <c r="E31" s="19"/>
      <c r="F31" s="25">
        <f t="shared" ref="F31:F44" si="4">D31*E31</f>
        <v>0</v>
      </c>
      <c r="G31" s="104" t="str">
        <f t="shared" si="3"/>
        <v/>
      </c>
      <c r="I31" s="2"/>
    </row>
    <row r="32" spans="1:9" x14ac:dyDescent="0.2">
      <c r="A32" s="15"/>
      <c r="B32" s="21"/>
      <c r="C32" s="12">
        <f>IF(B32="",0,VLOOKUP('050102'!B32,Cenik!$C$3:$E$873,2,FALSE))</f>
        <v>0</v>
      </c>
      <c r="D32" s="12">
        <f>IF(B32="",0,VLOOKUP('050102'!B32,Cenik!$C$3:$E$873,3,FALSE))</f>
        <v>0</v>
      </c>
      <c r="E32" s="22"/>
      <c r="F32" s="20">
        <f t="shared" si="4"/>
        <v>0</v>
      </c>
      <c r="G32" s="104" t="str">
        <f t="shared" si="3"/>
        <v/>
      </c>
      <c r="I32" s="2"/>
    </row>
    <row r="33" spans="1:7" x14ac:dyDescent="0.2">
      <c r="A33" s="15"/>
      <c r="B33" s="21"/>
      <c r="C33" s="12">
        <f>IF(B33="",0,VLOOKUP('050102'!B33,Cenik!$C$3:$E$873,2,FALSE))</f>
        <v>0</v>
      </c>
      <c r="D33" s="12">
        <f>IF(B33="",0,VLOOKUP('050102'!B33,Cenik!$C$3:$E$873,3,FALSE))</f>
        <v>0</v>
      </c>
      <c r="E33" s="22"/>
      <c r="F33" s="20">
        <f t="shared" si="4"/>
        <v>0</v>
      </c>
      <c r="G33" s="104" t="str">
        <f t="shared" si="3"/>
        <v/>
      </c>
    </row>
    <row r="34" spans="1:7" x14ac:dyDescent="0.2">
      <c r="A34" s="15"/>
      <c r="B34" s="21"/>
      <c r="C34" s="12">
        <f>IF(B34="",0,VLOOKUP('050102'!B34,Cenik!$C$3:$E$873,2,FALSE))</f>
        <v>0</v>
      </c>
      <c r="D34" s="12">
        <f>IF(B34="",0,VLOOKUP('050102'!B34,Cenik!$C$3:$E$873,3,FALSE))</f>
        <v>0</v>
      </c>
      <c r="E34" s="22"/>
      <c r="F34" s="20">
        <f t="shared" si="4"/>
        <v>0</v>
      </c>
      <c r="G34" s="104" t="str">
        <f t="shared" si="3"/>
        <v/>
      </c>
    </row>
    <row r="35" spans="1:7" x14ac:dyDescent="0.2">
      <c r="A35" s="15"/>
      <c r="B35" s="21"/>
      <c r="C35" s="12">
        <f>IF(B35="",0,VLOOKUP('050102'!B35,Cenik!$C$3:$E$873,2,FALSE))</f>
        <v>0</v>
      </c>
      <c r="D35" s="12">
        <f>IF(B35="",0,VLOOKUP('050102'!B35,Cenik!$C$3:$E$873,3,FALSE))</f>
        <v>0</v>
      </c>
      <c r="E35" s="22"/>
      <c r="F35" s="20">
        <f t="shared" si="4"/>
        <v>0</v>
      </c>
      <c r="G35" s="104" t="str">
        <f t="shared" si="3"/>
        <v/>
      </c>
    </row>
    <row r="36" spans="1:7" x14ac:dyDescent="0.2">
      <c r="A36" s="15"/>
      <c r="B36" s="21"/>
      <c r="C36" s="12">
        <f>IF(B36="",0,VLOOKUP('050102'!B36,Cenik!$C$3:$E$873,2,FALSE))</f>
        <v>0</v>
      </c>
      <c r="D36" s="12">
        <f>IF(B36="",0,VLOOKUP('050102'!B36,Cenik!$C$3:$E$873,3,FALSE))</f>
        <v>0</v>
      </c>
      <c r="E36" s="22"/>
      <c r="F36" s="20">
        <f t="shared" si="4"/>
        <v>0</v>
      </c>
      <c r="G36" s="104" t="str">
        <f t="shared" si="3"/>
        <v/>
      </c>
    </row>
    <row r="37" spans="1:7" x14ac:dyDescent="0.2">
      <c r="A37" s="15"/>
      <c r="B37" s="21"/>
      <c r="C37" s="12">
        <f>IF(B37="",0,VLOOKUP('050102'!B37,Cenik!$C$3:$E$873,2,FALSE))</f>
        <v>0</v>
      </c>
      <c r="D37" s="12">
        <f>IF(B37="",0,VLOOKUP('050102'!B37,Cenik!$C$3:$E$873,3,FALSE))</f>
        <v>0</v>
      </c>
      <c r="E37" s="22"/>
      <c r="F37" s="20">
        <f t="shared" si="4"/>
        <v>0</v>
      </c>
      <c r="G37" s="104" t="str">
        <f t="shared" si="3"/>
        <v/>
      </c>
    </row>
    <row r="38" spans="1:7" x14ac:dyDescent="0.2">
      <c r="A38" s="15"/>
      <c r="B38" s="21"/>
      <c r="C38" s="12">
        <f>IF(B38="",0,VLOOKUP('050102'!B38,Cenik!$C$3:$E$873,2,FALSE))</f>
        <v>0</v>
      </c>
      <c r="D38" s="12">
        <f>IF(B38="",0,VLOOKUP('050102'!B38,Cenik!$C$3:$E$873,3,FALSE))</f>
        <v>0</v>
      </c>
      <c r="E38" s="22"/>
      <c r="F38" s="20">
        <f t="shared" si="4"/>
        <v>0</v>
      </c>
      <c r="G38" s="104" t="str">
        <f t="shared" si="3"/>
        <v/>
      </c>
    </row>
    <row r="39" spans="1:7" x14ac:dyDescent="0.2">
      <c r="A39" s="15"/>
      <c r="B39" s="21"/>
      <c r="C39" s="12">
        <f>IF(B39="",0,VLOOKUP('050102'!B39,Cenik!$C$3:$E$873,2,FALSE))</f>
        <v>0</v>
      </c>
      <c r="D39" s="12">
        <f>IF(B39="",0,VLOOKUP('050102'!B39,Cenik!$C$3:$E$873,3,FALSE))</f>
        <v>0</v>
      </c>
      <c r="E39" s="22"/>
      <c r="F39" s="20">
        <f t="shared" si="4"/>
        <v>0</v>
      </c>
      <c r="G39" s="104" t="str">
        <f>IF(E39="","",IF(ISNUMBER(E39),IF(E39=ROUND(E39,6),"","Napaka - poraba mora biti zaokrožena na 6 decimalk!"),"Napaka!"))</f>
        <v/>
      </c>
    </row>
    <row r="40" spans="1:7" x14ac:dyDescent="0.2">
      <c r="A40" s="15"/>
      <c r="B40" s="21"/>
      <c r="C40" s="12">
        <f>IF(B40="",0,VLOOKUP('050102'!B40,Cenik!$C$3:$E$873,2,FALSE))</f>
        <v>0</v>
      </c>
      <c r="D40" s="12">
        <f>IF(B40="",0,VLOOKUP('050102'!B40,Cenik!$C$3:$E$873,3,FALSE))</f>
        <v>0</v>
      </c>
      <c r="E40" s="22"/>
      <c r="F40" s="20">
        <f t="shared" si="4"/>
        <v>0</v>
      </c>
      <c r="G40" s="104" t="str">
        <f t="shared" si="3"/>
        <v/>
      </c>
    </row>
    <row r="41" spans="1:7" x14ac:dyDescent="0.2">
      <c r="A41" s="15"/>
      <c r="B41" s="21"/>
      <c r="C41" s="12">
        <f>IF(B41="",0,VLOOKUP('050102'!B41,Cenik!$C$3:$E$873,2,FALSE))</f>
        <v>0</v>
      </c>
      <c r="D41" s="12">
        <f>IF(B41="",0,VLOOKUP('050102'!B41,Cenik!$C$3:$E$873,3,FALSE))</f>
        <v>0</v>
      </c>
      <c r="E41" s="22"/>
      <c r="F41" s="20">
        <f t="shared" si="4"/>
        <v>0</v>
      </c>
      <c r="G41" s="104" t="str">
        <f t="shared" si="3"/>
        <v/>
      </c>
    </row>
    <row r="42" spans="1:7" x14ac:dyDescent="0.2">
      <c r="A42" s="15"/>
      <c r="B42" s="21"/>
      <c r="C42" s="12">
        <f>IF(B42="",0,VLOOKUP('050102'!B42,Cenik!$C$3:$E$873,2,FALSE))</f>
        <v>0</v>
      </c>
      <c r="D42" s="12">
        <f>IF(B42="",0,VLOOKUP('050102'!B42,Cenik!$C$3:$E$873,3,FALSE))</f>
        <v>0</v>
      </c>
      <c r="E42" s="22"/>
      <c r="F42" s="20">
        <f t="shared" si="4"/>
        <v>0</v>
      </c>
      <c r="G42" s="104" t="str">
        <f t="shared" si="3"/>
        <v/>
      </c>
    </row>
    <row r="43" spans="1:7" x14ac:dyDescent="0.2">
      <c r="A43" s="15"/>
      <c r="B43" s="21"/>
      <c r="C43" s="12">
        <f>IF(B43="",0,VLOOKUP('050102'!B43,Cenik!$C$3:$E$873,2,FALSE))</f>
        <v>0</v>
      </c>
      <c r="D43" s="12">
        <f>IF(B43="",0,VLOOKUP('050102'!B43,Cenik!$C$3:$E$873,3,FALSE))</f>
        <v>0</v>
      </c>
      <c r="E43" s="22"/>
      <c r="F43" s="20">
        <f t="shared" si="4"/>
        <v>0</v>
      </c>
      <c r="G43" s="104" t="str">
        <f t="shared" si="3"/>
        <v/>
      </c>
    </row>
    <row r="44" spans="1:7" ht="13.5" thickBot="1" x14ac:dyDescent="0.25">
      <c r="A44" s="26"/>
      <c r="B44" s="27"/>
      <c r="C44" s="28">
        <f>IF(B44="",0,VLOOKUP('050102'!B44,Cenik!$C$3:$E$873,2,FALSE))</f>
        <v>0</v>
      </c>
      <c r="D44" s="28">
        <f>IF(B44="",0,VLOOKUP('050102'!B44,Cenik!$C$3:$E$873,3,FALSE))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IF(B5="",0,VLOOKUP('050201'!B5,Cenik!$C$3:$E$873,2,FALSE))</f>
        <v>0</v>
      </c>
      <c r="D5" s="12">
        <f>IF(B5="",0,VLOOKUP('050201'!B5,Cenik!$C$3:$E$873,3,FALSE))</f>
        <v>0</v>
      </c>
      <c r="E5" s="13"/>
      <c r="F5" s="14">
        <f t="shared" ref="F5:F14" si="0">D5*E5</f>
        <v>0</v>
      </c>
      <c r="G5" s="104" t="str">
        <f>IF(E5="","",IF(ISNUMBER(E5),IF(E5=ROUND(E5,6),"","Napaka - poraba mora biti zaokrožena na 6 decimalk!"),"Napaka!"))</f>
        <v/>
      </c>
    </row>
    <row r="6" spans="1:7" x14ac:dyDescent="0.2">
      <c r="A6" s="15"/>
      <c r="B6" s="16"/>
      <c r="C6" s="12">
        <f>IF(B6="",0,VLOOKUP('050201'!B6,Cenik!$C$3:$E$873,2,FALSE))</f>
        <v>0</v>
      </c>
      <c r="D6" s="12">
        <f>IF(B6="",0,VLOOKUP('050201'!B6,Cenik!$C$3:$E$873,3,FALSE))</f>
        <v>0</v>
      </c>
      <c r="E6" s="17"/>
      <c r="F6" s="14">
        <f t="shared" si="0"/>
        <v>0</v>
      </c>
      <c r="G6" s="104" t="str">
        <f t="shared" ref="G6:G14" si="1">IF(E6="","",IF(ISNUMBER(E6),IF(E6=ROUND(E6,6),"","Napaka - poraba mora biti zaokrožena na 6 decimalk!"),"Napaka!"))</f>
        <v/>
      </c>
    </row>
    <row r="7" spans="1:7" x14ac:dyDescent="0.2">
      <c r="A7" s="15"/>
      <c r="B7" s="16"/>
      <c r="C7" s="12">
        <f>IF(B7="",0,VLOOKUP('050201'!B7,Cenik!$C$3:$E$873,2,FALSE))</f>
        <v>0</v>
      </c>
      <c r="D7" s="12">
        <f>IF(B7="",0,VLOOKUP('050201'!B7,Cenik!$C$3:$E$873,3,FALSE))</f>
        <v>0</v>
      </c>
      <c r="E7" s="17"/>
      <c r="F7" s="14">
        <f t="shared" si="0"/>
        <v>0</v>
      </c>
      <c r="G7" s="104" t="str">
        <f t="shared" si="1"/>
        <v/>
      </c>
    </row>
    <row r="8" spans="1:7" x14ac:dyDescent="0.2">
      <c r="A8" s="15"/>
      <c r="B8" s="16"/>
      <c r="C8" s="12">
        <f>IF(B8="",0,VLOOKUP('050201'!B8,Cenik!$C$3:$E$873,2,FALSE))</f>
        <v>0</v>
      </c>
      <c r="D8" s="12">
        <f>IF(B8="",0,VLOOKUP('050201'!B8,Cenik!$C$3:$E$873,3,FALSE))</f>
        <v>0</v>
      </c>
      <c r="E8" s="17"/>
      <c r="F8" s="14">
        <f t="shared" si="0"/>
        <v>0</v>
      </c>
      <c r="G8" s="104" t="str">
        <f t="shared" si="1"/>
        <v/>
      </c>
    </row>
    <row r="9" spans="1:7" x14ac:dyDescent="0.2">
      <c r="A9" s="15"/>
      <c r="B9" s="16"/>
      <c r="C9" s="12">
        <f>IF(B9="",0,VLOOKUP('050201'!B9,Cenik!$C$3:$E$873,2,FALSE))</f>
        <v>0</v>
      </c>
      <c r="D9" s="12">
        <f>IF(B9="",0,VLOOKUP('050201'!B9,Cenik!$C$3:$E$873,3,FALSE))</f>
        <v>0</v>
      </c>
      <c r="E9" s="17"/>
      <c r="F9" s="14">
        <f t="shared" si="0"/>
        <v>0</v>
      </c>
      <c r="G9" s="104" t="str">
        <f t="shared" si="1"/>
        <v/>
      </c>
    </row>
    <row r="10" spans="1:7" x14ac:dyDescent="0.2">
      <c r="A10" s="15"/>
      <c r="B10" s="16"/>
      <c r="C10" s="12">
        <f>IF(B10="",0,VLOOKUP('050201'!B10,Cenik!$C$3:$E$873,2,FALSE))</f>
        <v>0</v>
      </c>
      <c r="D10" s="12">
        <f>IF(B10="",0,VLOOKUP('050201'!B10,Cenik!$C$3:$E$873,3,FALSE))</f>
        <v>0</v>
      </c>
      <c r="E10" s="17"/>
      <c r="F10" s="14">
        <f t="shared" si="0"/>
        <v>0</v>
      </c>
      <c r="G10" s="104" t="str">
        <f t="shared" si="1"/>
        <v/>
      </c>
    </row>
    <row r="11" spans="1:7" x14ac:dyDescent="0.2">
      <c r="A11" s="15"/>
      <c r="B11" s="16"/>
      <c r="C11" s="12">
        <f>IF(B11="",0,VLOOKUP('050201'!B11,Cenik!$C$3:$E$873,2,FALSE))</f>
        <v>0</v>
      </c>
      <c r="D11" s="12">
        <f>IF(B11="",0,VLOOKUP('050201'!B11,Cenik!$C$3:$E$873,3,FALSE))</f>
        <v>0</v>
      </c>
      <c r="E11" s="17"/>
      <c r="F11" s="14">
        <f t="shared" si="0"/>
        <v>0</v>
      </c>
      <c r="G11" s="104" t="str">
        <f t="shared" si="1"/>
        <v/>
      </c>
    </row>
    <row r="12" spans="1:7" x14ac:dyDescent="0.2">
      <c r="A12" s="15"/>
      <c r="B12" s="16"/>
      <c r="C12" s="12">
        <f>IF(B12="",0,VLOOKUP('050201'!B12,Cenik!$C$3:$E$873,2,FALSE))</f>
        <v>0</v>
      </c>
      <c r="D12" s="12">
        <f>IF(B12="",0,VLOOKUP('050201'!B12,Cenik!$C$3:$E$873,3,FALSE))</f>
        <v>0</v>
      </c>
      <c r="E12" s="17"/>
      <c r="F12" s="14">
        <f t="shared" si="0"/>
        <v>0</v>
      </c>
      <c r="G12" s="104" t="str">
        <f t="shared" si="1"/>
        <v/>
      </c>
    </row>
    <row r="13" spans="1:7" x14ac:dyDescent="0.2">
      <c r="A13" s="15"/>
      <c r="B13" s="16"/>
      <c r="C13" s="12">
        <f>IF(B13="",0,VLOOKUP('050201'!B13,Cenik!$C$3:$E$873,2,FALSE))</f>
        <v>0</v>
      </c>
      <c r="D13" s="12">
        <f>IF(B13="",0,VLOOKUP('050201'!B13,Cenik!$C$3:$E$873,3,FALSE))</f>
        <v>0</v>
      </c>
      <c r="E13" s="17"/>
      <c r="F13" s="14">
        <f t="shared" si="0"/>
        <v>0</v>
      </c>
      <c r="G13" s="104" t="str">
        <f t="shared" si="1"/>
        <v/>
      </c>
    </row>
    <row r="14" spans="1:7" ht="13.5" thickBot="1" x14ac:dyDescent="0.25">
      <c r="A14" s="15"/>
      <c r="B14" s="16"/>
      <c r="C14" s="12">
        <f>IF(B14="",0,VLOOKUP('050201'!B14,Cenik!$C$3:$E$873,2,FALSE))</f>
        <v>0</v>
      </c>
      <c r="D14" s="12">
        <f>IF(B14="",0,VLOOKUP('050201'!B14,Cenik!$C$3:$E$873,3,FALSE))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IF(B16="",0,VLOOKUP('050201'!B16,Cenik!$C$3:$E$873,2,FALSE))</f>
        <v>0</v>
      </c>
      <c r="D16" s="12">
        <f>IF(B16="",0,VLOOKUP('050201'!B16,Cenik!$C$3:$E$873,3,FALSE))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IF(B17="",0,VLOOKUP('050201'!B17,Cenik!$C$3:$E$873,2,FALSE))</f>
        <v>0</v>
      </c>
      <c r="D17" s="12">
        <f>IF(B17="",0,VLOOKUP('050201'!B17,Cenik!$C$3:$E$873,3,FALSE))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IF(B18="",0,VLOOKUP('050201'!B18,Cenik!$C$3:$E$873,2,FALSE))</f>
        <v>0</v>
      </c>
      <c r="D18" s="12">
        <f>IF(B18="",0,VLOOKUP('050201'!B18,Cenik!$C$3:$E$873,3,FALSE))</f>
        <v>0</v>
      </c>
      <c r="E18" s="22"/>
      <c r="F18" s="20">
        <f t="shared" si="2"/>
        <v>0</v>
      </c>
      <c r="G18" s="104" t="str">
        <f t="shared" si="3"/>
        <v/>
      </c>
    </row>
    <row r="19" spans="1:9" x14ac:dyDescent="0.2">
      <c r="A19" s="15"/>
      <c r="B19" s="21"/>
      <c r="C19" s="12">
        <f>IF(B19="",0,VLOOKUP('050201'!B19,Cenik!$C$3:$E$873,2,FALSE))</f>
        <v>0</v>
      </c>
      <c r="D19" s="12">
        <f>IF(B19="",0,VLOOKUP('050201'!B19,Cenik!$C$3:$E$873,3,FALSE))</f>
        <v>0</v>
      </c>
      <c r="E19" s="22"/>
      <c r="F19" s="20">
        <f t="shared" si="2"/>
        <v>0</v>
      </c>
      <c r="G19" s="104" t="str">
        <f t="shared" si="3"/>
        <v/>
      </c>
    </row>
    <row r="20" spans="1:9" x14ac:dyDescent="0.2">
      <c r="A20" s="15"/>
      <c r="B20" s="21"/>
      <c r="C20" s="12">
        <f>IF(B20="",0,VLOOKUP('050201'!B20,Cenik!$C$3:$E$873,2,FALSE))</f>
        <v>0</v>
      </c>
      <c r="D20" s="12">
        <f>IF(B20="",0,VLOOKUP('050201'!B20,Cenik!$C$3:$E$873,3,FALSE))</f>
        <v>0</v>
      </c>
      <c r="E20" s="22"/>
      <c r="F20" s="20">
        <f t="shared" si="2"/>
        <v>0</v>
      </c>
      <c r="G20" s="104" t="str">
        <f t="shared" si="3"/>
        <v/>
      </c>
    </row>
    <row r="21" spans="1:9" x14ac:dyDescent="0.2">
      <c r="A21" s="15"/>
      <c r="B21" s="21"/>
      <c r="C21" s="12">
        <f>IF(B21="",0,VLOOKUP('050201'!B21,Cenik!$C$3:$E$873,2,FALSE))</f>
        <v>0</v>
      </c>
      <c r="D21" s="12">
        <f>IF(B21="",0,VLOOKUP('050201'!B21,Cenik!$C$3:$E$873,3,FALSE))</f>
        <v>0</v>
      </c>
      <c r="E21" s="22"/>
      <c r="F21" s="20">
        <f t="shared" si="2"/>
        <v>0</v>
      </c>
      <c r="G21" s="104" t="str">
        <f t="shared" si="3"/>
        <v/>
      </c>
    </row>
    <row r="22" spans="1:9" x14ac:dyDescent="0.2">
      <c r="A22" s="15"/>
      <c r="B22" s="21"/>
      <c r="C22" s="12">
        <f>IF(B22="",0,VLOOKUP('050201'!B22,Cenik!$C$3:$E$873,2,FALSE))</f>
        <v>0</v>
      </c>
      <c r="D22" s="12">
        <f>IF(B22="",0,VLOOKUP('050201'!B22,Cenik!$C$3:$E$873,3,FALSE))</f>
        <v>0</v>
      </c>
      <c r="E22" s="22"/>
      <c r="F22" s="20">
        <f t="shared" si="2"/>
        <v>0</v>
      </c>
      <c r="G22" s="104" t="str">
        <f t="shared" si="3"/>
        <v/>
      </c>
    </row>
    <row r="23" spans="1:9" x14ac:dyDescent="0.2">
      <c r="A23" s="15"/>
      <c r="B23" s="21"/>
      <c r="C23" s="12">
        <f>IF(B23="",0,VLOOKUP('050201'!B23,Cenik!$C$3:$E$873,2,FALSE))</f>
        <v>0</v>
      </c>
      <c r="D23" s="12">
        <f>IF(B23="",0,VLOOKUP('050201'!B23,Cenik!$C$3:$E$873,3,FALSE))</f>
        <v>0</v>
      </c>
      <c r="E23" s="22"/>
      <c r="F23" s="20">
        <f t="shared" si="2"/>
        <v>0</v>
      </c>
      <c r="G23" s="104" t="str">
        <f t="shared" si="3"/>
        <v/>
      </c>
    </row>
    <row r="24" spans="1:9" x14ac:dyDescent="0.2">
      <c r="A24" s="15"/>
      <c r="B24" s="21"/>
      <c r="C24" s="12">
        <f>IF(B24="",0,VLOOKUP('050201'!B24,Cenik!$C$3:$E$873,2,FALSE))</f>
        <v>0</v>
      </c>
      <c r="D24" s="12">
        <f>IF(B24="",0,VLOOKUP('050201'!B24,Cenik!$C$3:$E$873,3,FALSE))</f>
        <v>0</v>
      </c>
      <c r="E24" s="22"/>
      <c r="F24" s="20">
        <f t="shared" si="2"/>
        <v>0</v>
      </c>
      <c r="G24" s="104" t="str">
        <f t="shared" si="3"/>
        <v/>
      </c>
    </row>
    <row r="25" spans="1:9" x14ac:dyDescent="0.2">
      <c r="A25" s="15"/>
      <c r="B25" s="21"/>
      <c r="C25" s="12">
        <f>IF(B25="",0,VLOOKUP('050201'!B25,Cenik!$C$3:$E$873,2,FALSE))</f>
        <v>0</v>
      </c>
      <c r="D25" s="12">
        <f>IF(B25="",0,VLOOKUP('050201'!B25,Cenik!$C$3:$E$873,3,FALSE))</f>
        <v>0</v>
      </c>
      <c r="E25" s="22"/>
      <c r="F25" s="20">
        <f t="shared" si="2"/>
        <v>0</v>
      </c>
      <c r="G25" s="104" t="str">
        <f t="shared" si="3"/>
        <v/>
      </c>
    </row>
    <row r="26" spans="1:9" x14ac:dyDescent="0.2">
      <c r="A26" s="15"/>
      <c r="B26" s="21"/>
      <c r="C26" s="12">
        <f>IF(B26="",0,VLOOKUP('050201'!B26,Cenik!$C$3:$E$873,2,FALSE))</f>
        <v>0</v>
      </c>
      <c r="D26" s="12">
        <f>IF(B26="",0,VLOOKUP('050201'!B26,Cenik!$C$3:$E$873,3,FALSE))</f>
        <v>0</v>
      </c>
      <c r="E26" s="22"/>
      <c r="F26" s="20">
        <f t="shared" si="2"/>
        <v>0</v>
      </c>
      <c r="G26" s="104" t="str">
        <f t="shared" si="3"/>
        <v/>
      </c>
    </row>
    <row r="27" spans="1:9" x14ac:dyDescent="0.2">
      <c r="A27" s="15"/>
      <c r="B27" s="21"/>
      <c r="C27" s="12">
        <f>IF(B27="",0,VLOOKUP('050201'!B27,Cenik!$C$3:$E$873,2,FALSE))</f>
        <v>0</v>
      </c>
      <c r="D27" s="12">
        <f>IF(B27="",0,VLOOKUP('050201'!B27,Cenik!$C$3:$E$873,3,FALSE))</f>
        <v>0</v>
      </c>
      <c r="E27" s="22"/>
      <c r="F27" s="20">
        <f t="shared" si="2"/>
        <v>0</v>
      </c>
      <c r="G27" s="104" t="str">
        <f t="shared" si="3"/>
        <v/>
      </c>
    </row>
    <row r="28" spans="1:9" x14ac:dyDescent="0.2">
      <c r="A28" s="15"/>
      <c r="B28" s="21"/>
      <c r="C28" s="12">
        <f>IF(B28="",0,VLOOKUP('050201'!B28,Cenik!$C$3:$E$873,2,FALSE))</f>
        <v>0</v>
      </c>
      <c r="D28" s="12">
        <f>IF(B28="",0,VLOOKUP('050201'!B28,Cenik!$C$3:$E$873,3,FALSE))</f>
        <v>0</v>
      </c>
      <c r="E28" s="22"/>
      <c r="F28" s="20">
        <f t="shared" si="2"/>
        <v>0</v>
      </c>
      <c r="G28" s="104" t="str">
        <f t="shared" si="3"/>
        <v/>
      </c>
    </row>
    <row r="29" spans="1:9" ht="13.5" thickBot="1" x14ac:dyDescent="0.25">
      <c r="A29" s="15"/>
      <c r="B29" s="21"/>
      <c r="C29" s="12">
        <f>IF(B29="",0,VLOOKUP('050201'!B29,Cenik!$C$3:$E$873,2,FALSE))</f>
        <v>0</v>
      </c>
      <c r="D29" s="12">
        <f>IF(B29="",0,VLOOKUP('050201'!B29,Cenik!$C$3:$E$873,3,FALSE))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IF(B31="",0,VLOOKUP('050201'!B31,Cenik!$C$3:$E$873,2,FALSE))</f>
        <v>0</v>
      </c>
      <c r="D31" s="24">
        <f>IF(B31="",0,VLOOKUP('050201'!B31,Cenik!$C$3:$E$873,3,FALSE))</f>
        <v>0</v>
      </c>
      <c r="E31" s="19"/>
      <c r="F31" s="25">
        <f t="shared" ref="F31:F44" si="4">D31*E31</f>
        <v>0</v>
      </c>
      <c r="G31" s="104" t="str">
        <f t="shared" si="3"/>
        <v/>
      </c>
      <c r="I31" s="2"/>
    </row>
    <row r="32" spans="1:9" x14ac:dyDescent="0.2">
      <c r="A32" s="15"/>
      <c r="B32" s="21"/>
      <c r="C32" s="12">
        <f>IF(B32="",0,VLOOKUP('050201'!B32,Cenik!$C$3:$E$873,2,FALSE))</f>
        <v>0</v>
      </c>
      <c r="D32" s="12">
        <f>IF(B32="",0,VLOOKUP('050201'!B32,Cenik!$C$3:$E$873,3,FALSE))</f>
        <v>0</v>
      </c>
      <c r="E32" s="22"/>
      <c r="F32" s="20">
        <f t="shared" si="4"/>
        <v>0</v>
      </c>
      <c r="G32" s="104" t="str">
        <f t="shared" si="3"/>
        <v/>
      </c>
      <c r="I32" s="2"/>
    </row>
    <row r="33" spans="1:7" x14ac:dyDescent="0.2">
      <c r="A33" s="15"/>
      <c r="B33" s="21"/>
      <c r="C33" s="12">
        <f>IF(B33="",0,VLOOKUP('050201'!B33,Cenik!$C$3:$E$873,2,FALSE))</f>
        <v>0</v>
      </c>
      <c r="D33" s="12">
        <f>IF(B33="",0,VLOOKUP('050201'!B33,Cenik!$C$3:$E$873,3,FALSE))</f>
        <v>0</v>
      </c>
      <c r="E33" s="22"/>
      <c r="F33" s="20">
        <f t="shared" si="4"/>
        <v>0</v>
      </c>
      <c r="G33" s="104" t="str">
        <f t="shared" si="3"/>
        <v/>
      </c>
    </row>
    <row r="34" spans="1:7" x14ac:dyDescent="0.2">
      <c r="A34" s="15"/>
      <c r="B34" s="21"/>
      <c r="C34" s="12">
        <f>IF(B34="",0,VLOOKUP('050201'!B34,Cenik!$C$3:$E$873,2,FALSE))</f>
        <v>0</v>
      </c>
      <c r="D34" s="12">
        <f>IF(B34="",0,VLOOKUP('050201'!B34,Cenik!$C$3:$E$873,3,FALSE))</f>
        <v>0</v>
      </c>
      <c r="E34" s="22"/>
      <c r="F34" s="20">
        <f t="shared" si="4"/>
        <v>0</v>
      </c>
      <c r="G34" s="104" t="str">
        <f t="shared" si="3"/>
        <v/>
      </c>
    </row>
    <row r="35" spans="1:7" x14ac:dyDescent="0.2">
      <c r="A35" s="15"/>
      <c r="B35" s="21"/>
      <c r="C35" s="12">
        <f>IF(B35="",0,VLOOKUP('050201'!B35,Cenik!$C$3:$E$873,2,FALSE))</f>
        <v>0</v>
      </c>
      <c r="D35" s="12">
        <f>IF(B35="",0,VLOOKUP('050201'!B35,Cenik!$C$3:$E$873,3,FALSE))</f>
        <v>0</v>
      </c>
      <c r="E35" s="22"/>
      <c r="F35" s="20">
        <f t="shared" si="4"/>
        <v>0</v>
      </c>
      <c r="G35" s="104" t="str">
        <f t="shared" si="3"/>
        <v/>
      </c>
    </row>
    <row r="36" spans="1:7" x14ac:dyDescent="0.2">
      <c r="A36" s="15"/>
      <c r="B36" s="21"/>
      <c r="C36" s="12">
        <f>IF(B36="",0,VLOOKUP('050201'!B36,Cenik!$C$3:$E$873,2,FALSE))</f>
        <v>0</v>
      </c>
      <c r="D36" s="12">
        <f>IF(B36="",0,VLOOKUP('050201'!B36,Cenik!$C$3:$E$873,3,FALSE))</f>
        <v>0</v>
      </c>
      <c r="E36" s="22"/>
      <c r="F36" s="20">
        <f t="shared" si="4"/>
        <v>0</v>
      </c>
      <c r="G36" s="104" t="str">
        <f t="shared" si="3"/>
        <v/>
      </c>
    </row>
    <row r="37" spans="1:7" x14ac:dyDescent="0.2">
      <c r="A37" s="15"/>
      <c r="B37" s="21"/>
      <c r="C37" s="12">
        <f>IF(B37="",0,VLOOKUP('050201'!B37,Cenik!$C$3:$E$873,2,FALSE))</f>
        <v>0</v>
      </c>
      <c r="D37" s="12">
        <f>IF(B37="",0,VLOOKUP('050201'!B37,Cenik!$C$3:$E$873,3,FALSE))</f>
        <v>0</v>
      </c>
      <c r="E37" s="22"/>
      <c r="F37" s="20">
        <f t="shared" si="4"/>
        <v>0</v>
      </c>
      <c r="G37" s="104" t="str">
        <f t="shared" si="3"/>
        <v/>
      </c>
    </row>
    <row r="38" spans="1:7" x14ac:dyDescent="0.2">
      <c r="A38" s="15"/>
      <c r="B38" s="21"/>
      <c r="C38" s="12">
        <f>IF(B38="",0,VLOOKUP('050201'!B38,Cenik!$C$3:$E$873,2,FALSE))</f>
        <v>0</v>
      </c>
      <c r="D38" s="12">
        <f>IF(B38="",0,VLOOKUP('050201'!B38,Cenik!$C$3:$E$873,3,FALSE))</f>
        <v>0</v>
      </c>
      <c r="E38" s="22"/>
      <c r="F38" s="20">
        <f t="shared" si="4"/>
        <v>0</v>
      </c>
      <c r="G38" s="104" t="str">
        <f t="shared" si="3"/>
        <v/>
      </c>
    </row>
    <row r="39" spans="1:7" x14ac:dyDescent="0.2">
      <c r="A39" s="15"/>
      <c r="B39" s="21"/>
      <c r="C39" s="12">
        <f>IF(B39="",0,VLOOKUP('050201'!B39,Cenik!$C$3:$E$873,2,FALSE))</f>
        <v>0</v>
      </c>
      <c r="D39" s="12">
        <f>IF(B39="",0,VLOOKUP('050201'!B39,Cenik!$C$3:$E$873,3,FALSE))</f>
        <v>0</v>
      </c>
      <c r="E39" s="22"/>
      <c r="F39" s="20">
        <f t="shared" si="4"/>
        <v>0</v>
      </c>
      <c r="G39" s="104" t="str">
        <f>IF(E39="","",IF(ISNUMBER(E39),IF(E39=ROUND(E39,6),"","Napaka - poraba mora biti zaokrožena na 6 decimalk!"),"Napaka!"))</f>
        <v/>
      </c>
    </row>
    <row r="40" spans="1:7" x14ac:dyDescent="0.2">
      <c r="A40" s="15"/>
      <c r="B40" s="21"/>
      <c r="C40" s="12">
        <f>IF(B40="",0,VLOOKUP('050201'!B40,Cenik!$C$3:$E$873,2,FALSE))</f>
        <v>0</v>
      </c>
      <c r="D40" s="12">
        <f>IF(B40="",0,VLOOKUP('050201'!B40,Cenik!$C$3:$E$873,3,FALSE))</f>
        <v>0</v>
      </c>
      <c r="E40" s="22"/>
      <c r="F40" s="20">
        <f t="shared" si="4"/>
        <v>0</v>
      </c>
      <c r="G40" s="104" t="str">
        <f t="shared" si="3"/>
        <v/>
      </c>
    </row>
    <row r="41" spans="1:7" x14ac:dyDescent="0.2">
      <c r="A41" s="15"/>
      <c r="B41" s="21"/>
      <c r="C41" s="12">
        <f>IF(B41="",0,VLOOKUP('050201'!B41,Cenik!$C$3:$E$873,2,FALSE))</f>
        <v>0</v>
      </c>
      <c r="D41" s="12">
        <f>IF(B41="",0,VLOOKUP('050201'!B41,Cenik!$C$3:$E$873,3,FALSE))</f>
        <v>0</v>
      </c>
      <c r="E41" s="22"/>
      <c r="F41" s="20">
        <f t="shared" si="4"/>
        <v>0</v>
      </c>
      <c r="G41" s="104" t="str">
        <f t="shared" si="3"/>
        <v/>
      </c>
    </row>
    <row r="42" spans="1:7" x14ac:dyDescent="0.2">
      <c r="A42" s="15"/>
      <c r="B42" s="21"/>
      <c r="C42" s="12">
        <f>IF(B42="",0,VLOOKUP('050201'!B42,Cenik!$C$3:$E$873,2,FALSE))</f>
        <v>0</v>
      </c>
      <c r="D42" s="12">
        <f>IF(B42="",0,VLOOKUP('050201'!B42,Cenik!$C$3:$E$873,3,FALSE))</f>
        <v>0</v>
      </c>
      <c r="E42" s="22"/>
      <c r="F42" s="20">
        <f t="shared" si="4"/>
        <v>0</v>
      </c>
      <c r="G42" s="104" t="str">
        <f t="shared" si="3"/>
        <v/>
      </c>
    </row>
    <row r="43" spans="1:7" x14ac:dyDescent="0.2">
      <c r="A43" s="15"/>
      <c r="B43" s="21"/>
      <c r="C43" s="12">
        <f>IF(B43="",0,VLOOKUP('050201'!B43,Cenik!$C$3:$E$873,2,FALSE))</f>
        <v>0</v>
      </c>
      <c r="D43" s="12">
        <f>IF(B43="",0,VLOOKUP('050201'!B43,Cenik!$C$3:$E$873,3,FALSE))</f>
        <v>0</v>
      </c>
      <c r="E43" s="22"/>
      <c r="F43" s="20">
        <f t="shared" si="4"/>
        <v>0</v>
      </c>
      <c r="G43" s="104" t="str">
        <f t="shared" si="3"/>
        <v/>
      </c>
    </row>
    <row r="44" spans="1:7" ht="13.5" thickBot="1" x14ac:dyDescent="0.25">
      <c r="A44" s="26"/>
      <c r="B44" s="27"/>
      <c r="C44" s="28">
        <f>IF(B44="",0,VLOOKUP('050201'!B44,Cenik!$C$3:$E$873,2,FALSE))</f>
        <v>0</v>
      </c>
      <c r="D44" s="28">
        <f>IF(B44="",0,VLOOKUP('050201'!B44,Cenik!$C$3:$E$873,3,FALSE))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IF(B5="",0,VLOOKUP('050202'!B5,Cenik!$C$3:$E$873,2,FALSE))</f>
        <v>0</v>
      </c>
      <c r="D5" s="12">
        <f>IF(B5="",0,VLOOKUP('050202'!B5,Cenik!$C$3:$E$873,3,FALSE))</f>
        <v>0</v>
      </c>
      <c r="E5" s="13"/>
      <c r="F5" s="14">
        <f t="shared" ref="F5:F14" si="0">D5*E5</f>
        <v>0</v>
      </c>
      <c r="G5" s="104" t="str">
        <f>IF(E5="","",IF(ISNUMBER(E5),IF(E5=ROUND(E5,6),"","Napaka - poraba mora biti zaokrožena na 6 decimalk!"),"Napaka!"))</f>
        <v/>
      </c>
    </row>
    <row r="6" spans="1:7" x14ac:dyDescent="0.2">
      <c r="A6" s="15"/>
      <c r="B6" s="16"/>
      <c r="C6" s="12">
        <f>IF(B6="",0,VLOOKUP('050202'!B6,Cenik!$C$3:$E$873,2,FALSE))</f>
        <v>0</v>
      </c>
      <c r="D6" s="12">
        <f>IF(B6="",0,VLOOKUP('050202'!B6,Cenik!$C$3:$E$873,3,FALSE))</f>
        <v>0</v>
      </c>
      <c r="E6" s="17"/>
      <c r="F6" s="14">
        <f t="shared" si="0"/>
        <v>0</v>
      </c>
      <c r="G6" s="104" t="str">
        <f t="shared" ref="G6:G14" si="1">IF(E6="","",IF(ISNUMBER(E6),IF(E6=ROUND(E6,6),"","Napaka - poraba mora biti zaokrožena na 6 decimalk!"),"Napaka!"))</f>
        <v/>
      </c>
    </row>
    <row r="7" spans="1:7" x14ac:dyDescent="0.2">
      <c r="A7" s="15"/>
      <c r="B7" s="16"/>
      <c r="C7" s="12">
        <f>IF(B7="",0,VLOOKUP('050202'!B7,Cenik!$C$3:$E$873,2,FALSE))</f>
        <v>0</v>
      </c>
      <c r="D7" s="12">
        <f>IF(B7="",0,VLOOKUP('050202'!B7,Cenik!$C$3:$E$873,3,FALSE))</f>
        <v>0</v>
      </c>
      <c r="E7" s="17"/>
      <c r="F7" s="14">
        <f t="shared" si="0"/>
        <v>0</v>
      </c>
      <c r="G7" s="104" t="str">
        <f t="shared" si="1"/>
        <v/>
      </c>
    </row>
    <row r="8" spans="1:7" x14ac:dyDescent="0.2">
      <c r="A8" s="15"/>
      <c r="B8" s="16"/>
      <c r="C8" s="12">
        <f>IF(B8="",0,VLOOKUP('050202'!B8,Cenik!$C$3:$E$873,2,FALSE))</f>
        <v>0</v>
      </c>
      <c r="D8" s="12">
        <f>IF(B8="",0,VLOOKUP('050202'!B8,Cenik!$C$3:$E$873,3,FALSE))</f>
        <v>0</v>
      </c>
      <c r="E8" s="17"/>
      <c r="F8" s="14">
        <f t="shared" si="0"/>
        <v>0</v>
      </c>
      <c r="G8" s="104" t="str">
        <f t="shared" si="1"/>
        <v/>
      </c>
    </row>
    <row r="9" spans="1:7" x14ac:dyDescent="0.2">
      <c r="A9" s="15"/>
      <c r="B9" s="16"/>
      <c r="C9" s="12">
        <f>IF(B9="",0,VLOOKUP('050202'!B9,Cenik!$C$3:$E$873,2,FALSE))</f>
        <v>0</v>
      </c>
      <c r="D9" s="12">
        <f>IF(B9="",0,VLOOKUP('050202'!B9,Cenik!$C$3:$E$873,3,FALSE))</f>
        <v>0</v>
      </c>
      <c r="E9" s="17"/>
      <c r="F9" s="14">
        <f t="shared" si="0"/>
        <v>0</v>
      </c>
      <c r="G9" s="104" t="str">
        <f t="shared" si="1"/>
        <v/>
      </c>
    </row>
    <row r="10" spans="1:7" x14ac:dyDescent="0.2">
      <c r="A10" s="15"/>
      <c r="B10" s="16"/>
      <c r="C10" s="12">
        <f>IF(B10="",0,VLOOKUP('050202'!B10,Cenik!$C$3:$E$873,2,FALSE))</f>
        <v>0</v>
      </c>
      <c r="D10" s="12">
        <f>IF(B10="",0,VLOOKUP('050202'!B10,Cenik!$C$3:$E$873,3,FALSE))</f>
        <v>0</v>
      </c>
      <c r="E10" s="17"/>
      <c r="F10" s="14">
        <f t="shared" si="0"/>
        <v>0</v>
      </c>
      <c r="G10" s="104" t="str">
        <f t="shared" si="1"/>
        <v/>
      </c>
    </row>
    <row r="11" spans="1:7" x14ac:dyDescent="0.2">
      <c r="A11" s="15"/>
      <c r="B11" s="16"/>
      <c r="C11" s="12">
        <f>IF(B11="",0,VLOOKUP('050202'!B11,Cenik!$C$3:$E$873,2,FALSE))</f>
        <v>0</v>
      </c>
      <c r="D11" s="12">
        <f>IF(B11="",0,VLOOKUP('050202'!B11,Cenik!$C$3:$E$873,3,FALSE))</f>
        <v>0</v>
      </c>
      <c r="E11" s="17"/>
      <c r="F11" s="14">
        <f t="shared" si="0"/>
        <v>0</v>
      </c>
      <c r="G11" s="104" t="str">
        <f t="shared" si="1"/>
        <v/>
      </c>
    </row>
    <row r="12" spans="1:7" x14ac:dyDescent="0.2">
      <c r="A12" s="15"/>
      <c r="B12" s="16"/>
      <c r="C12" s="12">
        <f>IF(B12="",0,VLOOKUP('050202'!B12,Cenik!$C$3:$E$873,2,FALSE))</f>
        <v>0</v>
      </c>
      <c r="D12" s="12">
        <f>IF(B12="",0,VLOOKUP('050202'!B12,Cenik!$C$3:$E$873,3,FALSE))</f>
        <v>0</v>
      </c>
      <c r="E12" s="17"/>
      <c r="F12" s="14">
        <f t="shared" si="0"/>
        <v>0</v>
      </c>
      <c r="G12" s="104" t="str">
        <f t="shared" si="1"/>
        <v/>
      </c>
    </row>
    <row r="13" spans="1:7" x14ac:dyDescent="0.2">
      <c r="A13" s="15"/>
      <c r="B13" s="16"/>
      <c r="C13" s="12">
        <f>IF(B13="",0,VLOOKUP('050202'!B13,Cenik!$C$3:$E$873,2,FALSE))</f>
        <v>0</v>
      </c>
      <c r="D13" s="12">
        <f>IF(B13="",0,VLOOKUP('050202'!B13,Cenik!$C$3:$E$873,3,FALSE))</f>
        <v>0</v>
      </c>
      <c r="E13" s="17"/>
      <c r="F13" s="14">
        <f t="shared" si="0"/>
        <v>0</v>
      </c>
      <c r="G13" s="104" t="str">
        <f t="shared" si="1"/>
        <v/>
      </c>
    </row>
    <row r="14" spans="1:7" ht="13.5" thickBot="1" x14ac:dyDescent="0.25">
      <c r="A14" s="15"/>
      <c r="B14" s="16"/>
      <c r="C14" s="12">
        <f>IF(B14="",0,VLOOKUP('050202'!B14,Cenik!$C$3:$E$873,2,FALSE))</f>
        <v>0</v>
      </c>
      <c r="D14" s="12">
        <f>IF(B14="",0,VLOOKUP('050202'!B14,Cenik!$C$3:$E$873,3,FALSE))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IF(B16="",0,VLOOKUP('050202'!B16,Cenik!$C$3:$E$873,2,FALSE))</f>
        <v>0</v>
      </c>
      <c r="D16" s="12">
        <f>IF(B16="",0,VLOOKUP('050202'!B16,Cenik!$C$3:$E$873,3,FALSE))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IF(B17="",0,VLOOKUP('050202'!B17,Cenik!$C$3:$E$873,2,FALSE))</f>
        <v>0</v>
      </c>
      <c r="D17" s="12">
        <f>IF(B17="",0,VLOOKUP('050202'!B17,Cenik!$C$3:$E$873,3,FALSE))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IF(B18="",0,VLOOKUP('050202'!B18,Cenik!$C$3:$E$873,2,FALSE))</f>
        <v>0</v>
      </c>
      <c r="D18" s="12">
        <f>IF(B18="",0,VLOOKUP('050202'!B18,Cenik!$C$3:$E$873,3,FALSE))</f>
        <v>0</v>
      </c>
      <c r="E18" s="22"/>
      <c r="F18" s="20">
        <f t="shared" si="2"/>
        <v>0</v>
      </c>
      <c r="G18" s="104" t="str">
        <f t="shared" si="3"/>
        <v/>
      </c>
    </row>
    <row r="19" spans="1:9" x14ac:dyDescent="0.2">
      <c r="A19" s="15"/>
      <c r="B19" s="21"/>
      <c r="C19" s="12">
        <f>IF(B19="",0,VLOOKUP('050202'!B19,Cenik!$C$3:$E$873,2,FALSE))</f>
        <v>0</v>
      </c>
      <c r="D19" s="12">
        <f>IF(B19="",0,VLOOKUP('050202'!B19,Cenik!$C$3:$E$873,3,FALSE))</f>
        <v>0</v>
      </c>
      <c r="E19" s="22"/>
      <c r="F19" s="20">
        <f t="shared" si="2"/>
        <v>0</v>
      </c>
      <c r="G19" s="104" t="str">
        <f t="shared" si="3"/>
        <v/>
      </c>
    </row>
    <row r="20" spans="1:9" x14ac:dyDescent="0.2">
      <c r="A20" s="15"/>
      <c r="B20" s="21"/>
      <c r="C20" s="12">
        <f>IF(B20="",0,VLOOKUP('050202'!B20,Cenik!$C$3:$E$873,2,FALSE))</f>
        <v>0</v>
      </c>
      <c r="D20" s="12">
        <f>IF(B20="",0,VLOOKUP('050202'!B20,Cenik!$C$3:$E$873,3,FALSE))</f>
        <v>0</v>
      </c>
      <c r="E20" s="22"/>
      <c r="F20" s="20">
        <f t="shared" si="2"/>
        <v>0</v>
      </c>
      <c r="G20" s="104" t="str">
        <f t="shared" si="3"/>
        <v/>
      </c>
    </row>
    <row r="21" spans="1:9" x14ac:dyDescent="0.2">
      <c r="A21" s="15"/>
      <c r="B21" s="21"/>
      <c r="C21" s="12">
        <f>IF(B21="",0,VLOOKUP('050202'!B21,Cenik!$C$3:$E$873,2,FALSE))</f>
        <v>0</v>
      </c>
      <c r="D21" s="12">
        <f>IF(B21="",0,VLOOKUP('050202'!B21,Cenik!$C$3:$E$873,3,FALSE))</f>
        <v>0</v>
      </c>
      <c r="E21" s="22"/>
      <c r="F21" s="20">
        <f t="shared" si="2"/>
        <v>0</v>
      </c>
      <c r="G21" s="104" t="str">
        <f t="shared" si="3"/>
        <v/>
      </c>
    </row>
    <row r="22" spans="1:9" x14ac:dyDescent="0.2">
      <c r="A22" s="15"/>
      <c r="B22" s="21"/>
      <c r="C22" s="12">
        <f>IF(B22="",0,VLOOKUP('050202'!B22,Cenik!$C$3:$E$873,2,FALSE))</f>
        <v>0</v>
      </c>
      <c r="D22" s="12">
        <f>IF(B22="",0,VLOOKUP('050202'!B22,Cenik!$C$3:$E$873,3,FALSE))</f>
        <v>0</v>
      </c>
      <c r="E22" s="22"/>
      <c r="F22" s="20">
        <f t="shared" si="2"/>
        <v>0</v>
      </c>
      <c r="G22" s="104" t="str">
        <f t="shared" si="3"/>
        <v/>
      </c>
    </row>
    <row r="23" spans="1:9" x14ac:dyDescent="0.2">
      <c r="A23" s="15"/>
      <c r="B23" s="21"/>
      <c r="C23" s="12">
        <f>IF(B23="",0,VLOOKUP('050202'!B23,Cenik!$C$3:$E$873,2,FALSE))</f>
        <v>0</v>
      </c>
      <c r="D23" s="12">
        <f>IF(B23="",0,VLOOKUP('050202'!B23,Cenik!$C$3:$E$873,3,FALSE))</f>
        <v>0</v>
      </c>
      <c r="E23" s="22"/>
      <c r="F23" s="20">
        <f t="shared" si="2"/>
        <v>0</v>
      </c>
      <c r="G23" s="104" t="str">
        <f t="shared" si="3"/>
        <v/>
      </c>
    </row>
    <row r="24" spans="1:9" x14ac:dyDescent="0.2">
      <c r="A24" s="15"/>
      <c r="B24" s="21"/>
      <c r="C24" s="12">
        <f>IF(B24="",0,VLOOKUP('050202'!B24,Cenik!$C$3:$E$873,2,FALSE))</f>
        <v>0</v>
      </c>
      <c r="D24" s="12">
        <f>IF(B24="",0,VLOOKUP('050202'!B24,Cenik!$C$3:$E$873,3,FALSE))</f>
        <v>0</v>
      </c>
      <c r="E24" s="22"/>
      <c r="F24" s="20">
        <f t="shared" si="2"/>
        <v>0</v>
      </c>
      <c r="G24" s="104" t="str">
        <f t="shared" si="3"/>
        <v/>
      </c>
    </row>
    <row r="25" spans="1:9" x14ac:dyDescent="0.2">
      <c r="A25" s="15"/>
      <c r="B25" s="21"/>
      <c r="C25" s="12">
        <f>IF(B25="",0,VLOOKUP('050202'!B25,Cenik!$C$3:$E$873,2,FALSE))</f>
        <v>0</v>
      </c>
      <c r="D25" s="12">
        <f>IF(B25="",0,VLOOKUP('050202'!B25,Cenik!$C$3:$E$873,3,FALSE))</f>
        <v>0</v>
      </c>
      <c r="E25" s="22"/>
      <c r="F25" s="20">
        <f t="shared" si="2"/>
        <v>0</v>
      </c>
      <c r="G25" s="104" t="str">
        <f t="shared" si="3"/>
        <v/>
      </c>
    </row>
    <row r="26" spans="1:9" x14ac:dyDescent="0.2">
      <c r="A26" s="15"/>
      <c r="B26" s="21"/>
      <c r="C26" s="12">
        <f>IF(B26="",0,VLOOKUP('050202'!B26,Cenik!$C$3:$E$873,2,FALSE))</f>
        <v>0</v>
      </c>
      <c r="D26" s="12">
        <f>IF(B26="",0,VLOOKUP('050202'!B26,Cenik!$C$3:$E$873,3,FALSE))</f>
        <v>0</v>
      </c>
      <c r="E26" s="22"/>
      <c r="F26" s="20">
        <f t="shared" si="2"/>
        <v>0</v>
      </c>
      <c r="G26" s="104" t="str">
        <f t="shared" si="3"/>
        <v/>
      </c>
    </row>
    <row r="27" spans="1:9" x14ac:dyDescent="0.2">
      <c r="A27" s="15"/>
      <c r="B27" s="21"/>
      <c r="C27" s="12">
        <f>IF(B27="",0,VLOOKUP('050202'!B27,Cenik!$C$3:$E$873,2,FALSE))</f>
        <v>0</v>
      </c>
      <c r="D27" s="12">
        <f>IF(B27="",0,VLOOKUP('050202'!B27,Cenik!$C$3:$E$873,3,FALSE))</f>
        <v>0</v>
      </c>
      <c r="E27" s="22"/>
      <c r="F27" s="20">
        <f t="shared" si="2"/>
        <v>0</v>
      </c>
      <c r="G27" s="104" t="str">
        <f t="shared" si="3"/>
        <v/>
      </c>
    </row>
    <row r="28" spans="1:9" x14ac:dyDescent="0.2">
      <c r="A28" s="15"/>
      <c r="B28" s="21"/>
      <c r="C28" s="12">
        <f>IF(B28="",0,VLOOKUP('050202'!B28,Cenik!$C$3:$E$873,2,FALSE))</f>
        <v>0</v>
      </c>
      <c r="D28" s="12">
        <f>IF(B28="",0,VLOOKUP('050202'!B28,Cenik!$C$3:$E$873,3,FALSE))</f>
        <v>0</v>
      </c>
      <c r="E28" s="22"/>
      <c r="F28" s="20">
        <f t="shared" si="2"/>
        <v>0</v>
      </c>
      <c r="G28" s="104" t="str">
        <f t="shared" si="3"/>
        <v/>
      </c>
    </row>
    <row r="29" spans="1:9" ht="13.5" thickBot="1" x14ac:dyDescent="0.25">
      <c r="A29" s="15"/>
      <c r="B29" s="21"/>
      <c r="C29" s="12">
        <f>IF(B29="",0,VLOOKUP('050202'!B29,Cenik!$C$3:$E$873,2,FALSE))</f>
        <v>0</v>
      </c>
      <c r="D29" s="12">
        <f>IF(B29="",0,VLOOKUP('050202'!B29,Cenik!$C$3:$E$873,3,FALSE))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IF(B31="",0,VLOOKUP('050202'!B31,Cenik!$C$3:$E$873,2,FALSE))</f>
        <v>0</v>
      </c>
      <c r="D31" s="24">
        <f>IF(B31="",0,VLOOKUP('050202'!B31,Cenik!$C$3:$E$873,3,FALSE))</f>
        <v>0</v>
      </c>
      <c r="E31" s="19"/>
      <c r="F31" s="25">
        <f t="shared" ref="F31:F44" si="4">D31*E31</f>
        <v>0</v>
      </c>
      <c r="G31" s="104" t="str">
        <f t="shared" si="3"/>
        <v/>
      </c>
      <c r="I31" s="2"/>
    </row>
    <row r="32" spans="1:9" x14ac:dyDescent="0.2">
      <c r="A32" s="15"/>
      <c r="B32" s="21"/>
      <c r="C32" s="12">
        <f>IF(B32="",0,VLOOKUP('050202'!B32,Cenik!$C$3:$E$873,2,FALSE))</f>
        <v>0</v>
      </c>
      <c r="D32" s="12">
        <f>IF(B32="",0,VLOOKUP('050202'!B32,Cenik!$C$3:$E$873,3,FALSE))</f>
        <v>0</v>
      </c>
      <c r="E32" s="22"/>
      <c r="F32" s="20">
        <f t="shared" si="4"/>
        <v>0</v>
      </c>
      <c r="G32" s="104" t="str">
        <f t="shared" si="3"/>
        <v/>
      </c>
      <c r="I32" s="2"/>
    </row>
    <row r="33" spans="1:7" x14ac:dyDescent="0.2">
      <c r="A33" s="15"/>
      <c r="B33" s="21"/>
      <c r="C33" s="12">
        <f>IF(B33="",0,VLOOKUP('050202'!B33,Cenik!$C$3:$E$873,2,FALSE))</f>
        <v>0</v>
      </c>
      <c r="D33" s="12">
        <f>IF(B33="",0,VLOOKUP('050202'!B33,Cenik!$C$3:$E$873,3,FALSE))</f>
        <v>0</v>
      </c>
      <c r="E33" s="22"/>
      <c r="F33" s="20">
        <f t="shared" si="4"/>
        <v>0</v>
      </c>
      <c r="G33" s="104" t="str">
        <f t="shared" si="3"/>
        <v/>
      </c>
    </row>
    <row r="34" spans="1:7" x14ac:dyDescent="0.2">
      <c r="A34" s="15"/>
      <c r="B34" s="21"/>
      <c r="C34" s="12">
        <f>IF(B34="",0,VLOOKUP('050202'!B34,Cenik!$C$3:$E$873,2,FALSE))</f>
        <v>0</v>
      </c>
      <c r="D34" s="12">
        <f>IF(B34="",0,VLOOKUP('050202'!B34,Cenik!$C$3:$E$873,3,FALSE))</f>
        <v>0</v>
      </c>
      <c r="E34" s="22"/>
      <c r="F34" s="20">
        <f t="shared" si="4"/>
        <v>0</v>
      </c>
      <c r="G34" s="104" t="str">
        <f t="shared" si="3"/>
        <v/>
      </c>
    </row>
    <row r="35" spans="1:7" x14ac:dyDescent="0.2">
      <c r="A35" s="15"/>
      <c r="B35" s="21"/>
      <c r="C35" s="12">
        <f>IF(B35="",0,VLOOKUP('050202'!B35,Cenik!$C$3:$E$873,2,FALSE))</f>
        <v>0</v>
      </c>
      <c r="D35" s="12">
        <f>IF(B35="",0,VLOOKUP('050202'!B35,Cenik!$C$3:$E$873,3,FALSE))</f>
        <v>0</v>
      </c>
      <c r="E35" s="22"/>
      <c r="F35" s="20">
        <f t="shared" si="4"/>
        <v>0</v>
      </c>
      <c r="G35" s="104" t="str">
        <f t="shared" si="3"/>
        <v/>
      </c>
    </row>
    <row r="36" spans="1:7" x14ac:dyDescent="0.2">
      <c r="A36" s="15"/>
      <c r="B36" s="21"/>
      <c r="C36" s="12">
        <f>IF(B36="",0,VLOOKUP('050202'!B36,Cenik!$C$3:$E$873,2,FALSE))</f>
        <v>0</v>
      </c>
      <c r="D36" s="12">
        <f>IF(B36="",0,VLOOKUP('050202'!B36,Cenik!$C$3:$E$873,3,FALSE))</f>
        <v>0</v>
      </c>
      <c r="E36" s="22"/>
      <c r="F36" s="20">
        <f t="shared" si="4"/>
        <v>0</v>
      </c>
      <c r="G36" s="104" t="str">
        <f t="shared" si="3"/>
        <v/>
      </c>
    </row>
    <row r="37" spans="1:7" x14ac:dyDescent="0.2">
      <c r="A37" s="15"/>
      <c r="B37" s="21"/>
      <c r="C37" s="12">
        <f>IF(B37="",0,VLOOKUP('050202'!B37,Cenik!$C$3:$E$873,2,FALSE))</f>
        <v>0</v>
      </c>
      <c r="D37" s="12">
        <f>IF(B37="",0,VLOOKUP('050202'!B37,Cenik!$C$3:$E$873,3,FALSE))</f>
        <v>0</v>
      </c>
      <c r="E37" s="22"/>
      <c r="F37" s="20">
        <f t="shared" si="4"/>
        <v>0</v>
      </c>
      <c r="G37" s="104" t="str">
        <f t="shared" si="3"/>
        <v/>
      </c>
    </row>
    <row r="38" spans="1:7" x14ac:dyDescent="0.2">
      <c r="A38" s="15"/>
      <c r="B38" s="21"/>
      <c r="C38" s="12">
        <f>IF(B38="",0,VLOOKUP('050202'!B38,Cenik!$C$3:$E$873,2,FALSE))</f>
        <v>0</v>
      </c>
      <c r="D38" s="12">
        <f>IF(B38="",0,VLOOKUP('050202'!B38,Cenik!$C$3:$E$873,3,FALSE))</f>
        <v>0</v>
      </c>
      <c r="E38" s="22"/>
      <c r="F38" s="20">
        <f t="shared" si="4"/>
        <v>0</v>
      </c>
      <c r="G38" s="104" t="str">
        <f t="shared" si="3"/>
        <v/>
      </c>
    </row>
    <row r="39" spans="1:7" x14ac:dyDescent="0.2">
      <c r="A39" s="15"/>
      <c r="B39" s="21"/>
      <c r="C39" s="12">
        <f>IF(B39="",0,VLOOKUP('050202'!B39,Cenik!$C$3:$E$873,2,FALSE))</f>
        <v>0</v>
      </c>
      <c r="D39" s="12">
        <f>IF(B39="",0,VLOOKUP('050202'!B39,Cenik!$C$3:$E$873,3,FALSE))</f>
        <v>0</v>
      </c>
      <c r="E39" s="22"/>
      <c r="F39" s="20">
        <f t="shared" si="4"/>
        <v>0</v>
      </c>
      <c r="G39" s="104" t="str">
        <f>IF(E39="","",IF(ISNUMBER(E39),IF(E39=ROUND(E39,6),"","Napaka - poraba mora biti zaokrožena na 6 decimalk!"),"Napaka!"))</f>
        <v/>
      </c>
    </row>
    <row r="40" spans="1:7" x14ac:dyDescent="0.2">
      <c r="A40" s="15"/>
      <c r="B40" s="21"/>
      <c r="C40" s="12">
        <f>IF(B40="",0,VLOOKUP('050202'!B40,Cenik!$C$3:$E$873,2,FALSE))</f>
        <v>0</v>
      </c>
      <c r="D40" s="12">
        <f>IF(B40="",0,VLOOKUP('050202'!B40,Cenik!$C$3:$E$873,3,FALSE))</f>
        <v>0</v>
      </c>
      <c r="E40" s="22"/>
      <c r="F40" s="20">
        <f t="shared" si="4"/>
        <v>0</v>
      </c>
      <c r="G40" s="104" t="str">
        <f t="shared" si="3"/>
        <v/>
      </c>
    </row>
    <row r="41" spans="1:7" x14ac:dyDescent="0.2">
      <c r="A41" s="15"/>
      <c r="B41" s="21"/>
      <c r="C41" s="12">
        <f>IF(B41="",0,VLOOKUP('050202'!B41,Cenik!$C$3:$E$873,2,FALSE))</f>
        <v>0</v>
      </c>
      <c r="D41" s="12">
        <f>IF(B41="",0,VLOOKUP('050202'!B41,Cenik!$C$3:$E$873,3,FALSE))</f>
        <v>0</v>
      </c>
      <c r="E41" s="22"/>
      <c r="F41" s="20">
        <f t="shared" si="4"/>
        <v>0</v>
      </c>
      <c r="G41" s="104" t="str">
        <f t="shared" si="3"/>
        <v/>
      </c>
    </row>
    <row r="42" spans="1:7" x14ac:dyDescent="0.2">
      <c r="A42" s="15"/>
      <c r="B42" s="21"/>
      <c r="C42" s="12">
        <f>IF(B42="",0,VLOOKUP('050202'!B42,Cenik!$C$3:$E$873,2,FALSE))</f>
        <v>0</v>
      </c>
      <c r="D42" s="12">
        <f>IF(B42="",0,VLOOKUP('050202'!B42,Cenik!$C$3:$E$873,3,FALSE))</f>
        <v>0</v>
      </c>
      <c r="E42" s="22"/>
      <c r="F42" s="20">
        <f t="shared" si="4"/>
        <v>0</v>
      </c>
      <c r="G42" s="104" t="str">
        <f t="shared" si="3"/>
        <v/>
      </c>
    </row>
    <row r="43" spans="1:7" x14ac:dyDescent="0.2">
      <c r="A43" s="15"/>
      <c r="B43" s="21"/>
      <c r="C43" s="12">
        <f>IF(B43="",0,VLOOKUP('050202'!B43,Cenik!$C$3:$E$873,2,FALSE))</f>
        <v>0</v>
      </c>
      <c r="D43" s="12">
        <f>IF(B43="",0,VLOOKUP('050202'!B43,Cenik!$C$3:$E$873,3,FALSE))</f>
        <v>0</v>
      </c>
      <c r="E43" s="22"/>
      <c r="F43" s="20">
        <f t="shared" si="4"/>
        <v>0</v>
      </c>
      <c r="G43" s="104" t="str">
        <f t="shared" si="3"/>
        <v/>
      </c>
    </row>
    <row r="44" spans="1:7" ht="13.5" thickBot="1" x14ac:dyDescent="0.25">
      <c r="A44" s="26"/>
      <c r="B44" s="27"/>
      <c r="C44" s="28">
        <f>IF(B44="",0,VLOOKUP('050202'!B44,Cenik!$C$3:$E$873,2,FALSE))</f>
        <v>0</v>
      </c>
      <c r="D44" s="28">
        <f>IF(B44="",0,VLOOKUP('050202'!B44,Cenik!$C$3:$E$873,3,FALSE))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1672</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IF(B5="",0,VLOOKUP('050301'!B5,Cenik!$C$3:$E$873,2,FALSE))</f>
        <v>0</v>
      </c>
      <c r="D5" s="12">
        <f>IF(B5="",0,VLOOKUP('050301'!B5,Cenik!$C$3:$E$873,3,FALSE))</f>
        <v>0</v>
      </c>
      <c r="E5" s="13"/>
      <c r="F5" s="14">
        <f t="shared" ref="F5:F14" si="0">D5*E5</f>
        <v>0</v>
      </c>
      <c r="G5" s="104" t="str">
        <f>IF(E5="","",IF(ISNUMBER(E5),IF(E5=ROUND(E5,6),"","Napaka - poraba mora biti zaokrožena na 6 decimalk!"),"Napaka!"))</f>
        <v/>
      </c>
    </row>
    <row r="6" spans="1:7" x14ac:dyDescent="0.2">
      <c r="A6" s="15"/>
      <c r="B6" s="16"/>
      <c r="C6" s="12">
        <f>IF(B6="",0,VLOOKUP('050301'!B6,Cenik!$C$3:$E$873,2,FALSE))</f>
        <v>0</v>
      </c>
      <c r="D6" s="12">
        <f>IF(B6="",0,VLOOKUP('050301'!B6,Cenik!$C$3:$E$873,3,FALSE))</f>
        <v>0</v>
      </c>
      <c r="E6" s="17"/>
      <c r="F6" s="14">
        <f t="shared" si="0"/>
        <v>0</v>
      </c>
      <c r="G6" s="104" t="str">
        <f t="shared" ref="G6:G14" si="1">IF(E6="","",IF(ISNUMBER(E6),IF(E6=ROUND(E6,6),"","Napaka - poraba mora biti zaokrožena na 6 decimalk!"),"Napaka!"))</f>
        <v/>
      </c>
    </row>
    <row r="7" spans="1:7" x14ac:dyDescent="0.2">
      <c r="A7" s="15"/>
      <c r="B7" s="16"/>
      <c r="C7" s="12">
        <f>IF(B7="",0,VLOOKUP('050301'!B7,Cenik!$C$3:$E$873,2,FALSE))</f>
        <v>0</v>
      </c>
      <c r="D7" s="12">
        <f>IF(B7="",0,VLOOKUP('050301'!B7,Cenik!$C$3:$E$873,3,FALSE))</f>
        <v>0</v>
      </c>
      <c r="E7" s="17"/>
      <c r="F7" s="14">
        <f t="shared" si="0"/>
        <v>0</v>
      </c>
      <c r="G7" s="104" t="str">
        <f t="shared" si="1"/>
        <v/>
      </c>
    </row>
    <row r="8" spans="1:7" x14ac:dyDescent="0.2">
      <c r="A8" s="15"/>
      <c r="B8" s="16"/>
      <c r="C8" s="12">
        <f>IF(B8="",0,VLOOKUP('050301'!B8,Cenik!$C$3:$E$873,2,FALSE))</f>
        <v>0</v>
      </c>
      <c r="D8" s="12">
        <f>IF(B8="",0,VLOOKUP('050301'!B8,Cenik!$C$3:$E$873,3,FALSE))</f>
        <v>0</v>
      </c>
      <c r="E8" s="17"/>
      <c r="F8" s="14">
        <f t="shared" si="0"/>
        <v>0</v>
      </c>
      <c r="G8" s="104" t="str">
        <f t="shared" si="1"/>
        <v/>
      </c>
    </row>
    <row r="9" spans="1:7" x14ac:dyDescent="0.2">
      <c r="A9" s="15"/>
      <c r="B9" s="16"/>
      <c r="C9" s="12">
        <f>IF(B9="",0,VLOOKUP('050301'!B9,Cenik!$C$3:$E$873,2,FALSE))</f>
        <v>0</v>
      </c>
      <c r="D9" s="12">
        <f>IF(B9="",0,VLOOKUP('050301'!B9,Cenik!$C$3:$E$873,3,FALSE))</f>
        <v>0</v>
      </c>
      <c r="E9" s="17"/>
      <c r="F9" s="14">
        <f t="shared" si="0"/>
        <v>0</v>
      </c>
      <c r="G9" s="104" t="str">
        <f t="shared" si="1"/>
        <v/>
      </c>
    </row>
    <row r="10" spans="1:7" x14ac:dyDescent="0.2">
      <c r="A10" s="15"/>
      <c r="B10" s="16"/>
      <c r="C10" s="12">
        <f>IF(B10="",0,VLOOKUP('050301'!B10,Cenik!$C$3:$E$873,2,FALSE))</f>
        <v>0</v>
      </c>
      <c r="D10" s="12">
        <f>IF(B10="",0,VLOOKUP('050301'!B10,Cenik!$C$3:$E$873,3,FALSE))</f>
        <v>0</v>
      </c>
      <c r="E10" s="17"/>
      <c r="F10" s="14">
        <f t="shared" si="0"/>
        <v>0</v>
      </c>
      <c r="G10" s="104" t="str">
        <f t="shared" si="1"/>
        <v/>
      </c>
    </row>
    <row r="11" spans="1:7" x14ac:dyDescent="0.2">
      <c r="A11" s="15"/>
      <c r="B11" s="16"/>
      <c r="C11" s="12">
        <f>IF(B11="",0,VLOOKUP('050301'!B11,Cenik!$C$3:$E$873,2,FALSE))</f>
        <v>0</v>
      </c>
      <c r="D11" s="12">
        <f>IF(B11="",0,VLOOKUP('050301'!B11,Cenik!$C$3:$E$873,3,FALSE))</f>
        <v>0</v>
      </c>
      <c r="E11" s="17"/>
      <c r="F11" s="14">
        <f t="shared" si="0"/>
        <v>0</v>
      </c>
      <c r="G11" s="104" t="str">
        <f t="shared" si="1"/>
        <v/>
      </c>
    </row>
    <row r="12" spans="1:7" x14ac:dyDescent="0.2">
      <c r="A12" s="15"/>
      <c r="B12" s="16"/>
      <c r="C12" s="12">
        <f>IF(B12="",0,VLOOKUP('050301'!B12,Cenik!$C$3:$E$873,2,FALSE))</f>
        <v>0</v>
      </c>
      <c r="D12" s="12">
        <f>IF(B12="",0,VLOOKUP('050301'!B12,Cenik!$C$3:$E$873,3,FALSE))</f>
        <v>0</v>
      </c>
      <c r="E12" s="17"/>
      <c r="F12" s="14">
        <f t="shared" si="0"/>
        <v>0</v>
      </c>
      <c r="G12" s="104" t="str">
        <f t="shared" si="1"/>
        <v/>
      </c>
    </row>
    <row r="13" spans="1:7" x14ac:dyDescent="0.2">
      <c r="A13" s="15"/>
      <c r="B13" s="16"/>
      <c r="C13" s="12">
        <f>IF(B13="",0,VLOOKUP('050301'!B13,Cenik!$C$3:$E$873,2,FALSE))</f>
        <v>0</v>
      </c>
      <c r="D13" s="12">
        <f>IF(B13="",0,VLOOKUP('050301'!B13,Cenik!$C$3:$E$873,3,FALSE))</f>
        <v>0</v>
      </c>
      <c r="E13" s="17"/>
      <c r="F13" s="14">
        <f t="shared" si="0"/>
        <v>0</v>
      </c>
      <c r="G13" s="104" t="str">
        <f t="shared" si="1"/>
        <v/>
      </c>
    </row>
    <row r="14" spans="1:7" ht="13.5" thickBot="1" x14ac:dyDescent="0.25">
      <c r="A14" s="15"/>
      <c r="B14" s="16"/>
      <c r="C14" s="12">
        <f>IF(B14="",0,VLOOKUP('050301'!B14,Cenik!$C$3:$E$873,2,FALSE))</f>
        <v>0</v>
      </c>
      <c r="D14" s="12">
        <f>IF(B14="",0,VLOOKUP('050301'!B14,Cenik!$C$3:$E$873,3,FALSE))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IF(B16="",0,VLOOKUP('050301'!B16,Cenik!$C$3:$E$873,2,FALSE))</f>
        <v>0</v>
      </c>
      <c r="D16" s="12">
        <f>IF(B16="",0,VLOOKUP('050301'!B16,Cenik!$C$3:$E$873,3,FALSE))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IF(B17="",0,VLOOKUP('050301'!B17,Cenik!$C$3:$E$873,2,FALSE))</f>
        <v>0</v>
      </c>
      <c r="D17" s="12">
        <f>IF(B17="",0,VLOOKUP('050301'!B17,Cenik!$C$3:$E$873,3,FALSE))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IF(B18="",0,VLOOKUP('050301'!B18,Cenik!$C$3:$E$873,2,FALSE))</f>
        <v>0</v>
      </c>
      <c r="D18" s="12">
        <f>IF(B18="",0,VLOOKUP('050301'!B18,Cenik!$C$3:$E$873,3,FALSE))</f>
        <v>0</v>
      </c>
      <c r="E18" s="22"/>
      <c r="F18" s="20">
        <f t="shared" si="2"/>
        <v>0</v>
      </c>
      <c r="G18" s="104" t="str">
        <f t="shared" si="3"/>
        <v/>
      </c>
    </row>
    <row r="19" spans="1:9" x14ac:dyDescent="0.2">
      <c r="A19" s="15"/>
      <c r="B19" s="21"/>
      <c r="C19" s="12">
        <f>IF(B19="",0,VLOOKUP('050301'!B19,Cenik!$C$3:$E$873,2,FALSE))</f>
        <v>0</v>
      </c>
      <c r="D19" s="12">
        <f>IF(B19="",0,VLOOKUP('050301'!B19,Cenik!$C$3:$E$873,3,FALSE))</f>
        <v>0</v>
      </c>
      <c r="E19" s="22"/>
      <c r="F19" s="20">
        <f t="shared" si="2"/>
        <v>0</v>
      </c>
      <c r="G19" s="104" t="str">
        <f t="shared" si="3"/>
        <v/>
      </c>
    </row>
    <row r="20" spans="1:9" x14ac:dyDescent="0.2">
      <c r="A20" s="15"/>
      <c r="B20" s="21"/>
      <c r="C20" s="12">
        <f>IF(B20="",0,VLOOKUP('050301'!B20,Cenik!$C$3:$E$873,2,FALSE))</f>
        <v>0</v>
      </c>
      <c r="D20" s="12">
        <f>IF(B20="",0,VLOOKUP('050301'!B20,Cenik!$C$3:$E$873,3,FALSE))</f>
        <v>0</v>
      </c>
      <c r="E20" s="22"/>
      <c r="F20" s="20">
        <f t="shared" si="2"/>
        <v>0</v>
      </c>
      <c r="G20" s="104" t="str">
        <f t="shared" si="3"/>
        <v/>
      </c>
    </row>
    <row r="21" spans="1:9" x14ac:dyDescent="0.2">
      <c r="A21" s="15"/>
      <c r="B21" s="21"/>
      <c r="C21" s="12">
        <f>IF(B21="",0,VLOOKUP('050301'!B21,Cenik!$C$3:$E$873,2,FALSE))</f>
        <v>0</v>
      </c>
      <c r="D21" s="12">
        <f>IF(B21="",0,VLOOKUP('050301'!B21,Cenik!$C$3:$E$873,3,FALSE))</f>
        <v>0</v>
      </c>
      <c r="E21" s="22"/>
      <c r="F21" s="20">
        <f t="shared" si="2"/>
        <v>0</v>
      </c>
      <c r="G21" s="104" t="str">
        <f t="shared" si="3"/>
        <v/>
      </c>
    </row>
    <row r="22" spans="1:9" x14ac:dyDescent="0.2">
      <c r="A22" s="15"/>
      <c r="B22" s="21"/>
      <c r="C22" s="12">
        <f>IF(B22="",0,VLOOKUP('050301'!B22,Cenik!$C$3:$E$873,2,FALSE))</f>
        <v>0</v>
      </c>
      <c r="D22" s="12">
        <f>IF(B22="",0,VLOOKUP('050301'!B22,Cenik!$C$3:$E$873,3,FALSE))</f>
        <v>0</v>
      </c>
      <c r="E22" s="22"/>
      <c r="F22" s="20">
        <f t="shared" si="2"/>
        <v>0</v>
      </c>
      <c r="G22" s="104" t="str">
        <f t="shared" si="3"/>
        <v/>
      </c>
    </row>
    <row r="23" spans="1:9" x14ac:dyDescent="0.2">
      <c r="A23" s="15"/>
      <c r="B23" s="21"/>
      <c r="C23" s="12">
        <f>IF(B23="",0,VLOOKUP('050301'!B23,Cenik!$C$3:$E$873,2,FALSE))</f>
        <v>0</v>
      </c>
      <c r="D23" s="12">
        <f>IF(B23="",0,VLOOKUP('050301'!B23,Cenik!$C$3:$E$873,3,FALSE))</f>
        <v>0</v>
      </c>
      <c r="E23" s="22"/>
      <c r="F23" s="20">
        <f t="shared" si="2"/>
        <v>0</v>
      </c>
      <c r="G23" s="104" t="str">
        <f t="shared" si="3"/>
        <v/>
      </c>
    </row>
    <row r="24" spans="1:9" x14ac:dyDescent="0.2">
      <c r="A24" s="15"/>
      <c r="B24" s="21"/>
      <c r="C24" s="12">
        <f>IF(B24="",0,VLOOKUP('050301'!B24,Cenik!$C$3:$E$873,2,FALSE))</f>
        <v>0</v>
      </c>
      <c r="D24" s="12">
        <f>IF(B24="",0,VLOOKUP('050301'!B24,Cenik!$C$3:$E$873,3,FALSE))</f>
        <v>0</v>
      </c>
      <c r="E24" s="22"/>
      <c r="F24" s="20">
        <f t="shared" si="2"/>
        <v>0</v>
      </c>
      <c r="G24" s="104" t="str">
        <f t="shared" si="3"/>
        <v/>
      </c>
    </row>
    <row r="25" spans="1:9" x14ac:dyDescent="0.2">
      <c r="A25" s="15"/>
      <c r="B25" s="21"/>
      <c r="C25" s="12">
        <f>IF(B25="",0,VLOOKUP('050301'!B25,Cenik!$C$3:$E$873,2,FALSE))</f>
        <v>0</v>
      </c>
      <c r="D25" s="12">
        <f>IF(B25="",0,VLOOKUP('050301'!B25,Cenik!$C$3:$E$873,3,FALSE))</f>
        <v>0</v>
      </c>
      <c r="E25" s="22"/>
      <c r="F25" s="20">
        <f t="shared" si="2"/>
        <v>0</v>
      </c>
      <c r="G25" s="104" t="str">
        <f t="shared" si="3"/>
        <v/>
      </c>
    </row>
    <row r="26" spans="1:9" x14ac:dyDescent="0.2">
      <c r="A26" s="15"/>
      <c r="B26" s="21"/>
      <c r="C26" s="12">
        <f>IF(B26="",0,VLOOKUP('050301'!B26,Cenik!$C$3:$E$873,2,FALSE))</f>
        <v>0</v>
      </c>
      <c r="D26" s="12">
        <f>IF(B26="",0,VLOOKUP('050301'!B26,Cenik!$C$3:$E$873,3,FALSE))</f>
        <v>0</v>
      </c>
      <c r="E26" s="22"/>
      <c r="F26" s="20">
        <f t="shared" si="2"/>
        <v>0</v>
      </c>
      <c r="G26" s="104" t="str">
        <f t="shared" si="3"/>
        <v/>
      </c>
    </row>
    <row r="27" spans="1:9" x14ac:dyDescent="0.2">
      <c r="A27" s="15"/>
      <c r="B27" s="21"/>
      <c r="C27" s="12">
        <f>IF(B27="",0,VLOOKUP('050301'!B27,Cenik!$C$3:$E$873,2,FALSE))</f>
        <v>0</v>
      </c>
      <c r="D27" s="12">
        <f>IF(B27="",0,VLOOKUP('050301'!B27,Cenik!$C$3:$E$873,3,FALSE))</f>
        <v>0</v>
      </c>
      <c r="E27" s="22"/>
      <c r="F27" s="20">
        <f t="shared" si="2"/>
        <v>0</v>
      </c>
      <c r="G27" s="104" t="str">
        <f t="shared" si="3"/>
        <v/>
      </c>
    </row>
    <row r="28" spans="1:9" x14ac:dyDescent="0.2">
      <c r="A28" s="15"/>
      <c r="B28" s="21"/>
      <c r="C28" s="12">
        <f>IF(B28="",0,VLOOKUP('050301'!B28,Cenik!$C$3:$E$873,2,FALSE))</f>
        <v>0</v>
      </c>
      <c r="D28" s="12">
        <f>IF(B28="",0,VLOOKUP('050301'!B28,Cenik!$C$3:$E$873,3,FALSE))</f>
        <v>0</v>
      </c>
      <c r="E28" s="22"/>
      <c r="F28" s="20">
        <f t="shared" si="2"/>
        <v>0</v>
      </c>
      <c r="G28" s="104" t="str">
        <f t="shared" si="3"/>
        <v/>
      </c>
    </row>
    <row r="29" spans="1:9" ht="13.5" thickBot="1" x14ac:dyDescent="0.25">
      <c r="A29" s="15"/>
      <c r="B29" s="21"/>
      <c r="C29" s="12">
        <f>IF(B29="",0,VLOOKUP('050301'!B29,Cenik!$C$3:$E$873,2,FALSE))</f>
        <v>0</v>
      </c>
      <c r="D29" s="12">
        <f>IF(B29="",0,VLOOKUP('050301'!B29,Cenik!$C$3:$E$873,3,FALSE))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IF(B31="",0,VLOOKUP('050301'!B31,Cenik!$C$3:$E$873,2,FALSE))</f>
        <v>0</v>
      </c>
      <c r="D31" s="24">
        <f>IF(B31="",0,VLOOKUP('050301'!B31,Cenik!$C$3:$E$873,3,FALSE))</f>
        <v>0</v>
      </c>
      <c r="E31" s="19"/>
      <c r="F31" s="25">
        <f t="shared" ref="F31:F44" si="4">D31*E31</f>
        <v>0</v>
      </c>
      <c r="G31" s="104" t="str">
        <f t="shared" si="3"/>
        <v/>
      </c>
      <c r="I31" s="2"/>
    </row>
    <row r="32" spans="1:9" x14ac:dyDescent="0.2">
      <c r="A32" s="15"/>
      <c r="B32" s="21"/>
      <c r="C32" s="12">
        <f>IF(B32="",0,VLOOKUP('050301'!B32,Cenik!$C$3:$E$873,2,FALSE))</f>
        <v>0</v>
      </c>
      <c r="D32" s="12">
        <f>IF(B32="",0,VLOOKUP('050301'!B32,Cenik!$C$3:$E$873,3,FALSE))</f>
        <v>0</v>
      </c>
      <c r="E32" s="22"/>
      <c r="F32" s="20">
        <f t="shared" si="4"/>
        <v>0</v>
      </c>
      <c r="G32" s="104" t="str">
        <f t="shared" si="3"/>
        <v/>
      </c>
      <c r="I32" s="2"/>
    </row>
    <row r="33" spans="1:7" x14ac:dyDescent="0.2">
      <c r="A33" s="15"/>
      <c r="B33" s="21"/>
      <c r="C33" s="12">
        <f>IF(B33="",0,VLOOKUP('050301'!B33,Cenik!$C$3:$E$873,2,FALSE))</f>
        <v>0</v>
      </c>
      <c r="D33" s="12">
        <f>IF(B33="",0,VLOOKUP('050301'!B33,Cenik!$C$3:$E$873,3,FALSE))</f>
        <v>0</v>
      </c>
      <c r="E33" s="22"/>
      <c r="F33" s="20">
        <f t="shared" si="4"/>
        <v>0</v>
      </c>
      <c r="G33" s="104" t="str">
        <f t="shared" si="3"/>
        <v/>
      </c>
    </row>
    <row r="34" spans="1:7" x14ac:dyDescent="0.2">
      <c r="A34" s="15"/>
      <c r="B34" s="21"/>
      <c r="C34" s="12">
        <f>IF(B34="",0,VLOOKUP('050301'!B34,Cenik!$C$3:$E$873,2,FALSE))</f>
        <v>0</v>
      </c>
      <c r="D34" s="12">
        <f>IF(B34="",0,VLOOKUP('050301'!B34,Cenik!$C$3:$E$873,3,FALSE))</f>
        <v>0</v>
      </c>
      <c r="E34" s="22"/>
      <c r="F34" s="20">
        <f t="shared" si="4"/>
        <v>0</v>
      </c>
      <c r="G34" s="104" t="str">
        <f t="shared" si="3"/>
        <v/>
      </c>
    </row>
    <row r="35" spans="1:7" x14ac:dyDescent="0.2">
      <c r="A35" s="15"/>
      <c r="B35" s="21"/>
      <c r="C35" s="12">
        <f>IF(B35="",0,VLOOKUP('050301'!B35,Cenik!$C$3:$E$873,2,FALSE))</f>
        <v>0</v>
      </c>
      <c r="D35" s="12">
        <f>IF(B35="",0,VLOOKUP('050301'!B35,Cenik!$C$3:$E$873,3,FALSE))</f>
        <v>0</v>
      </c>
      <c r="E35" s="22"/>
      <c r="F35" s="20">
        <f t="shared" si="4"/>
        <v>0</v>
      </c>
      <c r="G35" s="104" t="str">
        <f t="shared" si="3"/>
        <v/>
      </c>
    </row>
    <row r="36" spans="1:7" x14ac:dyDescent="0.2">
      <c r="A36" s="15"/>
      <c r="B36" s="21"/>
      <c r="C36" s="12">
        <f>IF(B36="",0,VLOOKUP('050301'!B36,Cenik!$C$3:$E$873,2,FALSE))</f>
        <v>0</v>
      </c>
      <c r="D36" s="12">
        <f>IF(B36="",0,VLOOKUP('050301'!B36,Cenik!$C$3:$E$873,3,FALSE))</f>
        <v>0</v>
      </c>
      <c r="E36" s="22"/>
      <c r="F36" s="20">
        <f t="shared" si="4"/>
        <v>0</v>
      </c>
      <c r="G36" s="104" t="str">
        <f t="shared" si="3"/>
        <v/>
      </c>
    </row>
    <row r="37" spans="1:7" x14ac:dyDescent="0.2">
      <c r="A37" s="15"/>
      <c r="B37" s="21"/>
      <c r="C37" s="12">
        <f>IF(B37="",0,VLOOKUP('050301'!B37,Cenik!$C$3:$E$873,2,FALSE))</f>
        <v>0</v>
      </c>
      <c r="D37" s="12">
        <f>IF(B37="",0,VLOOKUP('050301'!B37,Cenik!$C$3:$E$873,3,FALSE))</f>
        <v>0</v>
      </c>
      <c r="E37" s="22"/>
      <c r="F37" s="20">
        <f t="shared" si="4"/>
        <v>0</v>
      </c>
      <c r="G37" s="104" t="str">
        <f t="shared" si="3"/>
        <v/>
      </c>
    </row>
    <row r="38" spans="1:7" x14ac:dyDescent="0.2">
      <c r="A38" s="15"/>
      <c r="B38" s="21"/>
      <c r="C38" s="12">
        <f>IF(B38="",0,VLOOKUP('050301'!B38,Cenik!$C$3:$E$873,2,FALSE))</f>
        <v>0</v>
      </c>
      <c r="D38" s="12">
        <f>IF(B38="",0,VLOOKUP('050301'!B38,Cenik!$C$3:$E$873,3,FALSE))</f>
        <v>0</v>
      </c>
      <c r="E38" s="22"/>
      <c r="F38" s="20">
        <f t="shared" si="4"/>
        <v>0</v>
      </c>
      <c r="G38" s="104" t="str">
        <f t="shared" si="3"/>
        <v/>
      </c>
    </row>
    <row r="39" spans="1:7" x14ac:dyDescent="0.2">
      <c r="A39" s="15"/>
      <c r="B39" s="21"/>
      <c r="C39" s="12">
        <f>IF(B39="",0,VLOOKUP('050301'!B39,Cenik!$C$3:$E$873,2,FALSE))</f>
        <v>0</v>
      </c>
      <c r="D39" s="12">
        <f>IF(B39="",0,VLOOKUP('050301'!B39,Cenik!$C$3:$E$873,3,FALSE))</f>
        <v>0</v>
      </c>
      <c r="E39" s="22"/>
      <c r="F39" s="20">
        <f t="shared" si="4"/>
        <v>0</v>
      </c>
      <c r="G39" s="104" t="str">
        <f>IF(E39="","",IF(ISNUMBER(E39),IF(E39=ROUND(E39,6),"","Napaka - poraba mora biti zaokrožena na 6 decimalk!"),"Napaka!"))</f>
        <v/>
      </c>
    </row>
    <row r="40" spans="1:7" x14ac:dyDescent="0.2">
      <c r="A40" s="15"/>
      <c r="B40" s="21"/>
      <c r="C40" s="12">
        <f>IF(B40="",0,VLOOKUP('050301'!B40,Cenik!$C$3:$E$873,2,FALSE))</f>
        <v>0</v>
      </c>
      <c r="D40" s="12">
        <f>IF(B40="",0,VLOOKUP('050301'!B40,Cenik!$C$3:$E$873,3,FALSE))</f>
        <v>0</v>
      </c>
      <c r="E40" s="22"/>
      <c r="F40" s="20">
        <f t="shared" si="4"/>
        <v>0</v>
      </c>
      <c r="G40" s="104" t="str">
        <f t="shared" si="3"/>
        <v/>
      </c>
    </row>
    <row r="41" spans="1:7" x14ac:dyDescent="0.2">
      <c r="A41" s="15"/>
      <c r="B41" s="21"/>
      <c r="C41" s="12">
        <f>IF(B41="",0,VLOOKUP('050301'!B41,Cenik!$C$3:$E$873,2,FALSE))</f>
        <v>0</v>
      </c>
      <c r="D41" s="12">
        <f>IF(B41="",0,VLOOKUP('050301'!B41,Cenik!$C$3:$E$873,3,FALSE))</f>
        <v>0</v>
      </c>
      <c r="E41" s="22"/>
      <c r="F41" s="20">
        <f t="shared" si="4"/>
        <v>0</v>
      </c>
      <c r="G41" s="104" t="str">
        <f t="shared" si="3"/>
        <v/>
      </c>
    </row>
    <row r="42" spans="1:7" x14ac:dyDescent="0.2">
      <c r="A42" s="15"/>
      <c r="B42" s="21"/>
      <c r="C42" s="12">
        <f>IF(B42="",0,VLOOKUP('050301'!B42,Cenik!$C$3:$E$873,2,FALSE))</f>
        <v>0</v>
      </c>
      <c r="D42" s="12">
        <f>IF(B42="",0,VLOOKUP('050301'!B42,Cenik!$C$3:$E$873,3,FALSE))</f>
        <v>0</v>
      </c>
      <c r="E42" s="22"/>
      <c r="F42" s="20">
        <f t="shared" si="4"/>
        <v>0</v>
      </c>
      <c r="G42" s="104" t="str">
        <f t="shared" si="3"/>
        <v/>
      </c>
    </row>
    <row r="43" spans="1:7" x14ac:dyDescent="0.2">
      <c r="A43" s="15"/>
      <c r="B43" s="21"/>
      <c r="C43" s="12">
        <f>IF(B43="",0,VLOOKUP('050301'!B43,Cenik!$C$3:$E$873,2,FALSE))</f>
        <v>0</v>
      </c>
      <c r="D43" s="12">
        <f>IF(B43="",0,VLOOKUP('050301'!B43,Cenik!$C$3:$E$873,3,FALSE))</f>
        <v>0</v>
      </c>
      <c r="E43" s="22"/>
      <c r="F43" s="20">
        <f t="shared" si="4"/>
        <v>0</v>
      </c>
      <c r="G43" s="104" t="str">
        <f t="shared" si="3"/>
        <v/>
      </c>
    </row>
    <row r="44" spans="1:7" ht="13.5" thickBot="1" x14ac:dyDescent="0.25">
      <c r="A44" s="26"/>
      <c r="B44" s="27"/>
      <c r="C44" s="28">
        <f>IF(B44="",0,VLOOKUP('050301'!B44,Cenik!$C$3:$E$873,2,FALSE))</f>
        <v>0</v>
      </c>
      <c r="D44" s="28">
        <f>IF(B44="",0,VLOOKUP('050301'!B44,Cenik!$C$3:$E$873,3,FALSE))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IF(B5="",0,VLOOKUP('020101'!B5,Cenik!$C$3:$E$873,2,FALSE))</f>
        <v>0</v>
      </c>
      <c r="D5" s="12">
        <f>IF(B5="",0,VLOOKUP('020101'!B5,Cenik!$C$3:$E$873,3,FALSE))</f>
        <v>0</v>
      </c>
      <c r="E5" s="13"/>
      <c r="F5" s="14">
        <f t="shared" ref="F5:F14" si="0">D5*E5</f>
        <v>0</v>
      </c>
      <c r="G5" s="104" t="str">
        <f>IF(E5="","",IF(ISNUMBER(E5),IF(E5=ROUND(E5,6),"","Napaka - poraba mora biti zaokrožena na 6 decimalk!"),"Napaka!"))</f>
        <v/>
      </c>
    </row>
    <row r="6" spans="1:7" x14ac:dyDescent="0.2">
      <c r="A6" s="15"/>
      <c r="B6" s="16"/>
      <c r="C6" s="12">
        <f>IF(B6="",0,VLOOKUP('020101'!B6,Cenik!$C$3:$E$873,2,FALSE))</f>
        <v>0</v>
      </c>
      <c r="D6" s="12">
        <f>IF(B6="",0,VLOOKUP('020101'!B6,Cenik!$C$3:$E$873,3,FALSE))</f>
        <v>0</v>
      </c>
      <c r="E6" s="17"/>
      <c r="F6" s="14">
        <f t="shared" si="0"/>
        <v>0</v>
      </c>
      <c r="G6" s="104" t="str">
        <f t="shared" ref="G6:G14" si="1">IF(E6="","",IF(ISNUMBER(E6),IF(E6=ROUND(E6,6),"","Napaka - poraba mora biti zaokrožena na 6 decimalk!"),"Napaka!"))</f>
        <v/>
      </c>
    </row>
    <row r="7" spans="1:7" x14ac:dyDescent="0.2">
      <c r="A7" s="15"/>
      <c r="B7" s="16"/>
      <c r="C7" s="12">
        <f>IF(B7="",0,VLOOKUP('020101'!B7,Cenik!$C$3:$E$873,2,FALSE))</f>
        <v>0</v>
      </c>
      <c r="D7" s="12">
        <f>IF(B7="",0,VLOOKUP('020101'!B7,Cenik!$C$3:$E$873,3,FALSE))</f>
        <v>0</v>
      </c>
      <c r="E7" s="17"/>
      <c r="F7" s="14">
        <f t="shared" si="0"/>
        <v>0</v>
      </c>
      <c r="G7" s="104" t="str">
        <f t="shared" si="1"/>
        <v/>
      </c>
    </row>
    <row r="8" spans="1:7" x14ac:dyDescent="0.2">
      <c r="A8" s="15"/>
      <c r="B8" s="16"/>
      <c r="C8" s="12">
        <f>IF(B8="",0,VLOOKUP('020101'!B8,Cenik!$C$3:$E$873,2,FALSE))</f>
        <v>0</v>
      </c>
      <c r="D8" s="12">
        <f>IF(B8="",0,VLOOKUP('020101'!B8,Cenik!$C$3:$E$873,3,FALSE))</f>
        <v>0</v>
      </c>
      <c r="E8" s="17"/>
      <c r="F8" s="14">
        <f t="shared" si="0"/>
        <v>0</v>
      </c>
      <c r="G8" s="104" t="str">
        <f t="shared" si="1"/>
        <v/>
      </c>
    </row>
    <row r="9" spans="1:7" x14ac:dyDescent="0.2">
      <c r="A9" s="15"/>
      <c r="B9" s="16"/>
      <c r="C9" s="12">
        <f>IF(B9="",0,VLOOKUP('020101'!B9,Cenik!$C$3:$E$873,2,FALSE))</f>
        <v>0</v>
      </c>
      <c r="D9" s="12">
        <f>IF(B9="",0,VLOOKUP('020101'!B9,Cenik!$C$3:$E$873,3,FALSE))</f>
        <v>0</v>
      </c>
      <c r="E9" s="17"/>
      <c r="F9" s="14">
        <f t="shared" si="0"/>
        <v>0</v>
      </c>
      <c r="G9" s="104" t="str">
        <f t="shared" si="1"/>
        <v/>
      </c>
    </row>
    <row r="10" spans="1:7" x14ac:dyDescent="0.2">
      <c r="A10" s="15"/>
      <c r="B10" s="16"/>
      <c r="C10" s="12">
        <f>IF(B10="",0,VLOOKUP('020101'!B10,Cenik!$C$3:$E$873,2,FALSE))</f>
        <v>0</v>
      </c>
      <c r="D10" s="12">
        <f>IF(B10="",0,VLOOKUP('020101'!B10,Cenik!$C$3:$E$873,3,FALSE))</f>
        <v>0</v>
      </c>
      <c r="E10" s="17"/>
      <c r="F10" s="14">
        <f t="shared" si="0"/>
        <v>0</v>
      </c>
      <c r="G10" s="104" t="str">
        <f t="shared" si="1"/>
        <v/>
      </c>
    </row>
    <row r="11" spans="1:7" x14ac:dyDescent="0.2">
      <c r="A11" s="15"/>
      <c r="B11" s="16"/>
      <c r="C11" s="12">
        <f>IF(B11="",0,VLOOKUP('020101'!B11,Cenik!$C$3:$E$873,2,FALSE))</f>
        <v>0</v>
      </c>
      <c r="D11" s="12">
        <f>IF(B11="",0,VLOOKUP('020101'!B11,Cenik!$C$3:$E$873,3,FALSE))</f>
        <v>0</v>
      </c>
      <c r="E11" s="17"/>
      <c r="F11" s="14">
        <f t="shared" si="0"/>
        <v>0</v>
      </c>
      <c r="G11" s="104" t="str">
        <f t="shared" si="1"/>
        <v/>
      </c>
    </row>
    <row r="12" spans="1:7" x14ac:dyDescent="0.2">
      <c r="A12" s="15"/>
      <c r="B12" s="16"/>
      <c r="C12" s="12">
        <f>IF(B12="",0,VLOOKUP('020101'!B12,Cenik!$C$3:$E$873,2,FALSE))</f>
        <v>0</v>
      </c>
      <c r="D12" s="12">
        <f>IF(B12="",0,VLOOKUP('020101'!B12,Cenik!$C$3:$E$873,3,FALSE))</f>
        <v>0</v>
      </c>
      <c r="E12" s="17"/>
      <c r="F12" s="14">
        <f t="shared" si="0"/>
        <v>0</v>
      </c>
      <c r="G12" s="104" t="str">
        <f t="shared" si="1"/>
        <v/>
      </c>
    </row>
    <row r="13" spans="1:7" x14ac:dyDescent="0.2">
      <c r="A13" s="15"/>
      <c r="B13" s="16"/>
      <c r="C13" s="12">
        <f>IF(B13="",0,VLOOKUP('020101'!B13,Cenik!$C$3:$E$873,2,FALSE))</f>
        <v>0</v>
      </c>
      <c r="D13" s="12">
        <f>IF(B13="",0,VLOOKUP('020101'!B13,Cenik!$C$3:$E$873,3,FALSE))</f>
        <v>0</v>
      </c>
      <c r="E13" s="17"/>
      <c r="F13" s="14">
        <f t="shared" si="0"/>
        <v>0</v>
      </c>
      <c r="G13" s="104" t="str">
        <f t="shared" si="1"/>
        <v/>
      </c>
    </row>
    <row r="14" spans="1:7" ht="13.5" thickBot="1" x14ac:dyDescent="0.25">
      <c r="A14" s="15"/>
      <c r="B14" s="16"/>
      <c r="C14" s="12">
        <f>IF(B14="",0,VLOOKUP('020101'!B14,Cenik!$C$3:$E$873,2,FALSE))</f>
        <v>0</v>
      </c>
      <c r="D14" s="12">
        <f>IF(B14="",0,VLOOKUP('020101'!B14,Cenik!$C$3:$E$873,3,FALSE))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IF(B16="",0,VLOOKUP('020101'!B16,Cenik!$C$3:$E$873,2,FALSE))</f>
        <v>0</v>
      </c>
      <c r="D16" s="12">
        <f>IF(B16="",0,VLOOKUP('020101'!B16,Cenik!$C$3:$E$873,3,FALSE))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IF(B17="",0,VLOOKUP('020101'!B17,Cenik!$C$3:$E$873,2,FALSE))</f>
        <v>0</v>
      </c>
      <c r="D17" s="12">
        <f>IF(B17="",0,VLOOKUP('020101'!B17,Cenik!$C$3:$E$873,3,FALSE))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IF(B18="",0,VLOOKUP('020101'!B18,Cenik!$C$3:$E$873,2,FALSE))</f>
        <v>0</v>
      </c>
      <c r="D18" s="12">
        <f>IF(B18="",0,VLOOKUP('020101'!B18,Cenik!$C$3:$E$873,3,FALSE))</f>
        <v>0</v>
      </c>
      <c r="E18" s="22"/>
      <c r="F18" s="20">
        <f t="shared" si="2"/>
        <v>0</v>
      </c>
      <c r="G18" s="104" t="str">
        <f t="shared" si="3"/>
        <v/>
      </c>
    </row>
    <row r="19" spans="1:9" x14ac:dyDescent="0.2">
      <c r="A19" s="15"/>
      <c r="B19" s="21"/>
      <c r="C19" s="12">
        <f>IF(B19="",0,VLOOKUP('020101'!B19,Cenik!$C$3:$E$873,2,FALSE))</f>
        <v>0</v>
      </c>
      <c r="D19" s="12">
        <f>IF(B19="",0,VLOOKUP('020101'!B19,Cenik!$C$3:$E$873,3,FALSE))</f>
        <v>0</v>
      </c>
      <c r="E19" s="22"/>
      <c r="F19" s="20">
        <f t="shared" si="2"/>
        <v>0</v>
      </c>
      <c r="G19" s="104" t="str">
        <f t="shared" si="3"/>
        <v/>
      </c>
    </row>
    <row r="20" spans="1:9" x14ac:dyDescent="0.2">
      <c r="A20" s="15"/>
      <c r="B20" s="21"/>
      <c r="C20" s="12">
        <f>IF(B20="",0,VLOOKUP('020101'!B20,Cenik!$C$3:$E$873,2,FALSE))</f>
        <v>0</v>
      </c>
      <c r="D20" s="12">
        <f>IF(B20="",0,VLOOKUP('020101'!B20,Cenik!$C$3:$E$873,3,FALSE))</f>
        <v>0</v>
      </c>
      <c r="E20" s="22"/>
      <c r="F20" s="20">
        <f t="shared" si="2"/>
        <v>0</v>
      </c>
      <c r="G20" s="104" t="str">
        <f t="shared" si="3"/>
        <v/>
      </c>
    </row>
    <row r="21" spans="1:9" x14ac:dyDescent="0.2">
      <c r="A21" s="15"/>
      <c r="B21" s="21"/>
      <c r="C21" s="12">
        <f>IF(B21="",0,VLOOKUP('020101'!B21,Cenik!$C$3:$E$873,2,FALSE))</f>
        <v>0</v>
      </c>
      <c r="D21" s="12">
        <f>IF(B21="",0,VLOOKUP('020101'!B21,Cenik!$C$3:$E$873,3,FALSE))</f>
        <v>0</v>
      </c>
      <c r="E21" s="22"/>
      <c r="F21" s="20">
        <f t="shared" si="2"/>
        <v>0</v>
      </c>
      <c r="G21" s="104" t="str">
        <f t="shared" si="3"/>
        <v/>
      </c>
    </row>
    <row r="22" spans="1:9" x14ac:dyDescent="0.2">
      <c r="A22" s="15"/>
      <c r="B22" s="21"/>
      <c r="C22" s="12">
        <f>IF(B22="",0,VLOOKUP('020101'!B22,Cenik!$C$3:$E$873,2,FALSE))</f>
        <v>0</v>
      </c>
      <c r="D22" s="12">
        <f>IF(B22="",0,VLOOKUP('020101'!B22,Cenik!$C$3:$E$873,3,FALSE))</f>
        <v>0</v>
      </c>
      <c r="E22" s="22"/>
      <c r="F22" s="20">
        <f t="shared" si="2"/>
        <v>0</v>
      </c>
      <c r="G22" s="104" t="str">
        <f t="shared" si="3"/>
        <v/>
      </c>
    </row>
    <row r="23" spans="1:9" x14ac:dyDescent="0.2">
      <c r="A23" s="15"/>
      <c r="B23" s="21"/>
      <c r="C23" s="12">
        <f>IF(B23="",0,VLOOKUP('020101'!B23,Cenik!$C$3:$E$873,2,FALSE))</f>
        <v>0</v>
      </c>
      <c r="D23" s="12">
        <f>IF(B23="",0,VLOOKUP('020101'!B23,Cenik!$C$3:$E$873,3,FALSE))</f>
        <v>0</v>
      </c>
      <c r="E23" s="22"/>
      <c r="F23" s="20">
        <f t="shared" si="2"/>
        <v>0</v>
      </c>
      <c r="G23" s="104" t="str">
        <f t="shared" si="3"/>
        <v/>
      </c>
    </row>
    <row r="24" spans="1:9" x14ac:dyDescent="0.2">
      <c r="A24" s="15"/>
      <c r="B24" s="21"/>
      <c r="C24" s="12">
        <f>IF(B24="",0,VLOOKUP('020101'!B24,Cenik!$C$3:$E$873,2,FALSE))</f>
        <v>0</v>
      </c>
      <c r="D24" s="12">
        <f>IF(B24="",0,VLOOKUP('020101'!B24,Cenik!$C$3:$E$873,3,FALSE))</f>
        <v>0</v>
      </c>
      <c r="E24" s="22"/>
      <c r="F24" s="20">
        <f t="shared" si="2"/>
        <v>0</v>
      </c>
      <c r="G24" s="104" t="str">
        <f t="shared" si="3"/>
        <v/>
      </c>
    </row>
    <row r="25" spans="1:9" x14ac:dyDescent="0.2">
      <c r="A25" s="15"/>
      <c r="B25" s="21"/>
      <c r="C25" s="12">
        <f>IF(B25="",0,VLOOKUP('020101'!B25,Cenik!$C$3:$E$873,2,FALSE))</f>
        <v>0</v>
      </c>
      <c r="D25" s="12">
        <f>IF(B25="",0,VLOOKUP('020101'!B25,Cenik!$C$3:$E$873,3,FALSE))</f>
        <v>0</v>
      </c>
      <c r="E25" s="22"/>
      <c r="F25" s="20">
        <f t="shared" si="2"/>
        <v>0</v>
      </c>
      <c r="G25" s="104" t="str">
        <f t="shared" si="3"/>
        <v/>
      </c>
    </row>
    <row r="26" spans="1:9" x14ac:dyDescent="0.2">
      <c r="A26" s="15"/>
      <c r="B26" s="21"/>
      <c r="C26" s="12">
        <f>IF(B26="",0,VLOOKUP('020101'!B26,Cenik!$C$3:$E$873,2,FALSE))</f>
        <v>0</v>
      </c>
      <c r="D26" s="12">
        <f>IF(B26="",0,VLOOKUP('020101'!B26,Cenik!$C$3:$E$873,3,FALSE))</f>
        <v>0</v>
      </c>
      <c r="E26" s="22"/>
      <c r="F26" s="20">
        <f t="shared" si="2"/>
        <v>0</v>
      </c>
      <c r="G26" s="104" t="str">
        <f t="shared" si="3"/>
        <v/>
      </c>
    </row>
    <row r="27" spans="1:9" x14ac:dyDescent="0.2">
      <c r="A27" s="15"/>
      <c r="B27" s="21"/>
      <c r="C27" s="12">
        <f>IF(B27="",0,VLOOKUP('020101'!B27,Cenik!$C$3:$E$873,2,FALSE))</f>
        <v>0</v>
      </c>
      <c r="D27" s="12">
        <f>IF(B27="",0,VLOOKUP('020101'!B27,Cenik!$C$3:$E$873,3,FALSE))</f>
        <v>0</v>
      </c>
      <c r="E27" s="22"/>
      <c r="F27" s="20">
        <f t="shared" si="2"/>
        <v>0</v>
      </c>
      <c r="G27" s="104" t="str">
        <f t="shared" si="3"/>
        <v/>
      </c>
    </row>
    <row r="28" spans="1:9" x14ac:dyDescent="0.2">
      <c r="A28" s="15"/>
      <c r="B28" s="21"/>
      <c r="C28" s="12">
        <f>IF(B28="",0,VLOOKUP('020101'!B28,Cenik!$C$3:$E$873,2,FALSE))</f>
        <v>0</v>
      </c>
      <c r="D28" s="12">
        <f>IF(B28="",0,VLOOKUP('020101'!B28,Cenik!$C$3:$E$873,3,FALSE))</f>
        <v>0</v>
      </c>
      <c r="E28" s="22"/>
      <c r="F28" s="20">
        <f t="shared" si="2"/>
        <v>0</v>
      </c>
      <c r="G28" s="104" t="str">
        <f t="shared" si="3"/>
        <v/>
      </c>
    </row>
    <row r="29" spans="1:9" ht="13.5" thickBot="1" x14ac:dyDescent="0.25">
      <c r="A29" s="15"/>
      <c r="B29" s="21"/>
      <c r="C29" s="12">
        <f>IF(B29="",0,VLOOKUP('020101'!B29,Cenik!$C$3:$E$873,2,FALSE))</f>
        <v>0</v>
      </c>
      <c r="D29" s="12">
        <f>IF(B29="",0,VLOOKUP('020101'!B29,Cenik!$C$3:$E$873,3,FALSE))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IF(B31="",0,VLOOKUP('020101'!B31,Cenik!$C$3:$E$873,2,FALSE))</f>
        <v>0</v>
      </c>
      <c r="D31" s="24">
        <f>IF(B31="",0,VLOOKUP('020101'!B31,Cenik!$C$3:$E$873,3,FALSE))</f>
        <v>0</v>
      </c>
      <c r="E31" s="19"/>
      <c r="F31" s="25">
        <f t="shared" ref="F31:F44" si="4">D31*E31</f>
        <v>0</v>
      </c>
      <c r="G31" s="104" t="str">
        <f t="shared" si="3"/>
        <v/>
      </c>
      <c r="I31" s="2"/>
    </row>
    <row r="32" spans="1:9" x14ac:dyDescent="0.2">
      <c r="A32" s="15"/>
      <c r="B32" s="21"/>
      <c r="C32" s="12">
        <f>IF(B32="",0,VLOOKUP('020101'!B32,Cenik!$C$3:$E$873,2,FALSE))</f>
        <v>0</v>
      </c>
      <c r="D32" s="12">
        <f>IF(B32="",0,VLOOKUP('020101'!B32,Cenik!$C$3:$E$873,3,FALSE))</f>
        <v>0</v>
      </c>
      <c r="E32" s="22"/>
      <c r="F32" s="20">
        <f t="shared" si="4"/>
        <v>0</v>
      </c>
      <c r="G32" s="104" t="str">
        <f t="shared" si="3"/>
        <v/>
      </c>
      <c r="I32" s="2"/>
    </row>
    <row r="33" spans="1:7" x14ac:dyDescent="0.2">
      <c r="A33" s="15"/>
      <c r="B33" s="21"/>
      <c r="C33" s="12">
        <f>IF(B33="",0,VLOOKUP('020101'!B33,Cenik!$C$3:$E$873,2,FALSE))</f>
        <v>0</v>
      </c>
      <c r="D33" s="12">
        <f>IF(B33="",0,VLOOKUP('020101'!B33,Cenik!$C$3:$E$873,3,FALSE))</f>
        <v>0</v>
      </c>
      <c r="E33" s="22"/>
      <c r="F33" s="20">
        <f t="shared" si="4"/>
        <v>0</v>
      </c>
      <c r="G33" s="104" t="str">
        <f t="shared" si="3"/>
        <v/>
      </c>
    </row>
    <row r="34" spans="1:7" x14ac:dyDescent="0.2">
      <c r="A34" s="15"/>
      <c r="B34" s="21"/>
      <c r="C34" s="12">
        <f>IF(B34="",0,VLOOKUP('020101'!B34,Cenik!$C$3:$E$873,2,FALSE))</f>
        <v>0</v>
      </c>
      <c r="D34" s="12">
        <f>IF(B34="",0,VLOOKUP('020101'!B34,Cenik!$C$3:$E$873,3,FALSE))</f>
        <v>0</v>
      </c>
      <c r="E34" s="22"/>
      <c r="F34" s="20">
        <f t="shared" si="4"/>
        <v>0</v>
      </c>
      <c r="G34" s="104" t="str">
        <f t="shared" si="3"/>
        <v/>
      </c>
    </row>
    <row r="35" spans="1:7" x14ac:dyDescent="0.2">
      <c r="A35" s="15"/>
      <c r="B35" s="21"/>
      <c r="C35" s="12">
        <f>IF(B35="",0,VLOOKUP('020101'!B35,Cenik!$C$3:$E$873,2,FALSE))</f>
        <v>0</v>
      </c>
      <c r="D35" s="12">
        <f>IF(B35="",0,VLOOKUP('020101'!B35,Cenik!$C$3:$E$873,3,FALSE))</f>
        <v>0</v>
      </c>
      <c r="E35" s="22"/>
      <c r="F35" s="20">
        <f t="shared" si="4"/>
        <v>0</v>
      </c>
      <c r="G35" s="104" t="str">
        <f t="shared" si="3"/>
        <v/>
      </c>
    </row>
    <row r="36" spans="1:7" x14ac:dyDescent="0.2">
      <c r="A36" s="15"/>
      <c r="B36" s="21"/>
      <c r="C36" s="12">
        <f>IF(B36="",0,VLOOKUP('020101'!B36,Cenik!$C$3:$E$873,2,FALSE))</f>
        <v>0</v>
      </c>
      <c r="D36" s="12">
        <f>IF(B36="",0,VLOOKUP('020101'!B36,Cenik!$C$3:$E$873,3,FALSE))</f>
        <v>0</v>
      </c>
      <c r="E36" s="22"/>
      <c r="F36" s="20">
        <f t="shared" si="4"/>
        <v>0</v>
      </c>
      <c r="G36" s="104" t="str">
        <f t="shared" si="3"/>
        <v/>
      </c>
    </row>
    <row r="37" spans="1:7" x14ac:dyDescent="0.2">
      <c r="A37" s="15"/>
      <c r="B37" s="21"/>
      <c r="C37" s="12">
        <f>IF(B37="",0,VLOOKUP('020101'!B37,Cenik!$C$3:$E$873,2,FALSE))</f>
        <v>0</v>
      </c>
      <c r="D37" s="12">
        <f>IF(B37="",0,VLOOKUP('020101'!B37,Cenik!$C$3:$E$873,3,FALSE))</f>
        <v>0</v>
      </c>
      <c r="E37" s="22"/>
      <c r="F37" s="20">
        <f t="shared" si="4"/>
        <v>0</v>
      </c>
      <c r="G37" s="104" t="str">
        <f t="shared" si="3"/>
        <v/>
      </c>
    </row>
    <row r="38" spans="1:7" x14ac:dyDescent="0.2">
      <c r="A38" s="15"/>
      <c r="B38" s="21"/>
      <c r="C38" s="12">
        <f>IF(B38="",0,VLOOKUP('020101'!B38,Cenik!$C$3:$E$873,2,FALSE))</f>
        <v>0</v>
      </c>
      <c r="D38" s="12">
        <f>IF(B38="",0,VLOOKUP('020101'!B38,Cenik!$C$3:$E$873,3,FALSE))</f>
        <v>0</v>
      </c>
      <c r="E38" s="22"/>
      <c r="F38" s="20">
        <f t="shared" si="4"/>
        <v>0</v>
      </c>
      <c r="G38" s="104" t="str">
        <f t="shared" si="3"/>
        <v/>
      </c>
    </row>
    <row r="39" spans="1:7" x14ac:dyDescent="0.2">
      <c r="A39" s="15"/>
      <c r="B39" s="21"/>
      <c r="C39" s="12">
        <f>IF(B39="",0,VLOOKUP('020101'!B39,Cenik!$C$3:$E$873,2,FALSE))</f>
        <v>0</v>
      </c>
      <c r="D39" s="12">
        <f>IF(B39="",0,VLOOKUP('020101'!B39,Cenik!$C$3:$E$873,3,FALSE))</f>
        <v>0</v>
      </c>
      <c r="E39" s="22"/>
      <c r="F39" s="20">
        <f t="shared" si="4"/>
        <v>0</v>
      </c>
      <c r="G39" s="104" t="str">
        <f>IF(E39="","",IF(ISNUMBER(E39),IF(E39=ROUND(E39,6),"","Napaka - poraba mora biti zaokrožena na 6 decimalk!"),"Napaka!"))</f>
        <v/>
      </c>
    </row>
    <row r="40" spans="1:7" x14ac:dyDescent="0.2">
      <c r="A40" s="15"/>
      <c r="B40" s="21"/>
      <c r="C40" s="12">
        <f>IF(B40="",0,VLOOKUP('020101'!B40,Cenik!$C$3:$E$873,2,FALSE))</f>
        <v>0</v>
      </c>
      <c r="D40" s="12">
        <f>IF(B40="",0,VLOOKUP('020101'!B40,Cenik!$C$3:$E$873,3,FALSE))</f>
        <v>0</v>
      </c>
      <c r="E40" s="22"/>
      <c r="F40" s="20">
        <f t="shared" si="4"/>
        <v>0</v>
      </c>
      <c r="G40" s="104" t="str">
        <f t="shared" si="3"/>
        <v/>
      </c>
    </row>
    <row r="41" spans="1:7" x14ac:dyDescent="0.2">
      <c r="A41" s="15"/>
      <c r="B41" s="21"/>
      <c r="C41" s="12">
        <f>IF(B41="",0,VLOOKUP('020101'!B41,Cenik!$C$3:$E$873,2,FALSE))</f>
        <v>0</v>
      </c>
      <c r="D41" s="12">
        <f>IF(B41="",0,VLOOKUP('020101'!B41,Cenik!$C$3:$E$873,3,FALSE))</f>
        <v>0</v>
      </c>
      <c r="E41" s="22"/>
      <c r="F41" s="20">
        <f t="shared" si="4"/>
        <v>0</v>
      </c>
      <c r="G41" s="104" t="str">
        <f t="shared" si="3"/>
        <v/>
      </c>
    </row>
    <row r="42" spans="1:7" x14ac:dyDescent="0.2">
      <c r="A42" s="15"/>
      <c r="B42" s="21"/>
      <c r="C42" s="12">
        <f>IF(B42="",0,VLOOKUP('020101'!B42,Cenik!$C$3:$E$873,2,FALSE))</f>
        <v>0</v>
      </c>
      <c r="D42" s="12">
        <f>IF(B42="",0,VLOOKUP('020101'!B42,Cenik!$C$3:$E$873,3,FALSE))</f>
        <v>0</v>
      </c>
      <c r="E42" s="22"/>
      <c r="F42" s="20">
        <f t="shared" si="4"/>
        <v>0</v>
      </c>
      <c r="G42" s="104" t="str">
        <f t="shared" si="3"/>
        <v/>
      </c>
    </row>
    <row r="43" spans="1:7" x14ac:dyDescent="0.2">
      <c r="A43" s="15"/>
      <c r="B43" s="21"/>
      <c r="C43" s="12">
        <f>IF(B43="",0,VLOOKUP('020101'!B43,Cenik!$C$3:$E$873,2,FALSE))</f>
        <v>0</v>
      </c>
      <c r="D43" s="12">
        <f>IF(B43="",0,VLOOKUP('020101'!B43,Cenik!$C$3:$E$873,3,FALSE))</f>
        <v>0</v>
      </c>
      <c r="E43" s="22"/>
      <c r="F43" s="20">
        <f t="shared" si="4"/>
        <v>0</v>
      </c>
      <c r="G43" s="104" t="str">
        <f t="shared" si="3"/>
        <v/>
      </c>
    </row>
    <row r="44" spans="1:7" ht="13.5" thickBot="1" x14ac:dyDescent="0.25">
      <c r="A44" s="26"/>
      <c r="B44" s="27"/>
      <c r="C44" s="28">
        <f>IF(B44="",0,VLOOKUP('020101'!B44,Cenik!$C$3:$E$873,2,FALSE))</f>
        <v>0</v>
      </c>
      <c r="D44" s="28">
        <f>IF(B44="",0,VLOOKUP('020101'!B44,Cenik!$C$3:$E$873,3,FALSE))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IF(B5="",0,VLOOKUP('050401'!B5,Cenik!$C$3:$E$873,2,FALSE))</f>
        <v>0</v>
      </c>
      <c r="D5" s="12">
        <f>IF(B5="",0,VLOOKUP('050401'!B5,Cenik!$C$3:$E$873,3,FALSE))</f>
        <v>0</v>
      </c>
      <c r="E5" s="13"/>
      <c r="F5" s="14">
        <f t="shared" ref="F5:F14" si="0">D5*E5</f>
        <v>0</v>
      </c>
      <c r="G5" s="104" t="str">
        <f>IF(E5="","",IF(ISNUMBER(E5),IF(E5=ROUND(E5,6),"","Napaka - poraba mora biti zaokrožena na 6 decimalk!"),"Napaka!"))</f>
        <v/>
      </c>
    </row>
    <row r="6" spans="1:7" x14ac:dyDescent="0.2">
      <c r="A6" s="15"/>
      <c r="B6" s="16"/>
      <c r="C6" s="12">
        <f>IF(B6="",0,VLOOKUP('050401'!B6,Cenik!$C$3:$E$873,2,FALSE))</f>
        <v>0</v>
      </c>
      <c r="D6" s="12">
        <f>IF(B6="",0,VLOOKUP('050401'!B6,Cenik!$C$3:$E$873,3,FALSE))</f>
        <v>0</v>
      </c>
      <c r="E6" s="17"/>
      <c r="F6" s="14">
        <f t="shared" si="0"/>
        <v>0</v>
      </c>
      <c r="G6" s="104" t="str">
        <f t="shared" ref="G6:G14" si="1">IF(E6="","",IF(ISNUMBER(E6),IF(E6=ROUND(E6,6),"","Napaka - poraba mora biti zaokrožena na 6 decimalk!"),"Napaka!"))</f>
        <v/>
      </c>
    </row>
    <row r="7" spans="1:7" x14ac:dyDescent="0.2">
      <c r="A7" s="15"/>
      <c r="B7" s="16"/>
      <c r="C7" s="12">
        <f>IF(B7="",0,VLOOKUP('050401'!B7,Cenik!$C$3:$E$873,2,FALSE))</f>
        <v>0</v>
      </c>
      <c r="D7" s="12">
        <f>IF(B7="",0,VLOOKUP('050401'!B7,Cenik!$C$3:$E$873,3,FALSE))</f>
        <v>0</v>
      </c>
      <c r="E7" s="17"/>
      <c r="F7" s="14">
        <f t="shared" si="0"/>
        <v>0</v>
      </c>
      <c r="G7" s="104" t="str">
        <f t="shared" si="1"/>
        <v/>
      </c>
    </row>
    <row r="8" spans="1:7" x14ac:dyDescent="0.2">
      <c r="A8" s="15"/>
      <c r="B8" s="16"/>
      <c r="C8" s="12">
        <f>IF(B8="",0,VLOOKUP('050401'!B8,Cenik!$C$3:$E$873,2,FALSE))</f>
        <v>0</v>
      </c>
      <c r="D8" s="12">
        <f>IF(B8="",0,VLOOKUP('050401'!B8,Cenik!$C$3:$E$873,3,FALSE))</f>
        <v>0</v>
      </c>
      <c r="E8" s="17"/>
      <c r="F8" s="14">
        <f t="shared" si="0"/>
        <v>0</v>
      </c>
      <c r="G8" s="104" t="str">
        <f t="shared" si="1"/>
        <v/>
      </c>
    </row>
    <row r="9" spans="1:7" x14ac:dyDescent="0.2">
      <c r="A9" s="15"/>
      <c r="B9" s="16"/>
      <c r="C9" s="12">
        <f>IF(B9="",0,VLOOKUP('050401'!B9,Cenik!$C$3:$E$873,2,FALSE))</f>
        <v>0</v>
      </c>
      <c r="D9" s="12">
        <f>IF(B9="",0,VLOOKUP('050401'!B9,Cenik!$C$3:$E$873,3,FALSE))</f>
        <v>0</v>
      </c>
      <c r="E9" s="17"/>
      <c r="F9" s="14">
        <f t="shared" si="0"/>
        <v>0</v>
      </c>
      <c r="G9" s="104" t="str">
        <f t="shared" si="1"/>
        <v/>
      </c>
    </row>
    <row r="10" spans="1:7" x14ac:dyDescent="0.2">
      <c r="A10" s="15"/>
      <c r="B10" s="16"/>
      <c r="C10" s="12">
        <f>IF(B10="",0,VLOOKUP('050401'!B10,Cenik!$C$3:$E$873,2,FALSE))</f>
        <v>0</v>
      </c>
      <c r="D10" s="12">
        <f>IF(B10="",0,VLOOKUP('050401'!B10,Cenik!$C$3:$E$873,3,FALSE))</f>
        <v>0</v>
      </c>
      <c r="E10" s="17"/>
      <c r="F10" s="14">
        <f t="shared" si="0"/>
        <v>0</v>
      </c>
      <c r="G10" s="104" t="str">
        <f t="shared" si="1"/>
        <v/>
      </c>
    </row>
    <row r="11" spans="1:7" x14ac:dyDescent="0.2">
      <c r="A11" s="15"/>
      <c r="B11" s="16"/>
      <c r="C11" s="12">
        <f>IF(B11="",0,VLOOKUP('050401'!B11,Cenik!$C$3:$E$873,2,FALSE))</f>
        <v>0</v>
      </c>
      <c r="D11" s="12">
        <f>IF(B11="",0,VLOOKUP('050401'!B11,Cenik!$C$3:$E$873,3,FALSE))</f>
        <v>0</v>
      </c>
      <c r="E11" s="17"/>
      <c r="F11" s="14">
        <f t="shared" si="0"/>
        <v>0</v>
      </c>
      <c r="G11" s="104" t="str">
        <f t="shared" si="1"/>
        <v/>
      </c>
    </row>
    <row r="12" spans="1:7" x14ac:dyDescent="0.2">
      <c r="A12" s="15"/>
      <c r="B12" s="16"/>
      <c r="C12" s="12">
        <f>IF(B12="",0,VLOOKUP('050401'!B12,Cenik!$C$3:$E$873,2,FALSE))</f>
        <v>0</v>
      </c>
      <c r="D12" s="12">
        <f>IF(B12="",0,VLOOKUP('050401'!B12,Cenik!$C$3:$E$873,3,FALSE))</f>
        <v>0</v>
      </c>
      <c r="E12" s="17"/>
      <c r="F12" s="14">
        <f t="shared" si="0"/>
        <v>0</v>
      </c>
      <c r="G12" s="104" t="str">
        <f t="shared" si="1"/>
        <v/>
      </c>
    </row>
    <row r="13" spans="1:7" x14ac:dyDescent="0.2">
      <c r="A13" s="15"/>
      <c r="B13" s="16"/>
      <c r="C13" s="12">
        <f>IF(B13="",0,VLOOKUP('050401'!B13,Cenik!$C$3:$E$873,2,FALSE))</f>
        <v>0</v>
      </c>
      <c r="D13" s="12">
        <f>IF(B13="",0,VLOOKUP('050401'!B13,Cenik!$C$3:$E$873,3,FALSE))</f>
        <v>0</v>
      </c>
      <c r="E13" s="17"/>
      <c r="F13" s="14">
        <f t="shared" si="0"/>
        <v>0</v>
      </c>
      <c r="G13" s="104" t="str">
        <f t="shared" si="1"/>
        <v/>
      </c>
    </row>
    <row r="14" spans="1:7" ht="13.5" thickBot="1" x14ac:dyDescent="0.25">
      <c r="A14" s="15"/>
      <c r="B14" s="16"/>
      <c r="C14" s="12">
        <f>IF(B14="",0,VLOOKUP('050401'!B14,Cenik!$C$3:$E$873,2,FALSE))</f>
        <v>0</v>
      </c>
      <c r="D14" s="12">
        <f>IF(B14="",0,VLOOKUP('050401'!B14,Cenik!$C$3:$E$873,3,FALSE))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IF(B16="",0,VLOOKUP('050401'!B16,Cenik!$C$3:$E$873,2,FALSE))</f>
        <v>0</v>
      </c>
      <c r="D16" s="12">
        <f>IF(B16="",0,VLOOKUP('050401'!B16,Cenik!$C$3:$E$873,3,FALSE))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IF(B17="",0,VLOOKUP('050401'!B17,Cenik!$C$3:$E$873,2,FALSE))</f>
        <v>0</v>
      </c>
      <c r="D17" s="12">
        <f>IF(B17="",0,VLOOKUP('050401'!B17,Cenik!$C$3:$E$873,3,FALSE))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IF(B18="",0,VLOOKUP('050401'!B18,Cenik!$C$3:$E$873,2,FALSE))</f>
        <v>0</v>
      </c>
      <c r="D18" s="12">
        <f>IF(B18="",0,VLOOKUP('050401'!B18,Cenik!$C$3:$E$873,3,FALSE))</f>
        <v>0</v>
      </c>
      <c r="E18" s="22"/>
      <c r="F18" s="20">
        <f t="shared" si="2"/>
        <v>0</v>
      </c>
      <c r="G18" s="104" t="str">
        <f t="shared" si="3"/>
        <v/>
      </c>
    </row>
    <row r="19" spans="1:9" x14ac:dyDescent="0.2">
      <c r="A19" s="15"/>
      <c r="B19" s="21"/>
      <c r="C19" s="12">
        <f>IF(B19="",0,VLOOKUP('050401'!B19,Cenik!$C$3:$E$873,2,FALSE))</f>
        <v>0</v>
      </c>
      <c r="D19" s="12">
        <f>IF(B19="",0,VLOOKUP('050401'!B19,Cenik!$C$3:$E$873,3,FALSE))</f>
        <v>0</v>
      </c>
      <c r="E19" s="22"/>
      <c r="F19" s="20">
        <f t="shared" si="2"/>
        <v>0</v>
      </c>
      <c r="G19" s="104" t="str">
        <f t="shared" si="3"/>
        <v/>
      </c>
    </row>
    <row r="20" spans="1:9" x14ac:dyDescent="0.2">
      <c r="A20" s="15"/>
      <c r="B20" s="21"/>
      <c r="C20" s="12">
        <f>IF(B20="",0,VLOOKUP('050401'!B20,Cenik!$C$3:$E$873,2,FALSE))</f>
        <v>0</v>
      </c>
      <c r="D20" s="12">
        <f>IF(B20="",0,VLOOKUP('050401'!B20,Cenik!$C$3:$E$873,3,FALSE))</f>
        <v>0</v>
      </c>
      <c r="E20" s="22"/>
      <c r="F20" s="20">
        <f t="shared" si="2"/>
        <v>0</v>
      </c>
      <c r="G20" s="104" t="str">
        <f t="shared" si="3"/>
        <v/>
      </c>
    </row>
    <row r="21" spans="1:9" x14ac:dyDescent="0.2">
      <c r="A21" s="15"/>
      <c r="B21" s="21"/>
      <c r="C21" s="12">
        <f>IF(B21="",0,VLOOKUP('050401'!B21,Cenik!$C$3:$E$873,2,FALSE))</f>
        <v>0</v>
      </c>
      <c r="D21" s="12">
        <f>IF(B21="",0,VLOOKUP('050401'!B21,Cenik!$C$3:$E$873,3,FALSE))</f>
        <v>0</v>
      </c>
      <c r="E21" s="22"/>
      <c r="F21" s="20">
        <f t="shared" si="2"/>
        <v>0</v>
      </c>
      <c r="G21" s="104" t="str">
        <f t="shared" si="3"/>
        <v/>
      </c>
    </row>
    <row r="22" spans="1:9" x14ac:dyDescent="0.2">
      <c r="A22" s="15"/>
      <c r="B22" s="21"/>
      <c r="C22" s="12">
        <f>IF(B22="",0,VLOOKUP('050401'!B22,Cenik!$C$3:$E$873,2,FALSE))</f>
        <v>0</v>
      </c>
      <c r="D22" s="12">
        <f>IF(B22="",0,VLOOKUP('050401'!B22,Cenik!$C$3:$E$873,3,FALSE))</f>
        <v>0</v>
      </c>
      <c r="E22" s="22"/>
      <c r="F22" s="20">
        <f t="shared" si="2"/>
        <v>0</v>
      </c>
      <c r="G22" s="104" t="str">
        <f t="shared" si="3"/>
        <v/>
      </c>
    </row>
    <row r="23" spans="1:9" x14ac:dyDescent="0.2">
      <c r="A23" s="15"/>
      <c r="B23" s="21"/>
      <c r="C23" s="12">
        <f>IF(B23="",0,VLOOKUP('050401'!B23,Cenik!$C$3:$E$873,2,FALSE))</f>
        <v>0</v>
      </c>
      <c r="D23" s="12">
        <f>IF(B23="",0,VLOOKUP('050401'!B23,Cenik!$C$3:$E$873,3,FALSE))</f>
        <v>0</v>
      </c>
      <c r="E23" s="22"/>
      <c r="F23" s="20">
        <f t="shared" si="2"/>
        <v>0</v>
      </c>
      <c r="G23" s="104" t="str">
        <f t="shared" si="3"/>
        <v/>
      </c>
    </row>
    <row r="24" spans="1:9" x14ac:dyDescent="0.2">
      <c r="A24" s="15"/>
      <c r="B24" s="21"/>
      <c r="C24" s="12">
        <f>IF(B24="",0,VLOOKUP('050401'!B24,Cenik!$C$3:$E$873,2,FALSE))</f>
        <v>0</v>
      </c>
      <c r="D24" s="12">
        <f>IF(B24="",0,VLOOKUP('050401'!B24,Cenik!$C$3:$E$873,3,FALSE))</f>
        <v>0</v>
      </c>
      <c r="E24" s="22"/>
      <c r="F24" s="20">
        <f t="shared" si="2"/>
        <v>0</v>
      </c>
      <c r="G24" s="104" t="str">
        <f t="shared" si="3"/>
        <v/>
      </c>
    </row>
    <row r="25" spans="1:9" x14ac:dyDescent="0.2">
      <c r="A25" s="15"/>
      <c r="B25" s="21"/>
      <c r="C25" s="12">
        <f>IF(B25="",0,VLOOKUP('050401'!B25,Cenik!$C$3:$E$873,2,FALSE))</f>
        <v>0</v>
      </c>
      <c r="D25" s="12">
        <f>IF(B25="",0,VLOOKUP('050401'!B25,Cenik!$C$3:$E$873,3,FALSE))</f>
        <v>0</v>
      </c>
      <c r="E25" s="22"/>
      <c r="F25" s="20">
        <f t="shared" si="2"/>
        <v>0</v>
      </c>
      <c r="G25" s="104" t="str">
        <f t="shared" si="3"/>
        <v/>
      </c>
    </row>
    <row r="26" spans="1:9" x14ac:dyDescent="0.2">
      <c r="A26" s="15"/>
      <c r="B26" s="21"/>
      <c r="C26" s="12">
        <f>IF(B26="",0,VLOOKUP('050401'!B26,Cenik!$C$3:$E$873,2,FALSE))</f>
        <v>0</v>
      </c>
      <c r="D26" s="12">
        <f>IF(B26="",0,VLOOKUP('050401'!B26,Cenik!$C$3:$E$873,3,FALSE))</f>
        <v>0</v>
      </c>
      <c r="E26" s="22"/>
      <c r="F26" s="20">
        <f t="shared" si="2"/>
        <v>0</v>
      </c>
      <c r="G26" s="104" t="str">
        <f t="shared" si="3"/>
        <v/>
      </c>
    </row>
    <row r="27" spans="1:9" x14ac:dyDescent="0.2">
      <c r="A27" s="15"/>
      <c r="B27" s="21"/>
      <c r="C27" s="12">
        <f>IF(B27="",0,VLOOKUP('050401'!B27,Cenik!$C$3:$E$873,2,FALSE))</f>
        <v>0</v>
      </c>
      <c r="D27" s="12">
        <f>IF(B27="",0,VLOOKUP('050401'!B27,Cenik!$C$3:$E$873,3,FALSE))</f>
        <v>0</v>
      </c>
      <c r="E27" s="22"/>
      <c r="F27" s="20">
        <f t="shared" si="2"/>
        <v>0</v>
      </c>
      <c r="G27" s="104" t="str">
        <f t="shared" si="3"/>
        <v/>
      </c>
    </row>
    <row r="28" spans="1:9" x14ac:dyDescent="0.2">
      <c r="A28" s="15"/>
      <c r="B28" s="21"/>
      <c r="C28" s="12">
        <f>IF(B28="",0,VLOOKUP('050401'!B28,Cenik!$C$3:$E$873,2,FALSE))</f>
        <v>0</v>
      </c>
      <c r="D28" s="12">
        <f>IF(B28="",0,VLOOKUP('050401'!B28,Cenik!$C$3:$E$873,3,FALSE))</f>
        <v>0</v>
      </c>
      <c r="E28" s="22"/>
      <c r="F28" s="20">
        <f t="shared" si="2"/>
        <v>0</v>
      </c>
      <c r="G28" s="104" t="str">
        <f t="shared" si="3"/>
        <v/>
      </c>
    </row>
    <row r="29" spans="1:9" ht="13.5" thickBot="1" x14ac:dyDescent="0.25">
      <c r="A29" s="15"/>
      <c r="B29" s="21"/>
      <c r="C29" s="12">
        <f>IF(B29="",0,VLOOKUP('050401'!B29,Cenik!$C$3:$E$873,2,FALSE))</f>
        <v>0</v>
      </c>
      <c r="D29" s="12">
        <f>IF(B29="",0,VLOOKUP('050401'!B29,Cenik!$C$3:$E$873,3,FALSE))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IF(B31="",0,VLOOKUP('050401'!B31,Cenik!$C$3:$E$873,2,FALSE))</f>
        <v>0</v>
      </c>
      <c r="D31" s="24">
        <f>IF(B31="",0,VLOOKUP('050401'!B31,Cenik!$C$3:$E$873,3,FALSE))</f>
        <v>0</v>
      </c>
      <c r="E31" s="19"/>
      <c r="F31" s="25">
        <f t="shared" ref="F31:F44" si="4">D31*E31</f>
        <v>0</v>
      </c>
      <c r="G31" s="104" t="str">
        <f t="shared" si="3"/>
        <v/>
      </c>
      <c r="I31" s="2"/>
    </row>
    <row r="32" spans="1:9" x14ac:dyDescent="0.2">
      <c r="A32" s="15"/>
      <c r="B32" s="21"/>
      <c r="C32" s="12">
        <f>IF(B32="",0,VLOOKUP('050401'!B32,Cenik!$C$3:$E$873,2,FALSE))</f>
        <v>0</v>
      </c>
      <c r="D32" s="12">
        <f>IF(B32="",0,VLOOKUP('050401'!B32,Cenik!$C$3:$E$873,3,FALSE))</f>
        <v>0</v>
      </c>
      <c r="E32" s="22"/>
      <c r="F32" s="20">
        <f t="shared" si="4"/>
        <v>0</v>
      </c>
      <c r="G32" s="104" t="str">
        <f t="shared" si="3"/>
        <v/>
      </c>
      <c r="I32" s="2"/>
    </row>
    <row r="33" spans="1:7" x14ac:dyDescent="0.2">
      <c r="A33" s="15"/>
      <c r="B33" s="21"/>
      <c r="C33" s="12">
        <f>IF(B33="",0,VLOOKUP('050401'!B33,Cenik!$C$3:$E$873,2,FALSE))</f>
        <v>0</v>
      </c>
      <c r="D33" s="12">
        <f>IF(B33="",0,VLOOKUP('050401'!B33,Cenik!$C$3:$E$873,3,FALSE))</f>
        <v>0</v>
      </c>
      <c r="E33" s="22"/>
      <c r="F33" s="20">
        <f t="shared" si="4"/>
        <v>0</v>
      </c>
      <c r="G33" s="104" t="str">
        <f t="shared" si="3"/>
        <v/>
      </c>
    </row>
    <row r="34" spans="1:7" x14ac:dyDescent="0.2">
      <c r="A34" s="15"/>
      <c r="B34" s="21"/>
      <c r="C34" s="12">
        <f>IF(B34="",0,VLOOKUP('050401'!B34,Cenik!$C$3:$E$873,2,FALSE))</f>
        <v>0</v>
      </c>
      <c r="D34" s="12">
        <f>IF(B34="",0,VLOOKUP('050401'!B34,Cenik!$C$3:$E$873,3,FALSE))</f>
        <v>0</v>
      </c>
      <c r="E34" s="22"/>
      <c r="F34" s="20">
        <f t="shared" si="4"/>
        <v>0</v>
      </c>
      <c r="G34" s="104" t="str">
        <f t="shared" si="3"/>
        <v/>
      </c>
    </row>
    <row r="35" spans="1:7" x14ac:dyDescent="0.2">
      <c r="A35" s="15"/>
      <c r="B35" s="21"/>
      <c r="C35" s="12">
        <f>IF(B35="",0,VLOOKUP('050401'!B35,Cenik!$C$3:$E$873,2,FALSE))</f>
        <v>0</v>
      </c>
      <c r="D35" s="12">
        <f>IF(B35="",0,VLOOKUP('050401'!B35,Cenik!$C$3:$E$873,3,FALSE))</f>
        <v>0</v>
      </c>
      <c r="E35" s="22"/>
      <c r="F35" s="20">
        <f t="shared" si="4"/>
        <v>0</v>
      </c>
      <c r="G35" s="104" t="str">
        <f t="shared" si="3"/>
        <v/>
      </c>
    </row>
    <row r="36" spans="1:7" x14ac:dyDescent="0.2">
      <c r="A36" s="15"/>
      <c r="B36" s="21"/>
      <c r="C36" s="12">
        <f>IF(B36="",0,VLOOKUP('050401'!B36,Cenik!$C$3:$E$873,2,FALSE))</f>
        <v>0</v>
      </c>
      <c r="D36" s="12">
        <f>IF(B36="",0,VLOOKUP('050401'!B36,Cenik!$C$3:$E$873,3,FALSE))</f>
        <v>0</v>
      </c>
      <c r="E36" s="22"/>
      <c r="F36" s="20">
        <f t="shared" si="4"/>
        <v>0</v>
      </c>
      <c r="G36" s="104" t="str">
        <f t="shared" si="3"/>
        <v/>
      </c>
    </row>
    <row r="37" spans="1:7" x14ac:dyDescent="0.2">
      <c r="A37" s="15"/>
      <c r="B37" s="21"/>
      <c r="C37" s="12">
        <f>IF(B37="",0,VLOOKUP('050401'!B37,Cenik!$C$3:$E$873,2,FALSE))</f>
        <v>0</v>
      </c>
      <c r="D37" s="12">
        <f>IF(B37="",0,VLOOKUP('050401'!B37,Cenik!$C$3:$E$873,3,FALSE))</f>
        <v>0</v>
      </c>
      <c r="E37" s="22"/>
      <c r="F37" s="20">
        <f t="shared" si="4"/>
        <v>0</v>
      </c>
      <c r="G37" s="104" t="str">
        <f t="shared" si="3"/>
        <v/>
      </c>
    </row>
    <row r="38" spans="1:7" x14ac:dyDescent="0.2">
      <c r="A38" s="15"/>
      <c r="B38" s="21"/>
      <c r="C38" s="12">
        <f>IF(B38="",0,VLOOKUP('050401'!B38,Cenik!$C$3:$E$873,2,FALSE))</f>
        <v>0</v>
      </c>
      <c r="D38" s="12">
        <f>IF(B38="",0,VLOOKUP('050401'!B38,Cenik!$C$3:$E$873,3,FALSE))</f>
        <v>0</v>
      </c>
      <c r="E38" s="22"/>
      <c r="F38" s="20">
        <f t="shared" si="4"/>
        <v>0</v>
      </c>
      <c r="G38" s="104" t="str">
        <f t="shared" si="3"/>
        <v/>
      </c>
    </row>
    <row r="39" spans="1:7" x14ac:dyDescent="0.2">
      <c r="A39" s="15"/>
      <c r="B39" s="21"/>
      <c r="C39" s="12">
        <f>IF(B39="",0,VLOOKUP('050401'!B39,Cenik!$C$3:$E$873,2,FALSE))</f>
        <v>0</v>
      </c>
      <c r="D39" s="12">
        <f>IF(B39="",0,VLOOKUP('050401'!B39,Cenik!$C$3:$E$873,3,FALSE))</f>
        <v>0</v>
      </c>
      <c r="E39" s="22"/>
      <c r="F39" s="20">
        <f t="shared" si="4"/>
        <v>0</v>
      </c>
      <c r="G39" s="104" t="str">
        <f>IF(E39="","",IF(ISNUMBER(E39),IF(E39=ROUND(E39,6),"","Napaka - poraba mora biti zaokrožena na 6 decimalk!"),"Napaka!"))</f>
        <v/>
      </c>
    </row>
    <row r="40" spans="1:7" x14ac:dyDescent="0.2">
      <c r="A40" s="15"/>
      <c r="B40" s="21"/>
      <c r="C40" s="12">
        <f>IF(B40="",0,VLOOKUP('050401'!B40,Cenik!$C$3:$E$873,2,FALSE))</f>
        <v>0</v>
      </c>
      <c r="D40" s="12">
        <f>IF(B40="",0,VLOOKUP('050401'!B40,Cenik!$C$3:$E$873,3,FALSE))</f>
        <v>0</v>
      </c>
      <c r="E40" s="22"/>
      <c r="F40" s="20">
        <f t="shared" si="4"/>
        <v>0</v>
      </c>
      <c r="G40" s="104" t="str">
        <f t="shared" si="3"/>
        <v/>
      </c>
    </row>
    <row r="41" spans="1:7" x14ac:dyDescent="0.2">
      <c r="A41" s="15"/>
      <c r="B41" s="21"/>
      <c r="C41" s="12">
        <f>IF(B41="",0,VLOOKUP('050401'!B41,Cenik!$C$3:$E$873,2,FALSE))</f>
        <v>0</v>
      </c>
      <c r="D41" s="12">
        <f>IF(B41="",0,VLOOKUP('050401'!B41,Cenik!$C$3:$E$873,3,FALSE))</f>
        <v>0</v>
      </c>
      <c r="E41" s="22"/>
      <c r="F41" s="20">
        <f t="shared" si="4"/>
        <v>0</v>
      </c>
      <c r="G41" s="104" t="str">
        <f t="shared" si="3"/>
        <v/>
      </c>
    </row>
    <row r="42" spans="1:7" x14ac:dyDescent="0.2">
      <c r="A42" s="15"/>
      <c r="B42" s="21"/>
      <c r="C42" s="12">
        <f>IF(B42="",0,VLOOKUP('050401'!B42,Cenik!$C$3:$E$873,2,FALSE))</f>
        <v>0</v>
      </c>
      <c r="D42" s="12">
        <f>IF(B42="",0,VLOOKUP('050401'!B42,Cenik!$C$3:$E$873,3,FALSE))</f>
        <v>0</v>
      </c>
      <c r="E42" s="22"/>
      <c r="F42" s="20">
        <f t="shared" si="4"/>
        <v>0</v>
      </c>
      <c r="G42" s="104" t="str">
        <f t="shared" si="3"/>
        <v/>
      </c>
    </row>
    <row r="43" spans="1:7" x14ac:dyDescent="0.2">
      <c r="A43" s="15"/>
      <c r="B43" s="21"/>
      <c r="C43" s="12">
        <f>IF(B43="",0,VLOOKUP('050401'!B43,Cenik!$C$3:$E$873,2,FALSE))</f>
        <v>0</v>
      </c>
      <c r="D43" s="12">
        <f>IF(B43="",0,VLOOKUP('050401'!B43,Cenik!$C$3:$E$873,3,FALSE))</f>
        <v>0</v>
      </c>
      <c r="E43" s="22"/>
      <c r="F43" s="20">
        <f t="shared" si="4"/>
        <v>0</v>
      </c>
      <c r="G43" s="104" t="str">
        <f t="shared" si="3"/>
        <v/>
      </c>
    </row>
    <row r="44" spans="1:7" ht="13.5" thickBot="1" x14ac:dyDescent="0.25">
      <c r="A44" s="26"/>
      <c r="B44" s="27"/>
      <c r="C44" s="28">
        <f>IF(B44="",0,VLOOKUP('050401'!B44,Cenik!$C$3:$E$873,2,FALSE))</f>
        <v>0</v>
      </c>
      <c r="D44" s="28">
        <f>IF(B44="",0,VLOOKUP('050401'!B44,Cenik!$C$3:$E$873,3,FALSE))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IF(B5="",0,VLOOKUP('050402'!B5,Cenik!$C$3:$E$873,2,FALSE))</f>
        <v>0</v>
      </c>
      <c r="D5" s="12">
        <f>IF(B5="",0,VLOOKUP('050402'!B5,Cenik!$C$3:$E$873,3,FALSE))</f>
        <v>0</v>
      </c>
      <c r="E5" s="13"/>
      <c r="F5" s="14">
        <f t="shared" ref="F5:F14" si="0">D5*E5</f>
        <v>0</v>
      </c>
      <c r="G5" s="104" t="str">
        <f>IF(E5="","",IF(ISNUMBER(E5),IF(E5=ROUND(E5,6),"","Napaka - poraba mora biti zaokrožena na 6 decimalk!"),"Napaka!"))</f>
        <v/>
      </c>
    </row>
    <row r="6" spans="1:7" x14ac:dyDescent="0.2">
      <c r="A6" s="15"/>
      <c r="B6" s="16"/>
      <c r="C6" s="12">
        <f>IF(B6="",0,VLOOKUP('050402'!B6,Cenik!$C$3:$E$873,2,FALSE))</f>
        <v>0</v>
      </c>
      <c r="D6" s="12">
        <f>IF(B6="",0,VLOOKUP('050402'!B6,Cenik!$C$3:$E$873,3,FALSE))</f>
        <v>0</v>
      </c>
      <c r="E6" s="17"/>
      <c r="F6" s="14">
        <f t="shared" si="0"/>
        <v>0</v>
      </c>
      <c r="G6" s="104" t="str">
        <f t="shared" ref="G6:G14" si="1">IF(E6="","",IF(ISNUMBER(E6),IF(E6=ROUND(E6,6),"","Napaka - poraba mora biti zaokrožena na 6 decimalk!"),"Napaka!"))</f>
        <v/>
      </c>
    </row>
    <row r="7" spans="1:7" x14ac:dyDescent="0.2">
      <c r="A7" s="15"/>
      <c r="B7" s="16"/>
      <c r="C7" s="12">
        <f>IF(B7="",0,VLOOKUP('050402'!B7,Cenik!$C$3:$E$873,2,FALSE))</f>
        <v>0</v>
      </c>
      <c r="D7" s="12">
        <f>IF(B7="",0,VLOOKUP('050402'!B7,Cenik!$C$3:$E$873,3,FALSE))</f>
        <v>0</v>
      </c>
      <c r="E7" s="17"/>
      <c r="F7" s="14">
        <f t="shared" si="0"/>
        <v>0</v>
      </c>
      <c r="G7" s="104" t="str">
        <f t="shared" si="1"/>
        <v/>
      </c>
    </row>
    <row r="8" spans="1:7" x14ac:dyDescent="0.2">
      <c r="A8" s="15"/>
      <c r="B8" s="16"/>
      <c r="C8" s="12">
        <f>IF(B8="",0,VLOOKUP('050402'!B8,Cenik!$C$3:$E$873,2,FALSE))</f>
        <v>0</v>
      </c>
      <c r="D8" s="12">
        <f>IF(B8="",0,VLOOKUP('050402'!B8,Cenik!$C$3:$E$873,3,FALSE))</f>
        <v>0</v>
      </c>
      <c r="E8" s="17"/>
      <c r="F8" s="14">
        <f t="shared" si="0"/>
        <v>0</v>
      </c>
      <c r="G8" s="104" t="str">
        <f t="shared" si="1"/>
        <v/>
      </c>
    </row>
    <row r="9" spans="1:7" x14ac:dyDescent="0.2">
      <c r="A9" s="15"/>
      <c r="B9" s="16"/>
      <c r="C9" s="12">
        <f>IF(B9="",0,VLOOKUP('050402'!B9,Cenik!$C$3:$E$873,2,FALSE))</f>
        <v>0</v>
      </c>
      <c r="D9" s="12">
        <f>IF(B9="",0,VLOOKUP('050402'!B9,Cenik!$C$3:$E$873,3,FALSE))</f>
        <v>0</v>
      </c>
      <c r="E9" s="17"/>
      <c r="F9" s="14">
        <f t="shared" si="0"/>
        <v>0</v>
      </c>
      <c r="G9" s="104" t="str">
        <f t="shared" si="1"/>
        <v/>
      </c>
    </row>
    <row r="10" spans="1:7" x14ac:dyDescent="0.2">
      <c r="A10" s="15"/>
      <c r="B10" s="16"/>
      <c r="C10" s="12">
        <f>IF(B10="",0,VLOOKUP('050402'!B10,Cenik!$C$3:$E$873,2,FALSE))</f>
        <v>0</v>
      </c>
      <c r="D10" s="12">
        <f>IF(B10="",0,VLOOKUP('050402'!B10,Cenik!$C$3:$E$873,3,FALSE))</f>
        <v>0</v>
      </c>
      <c r="E10" s="17"/>
      <c r="F10" s="14">
        <f t="shared" si="0"/>
        <v>0</v>
      </c>
      <c r="G10" s="104" t="str">
        <f t="shared" si="1"/>
        <v/>
      </c>
    </row>
    <row r="11" spans="1:7" x14ac:dyDescent="0.2">
      <c r="A11" s="15"/>
      <c r="B11" s="16"/>
      <c r="C11" s="12">
        <f>IF(B11="",0,VLOOKUP('050402'!B11,Cenik!$C$3:$E$873,2,FALSE))</f>
        <v>0</v>
      </c>
      <c r="D11" s="12">
        <f>IF(B11="",0,VLOOKUP('050402'!B11,Cenik!$C$3:$E$873,3,FALSE))</f>
        <v>0</v>
      </c>
      <c r="E11" s="17"/>
      <c r="F11" s="14">
        <f t="shared" si="0"/>
        <v>0</v>
      </c>
      <c r="G11" s="104" t="str">
        <f t="shared" si="1"/>
        <v/>
      </c>
    </row>
    <row r="12" spans="1:7" x14ac:dyDescent="0.2">
      <c r="A12" s="15"/>
      <c r="B12" s="16"/>
      <c r="C12" s="12">
        <f>IF(B12="",0,VLOOKUP('050402'!B12,Cenik!$C$3:$E$873,2,FALSE))</f>
        <v>0</v>
      </c>
      <c r="D12" s="12">
        <f>IF(B12="",0,VLOOKUP('050402'!B12,Cenik!$C$3:$E$873,3,FALSE))</f>
        <v>0</v>
      </c>
      <c r="E12" s="17"/>
      <c r="F12" s="14">
        <f t="shared" si="0"/>
        <v>0</v>
      </c>
      <c r="G12" s="104" t="str">
        <f t="shared" si="1"/>
        <v/>
      </c>
    </row>
    <row r="13" spans="1:7" x14ac:dyDescent="0.2">
      <c r="A13" s="15"/>
      <c r="B13" s="16"/>
      <c r="C13" s="12">
        <f>IF(B13="",0,VLOOKUP('050402'!B13,Cenik!$C$3:$E$873,2,FALSE))</f>
        <v>0</v>
      </c>
      <c r="D13" s="12">
        <f>IF(B13="",0,VLOOKUP('050402'!B13,Cenik!$C$3:$E$873,3,FALSE))</f>
        <v>0</v>
      </c>
      <c r="E13" s="17"/>
      <c r="F13" s="14">
        <f t="shared" si="0"/>
        <v>0</v>
      </c>
      <c r="G13" s="104" t="str">
        <f t="shared" si="1"/>
        <v/>
      </c>
    </row>
    <row r="14" spans="1:7" ht="13.5" thickBot="1" x14ac:dyDescent="0.25">
      <c r="A14" s="15"/>
      <c r="B14" s="16"/>
      <c r="C14" s="12">
        <f>IF(B14="",0,VLOOKUP('050402'!B14,Cenik!$C$3:$E$873,2,FALSE))</f>
        <v>0</v>
      </c>
      <c r="D14" s="12">
        <f>IF(B14="",0,VLOOKUP('050402'!B14,Cenik!$C$3:$E$873,3,FALSE))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IF(B16="",0,VLOOKUP('050402'!B16,Cenik!$C$3:$E$873,2,FALSE))</f>
        <v>0</v>
      </c>
      <c r="D16" s="12">
        <f>IF(B16="",0,VLOOKUP('050402'!B16,Cenik!$C$3:$E$873,3,FALSE))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IF(B17="",0,VLOOKUP('050402'!B17,Cenik!$C$3:$E$873,2,FALSE))</f>
        <v>0</v>
      </c>
      <c r="D17" s="12">
        <f>IF(B17="",0,VLOOKUP('050402'!B17,Cenik!$C$3:$E$873,3,FALSE))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IF(B18="",0,VLOOKUP('050402'!B18,Cenik!$C$3:$E$873,2,FALSE))</f>
        <v>0</v>
      </c>
      <c r="D18" s="12">
        <f>IF(B18="",0,VLOOKUP('050402'!B18,Cenik!$C$3:$E$873,3,FALSE))</f>
        <v>0</v>
      </c>
      <c r="E18" s="22"/>
      <c r="F18" s="20">
        <f t="shared" si="2"/>
        <v>0</v>
      </c>
      <c r="G18" s="104" t="str">
        <f t="shared" si="3"/>
        <v/>
      </c>
    </row>
    <row r="19" spans="1:9" x14ac:dyDescent="0.2">
      <c r="A19" s="15"/>
      <c r="B19" s="21"/>
      <c r="C19" s="12">
        <f>IF(B19="",0,VLOOKUP('050402'!B19,Cenik!$C$3:$E$873,2,FALSE))</f>
        <v>0</v>
      </c>
      <c r="D19" s="12">
        <f>IF(B19="",0,VLOOKUP('050402'!B19,Cenik!$C$3:$E$873,3,FALSE))</f>
        <v>0</v>
      </c>
      <c r="E19" s="22"/>
      <c r="F19" s="20">
        <f t="shared" si="2"/>
        <v>0</v>
      </c>
      <c r="G19" s="104" t="str">
        <f t="shared" si="3"/>
        <v/>
      </c>
    </row>
    <row r="20" spans="1:9" x14ac:dyDescent="0.2">
      <c r="A20" s="15"/>
      <c r="B20" s="21"/>
      <c r="C20" s="12">
        <f>IF(B20="",0,VLOOKUP('050402'!B20,Cenik!$C$3:$E$873,2,FALSE))</f>
        <v>0</v>
      </c>
      <c r="D20" s="12">
        <f>IF(B20="",0,VLOOKUP('050402'!B20,Cenik!$C$3:$E$873,3,FALSE))</f>
        <v>0</v>
      </c>
      <c r="E20" s="22"/>
      <c r="F20" s="20">
        <f t="shared" si="2"/>
        <v>0</v>
      </c>
      <c r="G20" s="104" t="str">
        <f t="shared" si="3"/>
        <v/>
      </c>
    </row>
    <row r="21" spans="1:9" x14ac:dyDescent="0.2">
      <c r="A21" s="15"/>
      <c r="B21" s="21"/>
      <c r="C21" s="12">
        <f>IF(B21="",0,VLOOKUP('050402'!B21,Cenik!$C$3:$E$873,2,FALSE))</f>
        <v>0</v>
      </c>
      <c r="D21" s="12">
        <f>IF(B21="",0,VLOOKUP('050402'!B21,Cenik!$C$3:$E$873,3,FALSE))</f>
        <v>0</v>
      </c>
      <c r="E21" s="22"/>
      <c r="F21" s="20">
        <f t="shared" si="2"/>
        <v>0</v>
      </c>
      <c r="G21" s="104" t="str">
        <f t="shared" si="3"/>
        <v/>
      </c>
    </row>
    <row r="22" spans="1:9" x14ac:dyDescent="0.2">
      <c r="A22" s="15"/>
      <c r="B22" s="21"/>
      <c r="C22" s="12">
        <f>IF(B22="",0,VLOOKUP('050402'!B22,Cenik!$C$3:$E$873,2,FALSE))</f>
        <v>0</v>
      </c>
      <c r="D22" s="12">
        <f>IF(B22="",0,VLOOKUP('050402'!B22,Cenik!$C$3:$E$873,3,FALSE))</f>
        <v>0</v>
      </c>
      <c r="E22" s="22"/>
      <c r="F22" s="20">
        <f t="shared" si="2"/>
        <v>0</v>
      </c>
      <c r="G22" s="104" t="str">
        <f t="shared" si="3"/>
        <v/>
      </c>
    </row>
    <row r="23" spans="1:9" x14ac:dyDescent="0.2">
      <c r="A23" s="15"/>
      <c r="B23" s="21"/>
      <c r="C23" s="12">
        <f>IF(B23="",0,VLOOKUP('050402'!B23,Cenik!$C$3:$E$873,2,FALSE))</f>
        <v>0</v>
      </c>
      <c r="D23" s="12">
        <f>IF(B23="",0,VLOOKUP('050402'!B23,Cenik!$C$3:$E$873,3,FALSE))</f>
        <v>0</v>
      </c>
      <c r="E23" s="22"/>
      <c r="F23" s="20">
        <f t="shared" si="2"/>
        <v>0</v>
      </c>
      <c r="G23" s="104" t="str">
        <f t="shared" si="3"/>
        <v/>
      </c>
    </row>
    <row r="24" spans="1:9" x14ac:dyDescent="0.2">
      <c r="A24" s="15"/>
      <c r="B24" s="21"/>
      <c r="C24" s="12">
        <f>IF(B24="",0,VLOOKUP('050402'!B24,Cenik!$C$3:$E$873,2,FALSE))</f>
        <v>0</v>
      </c>
      <c r="D24" s="12">
        <f>IF(B24="",0,VLOOKUP('050402'!B24,Cenik!$C$3:$E$873,3,FALSE))</f>
        <v>0</v>
      </c>
      <c r="E24" s="22"/>
      <c r="F24" s="20">
        <f t="shared" si="2"/>
        <v>0</v>
      </c>
      <c r="G24" s="104" t="str">
        <f t="shared" si="3"/>
        <v/>
      </c>
    </row>
    <row r="25" spans="1:9" x14ac:dyDescent="0.2">
      <c r="A25" s="15"/>
      <c r="B25" s="21"/>
      <c r="C25" s="12">
        <f>IF(B25="",0,VLOOKUP('050402'!B25,Cenik!$C$3:$E$873,2,FALSE))</f>
        <v>0</v>
      </c>
      <c r="D25" s="12">
        <f>IF(B25="",0,VLOOKUP('050402'!B25,Cenik!$C$3:$E$873,3,FALSE))</f>
        <v>0</v>
      </c>
      <c r="E25" s="22"/>
      <c r="F25" s="20">
        <f t="shared" si="2"/>
        <v>0</v>
      </c>
      <c r="G25" s="104" t="str">
        <f t="shared" si="3"/>
        <v/>
      </c>
    </row>
    <row r="26" spans="1:9" x14ac:dyDescent="0.2">
      <c r="A26" s="15"/>
      <c r="B26" s="21"/>
      <c r="C26" s="12">
        <f>IF(B26="",0,VLOOKUP('050402'!B26,Cenik!$C$3:$E$873,2,FALSE))</f>
        <v>0</v>
      </c>
      <c r="D26" s="12">
        <f>IF(B26="",0,VLOOKUP('050402'!B26,Cenik!$C$3:$E$873,3,FALSE))</f>
        <v>0</v>
      </c>
      <c r="E26" s="22"/>
      <c r="F26" s="20">
        <f t="shared" si="2"/>
        <v>0</v>
      </c>
      <c r="G26" s="104" t="str">
        <f t="shared" si="3"/>
        <v/>
      </c>
    </row>
    <row r="27" spans="1:9" x14ac:dyDescent="0.2">
      <c r="A27" s="15"/>
      <c r="B27" s="21"/>
      <c r="C27" s="12">
        <f>IF(B27="",0,VLOOKUP('050402'!B27,Cenik!$C$3:$E$873,2,FALSE))</f>
        <v>0</v>
      </c>
      <c r="D27" s="12">
        <f>IF(B27="",0,VLOOKUP('050402'!B27,Cenik!$C$3:$E$873,3,FALSE))</f>
        <v>0</v>
      </c>
      <c r="E27" s="22"/>
      <c r="F27" s="20">
        <f t="shared" si="2"/>
        <v>0</v>
      </c>
      <c r="G27" s="104" t="str">
        <f t="shared" si="3"/>
        <v/>
      </c>
    </row>
    <row r="28" spans="1:9" x14ac:dyDescent="0.2">
      <c r="A28" s="15"/>
      <c r="B28" s="21"/>
      <c r="C28" s="12">
        <f>IF(B28="",0,VLOOKUP('050402'!B28,Cenik!$C$3:$E$873,2,FALSE))</f>
        <v>0</v>
      </c>
      <c r="D28" s="12">
        <f>IF(B28="",0,VLOOKUP('050402'!B28,Cenik!$C$3:$E$873,3,FALSE))</f>
        <v>0</v>
      </c>
      <c r="E28" s="22"/>
      <c r="F28" s="20">
        <f t="shared" si="2"/>
        <v>0</v>
      </c>
      <c r="G28" s="104" t="str">
        <f t="shared" si="3"/>
        <v/>
      </c>
    </row>
    <row r="29" spans="1:9" ht="13.5" thickBot="1" x14ac:dyDescent="0.25">
      <c r="A29" s="15"/>
      <c r="B29" s="21"/>
      <c r="C29" s="12">
        <f>IF(B29="",0,VLOOKUP('050402'!B29,Cenik!$C$3:$E$873,2,FALSE))</f>
        <v>0</v>
      </c>
      <c r="D29" s="12">
        <f>IF(B29="",0,VLOOKUP('050402'!B29,Cenik!$C$3:$E$873,3,FALSE))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IF(B31="",0,VLOOKUP('050402'!B31,Cenik!$C$3:$E$873,2,FALSE))</f>
        <v>0</v>
      </c>
      <c r="D31" s="24">
        <f>IF(B31="",0,VLOOKUP('050402'!B31,Cenik!$C$3:$E$873,3,FALSE))</f>
        <v>0</v>
      </c>
      <c r="E31" s="19"/>
      <c r="F31" s="25">
        <f t="shared" ref="F31:F44" si="4">D31*E31</f>
        <v>0</v>
      </c>
      <c r="G31" s="104" t="str">
        <f t="shared" si="3"/>
        <v/>
      </c>
      <c r="I31" s="2"/>
    </row>
    <row r="32" spans="1:9" x14ac:dyDescent="0.2">
      <c r="A32" s="15"/>
      <c r="B32" s="21"/>
      <c r="C32" s="12">
        <f>IF(B32="",0,VLOOKUP('050402'!B32,Cenik!$C$3:$E$873,2,FALSE))</f>
        <v>0</v>
      </c>
      <c r="D32" s="12">
        <f>IF(B32="",0,VLOOKUP('050402'!B32,Cenik!$C$3:$E$873,3,FALSE))</f>
        <v>0</v>
      </c>
      <c r="E32" s="22"/>
      <c r="F32" s="20">
        <f t="shared" si="4"/>
        <v>0</v>
      </c>
      <c r="G32" s="104" t="str">
        <f t="shared" si="3"/>
        <v/>
      </c>
      <c r="I32" s="2"/>
    </row>
    <row r="33" spans="1:7" x14ac:dyDescent="0.2">
      <c r="A33" s="15"/>
      <c r="B33" s="21"/>
      <c r="C33" s="12">
        <f>IF(B33="",0,VLOOKUP('050402'!B33,Cenik!$C$3:$E$873,2,FALSE))</f>
        <v>0</v>
      </c>
      <c r="D33" s="12">
        <f>IF(B33="",0,VLOOKUP('050402'!B33,Cenik!$C$3:$E$873,3,FALSE))</f>
        <v>0</v>
      </c>
      <c r="E33" s="22"/>
      <c r="F33" s="20">
        <f t="shared" si="4"/>
        <v>0</v>
      </c>
      <c r="G33" s="104" t="str">
        <f t="shared" si="3"/>
        <v/>
      </c>
    </row>
    <row r="34" spans="1:7" x14ac:dyDescent="0.2">
      <c r="A34" s="15"/>
      <c r="B34" s="21"/>
      <c r="C34" s="12">
        <f>IF(B34="",0,VLOOKUP('050402'!B34,Cenik!$C$3:$E$873,2,FALSE))</f>
        <v>0</v>
      </c>
      <c r="D34" s="12">
        <f>IF(B34="",0,VLOOKUP('050402'!B34,Cenik!$C$3:$E$873,3,FALSE))</f>
        <v>0</v>
      </c>
      <c r="E34" s="22"/>
      <c r="F34" s="20">
        <f t="shared" si="4"/>
        <v>0</v>
      </c>
      <c r="G34" s="104" t="str">
        <f t="shared" si="3"/>
        <v/>
      </c>
    </row>
    <row r="35" spans="1:7" x14ac:dyDescent="0.2">
      <c r="A35" s="15"/>
      <c r="B35" s="21"/>
      <c r="C35" s="12">
        <f>IF(B35="",0,VLOOKUP('050402'!B35,Cenik!$C$3:$E$873,2,FALSE))</f>
        <v>0</v>
      </c>
      <c r="D35" s="12">
        <f>IF(B35="",0,VLOOKUP('050402'!B35,Cenik!$C$3:$E$873,3,FALSE))</f>
        <v>0</v>
      </c>
      <c r="E35" s="22"/>
      <c r="F35" s="20">
        <f t="shared" si="4"/>
        <v>0</v>
      </c>
      <c r="G35" s="104" t="str">
        <f t="shared" si="3"/>
        <v/>
      </c>
    </row>
    <row r="36" spans="1:7" x14ac:dyDescent="0.2">
      <c r="A36" s="15"/>
      <c r="B36" s="21"/>
      <c r="C36" s="12">
        <f>IF(B36="",0,VLOOKUP('050402'!B36,Cenik!$C$3:$E$873,2,FALSE))</f>
        <v>0</v>
      </c>
      <c r="D36" s="12">
        <f>IF(B36="",0,VLOOKUP('050402'!B36,Cenik!$C$3:$E$873,3,FALSE))</f>
        <v>0</v>
      </c>
      <c r="E36" s="22"/>
      <c r="F36" s="20">
        <f t="shared" si="4"/>
        <v>0</v>
      </c>
      <c r="G36" s="104" t="str">
        <f t="shared" si="3"/>
        <v/>
      </c>
    </row>
    <row r="37" spans="1:7" x14ac:dyDescent="0.2">
      <c r="A37" s="15"/>
      <c r="B37" s="21"/>
      <c r="C37" s="12">
        <f>IF(B37="",0,VLOOKUP('050402'!B37,Cenik!$C$3:$E$873,2,FALSE))</f>
        <v>0</v>
      </c>
      <c r="D37" s="12">
        <f>IF(B37="",0,VLOOKUP('050402'!B37,Cenik!$C$3:$E$873,3,FALSE))</f>
        <v>0</v>
      </c>
      <c r="E37" s="22"/>
      <c r="F37" s="20">
        <f t="shared" si="4"/>
        <v>0</v>
      </c>
      <c r="G37" s="104" t="str">
        <f t="shared" si="3"/>
        <v/>
      </c>
    </row>
    <row r="38" spans="1:7" x14ac:dyDescent="0.2">
      <c r="A38" s="15"/>
      <c r="B38" s="21"/>
      <c r="C38" s="12">
        <f>IF(B38="",0,VLOOKUP('050402'!B38,Cenik!$C$3:$E$873,2,FALSE))</f>
        <v>0</v>
      </c>
      <c r="D38" s="12">
        <f>IF(B38="",0,VLOOKUP('050402'!B38,Cenik!$C$3:$E$873,3,FALSE))</f>
        <v>0</v>
      </c>
      <c r="E38" s="22"/>
      <c r="F38" s="20">
        <f t="shared" si="4"/>
        <v>0</v>
      </c>
      <c r="G38" s="104" t="str">
        <f t="shared" si="3"/>
        <v/>
      </c>
    </row>
    <row r="39" spans="1:7" x14ac:dyDescent="0.2">
      <c r="A39" s="15"/>
      <c r="B39" s="21"/>
      <c r="C39" s="12">
        <f>IF(B39="",0,VLOOKUP('050402'!B39,Cenik!$C$3:$E$873,2,FALSE))</f>
        <v>0</v>
      </c>
      <c r="D39" s="12">
        <f>IF(B39="",0,VLOOKUP('050402'!B39,Cenik!$C$3:$E$873,3,FALSE))</f>
        <v>0</v>
      </c>
      <c r="E39" s="22"/>
      <c r="F39" s="20">
        <f t="shared" si="4"/>
        <v>0</v>
      </c>
      <c r="G39" s="104" t="str">
        <f>IF(E39="","",IF(ISNUMBER(E39),IF(E39=ROUND(E39,6),"","Napaka - poraba mora biti zaokrožena na 6 decimalk!"),"Napaka!"))</f>
        <v/>
      </c>
    </row>
    <row r="40" spans="1:7" x14ac:dyDescent="0.2">
      <c r="A40" s="15"/>
      <c r="B40" s="21"/>
      <c r="C40" s="12">
        <f>IF(B40="",0,VLOOKUP('050402'!B40,Cenik!$C$3:$E$873,2,FALSE))</f>
        <v>0</v>
      </c>
      <c r="D40" s="12">
        <f>IF(B40="",0,VLOOKUP('050402'!B40,Cenik!$C$3:$E$873,3,FALSE))</f>
        <v>0</v>
      </c>
      <c r="E40" s="22"/>
      <c r="F40" s="20">
        <f t="shared" si="4"/>
        <v>0</v>
      </c>
      <c r="G40" s="104" t="str">
        <f t="shared" si="3"/>
        <v/>
      </c>
    </row>
    <row r="41" spans="1:7" x14ac:dyDescent="0.2">
      <c r="A41" s="15"/>
      <c r="B41" s="21"/>
      <c r="C41" s="12">
        <f>IF(B41="",0,VLOOKUP('050402'!B41,Cenik!$C$3:$E$873,2,FALSE))</f>
        <v>0</v>
      </c>
      <c r="D41" s="12">
        <f>IF(B41="",0,VLOOKUP('050402'!B41,Cenik!$C$3:$E$873,3,FALSE))</f>
        <v>0</v>
      </c>
      <c r="E41" s="22"/>
      <c r="F41" s="20">
        <f t="shared" si="4"/>
        <v>0</v>
      </c>
      <c r="G41" s="104" t="str">
        <f t="shared" si="3"/>
        <v/>
      </c>
    </row>
    <row r="42" spans="1:7" x14ac:dyDescent="0.2">
      <c r="A42" s="15"/>
      <c r="B42" s="21"/>
      <c r="C42" s="12">
        <f>IF(B42="",0,VLOOKUP('050402'!B42,Cenik!$C$3:$E$873,2,FALSE))</f>
        <v>0</v>
      </c>
      <c r="D42" s="12">
        <f>IF(B42="",0,VLOOKUP('050402'!B42,Cenik!$C$3:$E$873,3,FALSE))</f>
        <v>0</v>
      </c>
      <c r="E42" s="22"/>
      <c r="F42" s="20">
        <f t="shared" si="4"/>
        <v>0</v>
      </c>
      <c r="G42" s="104" t="str">
        <f t="shared" si="3"/>
        <v/>
      </c>
    </row>
    <row r="43" spans="1:7" x14ac:dyDescent="0.2">
      <c r="A43" s="15"/>
      <c r="B43" s="21"/>
      <c r="C43" s="12">
        <f>IF(B43="",0,VLOOKUP('050402'!B43,Cenik!$C$3:$E$873,2,FALSE))</f>
        <v>0</v>
      </c>
      <c r="D43" s="12">
        <f>IF(B43="",0,VLOOKUP('050402'!B43,Cenik!$C$3:$E$873,3,FALSE))</f>
        <v>0</v>
      </c>
      <c r="E43" s="22"/>
      <c r="F43" s="20">
        <f t="shared" si="4"/>
        <v>0</v>
      </c>
      <c r="G43" s="104" t="str">
        <f t="shared" si="3"/>
        <v/>
      </c>
    </row>
    <row r="44" spans="1:7" ht="13.5" thickBot="1" x14ac:dyDescent="0.25">
      <c r="A44" s="26"/>
      <c r="B44" s="27"/>
      <c r="C44" s="28">
        <f>IF(B44="",0,VLOOKUP('050402'!B44,Cenik!$C$3:$E$873,2,FALSE))</f>
        <v>0</v>
      </c>
      <c r="D44" s="28">
        <f>IF(B44="",0,VLOOKUP('050402'!B44,Cenik!$C$3:$E$873,3,FALSE))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IF(B5="",0,VLOOKUP('050403'!B5,Cenik!$C$3:$E$873,2,FALSE))</f>
        <v>0</v>
      </c>
      <c r="D5" s="12">
        <f>IF(B5="",0,VLOOKUP('050403'!B5,Cenik!$C$3:$E$873,3,FALSE))</f>
        <v>0</v>
      </c>
      <c r="E5" s="13"/>
      <c r="F5" s="14">
        <f t="shared" ref="F5:F14" si="0">D5*E5</f>
        <v>0</v>
      </c>
      <c r="G5" s="104" t="str">
        <f>IF(E5="","",IF(ISNUMBER(E5),IF(E5=ROUND(E5,6),"","Napaka - poraba mora biti zaokrožena na 6 decimalk!"),"Napaka!"))</f>
        <v/>
      </c>
    </row>
    <row r="6" spans="1:7" x14ac:dyDescent="0.2">
      <c r="A6" s="15"/>
      <c r="B6" s="16"/>
      <c r="C6" s="12">
        <f>IF(B6="",0,VLOOKUP('050403'!B6,Cenik!$C$3:$E$873,2,FALSE))</f>
        <v>0</v>
      </c>
      <c r="D6" s="12">
        <f>IF(B6="",0,VLOOKUP('050403'!B6,Cenik!$C$3:$E$873,3,FALSE))</f>
        <v>0</v>
      </c>
      <c r="E6" s="17"/>
      <c r="F6" s="14">
        <f t="shared" si="0"/>
        <v>0</v>
      </c>
      <c r="G6" s="104" t="str">
        <f t="shared" ref="G6:G14" si="1">IF(E6="","",IF(ISNUMBER(E6),IF(E6=ROUND(E6,6),"","Napaka - poraba mora biti zaokrožena na 6 decimalk!"),"Napaka!"))</f>
        <v/>
      </c>
    </row>
    <row r="7" spans="1:7" x14ac:dyDescent="0.2">
      <c r="A7" s="15"/>
      <c r="B7" s="16"/>
      <c r="C7" s="12">
        <f>IF(B7="",0,VLOOKUP('050403'!B7,Cenik!$C$3:$E$873,2,FALSE))</f>
        <v>0</v>
      </c>
      <c r="D7" s="12">
        <f>IF(B7="",0,VLOOKUP('050403'!B7,Cenik!$C$3:$E$873,3,FALSE))</f>
        <v>0</v>
      </c>
      <c r="E7" s="17"/>
      <c r="F7" s="14">
        <f t="shared" si="0"/>
        <v>0</v>
      </c>
      <c r="G7" s="104" t="str">
        <f t="shared" si="1"/>
        <v/>
      </c>
    </row>
    <row r="8" spans="1:7" x14ac:dyDescent="0.2">
      <c r="A8" s="15"/>
      <c r="B8" s="16"/>
      <c r="C8" s="12">
        <f>IF(B8="",0,VLOOKUP('050403'!B8,Cenik!$C$3:$E$873,2,FALSE))</f>
        <v>0</v>
      </c>
      <c r="D8" s="12">
        <f>IF(B8="",0,VLOOKUP('050403'!B8,Cenik!$C$3:$E$873,3,FALSE))</f>
        <v>0</v>
      </c>
      <c r="E8" s="17"/>
      <c r="F8" s="14">
        <f t="shared" si="0"/>
        <v>0</v>
      </c>
      <c r="G8" s="104" t="str">
        <f t="shared" si="1"/>
        <v/>
      </c>
    </row>
    <row r="9" spans="1:7" x14ac:dyDescent="0.2">
      <c r="A9" s="15"/>
      <c r="B9" s="16"/>
      <c r="C9" s="12">
        <f>IF(B9="",0,VLOOKUP('050403'!B9,Cenik!$C$3:$E$873,2,FALSE))</f>
        <v>0</v>
      </c>
      <c r="D9" s="12">
        <f>IF(B9="",0,VLOOKUP('050403'!B9,Cenik!$C$3:$E$873,3,FALSE))</f>
        <v>0</v>
      </c>
      <c r="E9" s="17"/>
      <c r="F9" s="14">
        <f t="shared" si="0"/>
        <v>0</v>
      </c>
      <c r="G9" s="104" t="str">
        <f t="shared" si="1"/>
        <v/>
      </c>
    </row>
    <row r="10" spans="1:7" x14ac:dyDescent="0.2">
      <c r="A10" s="15"/>
      <c r="B10" s="16"/>
      <c r="C10" s="12">
        <f>IF(B10="",0,VLOOKUP('050403'!B10,Cenik!$C$3:$E$873,2,FALSE))</f>
        <v>0</v>
      </c>
      <c r="D10" s="12">
        <f>IF(B10="",0,VLOOKUP('050403'!B10,Cenik!$C$3:$E$873,3,FALSE))</f>
        <v>0</v>
      </c>
      <c r="E10" s="17"/>
      <c r="F10" s="14">
        <f t="shared" si="0"/>
        <v>0</v>
      </c>
      <c r="G10" s="104" t="str">
        <f t="shared" si="1"/>
        <v/>
      </c>
    </row>
    <row r="11" spans="1:7" x14ac:dyDescent="0.2">
      <c r="A11" s="15"/>
      <c r="B11" s="16"/>
      <c r="C11" s="12">
        <f>IF(B11="",0,VLOOKUP('050403'!B11,Cenik!$C$3:$E$873,2,FALSE))</f>
        <v>0</v>
      </c>
      <c r="D11" s="12">
        <f>IF(B11="",0,VLOOKUP('050403'!B11,Cenik!$C$3:$E$873,3,FALSE))</f>
        <v>0</v>
      </c>
      <c r="E11" s="17"/>
      <c r="F11" s="14">
        <f t="shared" si="0"/>
        <v>0</v>
      </c>
      <c r="G11" s="104" t="str">
        <f t="shared" si="1"/>
        <v/>
      </c>
    </row>
    <row r="12" spans="1:7" x14ac:dyDescent="0.2">
      <c r="A12" s="15"/>
      <c r="B12" s="16"/>
      <c r="C12" s="12">
        <f>IF(B12="",0,VLOOKUP('050403'!B12,Cenik!$C$3:$E$873,2,FALSE))</f>
        <v>0</v>
      </c>
      <c r="D12" s="12">
        <f>IF(B12="",0,VLOOKUP('050403'!B12,Cenik!$C$3:$E$873,3,FALSE))</f>
        <v>0</v>
      </c>
      <c r="E12" s="17"/>
      <c r="F12" s="14">
        <f t="shared" si="0"/>
        <v>0</v>
      </c>
      <c r="G12" s="104" t="str">
        <f t="shared" si="1"/>
        <v/>
      </c>
    </row>
    <row r="13" spans="1:7" x14ac:dyDescent="0.2">
      <c r="A13" s="15"/>
      <c r="B13" s="16"/>
      <c r="C13" s="12">
        <f>IF(B13="",0,VLOOKUP('050403'!B13,Cenik!$C$3:$E$873,2,FALSE))</f>
        <v>0</v>
      </c>
      <c r="D13" s="12">
        <f>IF(B13="",0,VLOOKUP('050403'!B13,Cenik!$C$3:$E$873,3,FALSE))</f>
        <v>0</v>
      </c>
      <c r="E13" s="17"/>
      <c r="F13" s="14">
        <f t="shared" si="0"/>
        <v>0</v>
      </c>
      <c r="G13" s="104" t="str">
        <f t="shared" si="1"/>
        <v/>
      </c>
    </row>
    <row r="14" spans="1:7" ht="13.5" thickBot="1" x14ac:dyDescent="0.25">
      <c r="A14" s="15"/>
      <c r="B14" s="16"/>
      <c r="C14" s="12">
        <f>IF(B14="",0,VLOOKUP('050403'!B14,Cenik!$C$3:$E$873,2,FALSE))</f>
        <v>0</v>
      </c>
      <c r="D14" s="12">
        <f>IF(B14="",0,VLOOKUP('050403'!B14,Cenik!$C$3:$E$873,3,FALSE))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IF(B16="",0,VLOOKUP('050403'!B16,Cenik!$C$3:$E$873,2,FALSE))</f>
        <v>0</v>
      </c>
      <c r="D16" s="12">
        <f>IF(B16="",0,VLOOKUP('050403'!B16,Cenik!$C$3:$E$873,3,FALSE))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IF(B17="",0,VLOOKUP('050403'!B17,Cenik!$C$3:$E$873,2,FALSE))</f>
        <v>0</v>
      </c>
      <c r="D17" s="12">
        <f>IF(B17="",0,VLOOKUP('050403'!B17,Cenik!$C$3:$E$873,3,FALSE))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IF(B18="",0,VLOOKUP('050403'!B18,Cenik!$C$3:$E$873,2,FALSE))</f>
        <v>0</v>
      </c>
      <c r="D18" s="12">
        <f>IF(B18="",0,VLOOKUP('050403'!B18,Cenik!$C$3:$E$873,3,FALSE))</f>
        <v>0</v>
      </c>
      <c r="E18" s="22"/>
      <c r="F18" s="20">
        <f t="shared" si="2"/>
        <v>0</v>
      </c>
      <c r="G18" s="104" t="str">
        <f t="shared" si="3"/>
        <v/>
      </c>
    </row>
    <row r="19" spans="1:9" x14ac:dyDescent="0.2">
      <c r="A19" s="15"/>
      <c r="B19" s="21"/>
      <c r="C19" s="12">
        <f>IF(B19="",0,VLOOKUP('050403'!B19,Cenik!$C$3:$E$873,2,FALSE))</f>
        <v>0</v>
      </c>
      <c r="D19" s="12">
        <f>IF(B19="",0,VLOOKUP('050403'!B19,Cenik!$C$3:$E$873,3,FALSE))</f>
        <v>0</v>
      </c>
      <c r="E19" s="22"/>
      <c r="F19" s="20">
        <f t="shared" si="2"/>
        <v>0</v>
      </c>
      <c r="G19" s="104" t="str">
        <f t="shared" si="3"/>
        <v/>
      </c>
    </row>
    <row r="20" spans="1:9" x14ac:dyDescent="0.2">
      <c r="A20" s="15"/>
      <c r="B20" s="21"/>
      <c r="C20" s="12">
        <f>IF(B20="",0,VLOOKUP('050403'!B20,Cenik!$C$3:$E$873,2,FALSE))</f>
        <v>0</v>
      </c>
      <c r="D20" s="12">
        <f>IF(B20="",0,VLOOKUP('050403'!B20,Cenik!$C$3:$E$873,3,FALSE))</f>
        <v>0</v>
      </c>
      <c r="E20" s="22"/>
      <c r="F20" s="20">
        <f t="shared" si="2"/>
        <v>0</v>
      </c>
      <c r="G20" s="104" t="str">
        <f t="shared" si="3"/>
        <v/>
      </c>
    </row>
    <row r="21" spans="1:9" x14ac:dyDescent="0.2">
      <c r="A21" s="15"/>
      <c r="B21" s="21"/>
      <c r="C21" s="12">
        <f>IF(B21="",0,VLOOKUP('050403'!B21,Cenik!$C$3:$E$873,2,FALSE))</f>
        <v>0</v>
      </c>
      <c r="D21" s="12">
        <f>IF(B21="",0,VLOOKUP('050403'!B21,Cenik!$C$3:$E$873,3,FALSE))</f>
        <v>0</v>
      </c>
      <c r="E21" s="22"/>
      <c r="F21" s="20">
        <f t="shared" si="2"/>
        <v>0</v>
      </c>
      <c r="G21" s="104" t="str">
        <f t="shared" si="3"/>
        <v/>
      </c>
    </row>
    <row r="22" spans="1:9" x14ac:dyDescent="0.2">
      <c r="A22" s="15"/>
      <c r="B22" s="21"/>
      <c r="C22" s="12">
        <f>IF(B22="",0,VLOOKUP('050403'!B22,Cenik!$C$3:$E$873,2,FALSE))</f>
        <v>0</v>
      </c>
      <c r="D22" s="12">
        <f>IF(B22="",0,VLOOKUP('050403'!B22,Cenik!$C$3:$E$873,3,FALSE))</f>
        <v>0</v>
      </c>
      <c r="E22" s="22"/>
      <c r="F22" s="20">
        <f t="shared" si="2"/>
        <v>0</v>
      </c>
      <c r="G22" s="104" t="str">
        <f t="shared" si="3"/>
        <v/>
      </c>
    </row>
    <row r="23" spans="1:9" x14ac:dyDescent="0.2">
      <c r="A23" s="15"/>
      <c r="B23" s="21"/>
      <c r="C23" s="12">
        <f>IF(B23="",0,VLOOKUP('050403'!B23,Cenik!$C$3:$E$873,2,FALSE))</f>
        <v>0</v>
      </c>
      <c r="D23" s="12">
        <f>IF(B23="",0,VLOOKUP('050403'!B23,Cenik!$C$3:$E$873,3,FALSE))</f>
        <v>0</v>
      </c>
      <c r="E23" s="22"/>
      <c r="F23" s="20">
        <f t="shared" si="2"/>
        <v>0</v>
      </c>
      <c r="G23" s="104" t="str">
        <f t="shared" si="3"/>
        <v/>
      </c>
    </row>
    <row r="24" spans="1:9" x14ac:dyDescent="0.2">
      <c r="A24" s="15"/>
      <c r="B24" s="21"/>
      <c r="C24" s="12">
        <f>IF(B24="",0,VLOOKUP('050403'!B24,Cenik!$C$3:$E$873,2,FALSE))</f>
        <v>0</v>
      </c>
      <c r="D24" s="12">
        <f>IF(B24="",0,VLOOKUP('050403'!B24,Cenik!$C$3:$E$873,3,FALSE))</f>
        <v>0</v>
      </c>
      <c r="E24" s="22"/>
      <c r="F24" s="20">
        <f t="shared" si="2"/>
        <v>0</v>
      </c>
      <c r="G24" s="104" t="str">
        <f t="shared" si="3"/>
        <v/>
      </c>
    </row>
    <row r="25" spans="1:9" x14ac:dyDescent="0.2">
      <c r="A25" s="15"/>
      <c r="B25" s="21"/>
      <c r="C25" s="12">
        <f>IF(B25="",0,VLOOKUP('050403'!B25,Cenik!$C$3:$E$873,2,FALSE))</f>
        <v>0</v>
      </c>
      <c r="D25" s="12">
        <f>IF(B25="",0,VLOOKUP('050403'!B25,Cenik!$C$3:$E$873,3,FALSE))</f>
        <v>0</v>
      </c>
      <c r="E25" s="22"/>
      <c r="F25" s="20">
        <f t="shared" si="2"/>
        <v>0</v>
      </c>
      <c r="G25" s="104" t="str">
        <f t="shared" si="3"/>
        <v/>
      </c>
    </row>
    <row r="26" spans="1:9" x14ac:dyDescent="0.2">
      <c r="A26" s="15"/>
      <c r="B26" s="21"/>
      <c r="C26" s="12">
        <f>IF(B26="",0,VLOOKUP('050403'!B26,Cenik!$C$3:$E$873,2,FALSE))</f>
        <v>0</v>
      </c>
      <c r="D26" s="12">
        <f>IF(B26="",0,VLOOKUP('050403'!B26,Cenik!$C$3:$E$873,3,FALSE))</f>
        <v>0</v>
      </c>
      <c r="E26" s="22"/>
      <c r="F26" s="20">
        <f t="shared" si="2"/>
        <v>0</v>
      </c>
      <c r="G26" s="104" t="str">
        <f t="shared" si="3"/>
        <v/>
      </c>
    </row>
    <row r="27" spans="1:9" x14ac:dyDescent="0.2">
      <c r="A27" s="15"/>
      <c r="B27" s="21"/>
      <c r="C27" s="12">
        <f>IF(B27="",0,VLOOKUP('050403'!B27,Cenik!$C$3:$E$873,2,FALSE))</f>
        <v>0</v>
      </c>
      <c r="D27" s="12">
        <f>IF(B27="",0,VLOOKUP('050403'!B27,Cenik!$C$3:$E$873,3,FALSE))</f>
        <v>0</v>
      </c>
      <c r="E27" s="22"/>
      <c r="F27" s="20">
        <f t="shared" si="2"/>
        <v>0</v>
      </c>
      <c r="G27" s="104" t="str">
        <f t="shared" si="3"/>
        <v/>
      </c>
    </row>
    <row r="28" spans="1:9" x14ac:dyDescent="0.2">
      <c r="A28" s="15"/>
      <c r="B28" s="21"/>
      <c r="C28" s="12">
        <f>IF(B28="",0,VLOOKUP('050403'!B28,Cenik!$C$3:$E$873,2,FALSE))</f>
        <v>0</v>
      </c>
      <c r="D28" s="12">
        <f>IF(B28="",0,VLOOKUP('050403'!B28,Cenik!$C$3:$E$873,3,FALSE))</f>
        <v>0</v>
      </c>
      <c r="E28" s="22"/>
      <c r="F28" s="20">
        <f t="shared" si="2"/>
        <v>0</v>
      </c>
      <c r="G28" s="104" t="str">
        <f t="shared" si="3"/>
        <v/>
      </c>
    </row>
    <row r="29" spans="1:9" ht="13.5" thickBot="1" x14ac:dyDescent="0.25">
      <c r="A29" s="15"/>
      <c r="B29" s="21"/>
      <c r="C29" s="12">
        <f>IF(B29="",0,VLOOKUP('050403'!B29,Cenik!$C$3:$E$873,2,FALSE))</f>
        <v>0</v>
      </c>
      <c r="D29" s="12">
        <f>IF(B29="",0,VLOOKUP('050403'!B29,Cenik!$C$3:$E$873,3,FALSE))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IF(B31="",0,VLOOKUP('050403'!B31,Cenik!$C$3:$E$873,2,FALSE))</f>
        <v>0</v>
      </c>
      <c r="D31" s="24">
        <f>IF(B31="",0,VLOOKUP('050403'!B31,Cenik!$C$3:$E$873,3,FALSE))</f>
        <v>0</v>
      </c>
      <c r="E31" s="19"/>
      <c r="F31" s="25">
        <f t="shared" ref="F31:F44" si="4">D31*E31</f>
        <v>0</v>
      </c>
      <c r="G31" s="104" t="str">
        <f t="shared" si="3"/>
        <v/>
      </c>
      <c r="I31" s="2"/>
    </row>
    <row r="32" spans="1:9" x14ac:dyDescent="0.2">
      <c r="A32" s="15"/>
      <c r="B32" s="21"/>
      <c r="C32" s="12">
        <f>IF(B32="",0,VLOOKUP('050403'!B32,Cenik!$C$3:$E$873,2,FALSE))</f>
        <v>0</v>
      </c>
      <c r="D32" s="12">
        <f>IF(B32="",0,VLOOKUP('050403'!B32,Cenik!$C$3:$E$873,3,FALSE))</f>
        <v>0</v>
      </c>
      <c r="E32" s="22"/>
      <c r="F32" s="20">
        <f t="shared" si="4"/>
        <v>0</v>
      </c>
      <c r="G32" s="104" t="str">
        <f t="shared" si="3"/>
        <v/>
      </c>
      <c r="I32" s="2"/>
    </row>
    <row r="33" spans="1:7" x14ac:dyDescent="0.2">
      <c r="A33" s="15"/>
      <c r="B33" s="21"/>
      <c r="C33" s="12">
        <f>IF(B33="",0,VLOOKUP('050403'!B33,Cenik!$C$3:$E$873,2,FALSE))</f>
        <v>0</v>
      </c>
      <c r="D33" s="12">
        <f>IF(B33="",0,VLOOKUP('050403'!B33,Cenik!$C$3:$E$873,3,FALSE))</f>
        <v>0</v>
      </c>
      <c r="E33" s="22"/>
      <c r="F33" s="20">
        <f t="shared" si="4"/>
        <v>0</v>
      </c>
      <c r="G33" s="104" t="str">
        <f t="shared" si="3"/>
        <v/>
      </c>
    </row>
    <row r="34" spans="1:7" x14ac:dyDescent="0.2">
      <c r="A34" s="15"/>
      <c r="B34" s="21"/>
      <c r="C34" s="12">
        <f>IF(B34="",0,VLOOKUP('050403'!B34,Cenik!$C$3:$E$873,2,FALSE))</f>
        <v>0</v>
      </c>
      <c r="D34" s="12">
        <f>IF(B34="",0,VLOOKUP('050403'!B34,Cenik!$C$3:$E$873,3,FALSE))</f>
        <v>0</v>
      </c>
      <c r="E34" s="22"/>
      <c r="F34" s="20">
        <f t="shared" si="4"/>
        <v>0</v>
      </c>
      <c r="G34" s="104" t="str">
        <f t="shared" si="3"/>
        <v/>
      </c>
    </row>
    <row r="35" spans="1:7" x14ac:dyDescent="0.2">
      <c r="A35" s="15"/>
      <c r="B35" s="21"/>
      <c r="C35" s="12">
        <f>IF(B35="",0,VLOOKUP('050403'!B35,Cenik!$C$3:$E$873,2,FALSE))</f>
        <v>0</v>
      </c>
      <c r="D35" s="12">
        <f>IF(B35="",0,VLOOKUP('050403'!B35,Cenik!$C$3:$E$873,3,FALSE))</f>
        <v>0</v>
      </c>
      <c r="E35" s="22"/>
      <c r="F35" s="20">
        <f t="shared" si="4"/>
        <v>0</v>
      </c>
      <c r="G35" s="104" t="str">
        <f t="shared" si="3"/>
        <v/>
      </c>
    </row>
    <row r="36" spans="1:7" x14ac:dyDescent="0.2">
      <c r="A36" s="15"/>
      <c r="B36" s="21"/>
      <c r="C36" s="12">
        <f>IF(B36="",0,VLOOKUP('050403'!B36,Cenik!$C$3:$E$873,2,FALSE))</f>
        <v>0</v>
      </c>
      <c r="D36" s="12">
        <f>IF(B36="",0,VLOOKUP('050403'!B36,Cenik!$C$3:$E$873,3,FALSE))</f>
        <v>0</v>
      </c>
      <c r="E36" s="22"/>
      <c r="F36" s="20">
        <f t="shared" si="4"/>
        <v>0</v>
      </c>
      <c r="G36" s="104" t="str">
        <f t="shared" si="3"/>
        <v/>
      </c>
    </row>
    <row r="37" spans="1:7" x14ac:dyDescent="0.2">
      <c r="A37" s="15"/>
      <c r="B37" s="21"/>
      <c r="C37" s="12">
        <f>IF(B37="",0,VLOOKUP('050403'!B37,Cenik!$C$3:$E$873,2,FALSE))</f>
        <v>0</v>
      </c>
      <c r="D37" s="12">
        <f>IF(B37="",0,VLOOKUP('050403'!B37,Cenik!$C$3:$E$873,3,FALSE))</f>
        <v>0</v>
      </c>
      <c r="E37" s="22"/>
      <c r="F37" s="20">
        <f t="shared" si="4"/>
        <v>0</v>
      </c>
      <c r="G37" s="104" t="str">
        <f t="shared" si="3"/>
        <v/>
      </c>
    </row>
    <row r="38" spans="1:7" x14ac:dyDescent="0.2">
      <c r="A38" s="15"/>
      <c r="B38" s="21"/>
      <c r="C38" s="12">
        <f>IF(B38="",0,VLOOKUP('050403'!B38,Cenik!$C$3:$E$873,2,FALSE))</f>
        <v>0</v>
      </c>
      <c r="D38" s="12">
        <f>IF(B38="",0,VLOOKUP('050403'!B38,Cenik!$C$3:$E$873,3,FALSE))</f>
        <v>0</v>
      </c>
      <c r="E38" s="22"/>
      <c r="F38" s="20">
        <f t="shared" si="4"/>
        <v>0</v>
      </c>
      <c r="G38" s="104" t="str">
        <f t="shared" si="3"/>
        <v/>
      </c>
    </row>
    <row r="39" spans="1:7" x14ac:dyDescent="0.2">
      <c r="A39" s="15"/>
      <c r="B39" s="21"/>
      <c r="C39" s="12">
        <f>IF(B39="",0,VLOOKUP('050403'!B39,Cenik!$C$3:$E$873,2,FALSE))</f>
        <v>0</v>
      </c>
      <c r="D39" s="12">
        <f>IF(B39="",0,VLOOKUP('050403'!B39,Cenik!$C$3:$E$873,3,FALSE))</f>
        <v>0</v>
      </c>
      <c r="E39" s="22"/>
      <c r="F39" s="20">
        <f t="shared" si="4"/>
        <v>0</v>
      </c>
      <c r="G39" s="104" t="str">
        <f>IF(E39="","",IF(ISNUMBER(E39),IF(E39=ROUND(E39,6),"","Napaka - poraba mora biti zaokrožena na 6 decimalk!"),"Napaka!"))</f>
        <v/>
      </c>
    </row>
    <row r="40" spans="1:7" x14ac:dyDescent="0.2">
      <c r="A40" s="15"/>
      <c r="B40" s="21"/>
      <c r="C40" s="12">
        <f>IF(B40="",0,VLOOKUP('050403'!B40,Cenik!$C$3:$E$873,2,FALSE))</f>
        <v>0</v>
      </c>
      <c r="D40" s="12">
        <f>IF(B40="",0,VLOOKUP('050403'!B40,Cenik!$C$3:$E$873,3,FALSE))</f>
        <v>0</v>
      </c>
      <c r="E40" s="22"/>
      <c r="F40" s="20">
        <f t="shared" si="4"/>
        <v>0</v>
      </c>
      <c r="G40" s="104" t="str">
        <f t="shared" si="3"/>
        <v/>
      </c>
    </row>
    <row r="41" spans="1:7" x14ac:dyDescent="0.2">
      <c r="A41" s="15"/>
      <c r="B41" s="21"/>
      <c r="C41" s="12">
        <f>IF(B41="",0,VLOOKUP('050403'!B41,Cenik!$C$3:$E$873,2,FALSE))</f>
        <v>0</v>
      </c>
      <c r="D41" s="12">
        <f>IF(B41="",0,VLOOKUP('050403'!B41,Cenik!$C$3:$E$873,3,FALSE))</f>
        <v>0</v>
      </c>
      <c r="E41" s="22"/>
      <c r="F41" s="20">
        <f t="shared" si="4"/>
        <v>0</v>
      </c>
      <c r="G41" s="104" t="str">
        <f t="shared" si="3"/>
        <v/>
      </c>
    </row>
    <row r="42" spans="1:7" x14ac:dyDescent="0.2">
      <c r="A42" s="15"/>
      <c r="B42" s="21"/>
      <c r="C42" s="12">
        <f>IF(B42="",0,VLOOKUP('050403'!B42,Cenik!$C$3:$E$873,2,FALSE))</f>
        <v>0</v>
      </c>
      <c r="D42" s="12">
        <f>IF(B42="",0,VLOOKUP('050403'!B42,Cenik!$C$3:$E$873,3,FALSE))</f>
        <v>0</v>
      </c>
      <c r="E42" s="22"/>
      <c r="F42" s="20">
        <f t="shared" si="4"/>
        <v>0</v>
      </c>
      <c r="G42" s="104" t="str">
        <f t="shared" si="3"/>
        <v/>
      </c>
    </row>
    <row r="43" spans="1:7" x14ac:dyDescent="0.2">
      <c r="A43" s="15"/>
      <c r="B43" s="21"/>
      <c r="C43" s="12">
        <f>IF(B43="",0,VLOOKUP('050403'!B43,Cenik!$C$3:$E$873,2,FALSE))</f>
        <v>0</v>
      </c>
      <c r="D43" s="12">
        <f>IF(B43="",0,VLOOKUP('050403'!B43,Cenik!$C$3:$E$873,3,FALSE))</f>
        <v>0</v>
      </c>
      <c r="E43" s="22"/>
      <c r="F43" s="20">
        <f t="shared" si="4"/>
        <v>0</v>
      </c>
      <c r="G43" s="104" t="str">
        <f t="shared" si="3"/>
        <v/>
      </c>
    </row>
    <row r="44" spans="1:7" ht="13.5" thickBot="1" x14ac:dyDescent="0.25">
      <c r="A44" s="26"/>
      <c r="B44" s="27"/>
      <c r="C44" s="28">
        <f>IF(B44="",0,VLOOKUP('050403'!B44,Cenik!$C$3:$E$873,2,FALSE))</f>
        <v>0</v>
      </c>
      <c r="D44" s="28">
        <f>IF(B44="",0,VLOOKUP('050403'!B44,Cenik!$C$3:$E$873,3,FALSE))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IF(B5="",0,VLOOKUP('050404'!B5,Cenik!$C$3:$E$873,2,FALSE))</f>
        <v>0</v>
      </c>
      <c r="D5" s="12">
        <f>IF(B5="",0,VLOOKUP('050404'!B5,Cenik!$C$3:$E$873,3,FALSE))</f>
        <v>0</v>
      </c>
      <c r="E5" s="13"/>
      <c r="F5" s="14">
        <f t="shared" ref="F5:F14" si="0">D5*E5</f>
        <v>0</v>
      </c>
      <c r="G5" s="104" t="str">
        <f>IF(E5="","",IF(ISNUMBER(E5),IF(E5=ROUND(E5,6),"","Napaka - poraba mora biti zaokrožena na 6 decimalk!"),"Napaka!"))</f>
        <v/>
      </c>
    </row>
    <row r="6" spans="1:7" x14ac:dyDescent="0.2">
      <c r="A6" s="15"/>
      <c r="B6" s="16"/>
      <c r="C6" s="12">
        <f>IF(B6="",0,VLOOKUP('050404'!B6,Cenik!$C$3:$E$873,2,FALSE))</f>
        <v>0</v>
      </c>
      <c r="D6" s="12">
        <f>IF(B6="",0,VLOOKUP('050404'!B6,Cenik!$C$3:$E$873,3,FALSE))</f>
        <v>0</v>
      </c>
      <c r="E6" s="17"/>
      <c r="F6" s="14">
        <f t="shared" si="0"/>
        <v>0</v>
      </c>
      <c r="G6" s="104" t="str">
        <f t="shared" ref="G6:G14" si="1">IF(E6="","",IF(ISNUMBER(E6),IF(E6=ROUND(E6,6),"","Napaka - poraba mora biti zaokrožena na 6 decimalk!"),"Napaka!"))</f>
        <v/>
      </c>
    </row>
    <row r="7" spans="1:7" x14ac:dyDescent="0.2">
      <c r="A7" s="15"/>
      <c r="B7" s="16"/>
      <c r="C7" s="12">
        <f>IF(B7="",0,VLOOKUP('050404'!B7,Cenik!$C$3:$E$873,2,FALSE))</f>
        <v>0</v>
      </c>
      <c r="D7" s="12">
        <f>IF(B7="",0,VLOOKUP('050404'!B7,Cenik!$C$3:$E$873,3,FALSE))</f>
        <v>0</v>
      </c>
      <c r="E7" s="17"/>
      <c r="F7" s="14">
        <f t="shared" si="0"/>
        <v>0</v>
      </c>
      <c r="G7" s="104" t="str">
        <f t="shared" si="1"/>
        <v/>
      </c>
    </row>
    <row r="8" spans="1:7" x14ac:dyDescent="0.2">
      <c r="A8" s="15"/>
      <c r="B8" s="16"/>
      <c r="C8" s="12">
        <f>IF(B8="",0,VLOOKUP('050404'!B8,Cenik!$C$3:$E$873,2,FALSE))</f>
        <v>0</v>
      </c>
      <c r="D8" s="12">
        <f>IF(B8="",0,VLOOKUP('050404'!B8,Cenik!$C$3:$E$873,3,FALSE))</f>
        <v>0</v>
      </c>
      <c r="E8" s="17"/>
      <c r="F8" s="14">
        <f t="shared" si="0"/>
        <v>0</v>
      </c>
      <c r="G8" s="104" t="str">
        <f t="shared" si="1"/>
        <v/>
      </c>
    </row>
    <row r="9" spans="1:7" x14ac:dyDescent="0.2">
      <c r="A9" s="15"/>
      <c r="B9" s="16"/>
      <c r="C9" s="12">
        <f>IF(B9="",0,VLOOKUP('050404'!B9,Cenik!$C$3:$E$873,2,FALSE))</f>
        <v>0</v>
      </c>
      <c r="D9" s="12">
        <f>IF(B9="",0,VLOOKUP('050404'!B9,Cenik!$C$3:$E$873,3,FALSE))</f>
        <v>0</v>
      </c>
      <c r="E9" s="17"/>
      <c r="F9" s="14">
        <f t="shared" si="0"/>
        <v>0</v>
      </c>
      <c r="G9" s="104" t="str">
        <f t="shared" si="1"/>
        <v/>
      </c>
    </row>
    <row r="10" spans="1:7" x14ac:dyDescent="0.2">
      <c r="A10" s="15"/>
      <c r="B10" s="16"/>
      <c r="C10" s="12">
        <f>IF(B10="",0,VLOOKUP('050404'!B10,Cenik!$C$3:$E$873,2,FALSE))</f>
        <v>0</v>
      </c>
      <c r="D10" s="12">
        <f>IF(B10="",0,VLOOKUP('050404'!B10,Cenik!$C$3:$E$873,3,FALSE))</f>
        <v>0</v>
      </c>
      <c r="E10" s="17"/>
      <c r="F10" s="14">
        <f t="shared" si="0"/>
        <v>0</v>
      </c>
      <c r="G10" s="104" t="str">
        <f t="shared" si="1"/>
        <v/>
      </c>
    </row>
    <row r="11" spans="1:7" x14ac:dyDescent="0.2">
      <c r="A11" s="15"/>
      <c r="B11" s="16"/>
      <c r="C11" s="12">
        <f>IF(B11="",0,VLOOKUP('050404'!B11,Cenik!$C$3:$E$873,2,FALSE))</f>
        <v>0</v>
      </c>
      <c r="D11" s="12">
        <f>IF(B11="",0,VLOOKUP('050404'!B11,Cenik!$C$3:$E$873,3,FALSE))</f>
        <v>0</v>
      </c>
      <c r="E11" s="17"/>
      <c r="F11" s="14">
        <f t="shared" si="0"/>
        <v>0</v>
      </c>
      <c r="G11" s="104" t="str">
        <f t="shared" si="1"/>
        <v/>
      </c>
    </row>
    <row r="12" spans="1:7" x14ac:dyDescent="0.2">
      <c r="A12" s="15"/>
      <c r="B12" s="16"/>
      <c r="C12" s="12">
        <f>IF(B12="",0,VLOOKUP('050404'!B12,Cenik!$C$3:$E$873,2,FALSE))</f>
        <v>0</v>
      </c>
      <c r="D12" s="12">
        <f>IF(B12="",0,VLOOKUP('050404'!B12,Cenik!$C$3:$E$873,3,FALSE))</f>
        <v>0</v>
      </c>
      <c r="E12" s="17"/>
      <c r="F12" s="14">
        <f t="shared" si="0"/>
        <v>0</v>
      </c>
      <c r="G12" s="104" t="str">
        <f t="shared" si="1"/>
        <v/>
      </c>
    </row>
    <row r="13" spans="1:7" x14ac:dyDescent="0.2">
      <c r="A13" s="15"/>
      <c r="B13" s="16"/>
      <c r="C13" s="12">
        <f>IF(B13="",0,VLOOKUP('050404'!B13,Cenik!$C$3:$E$873,2,FALSE))</f>
        <v>0</v>
      </c>
      <c r="D13" s="12">
        <f>IF(B13="",0,VLOOKUP('050404'!B13,Cenik!$C$3:$E$873,3,FALSE))</f>
        <v>0</v>
      </c>
      <c r="E13" s="17"/>
      <c r="F13" s="14">
        <f t="shared" si="0"/>
        <v>0</v>
      </c>
      <c r="G13" s="104" t="str">
        <f t="shared" si="1"/>
        <v/>
      </c>
    </row>
    <row r="14" spans="1:7" ht="13.5" thickBot="1" x14ac:dyDescent="0.25">
      <c r="A14" s="15"/>
      <c r="B14" s="16"/>
      <c r="C14" s="12">
        <f>IF(B14="",0,VLOOKUP('050404'!B14,Cenik!$C$3:$E$873,2,FALSE))</f>
        <v>0</v>
      </c>
      <c r="D14" s="12">
        <f>IF(B14="",0,VLOOKUP('050404'!B14,Cenik!$C$3:$E$873,3,FALSE))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IF(B16="",0,VLOOKUP('050404'!B16,Cenik!$C$3:$E$873,2,FALSE))</f>
        <v>0</v>
      </c>
      <c r="D16" s="12">
        <f>IF(B16="",0,VLOOKUP('050404'!B16,Cenik!$C$3:$E$873,3,FALSE))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IF(B17="",0,VLOOKUP('050404'!B17,Cenik!$C$3:$E$873,2,FALSE))</f>
        <v>0</v>
      </c>
      <c r="D17" s="12">
        <f>IF(B17="",0,VLOOKUP('050404'!B17,Cenik!$C$3:$E$873,3,FALSE))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IF(B18="",0,VLOOKUP('050404'!B18,Cenik!$C$3:$E$873,2,FALSE))</f>
        <v>0</v>
      </c>
      <c r="D18" s="12">
        <f>IF(B18="",0,VLOOKUP('050404'!B18,Cenik!$C$3:$E$873,3,FALSE))</f>
        <v>0</v>
      </c>
      <c r="E18" s="22"/>
      <c r="F18" s="20">
        <f t="shared" si="2"/>
        <v>0</v>
      </c>
      <c r="G18" s="104" t="str">
        <f t="shared" si="3"/>
        <v/>
      </c>
    </row>
    <row r="19" spans="1:9" x14ac:dyDescent="0.2">
      <c r="A19" s="15"/>
      <c r="B19" s="21"/>
      <c r="C19" s="12">
        <f>IF(B19="",0,VLOOKUP('050404'!B19,Cenik!$C$3:$E$873,2,FALSE))</f>
        <v>0</v>
      </c>
      <c r="D19" s="12">
        <f>IF(B19="",0,VLOOKUP('050404'!B19,Cenik!$C$3:$E$873,3,FALSE))</f>
        <v>0</v>
      </c>
      <c r="E19" s="22"/>
      <c r="F19" s="20">
        <f t="shared" si="2"/>
        <v>0</v>
      </c>
      <c r="G19" s="104" t="str">
        <f t="shared" si="3"/>
        <v/>
      </c>
    </row>
    <row r="20" spans="1:9" x14ac:dyDescent="0.2">
      <c r="A20" s="15"/>
      <c r="B20" s="21"/>
      <c r="C20" s="12">
        <f>IF(B20="",0,VLOOKUP('050404'!B20,Cenik!$C$3:$E$873,2,FALSE))</f>
        <v>0</v>
      </c>
      <c r="D20" s="12">
        <f>IF(B20="",0,VLOOKUP('050404'!B20,Cenik!$C$3:$E$873,3,FALSE))</f>
        <v>0</v>
      </c>
      <c r="E20" s="22"/>
      <c r="F20" s="20">
        <f t="shared" si="2"/>
        <v>0</v>
      </c>
      <c r="G20" s="104" t="str">
        <f t="shared" si="3"/>
        <v/>
      </c>
    </row>
    <row r="21" spans="1:9" x14ac:dyDescent="0.2">
      <c r="A21" s="15"/>
      <c r="B21" s="21"/>
      <c r="C21" s="12">
        <f>IF(B21="",0,VLOOKUP('050404'!B21,Cenik!$C$3:$E$873,2,FALSE))</f>
        <v>0</v>
      </c>
      <c r="D21" s="12">
        <f>IF(B21="",0,VLOOKUP('050404'!B21,Cenik!$C$3:$E$873,3,FALSE))</f>
        <v>0</v>
      </c>
      <c r="E21" s="22"/>
      <c r="F21" s="20">
        <f t="shared" si="2"/>
        <v>0</v>
      </c>
      <c r="G21" s="104" t="str">
        <f t="shared" si="3"/>
        <v/>
      </c>
    </row>
    <row r="22" spans="1:9" x14ac:dyDescent="0.2">
      <c r="A22" s="15"/>
      <c r="B22" s="21"/>
      <c r="C22" s="12">
        <f>IF(B22="",0,VLOOKUP('050404'!B22,Cenik!$C$3:$E$873,2,FALSE))</f>
        <v>0</v>
      </c>
      <c r="D22" s="12">
        <f>IF(B22="",0,VLOOKUP('050404'!B22,Cenik!$C$3:$E$873,3,FALSE))</f>
        <v>0</v>
      </c>
      <c r="E22" s="22"/>
      <c r="F22" s="20">
        <f t="shared" si="2"/>
        <v>0</v>
      </c>
      <c r="G22" s="104" t="str">
        <f t="shared" si="3"/>
        <v/>
      </c>
    </row>
    <row r="23" spans="1:9" x14ac:dyDescent="0.2">
      <c r="A23" s="15"/>
      <c r="B23" s="21"/>
      <c r="C23" s="12">
        <f>IF(B23="",0,VLOOKUP('050404'!B23,Cenik!$C$3:$E$873,2,FALSE))</f>
        <v>0</v>
      </c>
      <c r="D23" s="12">
        <f>IF(B23="",0,VLOOKUP('050404'!B23,Cenik!$C$3:$E$873,3,FALSE))</f>
        <v>0</v>
      </c>
      <c r="E23" s="22"/>
      <c r="F23" s="20">
        <f t="shared" si="2"/>
        <v>0</v>
      </c>
      <c r="G23" s="104" t="str">
        <f t="shared" si="3"/>
        <v/>
      </c>
    </row>
    <row r="24" spans="1:9" x14ac:dyDescent="0.2">
      <c r="A24" s="15"/>
      <c r="B24" s="21"/>
      <c r="C24" s="12">
        <f>IF(B24="",0,VLOOKUP('050404'!B24,Cenik!$C$3:$E$873,2,FALSE))</f>
        <v>0</v>
      </c>
      <c r="D24" s="12">
        <f>IF(B24="",0,VLOOKUP('050404'!B24,Cenik!$C$3:$E$873,3,FALSE))</f>
        <v>0</v>
      </c>
      <c r="E24" s="22"/>
      <c r="F24" s="20">
        <f t="shared" si="2"/>
        <v>0</v>
      </c>
      <c r="G24" s="104" t="str">
        <f t="shared" si="3"/>
        <v/>
      </c>
    </row>
    <row r="25" spans="1:9" x14ac:dyDescent="0.2">
      <c r="A25" s="15"/>
      <c r="B25" s="21"/>
      <c r="C25" s="12">
        <f>IF(B25="",0,VLOOKUP('050404'!B25,Cenik!$C$3:$E$873,2,FALSE))</f>
        <v>0</v>
      </c>
      <c r="D25" s="12">
        <f>IF(B25="",0,VLOOKUP('050404'!B25,Cenik!$C$3:$E$873,3,FALSE))</f>
        <v>0</v>
      </c>
      <c r="E25" s="22"/>
      <c r="F25" s="20">
        <f t="shared" si="2"/>
        <v>0</v>
      </c>
      <c r="G25" s="104" t="str">
        <f t="shared" si="3"/>
        <v/>
      </c>
    </row>
    <row r="26" spans="1:9" x14ac:dyDescent="0.2">
      <c r="A26" s="15"/>
      <c r="B26" s="21"/>
      <c r="C26" s="12">
        <f>IF(B26="",0,VLOOKUP('050404'!B26,Cenik!$C$3:$E$873,2,FALSE))</f>
        <v>0</v>
      </c>
      <c r="D26" s="12">
        <f>IF(B26="",0,VLOOKUP('050404'!B26,Cenik!$C$3:$E$873,3,FALSE))</f>
        <v>0</v>
      </c>
      <c r="E26" s="22"/>
      <c r="F26" s="20">
        <f t="shared" si="2"/>
        <v>0</v>
      </c>
      <c r="G26" s="104" t="str">
        <f t="shared" si="3"/>
        <v/>
      </c>
    </row>
    <row r="27" spans="1:9" x14ac:dyDescent="0.2">
      <c r="A27" s="15"/>
      <c r="B27" s="21"/>
      <c r="C27" s="12">
        <f>IF(B27="",0,VLOOKUP('050404'!B27,Cenik!$C$3:$E$873,2,FALSE))</f>
        <v>0</v>
      </c>
      <c r="D27" s="12">
        <f>IF(B27="",0,VLOOKUP('050404'!B27,Cenik!$C$3:$E$873,3,FALSE))</f>
        <v>0</v>
      </c>
      <c r="E27" s="22"/>
      <c r="F27" s="20">
        <f t="shared" si="2"/>
        <v>0</v>
      </c>
      <c r="G27" s="104" t="str">
        <f t="shared" si="3"/>
        <v/>
      </c>
    </row>
    <row r="28" spans="1:9" x14ac:dyDescent="0.2">
      <c r="A28" s="15"/>
      <c r="B28" s="21"/>
      <c r="C28" s="12">
        <f>IF(B28="",0,VLOOKUP('050404'!B28,Cenik!$C$3:$E$873,2,FALSE))</f>
        <v>0</v>
      </c>
      <c r="D28" s="12">
        <f>IF(B28="",0,VLOOKUP('050404'!B28,Cenik!$C$3:$E$873,3,FALSE))</f>
        <v>0</v>
      </c>
      <c r="E28" s="22"/>
      <c r="F28" s="20">
        <f t="shared" si="2"/>
        <v>0</v>
      </c>
      <c r="G28" s="104" t="str">
        <f t="shared" si="3"/>
        <v/>
      </c>
    </row>
    <row r="29" spans="1:9" ht="13.5" thickBot="1" x14ac:dyDescent="0.25">
      <c r="A29" s="15"/>
      <c r="B29" s="21"/>
      <c r="C29" s="12">
        <f>IF(B29="",0,VLOOKUP('050404'!B29,Cenik!$C$3:$E$873,2,FALSE))</f>
        <v>0</v>
      </c>
      <c r="D29" s="12">
        <f>IF(B29="",0,VLOOKUP('050404'!B29,Cenik!$C$3:$E$873,3,FALSE))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IF(B31="",0,VLOOKUP('050404'!B31,Cenik!$C$3:$E$873,2,FALSE))</f>
        <v>0</v>
      </c>
      <c r="D31" s="24">
        <f>IF(B31="",0,VLOOKUP('050404'!B31,Cenik!$C$3:$E$873,3,FALSE))</f>
        <v>0</v>
      </c>
      <c r="E31" s="19"/>
      <c r="F31" s="25">
        <f t="shared" ref="F31:F44" si="4">D31*E31</f>
        <v>0</v>
      </c>
      <c r="G31" s="104" t="str">
        <f t="shared" si="3"/>
        <v/>
      </c>
      <c r="I31" s="2"/>
    </row>
    <row r="32" spans="1:9" x14ac:dyDescent="0.2">
      <c r="A32" s="15"/>
      <c r="B32" s="21"/>
      <c r="C32" s="12">
        <f>IF(B32="",0,VLOOKUP('050404'!B32,Cenik!$C$3:$E$873,2,FALSE))</f>
        <v>0</v>
      </c>
      <c r="D32" s="12">
        <f>IF(B32="",0,VLOOKUP('050404'!B32,Cenik!$C$3:$E$873,3,FALSE))</f>
        <v>0</v>
      </c>
      <c r="E32" s="22"/>
      <c r="F32" s="20">
        <f t="shared" si="4"/>
        <v>0</v>
      </c>
      <c r="G32" s="104" t="str">
        <f t="shared" si="3"/>
        <v/>
      </c>
      <c r="I32" s="2"/>
    </row>
    <row r="33" spans="1:7" x14ac:dyDescent="0.2">
      <c r="A33" s="15"/>
      <c r="B33" s="21"/>
      <c r="C33" s="12">
        <f>IF(B33="",0,VLOOKUP('050404'!B33,Cenik!$C$3:$E$873,2,FALSE))</f>
        <v>0</v>
      </c>
      <c r="D33" s="12">
        <f>IF(B33="",0,VLOOKUP('050404'!B33,Cenik!$C$3:$E$873,3,FALSE))</f>
        <v>0</v>
      </c>
      <c r="E33" s="22"/>
      <c r="F33" s="20">
        <f t="shared" si="4"/>
        <v>0</v>
      </c>
      <c r="G33" s="104" t="str">
        <f t="shared" si="3"/>
        <v/>
      </c>
    </row>
    <row r="34" spans="1:7" x14ac:dyDescent="0.2">
      <c r="A34" s="15"/>
      <c r="B34" s="21"/>
      <c r="C34" s="12">
        <f>IF(B34="",0,VLOOKUP('050404'!B34,Cenik!$C$3:$E$873,2,FALSE))</f>
        <v>0</v>
      </c>
      <c r="D34" s="12">
        <f>IF(B34="",0,VLOOKUP('050404'!B34,Cenik!$C$3:$E$873,3,FALSE))</f>
        <v>0</v>
      </c>
      <c r="E34" s="22"/>
      <c r="F34" s="20">
        <f t="shared" si="4"/>
        <v>0</v>
      </c>
      <c r="G34" s="104" t="str">
        <f t="shared" si="3"/>
        <v/>
      </c>
    </row>
    <row r="35" spans="1:7" x14ac:dyDescent="0.2">
      <c r="A35" s="15"/>
      <c r="B35" s="21"/>
      <c r="C35" s="12">
        <f>IF(B35="",0,VLOOKUP('050404'!B35,Cenik!$C$3:$E$873,2,FALSE))</f>
        <v>0</v>
      </c>
      <c r="D35" s="12">
        <f>IF(B35="",0,VLOOKUP('050404'!B35,Cenik!$C$3:$E$873,3,FALSE))</f>
        <v>0</v>
      </c>
      <c r="E35" s="22"/>
      <c r="F35" s="20">
        <f t="shared" si="4"/>
        <v>0</v>
      </c>
      <c r="G35" s="104" t="str">
        <f t="shared" si="3"/>
        <v/>
      </c>
    </row>
    <row r="36" spans="1:7" x14ac:dyDescent="0.2">
      <c r="A36" s="15"/>
      <c r="B36" s="21"/>
      <c r="C36" s="12">
        <f>IF(B36="",0,VLOOKUP('050404'!B36,Cenik!$C$3:$E$873,2,FALSE))</f>
        <v>0</v>
      </c>
      <c r="D36" s="12">
        <f>IF(B36="",0,VLOOKUP('050404'!B36,Cenik!$C$3:$E$873,3,FALSE))</f>
        <v>0</v>
      </c>
      <c r="E36" s="22"/>
      <c r="F36" s="20">
        <f t="shared" si="4"/>
        <v>0</v>
      </c>
      <c r="G36" s="104" t="str">
        <f t="shared" si="3"/>
        <v/>
      </c>
    </row>
    <row r="37" spans="1:7" x14ac:dyDescent="0.2">
      <c r="A37" s="15"/>
      <c r="B37" s="21"/>
      <c r="C37" s="12">
        <f>IF(B37="",0,VLOOKUP('050404'!B37,Cenik!$C$3:$E$873,2,FALSE))</f>
        <v>0</v>
      </c>
      <c r="D37" s="12">
        <f>IF(B37="",0,VLOOKUP('050404'!B37,Cenik!$C$3:$E$873,3,FALSE))</f>
        <v>0</v>
      </c>
      <c r="E37" s="22"/>
      <c r="F37" s="20">
        <f t="shared" si="4"/>
        <v>0</v>
      </c>
      <c r="G37" s="104" t="str">
        <f t="shared" si="3"/>
        <v/>
      </c>
    </row>
    <row r="38" spans="1:7" x14ac:dyDescent="0.2">
      <c r="A38" s="15"/>
      <c r="B38" s="21"/>
      <c r="C38" s="12">
        <f>IF(B38="",0,VLOOKUP('050404'!B38,Cenik!$C$3:$E$873,2,FALSE))</f>
        <v>0</v>
      </c>
      <c r="D38" s="12">
        <f>IF(B38="",0,VLOOKUP('050404'!B38,Cenik!$C$3:$E$873,3,FALSE))</f>
        <v>0</v>
      </c>
      <c r="E38" s="22"/>
      <c r="F38" s="20">
        <f t="shared" si="4"/>
        <v>0</v>
      </c>
      <c r="G38" s="104" t="str">
        <f t="shared" si="3"/>
        <v/>
      </c>
    </row>
    <row r="39" spans="1:7" x14ac:dyDescent="0.2">
      <c r="A39" s="15"/>
      <c r="B39" s="21"/>
      <c r="C39" s="12">
        <f>IF(B39="",0,VLOOKUP('050404'!B39,Cenik!$C$3:$E$873,2,FALSE))</f>
        <v>0</v>
      </c>
      <c r="D39" s="12">
        <f>IF(B39="",0,VLOOKUP('050404'!B39,Cenik!$C$3:$E$873,3,FALSE))</f>
        <v>0</v>
      </c>
      <c r="E39" s="22"/>
      <c r="F39" s="20">
        <f t="shared" si="4"/>
        <v>0</v>
      </c>
      <c r="G39" s="104" t="str">
        <f>IF(E39="","",IF(ISNUMBER(E39),IF(E39=ROUND(E39,6),"","Napaka - poraba mora biti zaokrožena na 6 decimalk!"),"Napaka!"))</f>
        <v/>
      </c>
    </row>
    <row r="40" spans="1:7" x14ac:dyDescent="0.2">
      <c r="A40" s="15"/>
      <c r="B40" s="21"/>
      <c r="C40" s="12">
        <f>IF(B40="",0,VLOOKUP('050404'!B40,Cenik!$C$3:$E$873,2,FALSE))</f>
        <v>0</v>
      </c>
      <c r="D40" s="12">
        <f>IF(B40="",0,VLOOKUP('050404'!B40,Cenik!$C$3:$E$873,3,FALSE))</f>
        <v>0</v>
      </c>
      <c r="E40" s="22"/>
      <c r="F40" s="20">
        <f t="shared" si="4"/>
        <v>0</v>
      </c>
      <c r="G40" s="104" t="str">
        <f t="shared" si="3"/>
        <v/>
      </c>
    </row>
    <row r="41" spans="1:7" x14ac:dyDescent="0.2">
      <c r="A41" s="15"/>
      <c r="B41" s="21"/>
      <c r="C41" s="12">
        <f>IF(B41="",0,VLOOKUP('050404'!B41,Cenik!$C$3:$E$873,2,FALSE))</f>
        <v>0</v>
      </c>
      <c r="D41" s="12">
        <f>IF(B41="",0,VLOOKUP('050404'!B41,Cenik!$C$3:$E$873,3,FALSE))</f>
        <v>0</v>
      </c>
      <c r="E41" s="22"/>
      <c r="F41" s="20">
        <f t="shared" si="4"/>
        <v>0</v>
      </c>
      <c r="G41" s="104" t="str">
        <f t="shared" si="3"/>
        <v/>
      </c>
    </row>
    <row r="42" spans="1:7" x14ac:dyDescent="0.2">
      <c r="A42" s="15"/>
      <c r="B42" s="21"/>
      <c r="C42" s="12">
        <f>IF(B42="",0,VLOOKUP('050404'!B42,Cenik!$C$3:$E$873,2,FALSE))</f>
        <v>0</v>
      </c>
      <c r="D42" s="12">
        <f>IF(B42="",0,VLOOKUP('050404'!B42,Cenik!$C$3:$E$873,3,FALSE))</f>
        <v>0</v>
      </c>
      <c r="E42" s="22"/>
      <c r="F42" s="20">
        <f t="shared" si="4"/>
        <v>0</v>
      </c>
      <c r="G42" s="104" t="str">
        <f t="shared" si="3"/>
        <v/>
      </c>
    </row>
    <row r="43" spans="1:7" x14ac:dyDescent="0.2">
      <c r="A43" s="15"/>
      <c r="B43" s="21"/>
      <c r="C43" s="12">
        <f>IF(B43="",0,VLOOKUP('050404'!B43,Cenik!$C$3:$E$873,2,FALSE))</f>
        <v>0</v>
      </c>
      <c r="D43" s="12">
        <f>IF(B43="",0,VLOOKUP('050404'!B43,Cenik!$C$3:$E$873,3,FALSE))</f>
        <v>0</v>
      </c>
      <c r="E43" s="22"/>
      <c r="F43" s="20">
        <f t="shared" si="4"/>
        <v>0</v>
      </c>
      <c r="G43" s="104" t="str">
        <f t="shared" si="3"/>
        <v/>
      </c>
    </row>
    <row r="44" spans="1:7" ht="13.5" thickBot="1" x14ac:dyDescent="0.25">
      <c r="A44" s="26"/>
      <c r="B44" s="27"/>
      <c r="C44" s="28">
        <f>IF(B44="",0,VLOOKUP('050404'!B44,Cenik!$C$3:$E$873,2,FALSE))</f>
        <v>0</v>
      </c>
      <c r="D44" s="28">
        <f>IF(B44="",0,VLOOKUP('050404'!B44,Cenik!$C$3:$E$873,3,FALSE))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IF(B5="",0,VLOOKUP('050501'!B5,Cenik!$C$3:$E$873,2,FALSE))</f>
        <v>0</v>
      </c>
      <c r="D5" s="12">
        <f>IF(B5="",0,VLOOKUP('050501'!B5,Cenik!$C$3:$E$873,3,FALSE))</f>
        <v>0</v>
      </c>
      <c r="E5" s="13"/>
      <c r="F5" s="14">
        <f t="shared" ref="F5:F14" si="0">D5*E5</f>
        <v>0</v>
      </c>
      <c r="G5" s="104" t="str">
        <f>IF(E5="","",IF(ISNUMBER(E5),IF(E5=ROUND(E5,6),"","Napaka - poraba mora biti zaokrožena na 6 decimalk!"),"Napaka!"))</f>
        <v/>
      </c>
    </row>
    <row r="6" spans="1:7" x14ac:dyDescent="0.2">
      <c r="A6" s="15"/>
      <c r="B6" s="16"/>
      <c r="C6" s="12">
        <f>IF(B6="",0,VLOOKUP('050501'!B6,Cenik!$C$3:$E$873,2,FALSE))</f>
        <v>0</v>
      </c>
      <c r="D6" s="12">
        <f>IF(B6="",0,VLOOKUP('050501'!B6,Cenik!$C$3:$E$873,3,FALSE))</f>
        <v>0</v>
      </c>
      <c r="E6" s="17"/>
      <c r="F6" s="14">
        <f t="shared" si="0"/>
        <v>0</v>
      </c>
      <c r="G6" s="104" t="str">
        <f t="shared" ref="G6:G14" si="1">IF(E6="","",IF(ISNUMBER(E6),IF(E6=ROUND(E6,6),"","Napaka - poraba mora biti zaokrožena na 6 decimalk!"),"Napaka!"))</f>
        <v/>
      </c>
    </row>
    <row r="7" spans="1:7" x14ac:dyDescent="0.2">
      <c r="A7" s="15"/>
      <c r="B7" s="16"/>
      <c r="C7" s="12">
        <f>IF(B7="",0,VLOOKUP('050501'!B7,Cenik!$C$3:$E$873,2,FALSE))</f>
        <v>0</v>
      </c>
      <c r="D7" s="12">
        <f>IF(B7="",0,VLOOKUP('050501'!B7,Cenik!$C$3:$E$873,3,FALSE))</f>
        <v>0</v>
      </c>
      <c r="E7" s="17"/>
      <c r="F7" s="14">
        <f t="shared" si="0"/>
        <v>0</v>
      </c>
      <c r="G7" s="104" t="str">
        <f t="shared" si="1"/>
        <v/>
      </c>
    </row>
    <row r="8" spans="1:7" x14ac:dyDescent="0.2">
      <c r="A8" s="15"/>
      <c r="B8" s="16"/>
      <c r="C8" s="12">
        <f>IF(B8="",0,VLOOKUP('050501'!B8,Cenik!$C$3:$E$873,2,FALSE))</f>
        <v>0</v>
      </c>
      <c r="D8" s="12">
        <f>IF(B8="",0,VLOOKUP('050501'!B8,Cenik!$C$3:$E$873,3,FALSE))</f>
        <v>0</v>
      </c>
      <c r="E8" s="17"/>
      <c r="F8" s="14">
        <f t="shared" si="0"/>
        <v>0</v>
      </c>
      <c r="G8" s="104" t="str">
        <f t="shared" si="1"/>
        <v/>
      </c>
    </row>
    <row r="9" spans="1:7" x14ac:dyDescent="0.2">
      <c r="A9" s="15"/>
      <c r="B9" s="16"/>
      <c r="C9" s="12">
        <f>IF(B9="",0,VLOOKUP('050501'!B9,Cenik!$C$3:$E$873,2,FALSE))</f>
        <v>0</v>
      </c>
      <c r="D9" s="12">
        <f>IF(B9="",0,VLOOKUP('050501'!B9,Cenik!$C$3:$E$873,3,FALSE))</f>
        <v>0</v>
      </c>
      <c r="E9" s="17"/>
      <c r="F9" s="14">
        <f t="shared" si="0"/>
        <v>0</v>
      </c>
      <c r="G9" s="104" t="str">
        <f t="shared" si="1"/>
        <v/>
      </c>
    </row>
    <row r="10" spans="1:7" x14ac:dyDescent="0.2">
      <c r="A10" s="15"/>
      <c r="B10" s="16"/>
      <c r="C10" s="12">
        <f>IF(B10="",0,VLOOKUP('050501'!B10,Cenik!$C$3:$E$873,2,FALSE))</f>
        <v>0</v>
      </c>
      <c r="D10" s="12">
        <f>IF(B10="",0,VLOOKUP('050501'!B10,Cenik!$C$3:$E$873,3,FALSE))</f>
        <v>0</v>
      </c>
      <c r="E10" s="17"/>
      <c r="F10" s="14">
        <f t="shared" si="0"/>
        <v>0</v>
      </c>
      <c r="G10" s="104" t="str">
        <f t="shared" si="1"/>
        <v/>
      </c>
    </row>
    <row r="11" spans="1:7" x14ac:dyDescent="0.2">
      <c r="A11" s="15"/>
      <c r="B11" s="16"/>
      <c r="C11" s="12">
        <f>IF(B11="",0,VLOOKUP('050501'!B11,Cenik!$C$3:$E$873,2,FALSE))</f>
        <v>0</v>
      </c>
      <c r="D11" s="12">
        <f>IF(B11="",0,VLOOKUP('050501'!B11,Cenik!$C$3:$E$873,3,FALSE))</f>
        <v>0</v>
      </c>
      <c r="E11" s="17"/>
      <c r="F11" s="14">
        <f t="shared" si="0"/>
        <v>0</v>
      </c>
      <c r="G11" s="104" t="str">
        <f t="shared" si="1"/>
        <v/>
      </c>
    </row>
    <row r="12" spans="1:7" x14ac:dyDescent="0.2">
      <c r="A12" s="15"/>
      <c r="B12" s="16"/>
      <c r="C12" s="12">
        <f>IF(B12="",0,VLOOKUP('050501'!B12,Cenik!$C$3:$E$873,2,FALSE))</f>
        <v>0</v>
      </c>
      <c r="D12" s="12">
        <f>IF(B12="",0,VLOOKUP('050501'!B12,Cenik!$C$3:$E$873,3,FALSE))</f>
        <v>0</v>
      </c>
      <c r="E12" s="17"/>
      <c r="F12" s="14">
        <f t="shared" si="0"/>
        <v>0</v>
      </c>
      <c r="G12" s="104" t="str">
        <f t="shared" si="1"/>
        <v/>
      </c>
    </row>
    <row r="13" spans="1:7" x14ac:dyDescent="0.2">
      <c r="A13" s="15"/>
      <c r="B13" s="16"/>
      <c r="C13" s="12">
        <f>IF(B13="",0,VLOOKUP('050501'!B13,Cenik!$C$3:$E$873,2,FALSE))</f>
        <v>0</v>
      </c>
      <c r="D13" s="12">
        <f>IF(B13="",0,VLOOKUP('050501'!B13,Cenik!$C$3:$E$873,3,FALSE))</f>
        <v>0</v>
      </c>
      <c r="E13" s="17"/>
      <c r="F13" s="14">
        <f t="shared" si="0"/>
        <v>0</v>
      </c>
      <c r="G13" s="104" t="str">
        <f t="shared" si="1"/>
        <v/>
      </c>
    </row>
    <row r="14" spans="1:7" ht="13.5" thickBot="1" x14ac:dyDescent="0.25">
      <c r="A14" s="15"/>
      <c r="B14" s="16"/>
      <c r="C14" s="12">
        <f>IF(B14="",0,VLOOKUP('050501'!B14,Cenik!$C$3:$E$873,2,FALSE))</f>
        <v>0</v>
      </c>
      <c r="D14" s="12">
        <f>IF(B14="",0,VLOOKUP('050501'!B14,Cenik!$C$3:$E$873,3,FALSE))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IF(B16="",0,VLOOKUP('050501'!B16,Cenik!$C$3:$E$873,2,FALSE))</f>
        <v>0</v>
      </c>
      <c r="D16" s="12">
        <f>IF(B16="",0,VLOOKUP('050501'!B16,Cenik!$C$3:$E$873,3,FALSE))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IF(B17="",0,VLOOKUP('050501'!B17,Cenik!$C$3:$E$873,2,FALSE))</f>
        <v>0</v>
      </c>
      <c r="D17" s="12">
        <f>IF(B17="",0,VLOOKUP('050501'!B17,Cenik!$C$3:$E$873,3,FALSE))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IF(B18="",0,VLOOKUP('050501'!B18,Cenik!$C$3:$E$873,2,FALSE))</f>
        <v>0</v>
      </c>
      <c r="D18" s="12">
        <f>IF(B18="",0,VLOOKUP('050501'!B18,Cenik!$C$3:$E$873,3,FALSE))</f>
        <v>0</v>
      </c>
      <c r="E18" s="22"/>
      <c r="F18" s="20">
        <f t="shared" si="2"/>
        <v>0</v>
      </c>
      <c r="G18" s="104" t="str">
        <f t="shared" si="3"/>
        <v/>
      </c>
    </row>
    <row r="19" spans="1:9" x14ac:dyDescent="0.2">
      <c r="A19" s="15"/>
      <c r="B19" s="21"/>
      <c r="C19" s="12">
        <f>IF(B19="",0,VLOOKUP('050501'!B19,Cenik!$C$3:$E$873,2,FALSE))</f>
        <v>0</v>
      </c>
      <c r="D19" s="12">
        <f>IF(B19="",0,VLOOKUP('050501'!B19,Cenik!$C$3:$E$873,3,FALSE))</f>
        <v>0</v>
      </c>
      <c r="E19" s="22"/>
      <c r="F19" s="20">
        <f t="shared" si="2"/>
        <v>0</v>
      </c>
      <c r="G19" s="104" t="str">
        <f t="shared" si="3"/>
        <v/>
      </c>
    </row>
    <row r="20" spans="1:9" x14ac:dyDescent="0.2">
      <c r="A20" s="15"/>
      <c r="B20" s="21"/>
      <c r="C20" s="12">
        <f>IF(B20="",0,VLOOKUP('050501'!B20,Cenik!$C$3:$E$873,2,FALSE))</f>
        <v>0</v>
      </c>
      <c r="D20" s="12">
        <f>IF(B20="",0,VLOOKUP('050501'!B20,Cenik!$C$3:$E$873,3,FALSE))</f>
        <v>0</v>
      </c>
      <c r="E20" s="22"/>
      <c r="F20" s="20">
        <f t="shared" si="2"/>
        <v>0</v>
      </c>
      <c r="G20" s="104" t="str">
        <f t="shared" si="3"/>
        <v/>
      </c>
    </row>
    <row r="21" spans="1:9" x14ac:dyDescent="0.2">
      <c r="A21" s="15"/>
      <c r="B21" s="21"/>
      <c r="C21" s="12">
        <f>IF(B21="",0,VLOOKUP('050501'!B21,Cenik!$C$3:$E$873,2,FALSE))</f>
        <v>0</v>
      </c>
      <c r="D21" s="12">
        <f>IF(B21="",0,VLOOKUP('050501'!B21,Cenik!$C$3:$E$873,3,FALSE))</f>
        <v>0</v>
      </c>
      <c r="E21" s="22"/>
      <c r="F21" s="20">
        <f t="shared" si="2"/>
        <v>0</v>
      </c>
      <c r="G21" s="104" t="str">
        <f t="shared" si="3"/>
        <v/>
      </c>
    </row>
    <row r="22" spans="1:9" x14ac:dyDescent="0.2">
      <c r="A22" s="15"/>
      <c r="B22" s="21"/>
      <c r="C22" s="12">
        <f>IF(B22="",0,VLOOKUP('050501'!B22,Cenik!$C$3:$E$873,2,FALSE))</f>
        <v>0</v>
      </c>
      <c r="D22" s="12">
        <f>IF(B22="",0,VLOOKUP('050501'!B22,Cenik!$C$3:$E$873,3,FALSE))</f>
        <v>0</v>
      </c>
      <c r="E22" s="22"/>
      <c r="F22" s="20">
        <f t="shared" si="2"/>
        <v>0</v>
      </c>
      <c r="G22" s="104" t="str">
        <f t="shared" si="3"/>
        <v/>
      </c>
    </row>
    <row r="23" spans="1:9" x14ac:dyDescent="0.2">
      <c r="A23" s="15"/>
      <c r="B23" s="21"/>
      <c r="C23" s="12">
        <f>IF(B23="",0,VLOOKUP('050501'!B23,Cenik!$C$3:$E$873,2,FALSE))</f>
        <v>0</v>
      </c>
      <c r="D23" s="12">
        <f>IF(B23="",0,VLOOKUP('050501'!B23,Cenik!$C$3:$E$873,3,FALSE))</f>
        <v>0</v>
      </c>
      <c r="E23" s="22"/>
      <c r="F23" s="20">
        <f t="shared" si="2"/>
        <v>0</v>
      </c>
      <c r="G23" s="104" t="str">
        <f t="shared" si="3"/>
        <v/>
      </c>
    </row>
    <row r="24" spans="1:9" x14ac:dyDescent="0.2">
      <c r="A24" s="15"/>
      <c r="B24" s="21"/>
      <c r="C24" s="12">
        <f>IF(B24="",0,VLOOKUP('050501'!B24,Cenik!$C$3:$E$873,2,FALSE))</f>
        <v>0</v>
      </c>
      <c r="D24" s="12">
        <f>IF(B24="",0,VLOOKUP('050501'!B24,Cenik!$C$3:$E$873,3,FALSE))</f>
        <v>0</v>
      </c>
      <c r="E24" s="22"/>
      <c r="F24" s="20">
        <f t="shared" si="2"/>
        <v>0</v>
      </c>
      <c r="G24" s="104" t="str">
        <f t="shared" si="3"/>
        <v/>
      </c>
    </row>
    <row r="25" spans="1:9" x14ac:dyDescent="0.2">
      <c r="A25" s="15"/>
      <c r="B25" s="21"/>
      <c r="C25" s="12">
        <f>IF(B25="",0,VLOOKUP('050501'!B25,Cenik!$C$3:$E$873,2,FALSE))</f>
        <v>0</v>
      </c>
      <c r="D25" s="12">
        <f>IF(B25="",0,VLOOKUP('050501'!B25,Cenik!$C$3:$E$873,3,FALSE))</f>
        <v>0</v>
      </c>
      <c r="E25" s="22"/>
      <c r="F25" s="20">
        <f t="shared" si="2"/>
        <v>0</v>
      </c>
      <c r="G25" s="104" t="str">
        <f t="shared" si="3"/>
        <v/>
      </c>
    </row>
    <row r="26" spans="1:9" x14ac:dyDescent="0.2">
      <c r="A26" s="15"/>
      <c r="B26" s="21"/>
      <c r="C26" s="12">
        <f>IF(B26="",0,VLOOKUP('050501'!B26,Cenik!$C$3:$E$873,2,FALSE))</f>
        <v>0</v>
      </c>
      <c r="D26" s="12">
        <f>IF(B26="",0,VLOOKUP('050501'!B26,Cenik!$C$3:$E$873,3,FALSE))</f>
        <v>0</v>
      </c>
      <c r="E26" s="22"/>
      <c r="F26" s="20">
        <f t="shared" si="2"/>
        <v>0</v>
      </c>
      <c r="G26" s="104" t="str">
        <f t="shared" si="3"/>
        <v/>
      </c>
    </row>
    <row r="27" spans="1:9" x14ac:dyDescent="0.2">
      <c r="A27" s="15"/>
      <c r="B27" s="21"/>
      <c r="C27" s="12">
        <f>IF(B27="",0,VLOOKUP('050501'!B27,Cenik!$C$3:$E$873,2,FALSE))</f>
        <v>0</v>
      </c>
      <c r="D27" s="12">
        <f>IF(B27="",0,VLOOKUP('050501'!B27,Cenik!$C$3:$E$873,3,FALSE))</f>
        <v>0</v>
      </c>
      <c r="E27" s="22"/>
      <c r="F27" s="20">
        <f t="shared" si="2"/>
        <v>0</v>
      </c>
      <c r="G27" s="104" t="str">
        <f t="shared" si="3"/>
        <v/>
      </c>
    </row>
    <row r="28" spans="1:9" x14ac:dyDescent="0.2">
      <c r="A28" s="15"/>
      <c r="B28" s="21"/>
      <c r="C28" s="12">
        <f>IF(B28="",0,VLOOKUP('050501'!B28,Cenik!$C$3:$E$873,2,FALSE))</f>
        <v>0</v>
      </c>
      <c r="D28" s="12">
        <f>IF(B28="",0,VLOOKUP('050501'!B28,Cenik!$C$3:$E$873,3,FALSE))</f>
        <v>0</v>
      </c>
      <c r="E28" s="22"/>
      <c r="F28" s="20">
        <f t="shared" si="2"/>
        <v>0</v>
      </c>
      <c r="G28" s="104" t="str">
        <f t="shared" si="3"/>
        <v/>
      </c>
    </row>
    <row r="29" spans="1:9" ht="13.5" thickBot="1" x14ac:dyDescent="0.25">
      <c r="A29" s="15"/>
      <c r="B29" s="21"/>
      <c r="C29" s="12">
        <f>IF(B29="",0,VLOOKUP('050501'!B29,Cenik!$C$3:$E$873,2,FALSE))</f>
        <v>0</v>
      </c>
      <c r="D29" s="12">
        <f>IF(B29="",0,VLOOKUP('050501'!B29,Cenik!$C$3:$E$873,3,FALSE))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IF(B31="",0,VLOOKUP('050501'!B31,Cenik!$C$3:$E$873,2,FALSE))</f>
        <v>0</v>
      </c>
      <c r="D31" s="24">
        <f>IF(B31="",0,VLOOKUP('050501'!B31,Cenik!$C$3:$E$873,3,FALSE))</f>
        <v>0</v>
      </c>
      <c r="E31" s="19"/>
      <c r="F31" s="25">
        <f t="shared" ref="F31:F44" si="4">D31*E31</f>
        <v>0</v>
      </c>
      <c r="G31" s="104" t="str">
        <f t="shared" si="3"/>
        <v/>
      </c>
      <c r="I31" s="2"/>
    </row>
    <row r="32" spans="1:9" x14ac:dyDescent="0.2">
      <c r="A32" s="15"/>
      <c r="B32" s="21"/>
      <c r="C32" s="12">
        <f>IF(B32="",0,VLOOKUP('050501'!B32,Cenik!$C$3:$E$873,2,FALSE))</f>
        <v>0</v>
      </c>
      <c r="D32" s="12">
        <f>IF(B32="",0,VLOOKUP('050501'!B32,Cenik!$C$3:$E$873,3,FALSE))</f>
        <v>0</v>
      </c>
      <c r="E32" s="22"/>
      <c r="F32" s="20">
        <f t="shared" si="4"/>
        <v>0</v>
      </c>
      <c r="G32" s="104" t="str">
        <f t="shared" si="3"/>
        <v/>
      </c>
      <c r="I32" s="2"/>
    </row>
    <row r="33" spans="1:7" x14ac:dyDescent="0.2">
      <c r="A33" s="15"/>
      <c r="B33" s="21"/>
      <c r="C33" s="12">
        <f>IF(B33="",0,VLOOKUP('050501'!B33,Cenik!$C$3:$E$873,2,FALSE))</f>
        <v>0</v>
      </c>
      <c r="D33" s="12">
        <f>IF(B33="",0,VLOOKUP('050501'!B33,Cenik!$C$3:$E$873,3,FALSE))</f>
        <v>0</v>
      </c>
      <c r="E33" s="22"/>
      <c r="F33" s="20">
        <f t="shared" si="4"/>
        <v>0</v>
      </c>
      <c r="G33" s="104" t="str">
        <f t="shared" si="3"/>
        <v/>
      </c>
    </row>
    <row r="34" spans="1:7" x14ac:dyDescent="0.2">
      <c r="A34" s="15"/>
      <c r="B34" s="21"/>
      <c r="C34" s="12">
        <f>IF(B34="",0,VLOOKUP('050501'!B34,Cenik!$C$3:$E$873,2,FALSE))</f>
        <v>0</v>
      </c>
      <c r="D34" s="12">
        <f>IF(B34="",0,VLOOKUP('050501'!B34,Cenik!$C$3:$E$873,3,FALSE))</f>
        <v>0</v>
      </c>
      <c r="E34" s="22"/>
      <c r="F34" s="20">
        <f t="shared" si="4"/>
        <v>0</v>
      </c>
      <c r="G34" s="104" t="str">
        <f t="shared" si="3"/>
        <v/>
      </c>
    </row>
    <row r="35" spans="1:7" x14ac:dyDescent="0.2">
      <c r="A35" s="15"/>
      <c r="B35" s="21"/>
      <c r="C35" s="12">
        <f>IF(B35="",0,VLOOKUP('050501'!B35,Cenik!$C$3:$E$873,2,FALSE))</f>
        <v>0</v>
      </c>
      <c r="D35" s="12">
        <f>IF(B35="",0,VLOOKUP('050501'!B35,Cenik!$C$3:$E$873,3,FALSE))</f>
        <v>0</v>
      </c>
      <c r="E35" s="22"/>
      <c r="F35" s="20">
        <f t="shared" si="4"/>
        <v>0</v>
      </c>
      <c r="G35" s="104" t="str">
        <f t="shared" si="3"/>
        <v/>
      </c>
    </row>
    <row r="36" spans="1:7" x14ac:dyDescent="0.2">
      <c r="A36" s="15"/>
      <c r="B36" s="21"/>
      <c r="C36" s="12">
        <f>IF(B36="",0,VLOOKUP('050501'!B36,Cenik!$C$3:$E$873,2,FALSE))</f>
        <v>0</v>
      </c>
      <c r="D36" s="12">
        <f>IF(B36="",0,VLOOKUP('050501'!B36,Cenik!$C$3:$E$873,3,FALSE))</f>
        <v>0</v>
      </c>
      <c r="E36" s="22"/>
      <c r="F36" s="20">
        <f t="shared" si="4"/>
        <v>0</v>
      </c>
      <c r="G36" s="104" t="str">
        <f t="shared" si="3"/>
        <v/>
      </c>
    </row>
    <row r="37" spans="1:7" x14ac:dyDescent="0.2">
      <c r="A37" s="15"/>
      <c r="B37" s="21"/>
      <c r="C37" s="12">
        <f>IF(B37="",0,VLOOKUP('050501'!B37,Cenik!$C$3:$E$873,2,FALSE))</f>
        <v>0</v>
      </c>
      <c r="D37" s="12">
        <f>IF(B37="",0,VLOOKUP('050501'!B37,Cenik!$C$3:$E$873,3,FALSE))</f>
        <v>0</v>
      </c>
      <c r="E37" s="22"/>
      <c r="F37" s="20">
        <f t="shared" si="4"/>
        <v>0</v>
      </c>
      <c r="G37" s="104" t="str">
        <f t="shared" si="3"/>
        <v/>
      </c>
    </row>
    <row r="38" spans="1:7" x14ac:dyDescent="0.2">
      <c r="A38" s="15"/>
      <c r="B38" s="21"/>
      <c r="C38" s="12">
        <f>IF(B38="",0,VLOOKUP('050501'!B38,Cenik!$C$3:$E$873,2,FALSE))</f>
        <v>0</v>
      </c>
      <c r="D38" s="12">
        <f>IF(B38="",0,VLOOKUP('050501'!B38,Cenik!$C$3:$E$873,3,FALSE))</f>
        <v>0</v>
      </c>
      <c r="E38" s="22"/>
      <c r="F38" s="20">
        <f t="shared" si="4"/>
        <v>0</v>
      </c>
      <c r="G38" s="104" t="str">
        <f t="shared" si="3"/>
        <v/>
      </c>
    </row>
    <row r="39" spans="1:7" x14ac:dyDescent="0.2">
      <c r="A39" s="15"/>
      <c r="B39" s="21"/>
      <c r="C39" s="12">
        <f>IF(B39="",0,VLOOKUP('050501'!B39,Cenik!$C$3:$E$873,2,FALSE))</f>
        <v>0</v>
      </c>
      <c r="D39" s="12">
        <f>IF(B39="",0,VLOOKUP('050501'!B39,Cenik!$C$3:$E$873,3,FALSE))</f>
        <v>0</v>
      </c>
      <c r="E39" s="22"/>
      <c r="F39" s="20">
        <f t="shared" si="4"/>
        <v>0</v>
      </c>
      <c r="G39" s="104" t="str">
        <f>IF(E39="","",IF(ISNUMBER(E39),IF(E39=ROUND(E39,6),"","Napaka - poraba mora biti zaokrožena na 6 decimalk!"),"Napaka!"))</f>
        <v/>
      </c>
    </row>
    <row r="40" spans="1:7" x14ac:dyDescent="0.2">
      <c r="A40" s="15"/>
      <c r="B40" s="21"/>
      <c r="C40" s="12">
        <f>IF(B40="",0,VLOOKUP('050501'!B40,Cenik!$C$3:$E$873,2,FALSE))</f>
        <v>0</v>
      </c>
      <c r="D40" s="12">
        <f>IF(B40="",0,VLOOKUP('050501'!B40,Cenik!$C$3:$E$873,3,FALSE))</f>
        <v>0</v>
      </c>
      <c r="E40" s="22"/>
      <c r="F40" s="20">
        <f t="shared" si="4"/>
        <v>0</v>
      </c>
      <c r="G40" s="104" t="str">
        <f t="shared" si="3"/>
        <v/>
      </c>
    </row>
    <row r="41" spans="1:7" x14ac:dyDescent="0.2">
      <c r="A41" s="15"/>
      <c r="B41" s="21"/>
      <c r="C41" s="12">
        <f>IF(B41="",0,VLOOKUP('050501'!B41,Cenik!$C$3:$E$873,2,FALSE))</f>
        <v>0</v>
      </c>
      <c r="D41" s="12">
        <f>IF(B41="",0,VLOOKUP('050501'!B41,Cenik!$C$3:$E$873,3,FALSE))</f>
        <v>0</v>
      </c>
      <c r="E41" s="22"/>
      <c r="F41" s="20">
        <f t="shared" si="4"/>
        <v>0</v>
      </c>
      <c r="G41" s="104" t="str">
        <f t="shared" si="3"/>
        <v/>
      </c>
    </row>
    <row r="42" spans="1:7" x14ac:dyDescent="0.2">
      <c r="A42" s="15"/>
      <c r="B42" s="21"/>
      <c r="C42" s="12">
        <f>IF(B42="",0,VLOOKUP('050501'!B42,Cenik!$C$3:$E$873,2,FALSE))</f>
        <v>0</v>
      </c>
      <c r="D42" s="12">
        <f>IF(B42="",0,VLOOKUP('050501'!B42,Cenik!$C$3:$E$873,3,FALSE))</f>
        <v>0</v>
      </c>
      <c r="E42" s="22"/>
      <c r="F42" s="20">
        <f t="shared" si="4"/>
        <v>0</v>
      </c>
      <c r="G42" s="104" t="str">
        <f t="shared" si="3"/>
        <v/>
      </c>
    </row>
    <row r="43" spans="1:7" x14ac:dyDescent="0.2">
      <c r="A43" s="15"/>
      <c r="B43" s="21"/>
      <c r="C43" s="12">
        <f>IF(B43="",0,VLOOKUP('050501'!B43,Cenik!$C$3:$E$873,2,FALSE))</f>
        <v>0</v>
      </c>
      <c r="D43" s="12">
        <f>IF(B43="",0,VLOOKUP('050501'!B43,Cenik!$C$3:$E$873,3,FALSE))</f>
        <v>0</v>
      </c>
      <c r="E43" s="22"/>
      <c r="F43" s="20">
        <f t="shared" si="4"/>
        <v>0</v>
      </c>
      <c r="G43" s="104" t="str">
        <f t="shared" si="3"/>
        <v/>
      </c>
    </row>
    <row r="44" spans="1:7" ht="13.5" thickBot="1" x14ac:dyDescent="0.25">
      <c r="A44" s="26"/>
      <c r="B44" s="27"/>
      <c r="C44" s="28">
        <f>IF(B44="",0,VLOOKUP('050501'!B44,Cenik!$C$3:$E$873,2,FALSE))</f>
        <v>0</v>
      </c>
      <c r="D44" s="28">
        <f>IF(B44="",0,VLOOKUP('050501'!B44,Cenik!$C$3:$E$873,3,FALSE))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IF(B5="",0,VLOOKUP('050502'!B5,Cenik!$C$3:$E$873,2,FALSE))</f>
        <v>0</v>
      </c>
      <c r="D5" s="12">
        <f>IF(B5="",0,VLOOKUP('050502'!B5,Cenik!$C$3:$E$873,3,FALSE))</f>
        <v>0</v>
      </c>
      <c r="E5" s="95"/>
      <c r="F5" s="14">
        <f t="shared" ref="F5:F14" si="0">D5*E5</f>
        <v>0</v>
      </c>
      <c r="G5" s="104" t="str">
        <f>IF(E5="","",IF(ISNUMBER(E5),IF(E5=ROUND(E5,6),"","Napaka - poraba mora biti zaokrožena na 6 decimalk!"),"Napaka!"))</f>
        <v/>
      </c>
    </row>
    <row r="6" spans="1:7" x14ac:dyDescent="0.2">
      <c r="A6" s="15"/>
      <c r="B6" s="94"/>
      <c r="C6" s="12">
        <f>IF(B6="",0,VLOOKUP('050502'!B6,Cenik!$C$3:$E$873,2,FALSE))</f>
        <v>0</v>
      </c>
      <c r="D6" s="12">
        <f>IF(B6="",0,VLOOKUP('050502'!B6,Cenik!$C$3:$E$873,3,FALSE))</f>
        <v>0</v>
      </c>
      <c r="E6" s="96"/>
      <c r="F6" s="14">
        <f t="shared" si="0"/>
        <v>0</v>
      </c>
      <c r="G6" s="104" t="str">
        <f t="shared" ref="G6:G14" si="1">IF(E6="","",IF(ISNUMBER(E6),IF(E6=ROUND(E6,6),"","Napaka - poraba mora biti zaokrožena na 6 decimalk!"),"Napaka!"))</f>
        <v/>
      </c>
    </row>
    <row r="7" spans="1:7" x14ac:dyDescent="0.2">
      <c r="A7" s="15"/>
      <c r="B7" s="94"/>
      <c r="C7" s="12">
        <f>IF(B7="",0,VLOOKUP('050502'!B7,Cenik!$C$3:$E$873,2,FALSE))</f>
        <v>0</v>
      </c>
      <c r="D7" s="12">
        <f>IF(B7="",0,VLOOKUP('050502'!B7,Cenik!$C$3:$E$873,3,FALSE))</f>
        <v>0</v>
      </c>
      <c r="E7" s="96"/>
      <c r="F7" s="14">
        <f t="shared" si="0"/>
        <v>0</v>
      </c>
      <c r="G7" s="104" t="str">
        <f t="shared" si="1"/>
        <v/>
      </c>
    </row>
    <row r="8" spans="1:7" x14ac:dyDescent="0.2">
      <c r="A8" s="15"/>
      <c r="B8" s="94"/>
      <c r="C8" s="12">
        <f>IF(B8="",0,VLOOKUP('050502'!B8,Cenik!$C$3:$E$873,2,FALSE))</f>
        <v>0</v>
      </c>
      <c r="D8" s="12">
        <f>IF(B8="",0,VLOOKUP('050502'!B8,Cenik!$C$3:$E$873,3,FALSE))</f>
        <v>0</v>
      </c>
      <c r="E8" s="96"/>
      <c r="F8" s="14">
        <f t="shared" si="0"/>
        <v>0</v>
      </c>
      <c r="G8" s="104" t="str">
        <f t="shared" si="1"/>
        <v/>
      </c>
    </row>
    <row r="9" spans="1:7" x14ac:dyDescent="0.2">
      <c r="A9" s="15"/>
      <c r="B9" s="94"/>
      <c r="C9" s="12">
        <f>IF(B9="",0,VLOOKUP('050502'!B9,Cenik!$C$3:$E$873,2,FALSE))</f>
        <v>0</v>
      </c>
      <c r="D9" s="12">
        <f>IF(B9="",0,VLOOKUP('050502'!B9,Cenik!$C$3:$E$873,3,FALSE))</f>
        <v>0</v>
      </c>
      <c r="E9" s="96"/>
      <c r="F9" s="14">
        <f t="shared" si="0"/>
        <v>0</v>
      </c>
      <c r="G9" s="104" t="str">
        <f t="shared" si="1"/>
        <v/>
      </c>
    </row>
    <row r="10" spans="1:7" x14ac:dyDescent="0.2">
      <c r="A10" s="15"/>
      <c r="B10" s="94"/>
      <c r="C10" s="12">
        <f>IF(B10="",0,VLOOKUP('050502'!B10,Cenik!$C$3:$E$873,2,FALSE))</f>
        <v>0</v>
      </c>
      <c r="D10" s="12">
        <f>IF(B10="",0,VLOOKUP('050502'!B10,Cenik!$C$3:$E$873,3,FALSE))</f>
        <v>0</v>
      </c>
      <c r="E10" s="96"/>
      <c r="F10" s="14">
        <f t="shared" si="0"/>
        <v>0</v>
      </c>
      <c r="G10" s="104" t="str">
        <f t="shared" si="1"/>
        <v/>
      </c>
    </row>
    <row r="11" spans="1:7" x14ac:dyDescent="0.2">
      <c r="A11" s="15"/>
      <c r="B11" s="94"/>
      <c r="C11" s="12">
        <f>IF(B11="",0,VLOOKUP('050502'!B11,Cenik!$C$3:$E$873,2,FALSE))</f>
        <v>0</v>
      </c>
      <c r="D11" s="12">
        <f>IF(B11="",0,VLOOKUP('050502'!B11,Cenik!$C$3:$E$873,3,FALSE))</f>
        <v>0</v>
      </c>
      <c r="E11" s="96"/>
      <c r="F11" s="14">
        <f t="shared" si="0"/>
        <v>0</v>
      </c>
      <c r="G11" s="104" t="str">
        <f t="shared" si="1"/>
        <v/>
      </c>
    </row>
    <row r="12" spans="1:7" x14ac:dyDescent="0.2">
      <c r="A12" s="15"/>
      <c r="B12" s="94"/>
      <c r="C12" s="12">
        <f>IF(B12="",0,VLOOKUP('050502'!B12,Cenik!$C$3:$E$873,2,FALSE))</f>
        <v>0</v>
      </c>
      <c r="D12" s="12">
        <f>IF(B12="",0,VLOOKUP('050502'!B12,Cenik!$C$3:$E$873,3,FALSE))</f>
        <v>0</v>
      </c>
      <c r="E12" s="96"/>
      <c r="F12" s="14">
        <f t="shared" si="0"/>
        <v>0</v>
      </c>
      <c r="G12" s="104" t="str">
        <f t="shared" si="1"/>
        <v/>
      </c>
    </row>
    <row r="13" spans="1:7" x14ac:dyDescent="0.2">
      <c r="A13" s="15"/>
      <c r="B13" s="94"/>
      <c r="C13" s="12">
        <f>IF(B13="",0,VLOOKUP('050502'!B13,Cenik!$C$3:$E$873,2,FALSE))</f>
        <v>0</v>
      </c>
      <c r="D13" s="12">
        <f>IF(B13="",0,VLOOKUP('050502'!B13,Cenik!$C$3:$E$873,3,FALSE))</f>
        <v>0</v>
      </c>
      <c r="E13" s="96"/>
      <c r="F13" s="14">
        <f t="shared" si="0"/>
        <v>0</v>
      </c>
      <c r="G13" s="104" t="str">
        <f t="shared" si="1"/>
        <v/>
      </c>
    </row>
    <row r="14" spans="1:7" ht="13.5" thickBot="1" x14ac:dyDescent="0.25">
      <c r="A14" s="15"/>
      <c r="B14" s="94"/>
      <c r="C14" s="12">
        <f>IF(B14="",0,VLOOKUP('050502'!B14,Cenik!$C$3:$E$873,2,FALSE))</f>
        <v>0</v>
      </c>
      <c r="D14" s="12">
        <f>IF(B14="",0,VLOOKUP('050502'!B14,Cenik!$C$3:$E$873,3,FALSE))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IF(B16="",0,VLOOKUP('050502'!B16,Cenik!$C$3:$E$873,2,FALSE))</f>
        <v>0</v>
      </c>
      <c r="D16" s="12">
        <f>IF(B16="",0,VLOOKUP('050502'!B16,Cenik!$C$3:$E$873,3,FALSE))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IF(B17="",0,VLOOKUP('050502'!B17,Cenik!$C$3:$E$873,2,FALSE))</f>
        <v>0</v>
      </c>
      <c r="D17" s="12">
        <f>IF(B17="",0,VLOOKUP('050502'!B17,Cenik!$C$3:$E$873,3,FALSE))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IF(B18="",0,VLOOKUP('050502'!B18,Cenik!$C$3:$E$873,2,FALSE))</f>
        <v>0</v>
      </c>
      <c r="D18" s="12">
        <f>IF(B18="",0,VLOOKUP('050502'!B18,Cenik!$C$3:$E$873,3,FALSE))</f>
        <v>0</v>
      </c>
      <c r="E18" s="102"/>
      <c r="F18" s="20">
        <f t="shared" si="2"/>
        <v>0</v>
      </c>
      <c r="G18" s="104" t="str">
        <f t="shared" si="3"/>
        <v/>
      </c>
    </row>
    <row r="19" spans="1:9" x14ac:dyDescent="0.2">
      <c r="A19" s="15"/>
      <c r="B19" s="100"/>
      <c r="C19" s="12">
        <f>IF(B19="",0,VLOOKUP('050502'!B19,Cenik!$C$3:$E$873,2,FALSE))</f>
        <v>0</v>
      </c>
      <c r="D19" s="12">
        <f>IF(B19="",0,VLOOKUP('050502'!B19,Cenik!$C$3:$E$873,3,FALSE))</f>
        <v>0</v>
      </c>
      <c r="E19" s="102"/>
      <c r="F19" s="20">
        <f t="shared" si="2"/>
        <v>0</v>
      </c>
      <c r="G19" s="104" t="str">
        <f t="shared" si="3"/>
        <v/>
      </c>
    </row>
    <row r="20" spans="1:9" x14ac:dyDescent="0.2">
      <c r="A20" s="15"/>
      <c r="B20" s="100"/>
      <c r="C20" s="12">
        <f>IF(B20="",0,VLOOKUP('050502'!B20,Cenik!$C$3:$E$873,2,FALSE))</f>
        <v>0</v>
      </c>
      <c r="D20" s="12">
        <f>IF(B20="",0,VLOOKUP('050502'!B20,Cenik!$C$3:$E$873,3,FALSE))</f>
        <v>0</v>
      </c>
      <c r="E20" s="102"/>
      <c r="F20" s="20">
        <f t="shared" si="2"/>
        <v>0</v>
      </c>
      <c r="G20" s="104" t="str">
        <f t="shared" si="3"/>
        <v/>
      </c>
    </row>
    <row r="21" spans="1:9" x14ac:dyDescent="0.2">
      <c r="A21" s="15"/>
      <c r="B21" s="100"/>
      <c r="C21" s="12">
        <f>IF(B21="",0,VLOOKUP('050502'!B21,Cenik!$C$3:$E$873,2,FALSE))</f>
        <v>0</v>
      </c>
      <c r="D21" s="12">
        <f>IF(B21="",0,VLOOKUP('050502'!B21,Cenik!$C$3:$E$873,3,FALSE))</f>
        <v>0</v>
      </c>
      <c r="E21" s="102"/>
      <c r="F21" s="20">
        <f t="shared" si="2"/>
        <v>0</v>
      </c>
      <c r="G21" s="104" t="str">
        <f t="shared" si="3"/>
        <v/>
      </c>
    </row>
    <row r="22" spans="1:9" x14ac:dyDescent="0.2">
      <c r="A22" s="15"/>
      <c r="B22" s="100"/>
      <c r="C22" s="12">
        <f>IF(B22="",0,VLOOKUP('050502'!B22,Cenik!$C$3:$E$873,2,FALSE))</f>
        <v>0</v>
      </c>
      <c r="D22" s="12">
        <f>IF(B22="",0,VLOOKUP('050502'!B22,Cenik!$C$3:$E$873,3,FALSE))</f>
        <v>0</v>
      </c>
      <c r="E22" s="102"/>
      <c r="F22" s="20">
        <f t="shared" si="2"/>
        <v>0</v>
      </c>
      <c r="G22" s="104" t="str">
        <f t="shared" si="3"/>
        <v/>
      </c>
    </row>
    <row r="23" spans="1:9" x14ac:dyDescent="0.2">
      <c r="A23" s="15"/>
      <c r="B23" s="100"/>
      <c r="C23" s="12">
        <f>IF(B23="",0,VLOOKUP('050502'!B23,Cenik!$C$3:$E$873,2,FALSE))</f>
        <v>0</v>
      </c>
      <c r="D23" s="12">
        <f>IF(B23="",0,VLOOKUP('050502'!B23,Cenik!$C$3:$E$873,3,FALSE))</f>
        <v>0</v>
      </c>
      <c r="E23" s="102"/>
      <c r="F23" s="20">
        <f t="shared" si="2"/>
        <v>0</v>
      </c>
      <c r="G23" s="104" t="str">
        <f t="shared" si="3"/>
        <v/>
      </c>
    </row>
    <row r="24" spans="1:9" x14ac:dyDescent="0.2">
      <c r="A24" s="15"/>
      <c r="B24" s="100"/>
      <c r="C24" s="12">
        <f>IF(B24="",0,VLOOKUP('050502'!B24,Cenik!$C$3:$E$873,2,FALSE))</f>
        <v>0</v>
      </c>
      <c r="D24" s="12">
        <f>IF(B24="",0,VLOOKUP('050502'!B24,Cenik!$C$3:$E$873,3,FALSE))</f>
        <v>0</v>
      </c>
      <c r="E24" s="102"/>
      <c r="F24" s="20">
        <f t="shared" si="2"/>
        <v>0</v>
      </c>
      <c r="G24" s="104" t="str">
        <f t="shared" si="3"/>
        <v/>
      </c>
    </row>
    <row r="25" spans="1:9" x14ac:dyDescent="0.2">
      <c r="A25" s="15"/>
      <c r="B25" s="100"/>
      <c r="C25" s="12">
        <f>IF(B25="",0,VLOOKUP('050502'!B25,Cenik!$C$3:$E$873,2,FALSE))</f>
        <v>0</v>
      </c>
      <c r="D25" s="12">
        <f>IF(B25="",0,VLOOKUP('050502'!B25,Cenik!$C$3:$E$873,3,FALSE))</f>
        <v>0</v>
      </c>
      <c r="E25" s="102"/>
      <c r="F25" s="20">
        <f t="shared" si="2"/>
        <v>0</v>
      </c>
      <c r="G25" s="104" t="str">
        <f t="shared" si="3"/>
        <v/>
      </c>
    </row>
    <row r="26" spans="1:9" x14ac:dyDescent="0.2">
      <c r="A26" s="15"/>
      <c r="B26" s="100"/>
      <c r="C26" s="12">
        <f>IF(B26="",0,VLOOKUP('050502'!B26,Cenik!$C$3:$E$873,2,FALSE))</f>
        <v>0</v>
      </c>
      <c r="D26" s="12">
        <f>IF(B26="",0,VLOOKUP('050502'!B26,Cenik!$C$3:$E$873,3,FALSE))</f>
        <v>0</v>
      </c>
      <c r="E26" s="102"/>
      <c r="F26" s="20">
        <f t="shared" si="2"/>
        <v>0</v>
      </c>
      <c r="G26" s="104" t="str">
        <f t="shared" si="3"/>
        <v/>
      </c>
    </row>
    <row r="27" spans="1:9" x14ac:dyDescent="0.2">
      <c r="A27" s="15"/>
      <c r="B27" s="100"/>
      <c r="C27" s="12">
        <f>IF(B27="",0,VLOOKUP('050502'!B27,Cenik!$C$3:$E$873,2,FALSE))</f>
        <v>0</v>
      </c>
      <c r="D27" s="12">
        <f>IF(B27="",0,VLOOKUP('050502'!B27,Cenik!$C$3:$E$873,3,FALSE))</f>
        <v>0</v>
      </c>
      <c r="E27" s="102"/>
      <c r="F27" s="20">
        <f t="shared" si="2"/>
        <v>0</v>
      </c>
      <c r="G27" s="104" t="str">
        <f t="shared" si="3"/>
        <v/>
      </c>
    </row>
    <row r="28" spans="1:9" x14ac:dyDescent="0.2">
      <c r="A28" s="15"/>
      <c r="B28" s="100"/>
      <c r="C28" s="12">
        <f>IF(B28="",0,VLOOKUP('050502'!B28,Cenik!$C$3:$E$873,2,FALSE))</f>
        <v>0</v>
      </c>
      <c r="D28" s="12">
        <f>IF(B28="",0,VLOOKUP('050502'!B28,Cenik!$C$3:$E$873,3,FALSE))</f>
        <v>0</v>
      </c>
      <c r="E28" s="102"/>
      <c r="F28" s="20">
        <f t="shared" si="2"/>
        <v>0</v>
      </c>
      <c r="G28" s="104" t="str">
        <f t="shared" si="3"/>
        <v/>
      </c>
    </row>
    <row r="29" spans="1:9" ht="13.5" thickBot="1" x14ac:dyDescent="0.25">
      <c r="A29" s="15"/>
      <c r="B29" s="100"/>
      <c r="C29" s="12">
        <f>IF(B29="",0,VLOOKUP('050502'!B29,Cenik!$C$3:$E$873,2,FALSE))</f>
        <v>0</v>
      </c>
      <c r="D29" s="12">
        <f>IF(B29="",0,VLOOKUP('050502'!B29,Cenik!$C$3:$E$873,3,FALSE))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IF(B31="",0,VLOOKUP('050502'!B31,Cenik!$C$3:$E$873,2,FALSE))</f>
        <v>0</v>
      </c>
      <c r="D31" s="24">
        <f>IF(B31="",0,VLOOKUP('050502'!B31,Cenik!$C$3:$E$873,3,FALSE))</f>
        <v>0</v>
      </c>
      <c r="E31" s="101"/>
      <c r="F31" s="25">
        <f t="shared" ref="F31:F44" si="4">D31*E31</f>
        <v>0</v>
      </c>
      <c r="G31" s="104" t="str">
        <f t="shared" si="3"/>
        <v/>
      </c>
      <c r="I31" s="2"/>
    </row>
    <row r="32" spans="1:9" x14ac:dyDescent="0.2">
      <c r="A32" s="15"/>
      <c r="B32" s="100"/>
      <c r="C32" s="12">
        <f>IF(B32="",0,VLOOKUP('050502'!B32,Cenik!$C$3:$E$873,2,FALSE))</f>
        <v>0</v>
      </c>
      <c r="D32" s="12">
        <f>IF(B32="",0,VLOOKUP('050502'!B32,Cenik!$C$3:$E$873,3,FALSE))</f>
        <v>0</v>
      </c>
      <c r="E32" s="102"/>
      <c r="F32" s="20">
        <f t="shared" si="4"/>
        <v>0</v>
      </c>
      <c r="G32" s="104" t="str">
        <f t="shared" si="3"/>
        <v/>
      </c>
      <c r="I32" s="2"/>
    </row>
    <row r="33" spans="1:7" x14ac:dyDescent="0.2">
      <c r="A33" s="15"/>
      <c r="B33" s="100"/>
      <c r="C33" s="12">
        <f>IF(B33="",0,VLOOKUP('050502'!B33,Cenik!$C$3:$E$873,2,FALSE))</f>
        <v>0</v>
      </c>
      <c r="D33" s="12">
        <f>IF(B33="",0,VLOOKUP('050502'!B33,Cenik!$C$3:$E$873,3,FALSE))</f>
        <v>0</v>
      </c>
      <c r="E33" s="102"/>
      <c r="F33" s="20">
        <f t="shared" si="4"/>
        <v>0</v>
      </c>
      <c r="G33" s="104" t="str">
        <f t="shared" si="3"/>
        <v/>
      </c>
    </row>
    <row r="34" spans="1:7" x14ac:dyDescent="0.2">
      <c r="A34" s="15"/>
      <c r="B34" s="100"/>
      <c r="C34" s="12">
        <f>IF(B34="",0,VLOOKUP('050502'!B34,Cenik!$C$3:$E$873,2,FALSE))</f>
        <v>0</v>
      </c>
      <c r="D34" s="12">
        <f>IF(B34="",0,VLOOKUP('050502'!B34,Cenik!$C$3:$E$873,3,FALSE))</f>
        <v>0</v>
      </c>
      <c r="E34" s="102"/>
      <c r="F34" s="20">
        <f t="shared" si="4"/>
        <v>0</v>
      </c>
      <c r="G34" s="104" t="str">
        <f t="shared" si="3"/>
        <v/>
      </c>
    </row>
    <row r="35" spans="1:7" x14ac:dyDescent="0.2">
      <c r="A35" s="15"/>
      <c r="B35" s="100"/>
      <c r="C35" s="12">
        <f>IF(B35="",0,VLOOKUP('050502'!B35,Cenik!$C$3:$E$873,2,FALSE))</f>
        <v>0</v>
      </c>
      <c r="D35" s="12">
        <f>IF(B35="",0,VLOOKUP('050502'!B35,Cenik!$C$3:$E$873,3,FALSE))</f>
        <v>0</v>
      </c>
      <c r="E35" s="102"/>
      <c r="F35" s="20">
        <f t="shared" si="4"/>
        <v>0</v>
      </c>
      <c r="G35" s="104" t="str">
        <f t="shared" si="3"/>
        <v/>
      </c>
    </row>
    <row r="36" spans="1:7" x14ac:dyDescent="0.2">
      <c r="A36" s="15"/>
      <c r="B36" s="100"/>
      <c r="C36" s="12">
        <f>IF(B36="",0,VLOOKUP('050502'!B36,Cenik!$C$3:$E$873,2,FALSE))</f>
        <v>0</v>
      </c>
      <c r="D36" s="12">
        <f>IF(B36="",0,VLOOKUP('050502'!B36,Cenik!$C$3:$E$873,3,FALSE))</f>
        <v>0</v>
      </c>
      <c r="E36" s="102"/>
      <c r="F36" s="20">
        <f t="shared" si="4"/>
        <v>0</v>
      </c>
      <c r="G36" s="104" t="str">
        <f t="shared" si="3"/>
        <v/>
      </c>
    </row>
    <row r="37" spans="1:7" x14ac:dyDescent="0.2">
      <c r="A37" s="15"/>
      <c r="B37" s="100"/>
      <c r="C37" s="12">
        <f>IF(B37="",0,VLOOKUP('050502'!B37,Cenik!$C$3:$E$873,2,FALSE))</f>
        <v>0</v>
      </c>
      <c r="D37" s="12">
        <f>IF(B37="",0,VLOOKUP('050502'!B37,Cenik!$C$3:$E$873,3,FALSE))</f>
        <v>0</v>
      </c>
      <c r="E37" s="102"/>
      <c r="F37" s="20">
        <f t="shared" si="4"/>
        <v>0</v>
      </c>
      <c r="G37" s="104" t="str">
        <f t="shared" si="3"/>
        <v/>
      </c>
    </row>
    <row r="38" spans="1:7" x14ac:dyDescent="0.2">
      <c r="A38" s="15"/>
      <c r="B38" s="100"/>
      <c r="C38" s="12">
        <f>IF(B38="",0,VLOOKUP('050502'!B38,Cenik!$C$3:$E$873,2,FALSE))</f>
        <v>0</v>
      </c>
      <c r="D38" s="12">
        <f>IF(B38="",0,VLOOKUP('050502'!B38,Cenik!$C$3:$E$873,3,FALSE))</f>
        <v>0</v>
      </c>
      <c r="E38" s="102"/>
      <c r="F38" s="20">
        <f t="shared" si="4"/>
        <v>0</v>
      </c>
      <c r="G38" s="104" t="str">
        <f t="shared" si="3"/>
        <v/>
      </c>
    </row>
    <row r="39" spans="1:7" x14ac:dyDescent="0.2">
      <c r="A39" s="15"/>
      <c r="B39" s="100"/>
      <c r="C39" s="12">
        <f>IF(B39="",0,VLOOKUP('050502'!B39,Cenik!$C$3:$E$873,2,FALSE))</f>
        <v>0</v>
      </c>
      <c r="D39" s="12">
        <f>IF(B39="",0,VLOOKUP('050502'!B39,Cenik!$C$3:$E$873,3,FALSE))</f>
        <v>0</v>
      </c>
      <c r="E39" s="102"/>
      <c r="F39" s="20">
        <f t="shared" si="4"/>
        <v>0</v>
      </c>
      <c r="G39" s="104" t="str">
        <f>IF(E39="","",IF(ISNUMBER(E39),IF(E39=ROUND(E39,6),"","Napaka - poraba mora biti zaokrožena na 6 decimalk!"),"Napaka!"))</f>
        <v/>
      </c>
    </row>
    <row r="40" spans="1:7" x14ac:dyDescent="0.2">
      <c r="A40" s="15"/>
      <c r="B40" s="100"/>
      <c r="C40" s="12">
        <f>IF(B40="",0,VLOOKUP('050502'!B40,Cenik!$C$3:$E$873,2,FALSE))</f>
        <v>0</v>
      </c>
      <c r="D40" s="12">
        <f>IF(B40="",0,VLOOKUP('050502'!B40,Cenik!$C$3:$E$873,3,FALSE))</f>
        <v>0</v>
      </c>
      <c r="E40" s="102"/>
      <c r="F40" s="20">
        <f t="shared" si="4"/>
        <v>0</v>
      </c>
      <c r="G40" s="104" t="str">
        <f t="shared" si="3"/>
        <v/>
      </c>
    </row>
    <row r="41" spans="1:7" x14ac:dyDescent="0.2">
      <c r="A41" s="15"/>
      <c r="B41" s="100"/>
      <c r="C41" s="12">
        <f>IF(B41="",0,VLOOKUP('050502'!B41,Cenik!$C$3:$E$873,2,FALSE))</f>
        <v>0</v>
      </c>
      <c r="D41" s="12">
        <f>IF(B41="",0,VLOOKUP('050502'!B41,Cenik!$C$3:$E$873,3,FALSE))</f>
        <v>0</v>
      </c>
      <c r="E41" s="102"/>
      <c r="F41" s="20">
        <f t="shared" si="4"/>
        <v>0</v>
      </c>
      <c r="G41" s="104" t="str">
        <f t="shared" si="3"/>
        <v/>
      </c>
    </row>
    <row r="42" spans="1:7" x14ac:dyDescent="0.2">
      <c r="A42" s="15"/>
      <c r="B42" s="100"/>
      <c r="C42" s="12">
        <f>IF(B42="",0,VLOOKUP('050502'!B42,Cenik!$C$3:$E$873,2,FALSE))</f>
        <v>0</v>
      </c>
      <c r="D42" s="12">
        <f>IF(B42="",0,VLOOKUP('050502'!B42,Cenik!$C$3:$E$873,3,FALSE))</f>
        <v>0</v>
      </c>
      <c r="E42" s="102"/>
      <c r="F42" s="20">
        <f t="shared" si="4"/>
        <v>0</v>
      </c>
      <c r="G42" s="104" t="str">
        <f t="shared" si="3"/>
        <v/>
      </c>
    </row>
    <row r="43" spans="1:7" x14ac:dyDescent="0.2">
      <c r="A43" s="15"/>
      <c r="B43" s="100"/>
      <c r="C43" s="12">
        <f>IF(B43="",0,VLOOKUP('050502'!B43,Cenik!$C$3:$E$873,2,FALSE))</f>
        <v>0</v>
      </c>
      <c r="D43" s="12">
        <f>IF(B43="",0,VLOOKUP('050502'!B43,Cenik!$C$3:$E$873,3,FALSE))</f>
        <v>0</v>
      </c>
      <c r="E43" s="102"/>
      <c r="F43" s="20">
        <f t="shared" si="4"/>
        <v>0</v>
      </c>
      <c r="G43" s="104" t="str">
        <f t="shared" si="3"/>
        <v/>
      </c>
    </row>
    <row r="44" spans="1:7" ht="13.5" thickBot="1" x14ac:dyDescent="0.25">
      <c r="A44" s="26"/>
      <c r="B44" s="103"/>
      <c r="C44" s="28">
        <f>IF(B44="",0,VLOOKUP('050502'!B44,Cenik!$C$3:$E$873,2,FALSE))</f>
        <v>0</v>
      </c>
      <c r="D44" s="28">
        <f>IF(B44="",0,VLOOKUP('050502'!B44,Cenik!$C$3:$E$873,3,FALSE))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IF(B5="",0,VLOOKUP('050601'!B5,Cenik!$C$3:$E$873,2,FALSE))</f>
        <v>0</v>
      </c>
      <c r="D5" s="12">
        <f>IF(B5="",0,VLOOKUP('050601'!B5,Cenik!$C$3:$E$873,3,FALSE))</f>
        <v>0</v>
      </c>
      <c r="E5" s="13"/>
      <c r="F5" s="14">
        <f t="shared" ref="F5:F14" si="0">D5*E5</f>
        <v>0</v>
      </c>
      <c r="G5" s="104" t="str">
        <f>IF(E5="","",IF(ISNUMBER(E5),IF(E5=ROUND(E5,6),"","Napaka - poraba mora biti zaokrožena na 6 decimalk!"),"Napaka!"))</f>
        <v/>
      </c>
    </row>
    <row r="6" spans="1:7" x14ac:dyDescent="0.2">
      <c r="A6" s="15"/>
      <c r="B6" s="16"/>
      <c r="C6" s="12">
        <f>IF(B6="",0,VLOOKUP('050601'!B6,Cenik!$C$3:$E$873,2,FALSE))</f>
        <v>0</v>
      </c>
      <c r="D6" s="12">
        <f>IF(B6="",0,VLOOKUP('050601'!B6,Cenik!$C$3:$E$873,3,FALSE))</f>
        <v>0</v>
      </c>
      <c r="E6" s="17"/>
      <c r="F6" s="14">
        <f t="shared" si="0"/>
        <v>0</v>
      </c>
      <c r="G6" s="104" t="str">
        <f t="shared" ref="G6:G14" si="1">IF(E6="","",IF(ISNUMBER(E6),IF(E6=ROUND(E6,6),"","Napaka - poraba mora biti zaokrožena na 6 decimalk!"),"Napaka!"))</f>
        <v/>
      </c>
    </row>
    <row r="7" spans="1:7" x14ac:dyDescent="0.2">
      <c r="A7" s="15"/>
      <c r="B7" s="16"/>
      <c r="C7" s="12">
        <f>IF(B7="",0,VLOOKUP('050601'!B7,Cenik!$C$3:$E$873,2,FALSE))</f>
        <v>0</v>
      </c>
      <c r="D7" s="12">
        <f>IF(B7="",0,VLOOKUP('050601'!B7,Cenik!$C$3:$E$873,3,FALSE))</f>
        <v>0</v>
      </c>
      <c r="E7" s="17"/>
      <c r="F7" s="14">
        <f t="shared" si="0"/>
        <v>0</v>
      </c>
      <c r="G7" s="104" t="str">
        <f t="shared" si="1"/>
        <v/>
      </c>
    </row>
    <row r="8" spans="1:7" x14ac:dyDescent="0.2">
      <c r="A8" s="15"/>
      <c r="B8" s="16"/>
      <c r="C8" s="12">
        <f>IF(B8="",0,VLOOKUP('050601'!B8,Cenik!$C$3:$E$873,2,FALSE))</f>
        <v>0</v>
      </c>
      <c r="D8" s="12">
        <f>IF(B8="",0,VLOOKUP('050601'!B8,Cenik!$C$3:$E$873,3,FALSE))</f>
        <v>0</v>
      </c>
      <c r="E8" s="17"/>
      <c r="F8" s="14">
        <f t="shared" si="0"/>
        <v>0</v>
      </c>
      <c r="G8" s="104" t="str">
        <f t="shared" si="1"/>
        <v/>
      </c>
    </row>
    <row r="9" spans="1:7" x14ac:dyDescent="0.2">
      <c r="A9" s="15"/>
      <c r="B9" s="16"/>
      <c r="C9" s="12">
        <f>IF(B9="",0,VLOOKUP('050601'!B9,Cenik!$C$3:$E$873,2,FALSE))</f>
        <v>0</v>
      </c>
      <c r="D9" s="12">
        <f>IF(B9="",0,VLOOKUP('050601'!B9,Cenik!$C$3:$E$873,3,FALSE))</f>
        <v>0</v>
      </c>
      <c r="E9" s="17"/>
      <c r="F9" s="14">
        <f t="shared" si="0"/>
        <v>0</v>
      </c>
      <c r="G9" s="104" t="str">
        <f t="shared" si="1"/>
        <v/>
      </c>
    </row>
    <row r="10" spans="1:7" x14ac:dyDescent="0.2">
      <c r="A10" s="15"/>
      <c r="B10" s="16"/>
      <c r="C10" s="12">
        <f>IF(B10="",0,VLOOKUP('050601'!B10,Cenik!$C$3:$E$873,2,FALSE))</f>
        <v>0</v>
      </c>
      <c r="D10" s="12">
        <f>IF(B10="",0,VLOOKUP('050601'!B10,Cenik!$C$3:$E$873,3,FALSE))</f>
        <v>0</v>
      </c>
      <c r="E10" s="17"/>
      <c r="F10" s="14">
        <f t="shared" si="0"/>
        <v>0</v>
      </c>
      <c r="G10" s="104" t="str">
        <f t="shared" si="1"/>
        <v/>
      </c>
    </row>
    <row r="11" spans="1:7" x14ac:dyDescent="0.2">
      <c r="A11" s="15"/>
      <c r="B11" s="16"/>
      <c r="C11" s="12">
        <f>IF(B11="",0,VLOOKUP('050601'!B11,Cenik!$C$3:$E$873,2,FALSE))</f>
        <v>0</v>
      </c>
      <c r="D11" s="12">
        <f>IF(B11="",0,VLOOKUP('050601'!B11,Cenik!$C$3:$E$873,3,FALSE))</f>
        <v>0</v>
      </c>
      <c r="E11" s="17"/>
      <c r="F11" s="14">
        <f t="shared" si="0"/>
        <v>0</v>
      </c>
      <c r="G11" s="104" t="str">
        <f t="shared" si="1"/>
        <v/>
      </c>
    </row>
    <row r="12" spans="1:7" x14ac:dyDescent="0.2">
      <c r="A12" s="15"/>
      <c r="B12" s="16"/>
      <c r="C12" s="12">
        <f>IF(B12="",0,VLOOKUP('050601'!B12,Cenik!$C$3:$E$873,2,FALSE))</f>
        <v>0</v>
      </c>
      <c r="D12" s="12">
        <f>IF(B12="",0,VLOOKUP('050601'!B12,Cenik!$C$3:$E$873,3,FALSE))</f>
        <v>0</v>
      </c>
      <c r="E12" s="17"/>
      <c r="F12" s="14">
        <f t="shared" si="0"/>
        <v>0</v>
      </c>
      <c r="G12" s="104" t="str">
        <f t="shared" si="1"/>
        <v/>
      </c>
    </row>
    <row r="13" spans="1:7" x14ac:dyDescent="0.2">
      <c r="A13" s="15"/>
      <c r="B13" s="16"/>
      <c r="C13" s="12">
        <f>IF(B13="",0,VLOOKUP('050601'!B13,Cenik!$C$3:$E$873,2,FALSE))</f>
        <v>0</v>
      </c>
      <c r="D13" s="12">
        <f>IF(B13="",0,VLOOKUP('050601'!B13,Cenik!$C$3:$E$873,3,FALSE))</f>
        <v>0</v>
      </c>
      <c r="E13" s="17"/>
      <c r="F13" s="14">
        <f t="shared" si="0"/>
        <v>0</v>
      </c>
      <c r="G13" s="104" t="str">
        <f t="shared" si="1"/>
        <v/>
      </c>
    </row>
    <row r="14" spans="1:7" ht="13.5" thickBot="1" x14ac:dyDescent="0.25">
      <c r="A14" s="15"/>
      <c r="B14" s="16"/>
      <c r="C14" s="12">
        <f>IF(B14="",0,VLOOKUP('050601'!B14,Cenik!$C$3:$E$873,2,FALSE))</f>
        <v>0</v>
      </c>
      <c r="D14" s="12">
        <f>IF(B14="",0,VLOOKUP('050601'!B14,Cenik!$C$3:$E$873,3,FALSE))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IF(B16="",0,VLOOKUP('050601'!B16,Cenik!$C$3:$E$873,2,FALSE))</f>
        <v>0</v>
      </c>
      <c r="D16" s="12">
        <f>IF(B16="",0,VLOOKUP('050601'!B16,Cenik!$C$3:$E$873,3,FALSE))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IF(B17="",0,VLOOKUP('050601'!B17,Cenik!$C$3:$E$873,2,FALSE))</f>
        <v>0</v>
      </c>
      <c r="D17" s="12">
        <f>IF(B17="",0,VLOOKUP('050601'!B17,Cenik!$C$3:$E$873,3,FALSE))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IF(B18="",0,VLOOKUP('050601'!B18,Cenik!$C$3:$E$873,2,FALSE))</f>
        <v>0</v>
      </c>
      <c r="D18" s="12">
        <f>IF(B18="",0,VLOOKUP('050601'!B18,Cenik!$C$3:$E$873,3,FALSE))</f>
        <v>0</v>
      </c>
      <c r="E18" s="22"/>
      <c r="F18" s="20">
        <f t="shared" si="2"/>
        <v>0</v>
      </c>
      <c r="G18" s="104" t="str">
        <f t="shared" si="3"/>
        <v/>
      </c>
    </row>
    <row r="19" spans="1:9" x14ac:dyDescent="0.2">
      <c r="A19" s="15"/>
      <c r="B19" s="21"/>
      <c r="C19" s="12">
        <f>IF(B19="",0,VLOOKUP('050601'!B19,Cenik!$C$3:$E$873,2,FALSE))</f>
        <v>0</v>
      </c>
      <c r="D19" s="12">
        <f>IF(B19="",0,VLOOKUP('050601'!B19,Cenik!$C$3:$E$873,3,FALSE))</f>
        <v>0</v>
      </c>
      <c r="E19" s="22"/>
      <c r="F19" s="20">
        <f t="shared" si="2"/>
        <v>0</v>
      </c>
      <c r="G19" s="104" t="str">
        <f t="shared" si="3"/>
        <v/>
      </c>
    </row>
    <row r="20" spans="1:9" x14ac:dyDescent="0.2">
      <c r="A20" s="15"/>
      <c r="B20" s="21"/>
      <c r="C20" s="12">
        <f>IF(B20="",0,VLOOKUP('050601'!B20,Cenik!$C$3:$E$873,2,FALSE))</f>
        <v>0</v>
      </c>
      <c r="D20" s="12">
        <f>IF(B20="",0,VLOOKUP('050601'!B20,Cenik!$C$3:$E$873,3,FALSE))</f>
        <v>0</v>
      </c>
      <c r="E20" s="22"/>
      <c r="F20" s="20">
        <f t="shared" si="2"/>
        <v>0</v>
      </c>
      <c r="G20" s="104" t="str">
        <f t="shared" si="3"/>
        <v/>
      </c>
    </row>
    <row r="21" spans="1:9" x14ac:dyDescent="0.2">
      <c r="A21" s="15"/>
      <c r="B21" s="21"/>
      <c r="C21" s="12">
        <f>IF(B21="",0,VLOOKUP('050601'!B21,Cenik!$C$3:$E$873,2,FALSE))</f>
        <v>0</v>
      </c>
      <c r="D21" s="12">
        <f>IF(B21="",0,VLOOKUP('050601'!B21,Cenik!$C$3:$E$873,3,FALSE))</f>
        <v>0</v>
      </c>
      <c r="E21" s="22"/>
      <c r="F21" s="20">
        <f t="shared" si="2"/>
        <v>0</v>
      </c>
      <c r="G21" s="104" t="str">
        <f t="shared" si="3"/>
        <v/>
      </c>
    </row>
    <row r="22" spans="1:9" x14ac:dyDescent="0.2">
      <c r="A22" s="15"/>
      <c r="B22" s="21"/>
      <c r="C22" s="12">
        <f>IF(B22="",0,VLOOKUP('050601'!B22,Cenik!$C$3:$E$873,2,FALSE))</f>
        <v>0</v>
      </c>
      <c r="D22" s="12">
        <f>IF(B22="",0,VLOOKUP('050601'!B22,Cenik!$C$3:$E$873,3,FALSE))</f>
        <v>0</v>
      </c>
      <c r="E22" s="22"/>
      <c r="F22" s="20">
        <f t="shared" si="2"/>
        <v>0</v>
      </c>
      <c r="G22" s="104" t="str">
        <f t="shared" si="3"/>
        <v/>
      </c>
    </row>
    <row r="23" spans="1:9" x14ac:dyDescent="0.2">
      <c r="A23" s="15"/>
      <c r="B23" s="21"/>
      <c r="C23" s="12">
        <f>IF(B23="",0,VLOOKUP('050601'!B23,Cenik!$C$3:$E$873,2,FALSE))</f>
        <v>0</v>
      </c>
      <c r="D23" s="12">
        <f>IF(B23="",0,VLOOKUP('050601'!B23,Cenik!$C$3:$E$873,3,FALSE))</f>
        <v>0</v>
      </c>
      <c r="E23" s="22"/>
      <c r="F23" s="20">
        <f t="shared" si="2"/>
        <v>0</v>
      </c>
      <c r="G23" s="104" t="str">
        <f t="shared" si="3"/>
        <v/>
      </c>
    </row>
    <row r="24" spans="1:9" x14ac:dyDescent="0.2">
      <c r="A24" s="15"/>
      <c r="B24" s="21"/>
      <c r="C24" s="12">
        <f>IF(B24="",0,VLOOKUP('050601'!B24,Cenik!$C$3:$E$873,2,FALSE))</f>
        <v>0</v>
      </c>
      <c r="D24" s="12">
        <f>IF(B24="",0,VLOOKUP('050601'!B24,Cenik!$C$3:$E$873,3,FALSE))</f>
        <v>0</v>
      </c>
      <c r="E24" s="22"/>
      <c r="F24" s="20">
        <f t="shared" si="2"/>
        <v>0</v>
      </c>
      <c r="G24" s="104" t="str">
        <f t="shared" si="3"/>
        <v/>
      </c>
    </row>
    <row r="25" spans="1:9" x14ac:dyDescent="0.2">
      <c r="A25" s="15"/>
      <c r="B25" s="21"/>
      <c r="C25" s="12">
        <f>IF(B25="",0,VLOOKUP('050601'!B25,Cenik!$C$3:$E$873,2,FALSE))</f>
        <v>0</v>
      </c>
      <c r="D25" s="12">
        <f>IF(B25="",0,VLOOKUP('050601'!B25,Cenik!$C$3:$E$873,3,FALSE))</f>
        <v>0</v>
      </c>
      <c r="E25" s="22"/>
      <c r="F25" s="20">
        <f t="shared" si="2"/>
        <v>0</v>
      </c>
      <c r="G25" s="104" t="str">
        <f t="shared" si="3"/>
        <v/>
      </c>
    </row>
    <row r="26" spans="1:9" x14ac:dyDescent="0.2">
      <c r="A26" s="15"/>
      <c r="B26" s="21"/>
      <c r="C26" s="12">
        <f>IF(B26="",0,VLOOKUP('050601'!B26,Cenik!$C$3:$E$873,2,FALSE))</f>
        <v>0</v>
      </c>
      <c r="D26" s="12">
        <f>IF(B26="",0,VLOOKUP('050601'!B26,Cenik!$C$3:$E$873,3,FALSE))</f>
        <v>0</v>
      </c>
      <c r="E26" s="22"/>
      <c r="F26" s="20">
        <f t="shared" si="2"/>
        <v>0</v>
      </c>
      <c r="G26" s="104" t="str">
        <f t="shared" si="3"/>
        <v/>
      </c>
    </row>
    <row r="27" spans="1:9" x14ac:dyDescent="0.2">
      <c r="A27" s="15"/>
      <c r="B27" s="21"/>
      <c r="C27" s="12">
        <f>IF(B27="",0,VLOOKUP('050601'!B27,Cenik!$C$3:$E$873,2,FALSE))</f>
        <v>0</v>
      </c>
      <c r="D27" s="12">
        <f>IF(B27="",0,VLOOKUP('050601'!B27,Cenik!$C$3:$E$873,3,FALSE))</f>
        <v>0</v>
      </c>
      <c r="E27" s="22"/>
      <c r="F27" s="20">
        <f t="shared" si="2"/>
        <v>0</v>
      </c>
      <c r="G27" s="104" t="str">
        <f t="shared" si="3"/>
        <v/>
      </c>
    </row>
    <row r="28" spans="1:9" x14ac:dyDescent="0.2">
      <c r="A28" s="15"/>
      <c r="B28" s="21"/>
      <c r="C28" s="12">
        <f>IF(B28="",0,VLOOKUP('050601'!B28,Cenik!$C$3:$E$873,2,FALSE))</f>
        <v>0</v>
      </c>
      <c r="D28" s="12">
        <f>IF(B28="",0,VLOOKUP('050601'!B28,Cenik!$C$3:$E$873,3,FALSE))</f>
        <v>0</v>
      </c>
      <c r="E28" s="22"/>
      <c r="F28" s="20">
        <f t="shared" si="2"/>
        <v>0</v>
      </c>
      <c r="G28" s="104" t="str">
        <f t="shared" si="3"/>
        <v/>
      </c>
    </row>
    <row r="29" spans="1:9" ht="13.5" thickBot="1" x14ac:dyDescent="0.25">
      <c r="A29" s="15"/>
      <c r="B29" s="21"/>
      <c r="C29" s="12">
        <f>IF(B29="",0,VLOOKUP('050601'!B29,Cenik!$C$3:$E$873,2,FALSE))</f>
        <v>0</v>
      </c>
      <c r="D29" s="12">
        <f>IF(B29="",0,VLOOKUP('050601'!B29,Cenik!$C$3:$E$873,3,FALSE))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IF(B31="",0,VLOOKUP('050601'!B31,Cenik!$C$3:$E$873,2,FALSE))</f>
        <v>0</v>
      </c>
      <c r="D31" s="24">
        <f>IF(B31="",0,VLOOKUP('050601'!B31,Cenik!$C$3:$E$873,3,FALSE))</f>
        <v>0</v>
      </c>
      <c r="E31" s="19"/>
      <c r="F31" s="25">
        <f t="shared" ref="F31:F44" si="4">D31*E31</f>
        <v>0</v>
      </c>
      <c r="G31" s="104" t="str">
        <f t="shared" si="3"/>
        <v/>
      </c>
      <c r="I31" s="2"/>
    </row>
    <row r="32" spans="1:9" x14ac:dyDescent="0.2">
      <c r="A32" s="15"/>
      <c r="B32" s="21"/>
      <c r="C32" s="12">
        <f>IF(B32="",0,VLOOKUP('050601'!B32,Cenik!$C$3:$E$873,2,FALSE))</f>
        <v>0</v>
      </c>
      <c r="D32" s="12">
        <f>IF(B32="",0,VLOOKUP('050601'!B32,Cenik!$C$3:$E$873,3,FALSE))</f>
        <v>0</v>
      </c>
      <c r="E32" s="22"/>
      <c r="F32" s="20">
        <f t="shared" si="4"/>
        <v>0</v>
      </c>
      <c r="G32" s="104" t="str">
        <f t="shared" si="3"/>
        <v/>
      </c>
      <c r="I32" s="2"/>
    </row>
    <row r="33" spans="1:7" x14ac:dyDescent="0.2">
      <c r="A33" s="15"/>
      <c r="B33" s="21"/>
      <c r="C33" s="12">
        <f>IF(B33="",0,VLOOKUP('050601'!B33,Cenik!$C$3:$E$873,2,FALSE))</f>
        <v>0</v>
      </c>
      <c r="D33" s="12">
        <f>IF(B33="",0,VLOOKUP('050601'!B33,Cenik!$C$3:$E$873,3,FALSE))</f>
        <v>0</v>
      </c>
      <c r="E33" s="22"/>
      <c r="F33" s="20">
        <f t="shared" si="4"/>
        <v>0</v>
      </c>
      <c r="G33" s="104" t="str">
        <f t="shared" si="3"/>
        <v/>
      </c>
    </row>
    <row r="34" spans="1:7" x14ac:dyDescent="0.2">
      <c r="A34" s="15"/>
      <c r="B34" s="21"/>
      <c r="C34" s="12">
        <f>IF(B34="",0,VLOOKUP('050601'!B34,Cenik!$C$3:$E$873,2,FALSE))</f>
        <v>0</v>
      </c>
      <c r="D34" s="12">
        <f>IF(B34="",0,VLOOKUP('050601'!B34,Cenik!$C$3:$E$873,3,FALSE))</f>
        <v>0</v>
      </c>
      <c r="E34" s="22"/>
      <c r="F34" s="20">
        <f t="shared" si="4"/>
        <v>0</v>
      </c>
      <c r="G34" s="104" t="str">
        <f t="shared" si="3"/>
        <v/>
      </c>
    </row>
    <row r="35" spans="1:7" x14ac:dyDescent="0.2">
      <c r="A35" s="15"/>
      <c r="B35" s="21"/>
      <c r="C35" s="12">
        <f>IF(B35="",0,VLOOKUP('050601'!B35,Cenik!$C$3:$E$873,2,FALSE))</f>
        <v>0</v>
      </c>
      <c r="D35" s="12">
        <f>IF(B35="",0,VLOOKUP('050601'!B35,Cenik!$C$3:$E$873,3,FALSE))</f>
        <v>0</v>
      </c>
      <c r="E35" s="22"/>
      <c r="F35" s="20">
        <f t="shared" si="4"/>
        <v>0</v>
      </c>
      <c r="G35" s="104" t="str">
        <f t="shared" si="3"/>
        <v/>
      </c>
    </row>
    <row r="36" spans="1:7" x14ac:dyDescent="0.2">
      <c r="A36" s="15"/>
      <c r="B36" s="21"/>
      <c r="C36" s="12">
        <f>IF(B36="",0,VLOOKUP('050601'!B36,Cenik!$C$3:$E$873,2,FALSE))</f>
        <v>0</v>
      </c>
      <c r="D36" s="12">
        <f>IF(B36="",0,VLOOKUP('050601'!B36,Cenik!$C$3:$E$873,3,FALSE))</f>
        <v>0</v>
      </c>
      <c r="E36" s="22"/>
      <c r="F36" s="20">
        <f t="shared" si="4"/>
        <v>0</v>
      </c>
      <c r="G36" s="104" t="str">
        <f t="shared" si="3"/>
        <v/>
      </c>
    </row>
    <row r="37" spans="1:7" x14ac:dyDescent="0.2">
      <c r="A37" s="15"/>
      <c r="B37" s="21"/>
      <c r="C37" s="12">
        <f>IF(B37="",0,VLOOKUP('050601'!B37,Cenik!$C$3:$E$873,2,FALSE))</f>
        <v>0</v>
      </c>
      <c r="D37" s="12">
        <f>IF(B37="",0,VLOOKUP('050601'!B37,Cenik!$C$3:$E$873,3,FALSE))</f>
        <v>0</v>
      </c>
      <c r="E37" s="22"/>
      <c r="F37" s="20">
        <f t="shared" si="4"/>
        <v>0</v>
      </c>
      <c r="G37" s="104" t="str">
        <f t="shared" si="3"/>
        <v/>
      </c>
    </row>
    <row r="38" spans="1:7" x14ac:dyDescent="0.2">
      <c r="A38" s="15"/>
      <c r="B38" s="21"/>
      <c r="C38" s="12">
        <f>IF(B38="",0,VLOOKUP('050601'!B38,Cenik!$C$3:$E$873,2,FALSE))</f>
        <v>0</v>
      </c>
      <c r="D38" s="12">
        <f>IF(B38="",0,VLOOKUP('050601'!B38,Cenik!$C$3:$E$873,3,FALSE))</f>
        <v>0</v>
      </c>
      <c r="E38" s="22"/>
      <c r="F38" s="20">
        <f t="shared" si="4"/>
        <v>0</v>
      </c>
      <c r="G38" s="104" t="str">
        <f t="shared" si="3"/>
        <v/>
      </c>
    </row>
    <row r="39" spans="1:7" x14ac:dyDescent="0.2">
      <c r="A39" s="15"/>
      <c r="B39" s="21"/>
      <c r="C39" s="12">
        <f>IF(B39="",0,VLOOKUP('050601'!B39,Cenik!$C$3:$E$873,2,FALSE))</f>
        <v>0</v>
      </c>
      <c r="D39" s="12">
        <f>IF(B39="",0,VLOOKUP('050601'!B39,Cenik!$C$3:$E$873,3,FALSE))</f>
        <v>0</v>
      </c>
      <c r="E39" s="22"/>
      <c r="F39" s="20">
        <f t="shared" si="4"/>
        <v>0</v>
      </c>
      <c r="G39" s="104" t="str">
        <f>IF(E39="","",IF(ISNUMBER(E39),IF(E39=ROUND(E39,6),"","Napaka - poraba mora biti zaokrožena na 6 decimalk!"),"Napaka!"))</f>
        <v/>
      </c>
    </row>
    <row r="40" spans="1:7" x14ac:dyDescent="0.2">
      <c r="A40" s="15"/>
      <c r="B40" s="21"/>
      <c r="C40" s="12">
        <f>IF(B40="",0,VLOOKUP('050601'!B40,Cenik!$C$3:$E$873,2,FALSE))</f>
        <v>0</v>
      </c>
      <c r="D40" s="12">
        <f>IF(B40="",0,VLOOKUP('050601'!B40,Cenik!$C$3:$E$873,3,FALSE))</f>
        <v>0</v>
      </c>
      <c r="E40" s="22"/>
      <c r="F40" s="20">
        <f t="shared" si="4"/>
        <v>0</v>
      </c>
      <c r="G40" s="104" t="str">
        <f t="shared" si="3"/>
        <v/>
      </c>
    </row>
    <row r="41" spans="1:7" x14ac:dyDescent="0.2">
      <c r="A41" s="15"/>
      <c r="B41" s="21"/>
      <c r="C41" s="12">
        <f>IF(B41="",0,VLOOKUP('050601'!B41,Cenik!$C$3:$E$873,2,FALSE))</f>
        <v>0</v>
      </c>
      <c r="D41" s="12">
        <f>IF(B41="",0,VLOOKUP('050601'!B41,Cenik!$C$3:$E$873,3,FALSE))</f>
        <v>0</v>
      </c>
      <c r="E41" s="22"/>
      <c r="F41" s="20">
        <f t="shared" si="4"/>
        <v>0</v>
      </c>
      <c r="G41" s="104" t="str">
        <f t="shared" si="3"/>
        <v/>
      </c>
    </row>
    <row r="42" spans="1:7" x14ac:dyDescent="0.2">
      <c r="A42" s="15"/>
      <c r="B42" s="21"/>
      <c r="C42" s="12">
        <f>IF(B42="",0,VLOOKUP('050601'!B42,Cenik!$C$3:$E$873,2,FALSE))</f>
        <v>0</v>
      </c>
      <c r="D42" s="12">
        <f>IF(B42="",0,VLOOKUP('050601'!B42,Cenik!$C$3:$E$873,3,FALSE))</f>
        <v>0</v>
      </c>
      <c r="E42" s="22"/>
      <c r="F42" s="20">
        <f t="shared" si="4"/>
        <v>0</v>
      </c>
      <c r="G42" s="104" t="str">
        <f t="shared" si="3"/>
        <v/>
      </c>
    </row>
    <row r="43" spans="1:7" x14ac:dyDescent="0.2">
      <c r="A43" s="15"/>
      <c r="B43" s="21"/>
      <c r="C43" s="12">
        <f>IF(B43="",0,VLOOKUP('050601'!B43,Cenik!$C$3:$E$873,2,FALSE))</f>
        <v>0</v>
      </c>
      <c r="D43" s="12">
        <f>IF(B43="",0,VLOOKUP('050601'!B43,Cenik!$C$3:$E$873,3,FALSE))</f>
        <v>0</v>
      </c>
      <c r="E43" s="22"/>
      <c r="F43" s="20">
        <f t="shared" si="4"/>
        <v>0</v>
      </c>
      <c r="G43" s="104" t="str">
        <f t="shared" si="3"/>
        <v/>
      </c>
    </row>
    <row r="44" spans="1:7" ht="13.5" thickBot="1" x14ac:dyDescent="0.25">
      <c r="A44" s="26"/>
      <c r="B44" s="27"/>
      <c r="C44" s="28">
        <f>IF(B44="",0,VLOOKUP('050601'!B44,Cenik!$C$3:$E$873,2,FALSE))</f>
        <v>0</v>
      </c>
      <c r="D44" s="28">
        <f>IF(B44="",0,VLOOKUP('050601'!B44,Cenik!$C$3:$E$873,3,FALSE))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IF(B5="",0,VLOOKUP('050602'!B5,Cenik!$C$3:$E$873,2,FALSE))</f>
        <v>0</v>
      </c>
      <c r="D5" s="12">
        <f>IF(B5="",0,VLOOKUP('050602'!B5,Cenik!$C$3:$E$873,3,FALSE))</f>
        <v>0</v>
      </c>
      <c r="E5" s="95"/>
      <c r="F5" s="14">
        <f t="shared" ref="F5:F14" si="0">D5*E5</f>
        <v>0</v>
      </c>
      <c r="G5" s="104" t="str">
        <f>IF(E5="","",IF(ISNUMBER(E5),IF(E5=ROUND(E5,6),"","Napaka - poraba mora biti zaokrožena na 6 decimalk!"),"Napaka!"))</f>
        <v/>
      </c>
    </row>
    <row r="6" spans="1:7" x14ac:dyDescent="0.2">
      <c r="A6" s="15"/>
      <c r="B6" s="94"/>
      <c r="C6" s="12">
        <f>IF(B6="",0,VLOOKUP('050602'!B6,Cenik!$C$3:$E$873,2,FALSE))</f>
        <v>0</v>
      </c>
      <c r="D6" s="12">
        <f>IF(B6="",0,VLOOKUP('050602'!B6,Cenik!$C$3:$E$873,3,FALSE))</f>
        <v>0</v>
      </c>
      <c r="E6" s="96"/>
      <c r="F6" s="14">
        <f t="shared" si="0"/>
        <v>0</v>
      </c>
      <c r="G6" s="104" t="str">
        <f t="shared" ref="G6:G14" si="1">IF(E6="","",IF(ISNUMBER(E6),IF(E6=ROUND(E6,6),"","Napaka - poraba mora biti zaokrožena na 6 decimalk!"),"Napaka!"))</f>
        <v/>
      </c>
    </row>
    <row r="7" spans="1:7" x14ac:dyDescent="0.2">
      <c r="A7" s="15"/>
      <c r="B7" s="94"/>
      <c r="C7" s="12">
        <f>IF(B7="",0,VLOOKUP('050602'!B7,Cenik!$C$3:$E$873,2,FALSE))</f>
        <v>0</v>
      </c>
      <c r="D7" s="12">
        <f>IF(B7="",0,VLOOKUP('050602'!B7,Cenik!$C$3:$E$873,3,FALSE))</f>
        <v>0</v>
      </c>
      <c r="E7" s="96"/>
      <c r="F7" s="14">
        <f t="shared" si="0"/>
        <v>0</v>
      </c>
      <c r="G7" s="104" t="str">
        <f t="shared" si="1"/>
        <v/>
      </c>
    </row>
    <row r="8" spans="1:7" x14ac:dyDescent="0.2">
      <c r="A8" s="15"/>
      <c r="B8" s="94"/>
      <c r="C8" s="12">
        <f>IF(B8="",0,VLOOKUP('050602'!B8,Cenik!$C$3:$E$873,2,FALSE))</f>
        <v>0</v>
      </c>
      <c r="D8" s="12">
        <f>IF(B8="",0,VLOOKUP('050602'!B8,Cenik!$C$3:$E$873,3,FALSE))</f>
        <v>0</v>
      </c>
      <c r="E8" s="96"/>
      <c r="F8" s="14">
        <f t="shared" si="0"/>
        <v>0</v>
      </c>
      <c r="G8" s="104" t="str">
        <f t="shared" si="1"/>
        <v/>
      </c>
    </row>
    <row r="9" spans="1:7" x14ac:dyDescent="0.2">
      <c r="A9" s="15"/>
      <c r="B9" s="94"/>
      <c r="C9" s="12">
        <f>IF(B9="",0,VLOOKUP('050602'!B9,Cenik!$C$3:$E$873,2,FALSE))</f>
        <v>0</v>
      </c>
      <c r="D9" s="12">
        <f>IF(B9="",0,VLOOKUP('050602'!B9,Cenik!$C$3:$E$873,3,FALSE))</f>
        <v>0</v>
      </c>
      <c r="E9" s="96"/>
      <c r="F9" s="14">
        <f t="shared" si="0"/>
        <v>0</v>
      </c>
      <c r="G9" s="104" t="str">
        <f t="shared" si="1"/>
        <v/>
      </c>
    </row>
    <row r="10" spans="1:7" x14ac:dyDescent="0.2">
      <c r="A10" s="15"/>
      <c r="B10" s="94"/>
      <c r="C10" s="12">
        <f>IF(B10="",0,VLOOKUP('050602'!B10,Cenik!$C$3:$E$873,2,FALSE))</f>
        <v>0</v>
      </c>
      <c r="D10" s="12">
        <f>IF(B10="",0,VLOOKUP('050602'!B10,Cenik!$C$3:$E$873,3,FALSE))</f>
        <v>0</v>
      </c>
      <c r="E10" s="96"/>
      <c r="F10" s="14">
        <f t="shared" si="0"/>
        <v>0</v>
      </c>
      <c r="G10" s="104" t="str">
        <f t="shared" si="1"/>
        <v/>
      </c>
    </row>
    <row r="11" spans="1:7" x14ac:dyDescent="0.2">
      <c r="A11" s="15"/>
      <c r="B11" s="94"/>
      <c r="C11" s="12">
        <f>IF(B11="",0,VLOOKUP('050602'!B11,Cenik!$C$3:$E$873,2,FALSE))</f>
        <v>0</v>
      </c>
      <c r="D11" s="12">
        <f>IF(B11="",0,VLOOKUP('050602'!B11,Cenik!$C$3:$E$873,3,FALSE))</f>
        <v>0</v>
      </c>
      <c r="E11" s="96"/>
      <c r="F11" s="14">
        <f t="shared" si="0"/>
        <v>0</v>
      </c>
      <c r="G11" s="104" t="str">
        <f t="shared" si="1"/>
        <v/>
      </c>
    </row>
    <row r="12" spans="1:7" x14ac:dyDescent="0.2">
      <c r="A12" s="15"/>
      <c r="B12" s="94"/>
      <c r="C12" s="12">
        <f>IF(B12="",0,VLOOKUP('050602'!B12,Cenik!$C$3:$E$873,2,FALSE))</f>
        <v>0</v>
      </c>
      <c r="D12" s="12">
        <f>IF(B12="",0,VLOOKUP('050602'!B12,Cenik!$C$3:$E$873,3,FALSE))</f>
        <v>0</v>
      </c>
      <c r="E12" s="96"/>
      <c r="F12" s="14">
        <f t="shared" si="0"/>
        <v>0</v>
      </c>
      <c r="G12" s="104" t="str">
        <f t="shared" si="1"/>
        <v/>
      </c>
    </row>
    <row r="13" spans="1:7" x14ac:dyDescent="0.2">
      <c r="A13" s="15"/>
      <c r="B13" s="94"/>
      <c r="C13" s="12">
        <f>IF(B13="",0,VLOOKUP('050602'!B13,Cenik!$C$3:$E$873,2,FALSE))</f>
        <v>0</v>
      </c>
      <c r="D13" s="12">
        <f>IF(B13="",0,VLOOKUP('050602'!B13,Cenik!$C$3:$E$873,3,FALSE))</f>
        <v>0</v>
      </c>
      <c r="E13" s="96"/>
      <c r="F13" s="14">
        <f t="shared" si="0"/>
        <v>0</v>
      </c>
      <c r="G13" s="104" t="str">
        <f t="shared" si="1"/>
        <v/>
      </c>
    </row>
    <row r="14" spans="1:7" ht="13.5" thickBot="1" x14ac:dyDescent="0.25">
      <c r="A14" s="15"/>
      <c r="B14" s="94"/>
      <c r="C14" s="12">
        <f>IF(B14="",0,VLOOKUP('050602'!B14,Cenik!$C$3:$E$873,2,FALSE))</f>
        <v>0</v>
      </c>
      <c r="D14" s="12">
        <f>IF(B14="",0,VLOOKUP('050602'!B14,Cenik!$C$3:$E$873,3,FALSE))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IF(B16="",0,VLOOKUP('050602'!B16,Cenik!$C$3:$E$873,2,FALSE))</f>
        <v>0</v>
      </c>
      <c r="D16" s="12">
        <f>IF(B16="",0,VLOOKUP('050602'!B16,Cenik!$C$3:$E$873,3,FALSE))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IF(B17="",0,VLOOKUP('050602'!B17,Cenik!$C$3:$E$873,2,FALSE))</f>
        <v>0</v>
      </c>
      <c r="D17" s="12">
        <f>IF(B17="",0,VLOOKUP('050602'!B17,Cenik!$C$3:$E$873,3,FALSE))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IF(B18="",0,VLOOKUP('050602'!B18,Cenik!$C$3:$E$873,2,FALSE))</f>
        <v>0</v>
      </c>
      <c r="D18" s="12">
        <f>IF(B18="",0,VLOOKUP('050602'!B18,Cenik!$C$3:$E$873,3,FALSE))</f>
        <v>0</v>
      </c>
      <c r="E18" s="102"/>
      <c r="F18" s="20">
        <f t="shared" si="2"/>
        <v>0</v>
      </c>
      <c r="G18" s="104" t="str">
        <f t="shared" si="3"/>
        <v/>
      </c>
    </row>
    <row r="19" spans="1:9" x14ac:dyDescent="0.2">
      <c r="A19" s="15"/>
      <c r="B19" s="100"/>
      <c r="C19" s="12">
        <f>IF(B19="",0,VLOOKUP('050602'!B19,Cenik!$C$3:$E$873,2,FALSE))</f>
        <v>0</v>
      </c>
      <c r="D19" s="12">
        <f>IF(B19="",0,VLOOKUP('050602'!B19,Cenik!$C$3:$E$873,3,FALSE))</f>
        <v>0</v>
      </c>
      <c r="E19" s="102"/>
      <c r="F19" s="20">
        <f t="shared" si="2"/>
        <v>0</v>
      </c>
      <c r="G19" s="104" t="str">
        <f t="shared" si="3"/>
        <v/>
      </c>
    </row>
    <row r="20" spans="1:9" x14ac:dyDescent="0.2">
      <c r="A20" s="15"/>
      <c r="B20" s="100"/>
      <c r="C20" s="12">
        <f>IF(B20="",0,VLOOKUP('050602'!B20,Cenik!$C$3:$E$873,2,FALSE))</f>
        <v>0</v>
      </c>
      <c r="D20" s="12">
        <f>IF(B20="",0,VLOOKUP('050602'!B20,Cenik!$C$3:$E$873,3,FALSE))</f>
        <v>0</v>
      </c>
      <c r="E20" s="102"/>
      <c r="F20" s="20">
        <f t="shared" si="2"/>
        <v>0</v>
      </c>
      <c r="G20" s="104" t="str">
        <f t="shared" si="3"/>
        <v/>
      </c>
    </row>
    <row r="21" spans="1:9" x14ac:dyDescent="0.2">
      <c r="A21" s="15"/>
      <c r="B21" s="100"/>
      <c r="C21" s="12">
        <f>IF(B21="",0,VLOOKUP('050602'!B21,Cenik!$C$3:$E$873,2,FALSE))</f>
        <v>0</v>
      </c>
      <c r="D21" s="12">
        <f>IF(B21="",0,VLOOKUP('050602'!B21,Cenik!$C$3:$E$873,3,FALSE))</f>
        <v>0</v>
      </c>
      <c r="E21" s="102"/>
      <c r="F21" s="20">
        <f t="shared" si="2"/>
        <v>0</v>
      </c>
      <c r="G21" s="104" t="str">
        <f t="shared" si="3"/>
        <v/>
      </c>
    </row>
    <row r="22" spans="1:9" x14ac:dyDescent="0.2">
      <c r="A22" s="15"/>
      <c r="B22" s="100"/>
      <c r="C22" s="12">
        <f>IF(B22="",0,VLOOKUP('050602'!B22,Cenik!$C$3:$E$873,2,FALSE))</f>
        <v>0</v>
      </c>
      <c r="D22" s="12">
        <f>IF(B22="",0,VLOOKUP('050602'!B22,Cenik!$C$3:$E$873,3,FALSE))</f>
        <v>0</v>
      </c>
      <c r="E22" s="102"/>
      <c r="F22" s="20">
        <f t="shared" si="2"/>
        <v>0</v>
      </c>
      <c r="G22" s="104" t="str">
        <f t="shared" si="3"/>
        <v/>
      </c>
    </row>
    <row r="23" spans="1:9" x14ac:dyDescent="0.2">
      <c r="A23" s="15"/>
      <c r="B23" s="100"/>
      <c r="C23" s="12">
        <f>IF(B23="",0,VLOOKUP('050602'!B23,Cenik!$C$3:$E$873,2,FALSE))</f>
        <v>0</v>
      </c>
      <c r="D23" s="12">
        <f>IF(B23="",0,VLOOKUP('050602'!B23,Cenik!$C$3:$E$873,3,FALSE))</f>
        <v>0</v>
      </c>
      <c r="E23" s="102"/>
      <c r="F23" s="20">
        <f t="shared" si="2"/>
        <v>0</v>
      </c>
      <c r="G23" s="104" t="str">
        <f t="shared" si="3"/>
        <v/>
      </c>
    </row>
    <row r="24" spans="1:9" x14ac:dyDescent="0.2">
      <c r="A24" s="15"/>
      <c r="B24" s="100"/>
      <c r="C24" s="12">
        <f>IF(B24="",0,VLOOKUP('050602'!B24,Cenik!$C$3:$E$873,2,FALSE))</f>
        <v>0</v>
      </c>
      <c r="D24" s="12">
        <f>IF(B24="",0,VLOOKUP('050602'!B24,Cenik!$C$3:$E$873,3,FALSE))</f>
        <v>0</v>
      </c>
      <c r="E24" s="102"/>
      <c r="F24" s="20">
        <f t="shared" si="2"/>
        <v>0</v>
      </c>
      <c r="G24" s="104" t="str">
        <f t="shared" si="3"/>
        <v/>
      </c>
    </row>
    <row r="25" spans="1:9" x14ac:dyDescent="0.2">
      <c r="A25" s="15"/>
      <c r="B25" s="100"/>
      <c r="C25" s="12">
        <f>IF(B25="",0,VLOOKUP('050602'!B25,Cenik!$C$3:$E$873,2,FALSE))</f>
        <v>0</v>
      </c>
      <c r="D25" s="12">
        <f>IF(B25="",0,VLOOKUP('050602'!B25,Cenik!$C$3:$E$873,3,FALSE))</f>
        <v>0</v>
      </c>
      <c r="E25" s="102"/>
      <c r="F25" s="20">
        <f t="shared" si="2"/>
        <v>0</v>
      </c>
      <c r="G25" s="104" t="str">
        <f t="shared" si="3"/>
        <v/>
      </c>
    </row>
    <row r="26" spans="1:9" x14ac:dyDescent="0.2">
      <c r="A26" s="15"/>
      <c r="B26" s="100"/>
      <c r="C26" s="12">
        <f>IF(B26="",0,VLOOKUP('050602'!B26,Cenik!$C$3:$E$873,2,FALSE))</f>
        <v>0</v>
      </c>
      <c r="D26" s="12">
        <f>IF(B26="",0,VLOOKUP('050602'!B26,Cenik!$C$3:$E$873,3,FALSE))</f>
        <v>0</v>
      </c>
      <c r="E26" s="102"/>
      <c r="F26" s="20">
        <f t="shared" si="2"/>
        <v>0</v>
      </c>
      <c r="G26" s="104" t="str">
        <f t="shared" si="3"/>
        <v/>
      </c>
    </row>
    <row r="27" spans="1:9" x14ac:dyDescent="0.2">
      <c r="A27" s="15"/>
      <c r="B27" s="100"/>
      <c r="C27" s="12">
        <f>IF(B27="",0,VLOOKUP('050602'!B27,Cenik!$C$3:$E$873,2,FALSE))</f>
        <v>0</v>
      </c>
      <c r="D27" s="12">
        <f>IF(B27="",0,VLOOKUP('050602'!B27,Cenik!$C$3:$E$873,3,FALSE))</f>
        <v>0</v>
      </c>
      <c r="E27" s="102"/>
      <c r="F27" s="20">
        <f t="shared" si="2"/>
        <v>0</v>
      </c>
      <c r="G27" s="104" t="str">
        <f t="shared" si="3"/>
        <v/>
      </c>
    </row>
    <row r="28" spans="1:9" x14ac:dyDescent="0.2">
      <c r="A28" s="15"/>
      <c r="B28" s="100"/>
      <c r="C28" s="12">
        <f>IF(B28="",0,VLOOKUP('050602'!B28,Cenik!$C$3:$E$873,2,FALSE))</f>
        <v>0</v>
      </c>
      <c r="D28" s="12">
        <f>IF(B28="",0,VLOOKUP('050602'!B28,Cenik!$C$3:$E$873,3,FALSE))</f>
        <v>0</v>
      </c>
      <c r="E28" s="102"/>
      <c r="F28" s="20">
        <f t="shared" si="2"/>
        <v>0</v>
      </c>
      <c r="G28" s="104" t="str">
        <f t="shared" si="3"/>
        <v/>
      </c>
    </row>
    <row r="29" spans="1:9" ht="13.5" thickBot="1" x14ac:dyDescent="0.25">
      <c r="A29" s="15"/>
      <c r="B29" s="100"/>
      <c r="C29" s="12">
        <f>IF(B29="",0,VLOOKUP('050602'!B29,Cenik!$C$3:$E$873,2,FALSE))</f>
        <v>0</v>
      </c>
      <c r="D29" s="12">
        <f>IF(B29="",0,VLOOKUP('050602'!B29,Cenik!$C$3:$E$873,3,FALSE))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IF(B31="",0,VLOOKUP('050602'!B31,Cenik!$C$3:$E$873,2,FALSE))</f>
        <v>0</v>
      </c>
      <c r="D31" s="24">
        <f>IF(B31="",0,VLOOKUP('050602'!B31,Cenik!$C$3:$E$873,3,FALSE))</f>
        <v>0</v>
      </c>
      <c r="E31" s="101"/>
      <c r="F31" s="25">
        <f t="shared" ref="F31:F44" si="4">D31*E31</f>
        <v>0</v>
      </c>
      <c r="G31" s="104" t="str">
        <f t="shared" si="3"/>
        <v/>
      </c>
      <c r="I31" s="2"/>
    </row>
    <row r="32" spans="1:9" x14ac:dyDescent="0.2">
      <c r="A32" s="15"/>
      <c r="B32" s="100"/>
      <c r="C32" s="12">
        <f>IF(B32="",0,VLOOKUP('050602'!B32,Cenik!$C$3:$E$873,2,FALSE))</f>
        <v>0</v>
      </c>
      <c r="D32" s="12">
        <f>IF(B32="",0,VLOOKUP('050602'!B32,Cenik!$C$3:$E$873,3,FALSE))</f>
        <v>0</v>
      </c>
      <c r="E32" s="102"/>
      <c r="F32" s="20">
        <f t="shared" si="4"/>
        <v>0</v>
      </c>
      <c r="G32" s="104" t="str">
        <f t="shared" si="3"/>
        <v/>
      </c>
      <c r="I32" s="2"/>
    </row>
    <row r="33" spans="1:7" x14ac:dyDescent="0.2">
      <c r="A33" s="15"/>
      <c r="B33" s="100"/>
      <c r="C33" s="12">
        <f>IF(B33="",0,VLOOKUP('050602'!B33,Cenik!$C$3:$E$873,2,FALSE))</f>
        <v>0</v>
      </c>
      <c r="D33" s="12">
        <f>IF(B33="",0,VLOOKUP('050602'!B33,Cenik!$C$3:$E$873,3,FALSE))</f>
        <v>0</v>
      </c>
      <c r="E33" s="102"/>
      <c r="F33" s="20">
        <f t="shared" si="4"/>
        <v>0</v>
      </c>
      <c r="G33" s="104" t="str">
        <f t="shared" si="3"/>
        <v/>
      </c>
    </row>
    <row r="34" spans="1:7" x14ac:dyDescent="0.2">
      <c r="A34" s="15"/>
      <c r="B34" s="100"/>
      <c r="C34" s="12">
        <f>IF(B34="",0,VLOOKUP('050602'!B34,Cenik!$C$3:$E$873,2,FALSE))</f>
        <v>0</v>
      </c>
      <c r="D34" s="12">
        <f>IF(B34="",0,VLOOKUP('050602'!B34,Cenik!$C$3:$E$873,3,FALSE))</f>
        <v>0</v>
      </c>
      <c r="E34" s="102"/>
      <c r="F34" s="20">
        <f t="shared" si="4"/>
        <v>0</v>
      </c>
      <c r="G34" s="104" t="str">
        <f t="shared" si="3"/>
        <v/>
      </c>
    </row>
    <row r="35" spans="1:7" x14ac:dyDescent="0.2">
      <c r="A35" s="15"/>
      <c r="B35" s="100"/>
      <c r="C35" s="12">
        <f>IF(B35="",0,VLOOKUP('050602'!B35,Cenik!$C$3:$E$873,2,FALSE))</f>
        <v>0</v>
      </c>
      <c r="D35" s="12">
        <f>IF(B35="",0,VLOOKUP('050602'!B35,Cenik!$C$3:$E$873,3,FALSE))</f>
        <v>0</v>
      </c>
      <c r="E35" s="102"/>
      <c r="F35" s="20">
        <f t="shared" si="4"/>
        <v>0</v>
      </c>
      <c r="G35" s="104" t="str">
        <f t="shared" si="3"/>
        <v/>
      </c>
    </row>
    <row r="36" spans="1:7" x14ac:dyDescent="0.2">
      <c r="A36" s="15"/>
      <c r="B36" s="100"/>
      <c r="C36" s="12">
        <f>IF(B36="",0,VLOOKUP('050602'!B36,Cenik!$C$3:$E$873,2,FALSE))</f>
        <v>0</v>
      </c>
      <c r="D36" s="12">
        <f>IF(B36="",0,VLOOKUP('050602'!B36,Cenik!$C$3:$E$873,3,FALSE))</f>
        <v>0</v>
      </c>
      <c r="E36" s="102"/>
      <c r="F36" s="20">
        <f t="shared" si="4"/>
        <v>0</v>
      </c>
      <c r="G36" s="104" t="str">
        <f t="shared" si="3"/>
        <v/>
      </c>
    </row>
    <row r="37" spans="1:7" x14ac:dyDescent="0.2">
      <c r="A37" s="15"/>
      <c r="B37" s="100"/>
      <c r="C37" s="12">
        <f>IF(B37="",0,VLOOKUP('050602'!B37,Cenik!$C$3:$E$873,2,FALSE))</f>
        <v>0</v>
      </c>
      <c r="D37" s="12">
        <f>IF(B37="",0,VLOOKUP('050602'!B37,Cenik!$C$3:$E$873,3,FALSE))</f>
        <v>0</v>
      </c>
      <c r="E37" s="102"/>
      <c r="F37" s="20">
        <f t="shared" si="4"/>
        <v>0</v>
      </c>
      <c r="G37" s="104" t="str">
        <f t="shared" si="3"/>
        <v/>
      </c>
    </row>
    <row r="38" spans="1:7" x14ac:dyDescent="0.2">
      <c r="A38" s="15"/>
      <c r="B38" s="100"/>
      <c r="C38" s="12">
        <f>IF(B38="",0,VLOOKUP('050602'!B38,Cenik!$C$3:$E$873,2,FALSE))</f>
        <v>0</v>
      </c>
      <c r="D38" s="12">
        <f>IF(B38="",0,VLOOKUP('050602'!B38,Cenik!$C$3:$E$873,3,FALSE))</f>
        <v>0</v>
      </c>
      <c r="E38" s="102"/>
      <c r="F38" s="20">
        <f t="shared" si="4"/>
        <v>0</v>
      </c>
      <c r="G38" s="104" t="str">
        <f t="shared" si="3"/>
        <v/>
      </c>
    </row>
    <row r="39" spans="1:7" x14ac:dyDescent="0.2">
      <c r="A39" s="15"/>
      <c r="B39" s="100"/>
      <c r="C39" s="12">
        <f>IF(B39="",0,VLOOKUP('050602'!B39,Cenik!$C$3:$E$873,2,FALSE))</f>
        <v>0</v>
      </c>
      <c r="D39" s="12">
        <f>IF(B39="",0,VLOOKUP('050602'!B39,Cenik!$C$3:$E$873,3,FALSE))</f>
        <v>0</v>
      </c>
      <c r="E39" s="102"/>
      <c r="F39" s="20">
        <f t="shared" si="4"/>
        <v>0</v>
      </c>
      <c r="G39" s="104" t="str">
        <f>IF(E39="","",IF(ISNUMBER(E39),IF(E39=ROUND(E39,6),"","Napaka - poraba mora biti zaokrožena na 6 decimalk!"),"Napaka!"))</f>
        <v/>
      </c>
    </row>
    <row r="40" spans="1:7" x14ac:dyDescent="0.2">
      <c r="A40" s="15"/>
      <c r="B40" s="100"/>
      <c r="C40" s="12">
        <f>IF(B40="",0,VLOOKUP('050602'!B40,Cenik!$C$3:$E$873,2,FALSE))</f>
        <v>0</v>
      </c>
      <c r="D40" s="12">
        <f>IF(B40="",0,VLOOKUP('050602'!B40,Cenik!$C$3:$E$873,3,FALSE))</f>
        <v>0</v>
      </c>
      <c r="E40" s="102"/>
      <c r="F40" s="20">
        <f t="shared" si="4"/>
        <v>0</v>
      </c>
      <c r="G40" s="104" t="str">
        <f t="shared" si="3"/>
        <v/>
      </c>
    </row>
    <row r="41" spans="1:7" x14ac:dyDescent="0.2">
      <c r="A41" s="15"/>
      <c r="B41" s="100"/>
      <c r="C41" s="12">
        <f>IF(B41="",0,VLOOKUP('050602'!B41,Cenik!$C$3:$E$873,2,FALSE))</f>
        <v>0</v>
      </c>
      <c r="D41" s="12">
        <f>IF(B41="",0,VLOOKUP('050602'!B41,Cenik!$C$3:$E$873,3,FALSE))</f>
        <v>0</v>
      </c>
      <c r="E41" s="102"/>
      <c r="F41" s="20">
        <f t="shared" si="4"/>
        <v>0</v>
      </c>
      <c r="G41" s="104" t="str">
        <f t="shared" si="3"/>
        <v/>
      </c>
    </row>
    <row r="42" spans="1:7" x14ac:dyDescent="0.2">
      <c r="A42" s="15"/>
      <c r="B42" s="100"/>
      <c r="C42" s="12">
        <f>IF(B42="",0,VLOOKUP('050602'!B42,Cenik!$C$3:$E$873,2,FALSE))</f>
        <v>0</v>
      </c>
      <c r="D42" s="12">
        <f>IF(B42="",0,VLOOKUP('050602'!B42,Cenik!$C$3:$E$873,3,FALSE))</f>
        <v>0</v>
      </c>
      <c r="E42" s="102"/>
      <c r="F42" s="20">
        <f t="shared" si="4"/>
        <v>0</v>
      </c>
      <c r="G42" s="104" t="str">
        <f t="shared" si="3"/>
        <v/>
      </c>
    </row>
    <row r="43" spans="1:7" x14ac:dyDescent="0.2">
      <c r="A43" s="15"/>
      <c r="B43" s="100"/>
      <c r="C43" s="12">
        <f>IF(B43="",0,VLOOKUP('050602'!B43,Cenik!$C$3:$E$873,2,FALSE))</f>
        <v>0</v>
      </c>
      <c r="D43" s="12">
        <f>IF(B43="",0,VLOOKUP('050602'!B43,Cenik!$C$3:$E$873,3,FALSE))</f>
        <v>0</v>
      </c>
      <c r="E43" s="102"/>
      <c r="F43" s="20">
        <f t="shared" si="4"/>
        <v>0</v>
      </c>
      <c r="G43" s="104" t="str">
        <f t="shared" si="3"/>
        <v/>
      </c>
    </row>
    <row r="44" spans="1:7" ht="13.5" thickBot="1" x14ac:dyDescent="0.25">
      <c r="A44" s="26"/>
      <c r="B44" s="103"/>
      <c r="C44" s="28">
        <f>IF(B44="",0,VLOOKUP('050602'!B44,Cenik!$C$3:$E$873,2,FALSE))</f>
        <v>0</v>
      </c>
      <c r="D44" s="28">
        <f>IF(B44="",0,VLOOKUP('050602'!B44,Cenik!$C$3:$E$873,3,FALSE))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IF(B5="",0,VLOOKUP('050801'!B5,Cenik!$C$3:$E$873,2,FALSE))</f>
        <v>0</v>
      </c>
      <c r="D5" s="12">
        <f>IF(B5="",0,VLOOKUP('050801'!B5,Cenik!$C$3:$E$873,3,FALSE))</f>
        <v>0</v>
      </c>
      <c r="E5" s="13"/>
      <c r="F5" s="14">
        <f t="shared" ref="F5:F14" si="0">D5*E5</f>
        <v>0</v>
      </c>
      <c r="G5" s="104" t="str">
        <f>IF(E5="","",IF(ISNUMBER(E5),IF(E5=ROUND(E5,6),"","Napaka - poraba mora biti zaokrožena na 6 decimalk!"),"Napaka!"))</f>
        <v/>
      </c>
    </row>
    <row r="6" spans="1:7" x14ac:dyDescent="0.2">
      <c r="A6" s="15"/>
      <c r="B6" s="16"/>
      <c r="C6" s="12">
        <f>IF(B6="",0,VLOOKUP('050801'!B6,Cenik!$C$3:$E$873,2,FALSE))</f>
        <v>0</v>
      </c>
      <c r="D6" s="12">
        <f>IF(B6="",0,VLOOKUP('050801'!B6,Cenik!$C$3:$E$873,3,FALSE))</f>
        <v>0</v>
      </c>
      <c r="E6" s="17"/>
      <c r="F6" s="14">
        <f t="shared" si="0"/>
        <v>0</v>
      </c>
      <c r="G6" s="104" t="str">
        <f t="shared" ref="G6:G14" si="1">IF(E6="","",IF(ISNUMBER(E6),IF(E6=ROUND(E6,6),"","Napaka - poraba mora biti zaokrožena na 6 decimalk!"),"Napaka!"))</f>
        <v/>
      </c>
    </row>
    <row r="7" spans="1:7" x14ac:dyDescent="0.2">
      <c r="A7" s="15"/>
      <c r="B7" s="16"/>
      <c r="C7" s="12">
        <f>IF(B7="",0,VLOOKUP('050801'!B7,Cenik!$C$3:$E$873,2,FALSE))</f>
        <v>0</v>
      </c>
      <c r="D7" s="12">
        <f>IF(B7="",0,VLOOKUP('050801'!B7,Cenik!$C$3:$E$873,3,FALSE))</f>
        <v>0</v>
      </c>
      <c r="E7" s="17"/>
      <c r="F7" s="14">
        <f t="shared" si="0"/>
        <v>0</v>
      </c>
      <c r="G7" s="104" t="str">
        <f t="shared" si="1"/>
        <v/>
      </c>
    </row>
    <row r="8" spans="1:7" x14ac:dyDescent="0.2">
      <c r="A8" s="15"/>
      <c r="B8" s="16"/>
      <c r="C8" s="12">
        <f>IF(B8="",0,VLOOKUP('050801'!B8,Cenik!$C$3:$E$873,2,FALSE))</f>
        <v>0</v>
      </c>
      <c r="D8" s="12">
        <f>IF(B8="",0,VLOOKUP('050801'!B8,Cenik!$C$3:$E$873,3,FALSE))</f>
        <v>0</v>
      </c>
      <c r="E8" s="17"/>
      <c r="F8" s="14">
        <f t="shared" si="0"/>
        <v>0</v>
      </c>
      <c r="G8" s="104" t="str">
        <f t="shared" si="1"/>
        <v/>
      </c>
    </row>
    <row r="9" spans="1:7" x14ac:dyDescent="0.2">
      <c r="A9" s="15"/>
      <c r="B9" s="16"/>
      <c r="C9" s="12">
        <f>IF(B9="",0,VLOOKUP('050801'!B9,Cenik!$C$3:$E$873,2,FALSE))</f>
        <v>0</v>
      </c>
      <c r="D9" s="12">
        <f>IF(B9="",0,VLOOKUP('050801'!B9,Cenik!$C$3:$E$873,3,FALSE))</f>
        <v>0</v>
      </c>
      <c r="E9" s="17"/>
      <c r="F9" s="14">
        <f t="shared" si="0"/>
        <v>0</v>
      </c>
      <c r="G9" s="104" t="str">
        <f t="shared" si="1"/>
        <v/>
      </c>
    </row>
    <row r="10" spans="1:7" x14ac:dyDescent="0.2">
      <c r="A10" s="15"/>
      <c r="B10" s="16"/>
      <c r="C10" s="12">
        <f>IF(B10="",0,VLOOKUP('050801'!B10,Cenik!$C$3:$E$873,2,FALSE))</f>
        <v>0</v>
      </c>
      <c r="D10" s="12">
        <f>IF(B10="",0,VLOOKUP('050801'!B10,Cenik!$C$3:$E$873,3,FALSE))</f>
        <v>0</v>
      </c>
      <c r="E10" s="17"/>
      <c r="F10" s="14">
        <f t="shared" si="0"/>
        <v>0</v>
      </c>
      <c r="G10" s="104" t="str">
        <f t="shared" si="1"/>
        <v/>
      </c>
    </row>
    <row r="11" spans="1:7" x14ac:dyDescent="0.2">
      <c r="A11" s="15"/>
      <c r="B11" s="16"/>
      <c r="C11" s="12">
        <f>IF(B11="",0,VLOOKUP('050801'!B11,Cenik!$C$3:$E$873,2,FALSE))</f>
        <v>0</v>
      </c>
      <c r="D11" s="12">
        <f>IF(B11="",0,VLOOKUP('050801'!B11,Cenik!$C$3:$E$873,3,FALSE))</f>
        <v>0</v>
      </c>
      <c r="E11" s="17"/>
      <c r="F11" s="14">
        <f t="shared" si="0"/>
        <v>0</v>
      </c>
      <c r="G11" s="104" t="str">
        <f t="shared" si="1"/>
        <v/>
      </c>
    </row>
    <row r="12" spans="1:7" x14ac:dyDescent="0.2">
      <c r="A12" s="15"/>
      <c r="B12" s="16"/>
      <c r="C12" s="12">
        <f>IF(B12="",0,VLOOKUP('050801'!B12,Cenik!$C$3:$E$873,2,FALSE))</f>
        <v>0</v>
      </c>
      <c r="D12" s="12">
        <f>IF(B12="",0,VLOOKUP('050801'!B12,Cenik!$C$3:$E$873,3,FALSE))</f>
        <v>0</v>
      </c>
      <c r="E12" s="17"/>
      <c r="F12" s="14">
        <f t="shared" si="0"/>
        <v>0</v>
      </c>
      <c r="G12" s="104" t="str">
        <f t="shared" si="1"/>
        <v/>
      </c>
    </row>
    <row r="13" spans="1:7" x14ac:dyDescent="0.2">
      <c r="A13" s="15"/>
      <c r="B13" s="16"/>
      <c r="C13" s="12">
        <f>IF(B13="",0,VLOOKUP('050801'!B13,Cenik!$C$3:$E$873,2,FALSE))</f>
        <v>0</v>
      </c>
      <c r="D13" s="12">
        <f>IF(B13="",0,VLOOKUP('050801'!B13,Cenik!$C$3:$E$873,3,FALSE))</f>
        <v>0</v>
      </c>
      <c r="E13" s="17"/>
      <c r="F13" s="14">
        <f t="shared" si="0"/>
        <v>0</v>
      </c>
      <c r="G13" s="104" t="str">
        <f t="shared" si="1"/>
        <v/>
      </c>
    </row>
    <row r="14" spans="1:7" ht="13.5" thickBot="1" x14ac:dyDescent="0.25">
      <c r="A14" s="15"/>
      <c r="B14" s="16"/>
      <c r="C14" s="12">
        <f>IF(B14="",0,VLOOKUP('050801'!B14,Cenik!$C$3:$E$873,2,FALSE))</f>
        <v>0</v>
      </c>
      <c r="D14" s="12">
        <f>IF(B14="",0,VLOOKUP('050801'!B14,Cenik!$C$3:$E$873,3,FALSE))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IF(B16="",0,VLOOKUP('050801'!B16,Cenik!$C$3:$E$873,2,FALSE))</f>
        <v>0</v>
      </c>
      <c r="D16" s="12">
        <f>IF(B16="",0,VLOOKUP('050801'!B16,Cenik!$C$3:$E$873,3,FALSE))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IF(B17="",0,VLOOKUP('050801'!B17,Cenik!$C$3:$E$873,2,FALSE))</f>
        <v>0</v>
      </c>
      <c r="D17" s="12">
        <f>IF(B17="",0,VLOOKUP('050801'!B17,Cenik!$C$3:$E$873,3,FALSE))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IF(B18="",0,VLOOKUP('050801'!B18,Cenik!$C$3:$E$873,2,FALSE))</f>
        <v>0</v>
      </c>
      <c r="D18" s="12">
        <f>IF(B18="",0,VLOOKUP('050801'!B18,Cenik!$C$3:$E$873,3,FALSE))</f>
        <v>0</v>
      </c>
      <c r="E18" s="22"/>
      <c r="F18" s="20">
        <f t="shared" si="2"/>
        <v>0</v>
      </c>
      <c r="G18" s="104" t="str">
        <f t="shared" si="3"/>
        <v/>
      </c>
    </row>
    <row r="19" spans="1:9" x14ac:dyDescent="0.2">
      <c r="A19" s="15"/>
      <c r="B19" s="21"/>
      <c r="C19" s="12">
        <f>IF(B19="",0,VLOOKUP('050801'!B19,Cenik!$C$3:$E$873,2,FALSE))</f>
        <v>0</v>
      </c>
      <c r="D19" s="12">
        <f>IF(B19="",0,VLOOKUP('050801'!B19,Cenik!$C$3:$E$873,3,FALSE))</f>
        <v>0</v>
      </c>
      <c r="E19" s="22"/>
      <c r="F19" s="20">
        <f t="shared" si="2"/>
        <v>0</v>
      </c>
      <c r="G19" s="104" t="str">
        <f t="shared" si="3"/>
        <v/>
      </c>
    </row>
    <row r="20" spans="1:9" x14ac:dyDescent="0.2">
      <c r="A20" s="15"/>
      <c r="B20" s="21"/>
      <c r="C20" s="12">
        <f>IF(B20="",0,VLOOKUP('050801'!B20,Cenik!$C$3:$E$873,2,FALSE))</f>
        <v>0</v>
      </c>
      <c r="D20" s="12">
        <f>IF(B20="",0,VLOOKUP('050801'!B20,Cenik!$C$3:$E$873,3,FALSE))</f>
        <v>0</v>
      </c>
      <c r="E20" s="22"/>
      <c r="F20" s="20">
        <f t="shared" si="2"/>
        <v>0</v>
      </c>
      <c r="G20" s="104" t="str">
        <f t="shared" si="3"/>
        <v/>
      </c>
    </row>
    <row r="21" spans="1:9" x14ac:dyDescent="0.2">
      <c r="A21" s="15"/>
      <c r="B21" s="21"/>
      <c r="C21" s="12">
        <f>IF(B21="",0,VLOOKUP('050801'!B21,Cenik!$C$3:$E$873,2,FALSE))</f>
        <v>0</v>
      </c>
      <c r="D21" s="12">
        <f>IF(B21="",0,VLOOKUP('050801'!B21,Cenik!$C$3:$E$873,3,FALSE))</f>
        <v>0</v>
      </c>
      <c r="E21" s="22"/>
      <c r="F21" s="20">
        <f t="shared" si="2"/>
        <v>0</v>
      </c>
      <c r="G21" s="104" t="str">
        <f t="shared" si="3"/>
        <v/>
      </c>
    </row>
    <row r="22" spans="1:9" x14ac:dyDescent="0.2">
      <c r="A22" s="15"/>
      <c r="B22" s="21"/>
      <c r="C22" s="12">
        <f>IF(B22="",0,VLOOKUP('050801'!B22,Cenik!$C$3:$E$873,2,FALSE))</f>
        <v>0</v>
      </c>
      <c r="D22" s="12">
        <f>IF(B22="",0,VLOOKUP('050801'!B22,Cenik!$C$3:$E$873,3,FALSE))</f>
        <v>0</v>
      </c>
      <c r="E22" s="22"/>
      <c r="F22" s="20">
        <f t="shared" si="2"/>
        <v>0</v>
      </c>
      <c r="G22" s="104" t="str">
        <f t="shared" si="3"/>
        <v/>
      </c>
    </row>
    <row r="23" spans="1:9" x14ac:dyDescent="0.2">
      <c r="A23" s="15"/>
      <c r="B23" s="21"/>
      <c r="C23" s="12">
        <f>IF(B23="",0,VLOOKUP('050801'!B23,Cenik!$C$3:$E$873,2,FALSE))</f>
        <v>0</v>
      </c>
      <c r="D23" s="12">
        <f>IF(B23="",0,VLOOKUP('050801'!B23,Cenik!$C$3:$E$873,3,FALSE))</f>
        <v>0</v>
      </c>
      <c r="E23" s="22"/>
      <c r="F23" s="20">
        <f t="shared" si="2"/>
        <v>0</v>
      </c>
      <c r="G23" s="104" t="str">
        <f t="shared" si="3"/>
        <v/>
      </c>
    </row>
    <row r="24" spans="1:9" x14ac:dyDescent="0.2">
      <c r="A24" s="15"/>
      <c r="B24" s="21"/>
      <c r="C24" s="12">
        <f>IF(B24="",0,VLOOKUP('050801'!B24,Cenik!$C$3:$E$873,2,FALSE))</f>
        <v>0</v>
      </c>
      <c r="D24" s="12">
        <f>IF(B24="",0,VLOOKUP('050801'!B24,Cenik!$C$3:$E$873,3,FALSE))</f>
        <v>0</v>
      </c>
      <c r="E24" s="22"/>
      <c r="F24" s="20">
        <f t="shared" si="2"/>
        <v>0</v>
      </c>
      <c r="G24" s="104" t="str">
        <f t="shared" si="3"/>
        <v/>
      </c>
    </row>
    <row r="25" spans="1:9" x14ac:dyDescent="0.2">
      <c r="A25" s="15"/>
      <c r="B25" s="21"/>
      <c r="C25" s="12">
        <f>IF(B25="",0,VLOOKUP('050801'!B25,Cenik!$C$3:$E$873,2,FALSE))</f>
        <v>0</v>
      </c>
      <c r="D25" s="12">
        <f>IF(B25="",0,VLOOKUP('050801'!B25,Cenik!$C$3:$E$873,3,FALSE))</f>
        <v>0</v>
      </c>
      <c r="E25" s="22"/>
      <c r="F25" s="20">
        <f t="shared" si="2"/>
        <v>0</v>
      </c>
      <c r="G25" s="104" t="str">
        <f t="shared" si="3"/>
        <v/>
      </c>
    </row>
    <row r="26" spans="1:9" x14ac:dyDescent="0.2">
      <c r="A26" s="15"/>
      <c r="B26" s="21"/>
      <c r="C26" s="12">
        <f>IF(B26="",0,VLOOKUP('050801'!B26,Cenik!$C$3:$E$873,2,FALSE))</f>
        <v>0</v>
      </c>
      <c r="D26" s="12">
        <f>IF(B26="",0,VLOOKUP('050801'!B26,Cenik!$C$3:$E$873,3,FALSE))</f>
        <v>0</v>
      </c>
      <c r="E26" s="22"/>
      <c r="F26" s="20">
        <f t="shared" si="2"/>
        <v>0</v>
      </c>
      <c r="G26" s="104" t="str">
        <f t="shared" si="3"/>
        <v/>
      </c>
    </row>
    <row r="27" spans="1:9" x14ac:dyDescent="0.2">
      <c r="A27" s="15"/>
      <c r="B27" s="21"/>
      <c r="C27" s="12">
        <f>IF(B27="",0,VLOOKUP('050801'!B27,Cenik!$C$3:$E$873,2,FALSE))</f>
        <v>0</v>
      </c>
      <c r="D27" s="12">
        <f>IF(B27="",0,VLOOKUP('050801'!B27,Cenik!$C$3:$E$873,3,FALSE))</f>
        <v>0</v>
      </c>
      <c r="E27" s="22"/>
      <c r="F27" s="20">
        <f t="shared" si="2"/>
        <v>0</v>
      </c>
      <c r="G27" s="104" t="str">
        <f t="shared" si="3"/>
        <v/>
      </c>
    </row>
    <row r="28" spans="1:9" x14ac:dyDescent="0.2">
      <c r="A28" s="15"/>
      <c r="B28" s="21"/>
      <c r="C28" s="12">
        <f>IF(B28="",0,VLOOKUP('050801'!B28,Cenik!$C$3:$E$873,2,FALSE))</f>
        <v>0</v>
      </c>
      <c r="D28" s="12">
        <f>IF(B28="",0,VLOOKUP('050801'!B28,Cenik!$C$3:$E$873,3,FALSE))</f>
        <v>0</v>
      </c>
      <c r="E28" s="22"/>
      <c r="F28" s="20">
        <f t="shared" si="2"/>
        <v>0</v>
      </c>
      <c r="G28" s="104" t="str">
        <f t="shared" si="3"/>
        <v/>
      </c>
    </row>
    <row r="29" spans="1:9" ht="13.5" thickBot="1" x14ac:dyDescent="0.25">
      <c r="A29" s="15"/>
      <c r="B29" s="21"/>
      <c r="C29" s="12">
        <f>IF(B29="",0,VLOOKUP('050801'!B29,Cenik!$C$3:$E$873,2,FALSE))</f>
        <v>0</v>
      </c>
      <c r="D29" s="12">
        <f>IF(B29="",0,VLOOKUP('050801'!B29,Cenik!$C$3:$E$873,3,FALSE))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IF(B31="",0,VLOOKUP('050801'!B31,Cenik!$C$3:$E$873,2,FALSE))</f>
        <v>0</v>
      </c>
      <c r="D31" s="24">
        <f>IF(B31="",0,VLOOKUP('050801'!B31,Cenik!$C$3:$E$873,3,FALSE))</f>
        <v>0</v>
      </c>
      <c r="E31" s="19"/>
      <c r="F31" s="25">
        <f t="shared" ref="F31:F44" si="4">D31*E31</f>
        <v>0</v>
      </c>
      <c r="G31" s="104" t="str">
        <f t="shared" si="3"/>
        <v/>
      </c>
      <c r="I31" s="2"/>
    </row>
    <row r="32" spans="1:9" x14ac:dyDescent="0.2">
      <c r="A32" s="15"/>
      <c r="B32" s="21"/>
      <c r="C32" s="12">
        <f>IF(B32="",0,VLOOKUP('050801'!B32,Cenik!$C$3:$E$873,2,FALSE))</f>
        <v>0</v>
      </c>
      <c r="D32" s="12">
        <f>IF(B32="",0,VLOOKUP('050801'!B32,Cenik!$C$3:$E$873,3,FALSE))</f>
        <v>0</v>
      </c>
      <c r="E32" s="22"/>
      <c r="F32" s="20">
        <f t="shared" si="4"/>
        <v>0</v>
      </c>
      <c r="G32" s="104" t="str">
        <f t="shared" si="3"/>
        <v/>
      </c>
      <c r="I32" s="2"/>
    </row>
    <row r="33" spans="1:7" x14ac:dyDescent="0.2">
      <c r="A33" s="15"/>
      <c r="B33" s="21"/>
      <c r="C33" s="12">
        <f>IF(B33="",0,VLOOKUP('050801'!B33,Cenik!$C$3:$E$873,2,FALSE))</f>
        <v>0</v>
      </c>
      <c r="D33" s="12">
        <f>IF(B33="",0,VLOOKUP('050801'!B33,Cenik!$C$3:$E$873,3,FALSE))</f>
        <v>0</v>
      </c>
      <c r="E33" s="22"/>
      <c r="F33" s="20">
        <f t="shared" si="4"/>
        <v>0</v>
      </c>
      <c r="G33" s="104" t="str">
        <f t="shared" si="3"/>
        <v/>
      </c>
    </row>
    <row r="34" spans="1:7" x14ac:dyDescent="0.2">
      <c r="A34" s="15"/>
      <c r="B34" s="21"/>
      <c r="C34" s="12">
        <f>IF(B34="",0,VLOOKUP('050801'!B34,Cenik!$C$3:$E$873,2,FALSE))</f>
        <v>0</v>
      </c>
      <c r="D34" s="12">
        <f>IF(B34="",0,VLOOKUP('050801'!B34,Cenik!$C$3:$E$873,3,FALSE))</f>
        <v>0</v>
      </c>
      <c r="E34" s="22"/>
      <c r="F34" s="20">
        <f t="shared" si="4"/>
        <v>0</v>
      </c>
      <c r="G34" s="104" t="str">
        <f t="shared" si="3"/>
        <v/>
      </c>
    </row>
    <row r="35" spans="1:7" x14ac:dyDescent="0.2">
      <c r="A35" s="15"/>
      <c r="B35" s="21"/>
      <c r="C35" s="12">
        <f>IF(B35="",0,VLOOKUP('050801'!B35,Cenik!$C$3:$E$873,2,FALSE))</f>
        <v>0</v>
      </c>
      <c r="D35" s="12">
        <f>IF(B35="",0,VLOOKUP('050801'!B35,Cenik!$C$3:$E$873,3,FALSE))</f>
        <v>0</v>
      </c>
      <c r="E35" s="22"/>
      <c r="F35" s="20">
        <f t="shared" si="4"/>
        <v>0</v>
      </c>
      <c r="G35" s="104" t="str">
        <f t="shared" si="3"/>
        <v/>
      </c>
    </row>
    <row r="36" spans="1:7" x14ac:dyDescent="0.2">
      <c r="A36" s="15"/>
      <c r="B36" s="21"/>
      <c r="C36" s="12">
        <f>IF(B36="",0,VLOOKUP('050801'!B36,Cenik!$C$3:$E$873,2,FALSE))</f>
        <v>0</v>
      </c>
      <c r="D36" s="12">
        <f>IF(B36="",0,VLOOKUP('050801'!B36,Cenik!$C$3:$E$873,3,FALSE))</f>
        <v>0</v>
      </c>
      <c r="E36" s="22"/>
      <c r="F36" s="20">
        <f t="shared" si="4"/>
        <v>0</v>
      </c>
      <c r="G36" s="104" t="str">
        <f t="shared" si="3"/>
        <v/>
      </c>
    </row>
    <row r="37" spans="1:7" x14ac:dyDescent="0.2">
      <c r="A37" s="15"/>
      <c r="B37" s="21"/>
      <c r="C37" s="12">
        <f>IF(B37="",0,VLOOKUP('050801'!B37,Cenik!$C$3:$E$873,2,FALSE))</f>
        <v>0</v>
      </c>
      <c r="D37" s="12">
        <f>IF(B37="",0,VLOOKUP('050801'!B37,Cenik!$C$3:$E$873,3,FALSE))</f>
        <v>0</v>
      </c>
      <c r="E37" s="22"/>
      <c r="F37" s="20">
        <f t="shared" si="4"/>
        <v>0</v>
      </c>
      <c r="G37" s="104" t="str">
        <f t="shared" si="3"/>
        <v/>
      </c>
    </row>
    <row r="38" spans="1:7" x14ac:dyDescent="0.2">
      <c r="A38" s="15"/>
      <c r="B38" s="21"/>
      <c r="C38" s="12">
        <f>IF(B38="",0,VLOOKUP('050801'!B38,Cenik!$C$3:$E$873,2,FALSE))</f>
        <v>0</v>
      </c>
      <c r="D38" s="12">
        <f>IF(B38="",0,VLOOKUP('050801'!B38,Cenik!$C$3:$E$873,3,FALSE))</f>
        <v>0</v>
      </c>
      <c r="E38" s="22"/>
      <c r="F38" s="20">
        <f t="shared" si="4"/>
        <v>0</v>
      </c>
      <c r="G38" s="104" t="str">
        <f t="shared" si="3"/>
        <v/>
      </c>
    </row>
    <row r="39" spans="1:7" x14ac:dyDescent="0.2">
      <c r="A39" s="15"/>
      <c r="B39" s="21"/>
      <c r="C39" s="12">
        <f>IF(B39="",0,VLOOKUP('050801'!B39,Cenik!$C$3:$E$873,2,FALSE))</f>
        <v>0</v>
      </c>
      <c r="D39" s="12">
        <f>IF(B39="",0,VLOOKUP('050801'!B39,Cenik!$C$3:$E$873,3,FALSE))</f>
        <v>0</v>
      </c>
      <c r="E39" s="22"/>
      <c r="F39" s="20">
        <f t="shared" si="4"/>
        <v>0</v>
      </c>
      <c r="G39" s="104" t="str">
        <f>IF(E39="","",IF(ISNUMBER(E39),IF(E39=ROUND(E39,6),"","Napaka - poraba mora biti zaokrožena na 6 decimalk!"),"Napaka!"))</f>
        <v/>
      </c>
    </row>
    <row r="40" spans="1:7" x14ac:dyDescent="0.2">
      <c r="A40" s="15"/>
      <c r="B40" s="21"/>
      <c r="C40" s="12">
        <f>IF(B40="",0,VLOOKUP('050801'!B40,Cenik!$C$3:$E$873,2,FALSE))</f>
        <v>0</v>
      </c>
      <c r="D40" s="12">
        <f>IF(B40="",0,VLOOKUP('050801'!B40,Cenik!$C$3:$E$873,3,FALSE))</f>
        <v>0</v>
      </c>
      <c r="E40" s="22"/>
      <c r="F40" s="20">
        <f t="shared" si="4"/>
        <v>0</v>
      </c>
      <c r="G40" s="104" t="str">
        <f t="shared" si="3"/>
        <v/>
      </c>
    </row>
    <row r="41" spans="1:7" x14ac:dyDescent="0.2">
      <c r="A41" s="15"/>
      <c r="B41" s="21"/>
      <c r="C41" s="12">
        <f>IF(B41="",0,VLOOKUP('050801'!B41,Cenik!$C$3:$E$873,2,FALSE))</f>
        <v>0</v>
      </c>
      <c r="D41" s="12">
        <f>IF(B41="",0,VLOOKUP('050801'!B41,Cenik!$C$3:$E$873,3,FALSE))</f>
        <v>0</v>
      </c>
      <c r="E41" s="22"/>
      <c r="F41" s="20">
        <f t="shared" si="4"/>
        <v>0</v>
      </c>
      <c r="G41" s="104" t="str">
        <f t="shared" si="3"/>
        <v/>
      </c>
    </row>
    <row r="42" spans="1:7" x14ac:dyDescent="0.2">
      <c r="A42" s="15"/>
      <c r="B42" s="21"/>
      <c r="C42" s="12">
        <f>IF(B42="",0,VLOOKUP('050801'!B42,Cenik!$C$3:$E$873,2,FALSE))</f>
        <v>0</v>
      </c>
      <c r="D42" s="12">
        <f>IF(B42="",0,VLOOKUP('050801'!B42,Cenik!$C$3:$E$873,3,FALSE))</f>
        <v>0</v>
      </c>
      <c r="E42" s="22"/>
      <c r="F42" s="20">
        <f t="shared" si="4"/>
        <v>0</v>
      </c>
      <c r="G42" s="104" t="str">
        <f t="shared" si="3"/>
        <v/>
      </c>
    </row>
    <row r="43" spans="1:7" x14ac:dyDescent="0.2">
      <c r="A43" s="15"/>
      <c r="B43" s="21"/>
      <c r="C43" s="12">
        <f>IF(B43="",0,VLOOKUP('050801'!B43,Cenik!$C$3:$E$873,2,FALSE))</f>
        <v>0</v>
      </c>
      <c r="D43" s="12">
        <f>IF(B43="",0,VLOOKUP('050801'!B43,Cenik!$C$3:$E$873,3,FALSE))</f>
        <v>0</v>
      </c>
      <c r="E43" s="22"/>
      <c r="F43" s="20">
        <f t="shared" si="4"/>
        <v>0</v>
      </c>
      <c r="G43" s="104" t="str">
        <f t="shared" si="3"/>
        <v/>
      </c>
    </row>
    <row r="44" spans="1:7" ht="13.5" thickBot="1" x14ac:dyDescent="0.25">
      <c r="A44" s="26"/>
      <c r="B44" s="27"/>
      <c r="C44" s="28">
        <f>IF(B44="",0,VLOOKUP('050801'!B44,Cenik!$C$3:$E$873,2,FALSE))</f>
        <v>0</v>
      </c>
      <c r="D44" s="28">
        <f>IF(B44="",0,VLOOKUP('050801'!B44,Cenik!$C$3:$E$873,3,FALSE))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IF(B5="",0,VLOOKUP('050802'!B5,Cenik!$C$3:$E$873,2,FALSE))</f>
        <v>0</v>
      </c>
      <c r="D5" s="12">
        <f>IF(B5="",0,VLOOKUP('050802'!B5,Cenik!$C$3:$E$873,3,FALSE))</f>
        <v>0</v>
      </c>
      <c r="E5" s="13"/>
      <c r="F5" s="14">
        <f t="shared" ref="F5:F14" si="0">D5*E5</f>
        <v>0</v>
      </c>
      <c r="G5" s="104" t="str">
        <f>IF(E5="","",IF(ISNUMBER(E5),IF(E5=ROUND(E5,6),"","Napaka - poraba mora biti zaokrožena na 6 decimalk!"),"Napaka!"))</f>
        <v/>
      </c>
    </row>
    <row r="6" spans="1:7" x14ac:dyDescent="0.2">
      <c r="A6" s="15"/>
      <c r="B6" s="16"/>
      <c r="C6" s="12">
        <f>IF(B6="",0,VLOOKUP('050802'!B6,Cenik!$C$3:$E$873,2,FALSE))</f>
        <v>0</v>
      </c>
      <c r="D6" s="12">
        <f>IF(B6="",0,VLOOKUP('050802'!B6,Cenik!$C$3:$E$873,3,FALSE))</f>
        <v>0</v>
      </c>
      <c r="E6" s="17"/>
      <c r="F6" s="14">
        <f t="shared" si="0"/>
        <v>0</v>
      </c>
      <c r="G6" s="104" t="str">
        <f t="shared" ref="G6:G14" si="1">IF(E6="","",IF(ISNUMBER(E6),IF(E6=ROUND(E6,6),"","Napaka - poraba mora biti zaokrožena na 6 decimalk!"),"Napaka!"))</f>
        <v/>
      </c>
    </row>
    <row r="7" spans="1:7" x14ac:dyDescent="0.2">
      <c r="A7" s="15"/>
      <c r="B7" s="16"/>
      <c r="C7" s="12">
        <f>IF(B7="",0,VLOOKUP('050802'!B7,Cenik!$C$3:$E$873,2,FALSE))</f>
        <v>0</v>
      </c>
      <c r="D7" s="12">
        <f>IF(B7="",0,VLOOKUP('050802'!B7,Cenik!$C$3:$E$873,3,FALSE))</f>
        <v>0</v>
      </c>
      <c r="E7" s="17"/>
      <c r="F7" s="14">
        <f t="shared" si="0"/>
        <v>0</v>
      </c>
      <c r="G7" s="104" t="str">
        <f t="shared" si="1"/>
        <v/>
      </c>
    </row>
    <row r="8" spans="1:7" x14ac:dyDescent="0.2">
      <c r="A8" s="15"/>
      <c r="B8" s="16"/>
      <c r="C8" s="12">
        <f>IF(B8="",0,VLOOKUP('050802'!B8,Cenik!$C$3:$E$873,2,FALSE))</f>
        <v>0</v>
      </c>
      <c r="D8" s="12">
        <f>IF(B8="",0,VLOOKUP('050802'!B8,Cenik!$C$3:$E$873,3,FALSE))</f>
        <v>0</v>
      </c>
      <c r="E8" s="17"/>
      <c r="F8" s="14">
        <f t="shared" si="0"/>
        <v>0</v>
      </c>
      <c r="G8" s="104" t="str">
        <f t="shared" si="1"/>
        <v/>
      </c>
    </row>
    <row r="9" spans="1:7" x14ac:dyDescent="0.2">
      <c r="A9" s="15"/>
      <c r="B9" s="16"/>
      <c r="C9" s="12">
        <f>IF(B9="",0,VLOOKUP('050802'!B9,Cenik!$C$3:$E$873,2,FALSE))</f>
        <v>0</v>
      </c>
      <c r="D9" s="12">
        <f>IF(B9="",0,VLOOKUP('050802'!B9,Cenik!$C$3:$E$873,3,FALSE))</f>
        <v>0</v>
      </c>
      <c r="E9" s="17"/>
      <c r="F9" s="14">
        <f t="shared" si="0"/>
        <v>0</v>
      </c>
      <c r="G9" s="104" t="str">
        <f t="shared" si="1"/>
        <v/>
      </c>
    </row>
    <row r="10" spans="1:7" x14ac:dyDescent="0.2">
      <c r="A10" s="15"/>
      <c r="B10" s="16"/>
      <c r="C10" s="12">
        <f>IF(B10="",0,VLOOKUP('050802'!B10,Cenik!$C$3:$E$873,2,FALSE))</f>
        <v>0</v>
      </c>
      <c r="D10" s="12">
        <f>IF(B10="",0,VLOOKUP('050802'!B10,Cenik!$C$3:$E$873,3,FALSE))</f>
        <v>0</v>
      </c>
      <c r="E10" s="17"/>
      <c r="F10" s="14">
        <f t="shared" si="0"/>
        <v>0</v>
      </c>
      <c r="G10" s="104" t="str">
        <f t="shared" si="1"/>
        <v/>
      </c>
    </row>
    <row r="11" spans="1:7" x14ac:dyDescent="0.2">
      <c r="A11" s="15"/>
      <c r="B11" s="16"/>
      <c r="C11" s="12">
        <f>IF(B11="",0,VLOOKUP('050802'!B11,Cenik!$C$3:$E$873,2,FALSE))</f>
        <v>0</v>
      </c>
      <c r="D11" s="12">
        <f>IF(B11="",0,VLOOKUP('050802'!B11,Cenik!$C$3:$E$873,3,FALSE))</f>
        <v>0</v>
      </c>
      <c r="E11" s="17"/>
      <c r="F11" s="14">
        <f t="shared" si="0"/>
        <v>0</v>
      </c>
      <c r="G11" s="104" t="str">
        <f t="shared" si="1"/>
        <v/>
      </c>
    </row>
    <row r="12" spans="1:7" x14ac:dyDescent="0.2">
      <c r="A12" s="15"/>
      <c r="B12" s="16"/>
      <c r="C12" s="12">
        <f>IF(B12="",0,VLOOKUP('050802'!B12,Cenik!$C$3:$E$873,2,FALSE))</f>
        <v>0</v>
      </c>
      <c r="D12" s="12">
        <f>IF(B12="",0,VLOOKUP('050802'!B12,Cenik!$C$3:$E$873,3,FALSE))</f>
        <v>0</v>
      </c>
      <c r="E12" s="17"/>
      <c r="F12" s="14">
        <f t="shared" si="0"/>
        <v>0</v>
      </c>
      <c r="G12" s="104" t="str">
        <f t="shared" si="1"/>
        <v/>
      </c>
    </row>
    <row r="13" spans="1:7" x14ac:dyDescent="0.2">
      <c r="A13" s="15"/>
      <c r="B13" s="16"/>
      <c r="C13" s="12">
        <f>IF(B13="",0,VLOOKUP('050802'!B13,Cenik!$C$3:$E$873,2,FALSE))</f>
        <v>0</v>
      </c>
      <c r="D13" s="12">
        <f>IF(B13="",0,VLOOKUP('050802'!B13,Cenik!$C$3:$E$873,3,FALSE))</f>
        <v>0</v>
      </c>
      <c r="E13" s="17"/>
      <c r="F13" s="14">
        <f t="shared" si="0"/>
        <v>0</v>
      </c>
      <c r="G13" s="104" t="str">
        <f t="shared" si="1"/>
        <v/>
      </c>
    </row>
    <row r="14" spans="1:7" ht="13.5" thickBot="1" x14ac:dyDescent="0.25">
      <c r="A14" s="15"/>
      <c r="B14" s="16"/>
      <c r="C14" s="12">
        <f>IF(B14="",0,VLOOKUP('050802'!B14,Cenik!$C$3:$E$873,2,FALSE))</f>
        <v>0</v>
      </c>
      <c r="D14" s="12">
        <f>IF(B14="",0,VLOOKUP('050802'!B14,Cenik!$C$3:$E$873,3,FALSE))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IF(B16="",0,VLOOKUP('050802'!B16,Cenik!$C$3:$E$873,2,FALSE))</f>
        <v>0</v>
      </c>
      <c r="D16" s="12">
        <f>IF(B16="",0,VLOOKUP('050802'!B16,Cenik!$C$3:$E$873,3,FALSE))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IF(B17="",0,VLOOKUP('050802'!B17,Cenik!$C$3:$E$873,2,FALSE))</f>
        <v>0</v>
      </c>
      <c r="D17" s="12">
        <f>IF(B17="",0,VLOOKUP('050802'!B17,Cenik!$C$3:$E$873,3,FALSE))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IF(B18="",0,VLOOKUP('050802'!B18,Cenik!$C$3:$E$873,2,FALSE))</f>
        <v>0</v>
      </c>
      <c r="D18" s="12">
        <f>IF(B18="",0,VLOOKUP('050802'!B18,Cenik!$C$3:$E$873,3,FALSE))</f>
        <v>0</v>
      </c>
      <c r="E18" s="22"/>
      <c r="F18" s="20">
        <f t="shared" si="2"/>
        <v>0</v>
      </c>
      <c r="G18" s="104" t="str">
        <f t="shared" si="3"/>
        <v/>
      </c>
    </row>
    <row r="19" spans="1:9" x14ac:dyDescent="0.2">
      <c r="A19" s="15"/>
      <c r="B19" s="21"/>
      <c r="C19" s="12">
        <f>IF(B19="",0,VLOOKUP('050802'!B19,Cenik!$C$3:$E$873,2,FALSE))</f>
        <v>0</v>
      </c>
      <c r="D19" s="12">
        <f>IF(B19="",0,VLOOKUP('050802'!B19,Cenik!$C$3:$E$873,3,FALSE))</f>
        <v>0</v>
      </c>
      <c r="E19" s="22"/>
      <c r="F19" s="20">
        <f t="shared" si="2"/>
        <v>0</v>
      </c>
      <c r="G19" s="104" t="str">
        <f t="shared" si="3"/>
        <v/>
      </c>
    </row>
    <row r="20" spans="1:9" x14ac:dyDescent="0.2">
      <c r="A20" s="15"/>
      <c r="B20" s="21"/>
      <c r="C20" s="12">
        <f>IF(B20="",0,VLOOKUP('050802'!B20,Cenik!$C$3:$E$873,2,FALSE))</f>
        <v>0</v>
      </c>
      <c r="D20" s="12">
        <f>IF(B20="",0,VLOOKUP('050802'!B20,Cenik!$C$3:$E$873,3,FALSE))</f>
        <v>0</v>
      </c>
      <c r="E20" s="22"/>
      <c r="F20" s="20">
        <f t="shared" si="2"/>
        <v>0</v>
      </c>
      <c r="G20" s="104" t="str">
        <f t="shared" si="3"/>
        <v/>
      </c>
    </row>
    <row r="21" spans="1:9" x14ac:dyDescent="0.2">
      <c r="A21" s="15"/>
      <c r="B21" s="21"/>
      <c r="C21" s="12">
        <f>IF(B21="",0,VLOOKUP('050802'!B21,Cenik!$C$3:$E$873,2,FALSE))</f>
        <v>0</v>
      </c>
      <c r="D21" s="12">
        <f>IF(B21="",0,VLOOKUP('050802'!B21,Cenik!$C$3:$E$873,3,FALSE))</f>
        <v>0</v>
      </c>
      <c r="E21" s="22"/>
      <c r="F21" s="20">
        <f t="shared" si="2"/>
        <v>0</v>
      </c>
      <c r="G21" s="104" t="str">
        <f t="shared" si="3"/>
        <v/>
      </c>
    </row>
    <row r="22" spans="1:9" x14ac:dyDescent="0.2">
      <c r="A22" s="15"/>
      <c r="B22" s="21"/>
      <c r="C22" s="12">
        <f>IF(B22="",0,VLOOKUP('050802'!B22,Cenik!$C$3:$E$873,2,FALSE))</f>
        <v>0</v>
      </c>
      <c r="D22" s="12">
        <f>IF(B22="",0,VLOOKUP('050802'!B22,Cenik!$C$3:$E$873,3,FALSE))</f>
        <v>0</v>
      </c>
      <c r="E22" s="22"/>
      <c r="F22" s="20">
        <f t="shared" si="2"/>
        <v>0</v>
      </c>
      <c r="G22" s="104" t="str">
        <f t="shared" si="3"/>
        <v/>
      </c>
    </row>
    <row r="23" spans="1:9" x14ac:dyDescent="0.2">
      <c r="A23" s="15"/>
      <c r="B23" s="21"/>
      <c r="C23" s="12">
        <f>IF(B23="",0,VLOOKUP('050802'!B23,Cenik!$C$3:$E$873,2,FALSE))</f>
        <v>0</v>
      </c>
      <c r="D23" s="12">
        <f>IF(B23="",0,VLOOKUP('050802'!B23,Cenik!$C$3:$E$873,3,FALSE))</f>
        <v>0</v>
      </c>
      <c r="E23" s="22"/>
      <c r="F23" s="20">
        <f t="shared" si="2"/>
        <v>0</v>
      </c>
      <c r="G23" s="104" t="str">
        <f t="shared" si="3"/>
        <v/>
      </c>
    </row>
    <row r="24" spans="1:9" x14ac:dyDescent="0.2">
      <c r="A24" s="15"/>
      <c r="B24" s="21"/>
      <c r="C24" s="12">
        <f>IF(B24="",0,VLOOKUP('050802'!B24,Cenik!$C$3:$E$873,2,FALSE))</f>
        <v>0</v>
      </c>
      <c r="D24" s="12">
        <f>IF(B24="",0,VLOOKUP('050802'!B24,Cenik!$C$3:$E$873,3,FALSE))</f>
        <v>0</v>
      </c>
      <c r="E24" s="22"/>
      <c r="F24" s="20">
        <f t="shared" si="2"/>
        <v>0</v>
      </c>
      <c r="G24" s="104" t="str">
        <f t="shared" si="3"/>
        <v/>
      </c>
    </row>
    <row r="25" spans="1:9" x14ac:dyDescent="0.2">
      <c r="A25" s="15"/>
      <c r="B25" s="21"/>
      <c r="C25" s="12">
        <f>IF(B25="",0,VLOOKUP('050802'!B25,Cenik!$C$3:$E$873,2,FALSE))</f>
        <v>0</v>
      </c>
      <c r="D25" s="12">
        <f>IF(B25="",0,VLOOKUP('050802'!B25,Cenik!$C$3:$E$873,3,FALSE))</f>
        <v>0</v>
      </c>
      <c r="E25" s="22"/>
      <c r="F25" s="20">
        <f t="shared" si="2"/>
        <v>0</v>
      </c>
      <c r="G25" s="104" t="str">
        <f t="shared" si="3"/>
        <v/>
      </c>
    </row>
    <row r="26" spans="1:9" x14ac:dyDescent="0.2">
      <c r="A26" s="15"/>
      <c r="B26" s="21"/>
      <c r="C26" s="12">
        <f>IF(B26="",0,VLOOKUP('050802'!B26,Cenik!$C$3:$E$873,2,FALSE))</f>
        <v>0</v>
      </c>
      <c r="D26" s="12">
        <f>IF(B26="",0,VLOOKUP('050802'!B26,Cenik!$C$3:$E$873,3,FALSE))</f>
        <v>0</v>
      </c>
      <c r="E26" s="22"/>
      <c r="F26" s="20">
        <f t="shared" si="2"/>
        <v>0</v>
      </c>
      <c r="G26" s="104" t="str">
        <f t="shared" si="3"/>
        <v/>
      </c>
    </row>
    <row r="27" spans="1:9" x14ac:dyDescent="0.2">
      <c r="A27" s="15"/>
      <c r="B27" s="21"/>
      <c r="C27" s="12">
        <f>IF(B27="",0,VLOOKUP('050802'!B27,Cenik!$C$3:$E$873,2,FALSE))</f>
        <v>0</v>
      </c>
      <c r="D27" s="12">
        <f>IF(B27="",0,VLOOKUP('050802'!B27,Cenik!$C$3:$E$873,3,FALSE))</f>
        <v>0</v>
      </c>
      <c r="E27" s="22"/>
      <c r="F27" s="20">
        <f t="shared" si="2"/>
        <v>0</v>
      </c>
      <c r="G27" s="104" t="str">
        <f t="shared" si="3"/>
        <v/>
      </c>
    </row>
    <row r="28" spans="1:9" x14ac:dyDescent="0.2">
      <c r="A28" s="15"/>
      <c r="B28" s="21"/>
      <c r="C28" s="12">
        <f>IF(B28="",0,VLOOKUP('050802'!B28,Cenik!$C$3:$E$873,2,FALSE))</f>
        <v>0</v>
      </c>
      <c r="D28" s="12">
        <f>IF(B28="",0,VLOOKUP('050802'!B28,Cenik!$C$3:$E$873,3,FALSE))</f>
        <v>0</v>
      </c>
      <c r="E28" s="22"/>
      <c r="F28" s="20">
        <f t="shared" si="2"/>
        <v>0</v>
      </c>
      <c r="G28" s="104" t="str">
        <f t="shared" si="3"/>
        <v/>
      </c>
    </row>
    <row r="29" spans="1:9" ht="13.5" thickBot="1" x14ac:dyDescent="0.25">
      <c r="A29" s="15"/>
      <c r="B29" s="21"/>
      <c r="C29" s="12">
        <f>IF(B29="",0,VLOOKUP('050802'!B29,Cenik!$C$3:$E$873,2,FALSE))</f>
        <v>0</v>
      </c>
      <c r="D29" s="12">
        <f>IF(B29="",0,VLOOKUP('050802'!B29,Cenik!$C$3:$E$873,3,FALSE))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IF(B31="",0,VLOOKUP('050802'!B31,Cenik!$C$3:$E$873,2,FALSE))</f>
        <v>0</v>
      </c>
      <c r="D31" s="24">
        <f>IF(B31="",0,VLOOKUP('050802'!B31,Cenik!$C$3:$E$873,3,FALSE))</f>
        <v>0</v>
      </c>
      <c r="E31" s="19"/>
      <c r="F31" s="25">
        <f t="shared" ref="F31:F44" si="4">D31*E31</f>
        <v>0</v>
      </c>
      <c r="G31" s="104" t="str">
        <f t="shared" si="3"/>
        <v/>
      </c>
      <c r="I31" s="2"/>
    </row>
    <row r="32" spans="1:9" x14ac:dyDescent="0.2">
      <c r="A32" s="15"/>
      <c r="B32" s="21"/>
      <c r="C32" s="12">
        <f>IF(B32="",0,VLOOKUP('050802'!B32,Cenik!$C$3:$E$873,2,FALSE))</f>
        <v>0</v>
      </c>
      <c r="D32" s="12">
        <f>IF(B32="",0,VLOOKUP('050802'!B32,Cenik!$C$3:$E$873,3,FALSE))</f>
        <v>0</v>
      </c>
      <c r="E32" s="22"/>
      <c r="F32" s="20">
        <f t="shared" si="4"/>
        <v>0</v>
      </c>
      <c r="G32" s="104" t="str">
        <f t="shared" si="3"/>
        <v/>
      </c>
      <c r="I32" s="2"/>
    </row>
    <row r="33" spans="1:7" x14ac:dyDescent="0.2">
      <c r="A33" s="15"/>
      <c r="B33" s="21"/>
      <c r="C33" s="12">
        <f>IF(B33="",0,VLOOKUP('050802'!B33,Cenik!$C$3:$E$873,2,FALSE))</f>
        <v>0</v>
      </c>
      <c r="D33" s="12">
        <f>IF(B33="",0,VLOOKUP('050802'!B33,Cenik!$C$3:$E$873,3,FALSE))</f>
        <v>0</v>
      </c>
      <c r="E33" s="22"/>
      <c r="F33" s="20">
        <f t="shared" si="4"/>
        <v>0</v>
      </c>
      <c r="G33" s="104" t="str">
        <f t="shared" si="3"/>
        <v/>
      </c>
    </row>
    <row r="34" spans="1:7" x14ac:dyDescent="0.2">
      <c r="A34" s="15"/>
      <c r="B34" s="21"/>
      <c r="C34" s="12">
        <f>IF(B34="",0,VLOOKUP('050802'!B34,Cenik!$C$3:$E$873,2,FALSE))</f>
        <v>0</v>
      </c>
      <c r="D34" s="12">
        <f>IF(B34="",0,VLOOKUP('050802'!B34,Cenik!$C$3:$E$873,3,FALSE))</f>
        <v>0</v>
      </c>
      <c r="E34" s="22"/>
      <c r="F34" s="20">
        <f t="shared" si="4"/>
        <v>0</v>
      </c>
      <c r="G34" s="104" t="str">
        <f t="shared" si="3"/>
        <v/>
      </c>
    </row>
    <row r="35" spans="1:7" x14ac:dyDescent="0.2">
      <c r="A35" s="15"/>
      <c r="B35" s="21"/>
      <c r="C35" s="12">
        <f>IF(B35="",0,VLOOKUP('050802'!B35,Cenik!$C$3:$E$873,2,FALSE))</f>
        <v>0</v>
      </c>
      <c r="D35" s="12">
        <f>IF(B35="",0,VLOOKUP('050802'!B35,Cenik!$C$3:$E$873,3,FALSE))</f>
        <v>0</v>
      </c>
      <c r="E35" s="22"/>
      <c r="F35" s="20">
        <f t="shared" si="4"/>
        <v>0</v>
      </c>
      <c r="G35" s="104" t="str">
        <f t="shared" si="3"/>
        <v/>
      </c>
    </row>
    <row r="36" spans="1:7" x14ac:dyDescent="0.2">
      <c r="A36" s="15"/>
      <c r="B36" s="21"/>
      <c r="C36" s="12">
        <f>IF(B36="",0,VLOOKUP('050802'!B36,Cenik!$C$3:$E$873,2,FALSE))</f>
        <v>0</v>
      </c>
      <c r="D36" s="12">
        <f>IF(B36="",0,VLOOKUP('050802'!B36,Cenik!$C$3:$E$873,3,FALSE))</f>
        <v>0</v>
      </c>
      <c r="E36" s="22"/>
      <c r="F36" s="20">
        <f t="shared" si="4"/>
        <v>0</v>
      </c>
      <c r="G36" s="104" t="str">
        <f t="shared" si="3"/>
        <v/>
      </c>
    </row>
    <row r="37" spans="1:7" x14ac:dyDescent="0.2">
      <c r="A37" s="15"/>
      <c r="B37" s="21"/>
      <c r="C37" s="12">
        <f>IF(B37="",0,VLOOKUP('050802'!B37,Cenik!$C$3:$E$873,2,FALSE))</f>
        <v>0</v>
      </c>
      <c r="D37" s="12">
        <f>IF(B37="",0,VLOOKUP('050802'!B37,Cenik!$C$3:$E$873,3,FALSE))</f>
        <v>0</v>
      </c>
      <c r="E37" s="22"/>
      <c r="F37" s="20">
        <f t="shared" si="4"/>
        <v>0</v>
      </c>
      <c r="G37" s="104" t="str">
        <f t="shared" si="3"/>
        <v/>
      </c>
    </row>
    <row r="38" spans="1:7" x14ac:dyDescent="0.2">
      <c r="A38" s="15"/>
      <c r="B38" s="21"/>
      <c r="C38" s="12">
        <f>IF(B38="",0,VLOOKUP('050802'!B38,Cenik!$C$3:$E$873,2,FALSE))</f>
        <v>0</v>
      </c>
      <c r="D38" s="12">
        <f>IF(B38="",0,VLOOKUP('050802'!B38,Cenik!$C$3:$E$873,3,FALSE))</f>
        <v>0</v>
      </c>
      <c r="E38" s="22"/>
      <c r="F38" s="20">
        <f t="shared" si="4"/>
        <v>0</v>
      </c>
      <c r="G38" s="104" t="str">
        <f t="shared" si="3"/>
        <v/>
      </c>
    </row>
    <row r="39" spans="1:7" x14ac:dyDescent="0.2">
      <c r="A39" s="15"/>
      <c r="B39" s="21"/>
      <c r="C39" s="12">
        <f>IF(B39="",0,VLOOKUP('050802'!B39,Cenik!$C$3:$E$873,2,FALSE))</f>
        <v>0</v>
      </c>
      <c r="D39" s="12">
        <f>IF(B39="",0,VLOOKUP('050802'!B39,Cenik!$C$3:$E$873,3,FALSE))</f>
        <v>0</v>
      </c>
      <c r="E39" s="22"/>
      <c r="F39" s="20">
        <f t="shared" si="4"/>
        <v>0</v>
      </c>
      <c r="G39" s="104" t="str">
        <f>IF(E39="","",IF(ISNUMBER(E39),IF(E39=ROUND(E39,6),"","Napaka - poraba mora biti zaokrožena na 6 decimalk!"),"Napaka!"))</f>
        <v/>
      </c>
    </row>
    <row r="40" spans="1:7" x14ac:dyDescent="0.2">
      <c r="A40" s="15"/>
      <c r="B40" s="21"/>
      <c r="C40" s="12">
        <f>IF(B40="",0,VLOOKUP('050802'!B40,Cenik!$C$3:$E$873,2,FALSE))</f>
        <v>0</v>
      </c>
      <c r="D40" s="12">
        <f>IF(B40="",0,VLOOKUP('050802'!B40,Cenik!$C$3:$E$873,3,FALSE))</f>
        <v>0</v>
      </c>
      <c r="E40" s="22"/>
      <c r="F40" s="20">
        <f t="shared" si="4"/>
        <v>0</v>
      </c>
      <c r="G40" s="104" t="str">
        <f t="shared" si="3"/>
        <v/>
      </c>
    </row>
    <row r="41" spans="1:7" x14ac:dyDescent="0.2">
      <c r="A41" s="15"/>
      <c r="B41" s="21"/>
      <c r="C41" s="12">
        <f>IF(B41="",0,VLOOKUP('050802'!B41,Cenik!$C$3:$E$873,2,FALSE))</f>
        <v>0</v>
      </c>
      <c r="D41" s="12">
        <f>IF(B41="",0,VLOOKUP('050802'!B41,Cenik!$C$3:$E$873,3,FALSE))</f>
        <v>0</v>
      </c>
      <c r="E41" s="22"/>
      <c r="F41" s="20">
        <f t="shared" si="4"/>
        <v>0</v>
      </c>
      <c r="G41" s="104" t="str">
        <f t="shared" si="3"/>
        <v/>
      </c>
    </row>
    <row r="42" spans="1:7" x14ac:dyDescent="0.2">
      <c r="A42" s="15"/>
      <c r="B42" s="21"/>
      <c r="C42" s="12">
        <f>IF(B42="",0,VLOOKUP('050802'!B42,Cenik!$C$3:$E$873,2,FALSE))</f>
        <v>0</v>
      </c>
      <c r="D42" s="12">
        <f>IF(B42="",0,VLOOKUP('050802'!B42,Cenik!$C$3:$E$873,3,FALSE))</f>
        <v>0</v>
      </c>
      <c r="E42" s="22"/>
      <c r="F42" s="20">
        <f t="shared" si="4"/>
        <v>0</v>
      </c>
      <c r="G42" s="104" t="str">
        <f t="shared" si="3"/>
        <v/>
      </c>
    </row>
    <row r="43" spans="1:7" x14ac:dyDescent="0.2">
      <c r="A43" s="15"/>
      <c r="B43" s="21"/>
      <c r="C43" s="12">
        <f>IF(B43="",0,VLOOKUP('050802'!B43,Cenik!$C$3:$E$873,2,FALSE))</f>
        <v>0</v>
      </c>
      <c r="D43" s="12">
        <f>IF(B43="",0,VLOOKUP('050802'!B43,Cenik!$C$3:$E$873,3,FALSE))</f>
        <v>0</v>
      </c>
      <c r="E43" s="22"/>
      <c r="F43" s="20">
        <f t="shared" si="4"/>
        <v>0</v>
      </c>
      <c r="G43" s="104" t="str">
        <f t="shared" si="3"/>
        <v/>
      </c>
    </row>
    <row r="44" spans="1:7" ht="13.5" thickBot="1" x14ac:dyDescent="0.25">
      <c r="A44" s="26"/>
      <c r="B44" s="27"/>
      <c r="C44" s="28">
        <f>IF(B44="",0,VLOOKUP('050802'!B44,Cenik!$C$3:$E$873,2,FALSE))</f>
        <v>0</v>
      </c>
      <c r="D44" s="28">
        <f>IF(B44="",0,VLOOKUP('050802'!B44,Cenik!$C$3:$E$873,3,FALSE))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IF(B5="",0,VLOOKUP('020102'!B5,Cenik!$C$3:$E$873,2,FALSE))</f>
        <v>0</v>
      </c>
      <c r="D5" s="12">
        <f>IF(B5="",0,VLOOKUP('020102'!B5,Cenik!$C$3:$E$873,3,FALSE))</f>
        <v>0</v>
      </c>
      <c r="E5" s="13"/>
      <c r="F5" s="14">
        <f t="shared" ref="F5:F14" si="0">D5*E5</f>
        <v>0</v>
      </c>
      <c r="G5" s="104" t="str">
        <f>IF(E5="","",IF(ISNUMBER(E5),IF(E5=ROUND(E5,6),"","Napaka - poraba mora biti zaokrožena na 6 decimalk!"),"Napaka!"))</f>
        <v/>
      </c>
    </row>
    <row r="6" spans="1:7" x14ac:dyDescent="0.2">
      <c r="A6" s="15"/>
      <c r="B6" s="16"/>
      <c r="C6" s="12">
        <f>IF(B6="",0,VLOOKUP('020102'!B6,Cenik!$C$3:$E$873,2,FALSE))</f>
        <v>0</v>
      </c>
      <c r="D6" s="12">
        <f>IF(B6="",0,VLOOKUP('020102'!B6,Cenik!$C$3:$E$873,3,FALSE))</f>
        <v>0</v>
      </c>
      <c r="E6" s="17"/>
      <c r="F6" s="14">
        <f t="shared" si="0"/>
        <v>0</v>
      </c>
      <c r="G6" s="104" t="str">
        <f t="shared" ref="G6:G14" si="1">IF(E6="","",IF(ISNUMBER(E6),IF(E6=ROUND(E6,6),"","Napaka - poraba mora biti zaokrožena na 6 decimalk!"),"Napaka!"))</f>
        <v/>
      </c>
    </row>
    <row r="7" spans="1:7" x14ac:dyDescent="0.2">
      <c r="A7" s="15"/>
      <c r="B7" s="16"/>
      <c r="C7" s="12">
        <f>IF(B7="",0,VLOOKUP('020102'!B7,Cenik!$C$3:$E$873,2,FALSE))</f>
        <v>0</v>
      </c>
      <c r="D7" s="12">
        <f>IF(B7="",0,VLOOKUP('020102'!B7,Cenik!$C$3:$E$873,3,FALSE))</f>
        <v>0</v>
      </c>
      <c r="E7" s="17"/>
      <c r="F7" s="14">
        <f t="shared" si="0"/>
        <v>0</v>
      </c>
      <c r="G7" s="104" t="str">
        <f t="shared" si="1"/>
        <v/>
      </c>
    </row>
    <row r="8" spans="1:7" x14ac:dyDescent="0.2">
      <c r="A8" s="15"/>
      <c r="B8" s="16"/>
      <c r="C8" s="12">
        <f>IF(B8="",0,VLOOKUP('020102'!B8,Cenik!$C$3:$E$873,2,FALSE))</f>
        <v>0</v>
      </c>
      <c r="D8" s="12">
        <f>IF(B8="",0,VLOOKUP('020102'!B8,Cenik!$C$3:$E$873,3,FALSE))</f>
        <v>0</v>
      </c>
      <c r="E8" s="17"/>
      <c r="F8" s="14">
        <f t="shared" si="0"/>
        <v>0</v>
      </c>
      <c r="G8" s="104" t="str">
        <f t="shared" si="1"/>
        <v/>
      </c>
    </row>
    <row r="9" spans="1:7" x14ac:dyDescent="0.2">
      <c r="A9" s="15"/>
      <c r="B9" s="16"/>
      <c r="C9" s="12">
        <f>IF(B9="",0,VLOOKUP('020102'!B9,Cenik!$C$3:$E$873,2,FALSE))</f>
        <v>0</v>
      </c>
      <c r="D9" s="12">
        <f>IF(B9="",0,VLOOKUP('020102'!B9,Cenik!$C$3:$E$873,3,FALSE))</f>
        <v>0</v>
      </c>
      <c r="E9" s="17"/>
      <c r="F9" s="14">
        <f t="shared" si="0"/>
        <v>0</v>
      </c>
      <c r="G9" s="104" t="str">
        <f t="shared" si="1"/>
        <v/>
      </c>
    </row>
    <row r="10" spans="1:7" x14ac:dyDescent="0.2">
      <c r="A10" s="15"/>
      <c r="B10" s="16"/>
      <c r="C10" s="12">
        <f>IF(B10="",0,VLOOKUP('020102'!B10,Cenik!$C$3:$E$873,2,FALSE))</f>
        <v>0</v>
      </c>
      <c r="D10" s="12">
        <f>IF(B10="",0,VLOOKUP('020102'!B10,Cenik!$C$3:$E$873,3,FALSE))</f>
        <v>0</v>
      </c>
      <c r="E10" s="17"/>
      <c r="F10" s="14">
        <f t="shared" si="0"/>
        <v>0</v>
      </c>
      <c r="G10" s="104" t="str">
        <f t="shared" si="1"/>
        <v/>
      </c>
    </row>
    <row r="11" spans="1:7" x14ac:dyDescent="0.2">
      <c r="A11" s="15"/>
      <c r="B11" s="16"/>
      <c r="C11" s="12">
        <f>IF(B11="",0,VLOOKUP('020102'!B11,Cenik!$C$3:$E$873,2,FALSE))</f>
        <v>0</v>
      </c>
      <c r="D11" s="12">
        <f>IF(B11="",0,VLOOKUP('020102'!B11,Cenik!$C$3:$E$873,3,FALSE))</f>
        <v>0</v>
      </c>
      <c r="E11" s="17"/>
      <c r="F11" s="14">
        <f t="shared" si="0"/>
        <v>0</v>
      </c>
      <c r="G11" s="104" t="str">
        <f t="shared" si="1"/>
        <v/>
      </c>
    </row>
    <row r="12" spans="1:7" x14ac:dyDescent="0.2">
      <c r="A12" s="15"/>
      <c r="B12" s="16"/>
      <c r="C12" s="12">
        <f>IF(B12="",0,VLOOKUP('020102'!B12,Cenik!$C$3:$E$873,2,FALSE))</f>
        <v>0</v>
      </c>
      <c r="D12" s="12">
        <f>IF(B12="",0,VLOOKUP('020102'!B12,Cenik!$C$3:$E$873,3,FALSE))</f>
        <v>0</v>
      </c>
      <c r="E12" s="17"/>
      <c r="F12" s="14">
        <f t="shared" si="0"/>
        <v>0</v>
      </c>
      <c r="G12" s="104" t="str">
        <f t="shared" si="1"/>
        <v/>
      </c>
    </row>
    <row r="13" spans="1:7" x14ac:dyDescent="0.2">
      <c r="A13" s="15"/>
      <c r="B13" s="16"/>
      <c r="C13" s="12">
        <f>IF(B13="",0,VLOOKUP('020102'!B13,Cenik!$C$3:$E$873,2,FALSE))</f>
        <v>0</v>
      </c>
      <c r="D13" s="12">
        <f>IF(B13="",0,VLOOKUP('020102'!B13,Cenik!$C$3:$E$873,3,FALSE))</f>
        <v>0</v>
      </c>
      <c r="E13" s="17"/>
      <c r="F13" s="14">
        <f t="shared" si="0"/>
        <v>0</v>
      </c>
      <c r="G13" s="104" t="str">
        <f t="shared" si="1"/>
        <v/>
      </c>
    </row>
    <row r="14" spans="1:7" ht="13.5" thickBot="1" x14ac:dyDescent="0.25">
      <c r="A14" s="15"/>
      <c r="B14" s="16"/>
      <c r="C14" s="12">
        <f>IF(B14="",0,VLOOKUP('020102'!B14,Cenik!$C$3:$E$873,2,FALSE))</f>
        <v>0</v>
      </c>
      <c r="D14" s="12">
        <f>IF(B14="",0,VLOOKUP('020102'!B14,Cenik!$C$3:$E$873,3,FALSE))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IF(B16="",0,VLOOKUP('020102'!B16,Cenik!$C$3:$E$873,2,FALSE))</f>
        <v>0</v>
      </c>
      <c r="D16" s="12">
        <f>IF(B16="",0,VLOOKUP('020102'!B16,Cenik!$C$3:$E$873,3,FALSE))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IF(B17="",0,VLOOKUP('020102'!B17,Cenik!$C$3:$E$873,2,FALSE))</f>
        <v>0</v>
      </c>
      <c r="D17" s="12">
        <f>IF(B17="",0,VLOOKUP('020102'!B17,Cenik!$C$3:$E$873,3,FALSE))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IF(B18="",0,VLOOKUP('020102'!B18,Cenik!$C$3:$E$873,2,FALSE))</f>
        <v>0</v>
      </c>
      <c r="D18" s="12">
        <f>IF(B18="",0,VLOOKUP('020102'!B18,Cenik!$C$3:$E$873,3,FALSE))</f>
        <v>0</v>
      </c>
      <c r="E18" s="22"/>
      <c r="F18" s="20">
        <f t="shared" si="2"/>
        <v>0</v>
      </c>
      <c r="G18" s="104" t="str">
        <f t="shared" si="3"/>
        <v/>
      </c>
    </row>
    <row r="19" spans="1:9" x14ac:dyDescent="0.2">
      <c r="A19" s="15"/>
      <c r="B19" s="21"/>
      <c r="C19" s="12">
        <f>IF(B19="",0,VLOOKUP('020102'!B19,Cenik!$C$3:$E$873,2,FALSE))</f>
        <v>0</v>
      </c>
      <c r="D19" s="12">
        <f>IF(B19="",0,VLOOKUP('020102'!B19,Cenik!$C$3:$E$873,3,FALSE))</f>
        <v>0</v>
      </c>
      <c r="E19" s="22"/>
      <c r="F19" s="20">
        <f t="shared" si="2"/>
        <v>0</v>
      </c>
      <c r="G19" s="104" t="str">
        <f t="shared" si="3"/>
        <v/>
      </c>
    </row>
    <row r="20" spans="1:9" x14ac:dyDescent="0.2">
      <c r="A20" s="15"/>
      <c r="B20" s="21"/>
      <c r="C20" s="12">
        <f>IF(B20="",0,VLOOKUP('020102'!B20,Cenik!$C$3:$E$873,2,FALSE))</f>
        <v>0</v>
      </c>
      <c r="D20" s="12">
        <f>IF(B20="",0,VLOOKUP('020102'!B20,Cenik!$C$3:$E$873,3,FALSE))</f>
        <v>0</v>
      </c>
      <c r="E20" s="22"/>
      <c r="F20" s="20">
        <f t="shared" si="2"/>
        <v>0</v>
      </c>
      <c r="G20" s="104" t="str">
        <f t="shared" si="3"/>
        <v/>
      </c>
    </row>
    <row r="21" spans="1:9" x14ac:dyDescent="0.2">
      <c r="A21" s="15"/>
      <c r="B21" s="21"/>
      <c r="C21" s="12">
        <f>IF(B21="",0,VLOOKUP('020102'!B21,Cenik!$C$3:$E$873,2,FALSE))</f>
        <v>0</v>
      </c>
      <c r="D21" s="12">
        <f>IF(B21="",0,VLOOKUP('020102'!B21,Cenik!$C$3:$E$873,3,FALSE))</f>
        <v>0</v>
      </c>
      <c r="E21" s="22"/>
      <c r="F21" s="20">
        <f t="shared" si="2"/>
        <v>0</v>
      </c>
      <c r="G21" s="104" t="str">
        <f t="shared" si="3"/>
        <v/>
      </c>
    </row>
    <row r="22" spans="1:9" x14ac:dyDescent="0.2">
      <c r="A22" s="15"/>
      <c r="B22" s="21"/>
      <c r="C22" s="12">
        <f>IF(B22="",0,VLOOKUP('020102'!B22,Cenik!$C$3:$E$873,2,FALSE))</f>
        <v>0</v>
      </c>
      <c r="D22" s="12">
        <f>IF(B22="",0,VLOOKUP('020102'!B22,Cenik!$C$3:$E$873,3,FALSE))</f>
        <v>0</v>
      </c>
      <c r="E22" s="22"/>
      <c r="F22" s="20">
        <f t="shared" si="2"/>
        <v>0</v>
      </c>
      <c r="G22" s="104" t="str">
        <f t="shared" si="3"/>
        <v/>
      </c>
    </row>
    <row r="23" spans="1:9" x14ac:dyDescent="0.2">
      <c r="A23" s="15"/>
      <c r="B23" s="21"/>
      <c r="C23" s="12">
        <f>IF(B23="",0,VLOOKUP('020102'!B23,Cenik!$C$3:$E$873,2,FALSE))</f>
        <v>0</v>
      </c>
      <c r="D23" s="12">
        <f>IF(B23="",0,VLOOKUP('020102'!B23,Cenik!$C$3:$E$873,3,FALSE))</f>
        <v>0</v>
      </c>
      <c r="E23" s="22"/>
      <c r="F23" s="20">
        <f t="shared" si="2"/>
        <v>0</v>
      </c>
      <c r="G23" s="104" t="str">
        <f t="shared" si="3"/>
        <v/>
      </c>
    </row>
    <row r="24" spans="1:9" x14ac:dyDescent="0.2">
      <c r="A24" s="15"/>
      <c r="B24" s="21"/>
      <c r="C24" s="12">
        <f>IF(B24="",0,VLOOKUP('020102'!B24,Cenik!$C$3:$E$873,2,FALSE))</f>
        <v>0</v>
      </c>
      <c r="D24" s="12">
        <f>IF(B24="",0,VLOOKUP('020102'!B24,Cenik!$C$3:$E$873,3,FALSE))</f>
        <v>0</v>
      </c>
      <c r="E24" s="22"/>
      <c r="F24" s="20">
        <f t="shared" si="2"/>
        <v>0</v>
      </c>
      <c r="G24" s="104" t="str">
        <f t="shared" si="3"/>
        <v/>
      </c>
    </row>
    <row r="25" spans="1:9" x14ac:dyDescent="0.2">
      <c r="A25" s="15"/>
      <c r="B25" s="21"/>
      <c r="C25" s="12">
        <f>IF(B25="",0,VLOOKUP('020102'!B25,Cenik!$C$3:$E$873,2,FALSE))</f>
        <v>0</v>
      </c>
      <c r="D25" s="12">
        <f>IF(B25="",0,VLOOKUP('020102'!B25,Cenik!$C$3:$E$873,3,FALSE))</f>
        <v>0</v>
      </c>
      <c r="E25" s="22"/>
      <c r="F25" s="20">
        <f t="shared" si="2"/>
        <v>0</v>
      </c>
      <c r="G25" s="104" t="str">
        <f t="shared" si="3"/>
        <v/>
      </c>
    </row>
    <row r="26" spans="1:9" x14ac:dyDescent="0.2">
      <c r="A26" s="15"/>
      <c r="B26" s="21"/>
      <c r="C26" s="12">
        <f>IF(B26="",0,VLOOKUP('020102'!B26,Cenik!$C$3:$E$873,2,FALSE))</f>
        <v>0</v>
      </c>
      <c r="D26" s="12">
        <f>IF(B26="",0,VLOOKUP('020102'!B26,Cenik!$C$3:$E$873,3,FALSE))</f>
        <v>0</v>
      </c>
      <c r="E26" s="22"/>
      <c r="F26" s="20">
        <f t="shared" si="2"/>
        <v>0</v>
      </c>
      <c r="G26" s="104" t="str">
        <f t="shared" si="3"/>
        <v/>
      </c>
    </row>
    <row r="27" spans="1:9" x14ac:dyDescent="0.2">
      <c r="A27" s="15"/>
      <c r="B27" s="21"/>
      <c r="C27" s="12">
        <f>IF(B27="",0,VLOOKUP('020102'!B27,Cenik!$C$3:$E$873,2,FALSE))</f>
        <v>0</v>
      </c>
      <c r="D27" s="12">
        <f>IF(B27="",0,VLOOKUP('020102'!B27,Cenik!$C$3:$E$873,3,FALSE))</f>
        <v>0</v>
      </c>
      <c r="E27" s="22"/>
      <c r="F27" s="20">
        <f t="shared" si="2"/>
        <v>0</v>
      </c>
      <c r="G27" s="104" t="str">
        <f t="shared" si="3"/>
        <v/>
      </c>
    </row>
    <row r="28" spans="1:9" x14ac:dyDescent="0.2">
      <c r="A28" s="15"/>
      <c r="B28" s="21"/>
      <c r="C28" s="12">
        <f>IF(B28="",0,VLOOKUP('020102'!B28,Cenik!$C$3:$E$873,2,FALSE))</f>
        <v>0</v>
      </c>
      <c r="D28" s="12">
        <f>IF(B28="",0,VLOOKUP('020102'!B28,Cenik!$C$3:$E$873,3,FALSE))</f>
        <v>0</v>
      </c>
      <c r="E28" s="22"/>
      <c r="F28" s="20">
        <f t="shared" si="2"/>
        <v>0</v>
      </c>
      <c r="G28" s="104" t="str">
        <f t="shared" si="3"/>
        <v/>
      </c>
    </row>
    <row r="29" spans="1:9" ht="13.5" thickBot="1" x14ac:dyDescent="0.25">
      <c r="A29" s="15"/>
      <c r="B29" s="21"/>
      <c r="C29" s="12">
        <f>IF(B29="",0,VLOOKUP('020102'!B29,Cenik!$C$3:$E$873,2,FALSE))</f>
        <v>0</v>
      </c>
      <c r="D29" s="12">
        <f>IF(B29="",0,VLOOKUP('020102'!B29,Cenik!$C$3:$E$873,3,FALSE))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IF(B31="",0,VLOOKUP('020102'!B31,Cenik!$C$3:$E$873,2,FALSE))</f>
        <v>0</v>
      </c>
      <c r="D31" s="24">
        <f>IF(B31="",0,VLOOKUP('020102'!B31,Cenik!$C$3:$E$873,3,FALSE))</f>
        <v>0</v>
      </c>
      <c r="E31" s="19"/>
      <c r="F31" s="25">
        <f t="shared" ref="F31:F44" si="4">D31*E31</f>
        <v>0</v>
      </c>
      <c r="G31" s="104" t="str">
        <f t="shared" si="3"/>
        <v/>
      </c>
      <c r="I31" s="2"/>
    </row>
    <row r="32" spans="1:9" x14ac:dyDescent="0.2">
      <c r="A32" s="15"/>
      <c r="B32" s="21"/>
      <c r="C32" s="12">
        <f>IF(B32="",0,VLOOKUP('020102'!B32,Cenik!$C$3:$E$873,2,FALSE))</f>
        <v>0</v>
      </c>
      <c r="D32" s="12">
        <f>IF(B32="",0,VLOOKUP('020102'!B32,Cenik!$C$3:$E$873,3,FALSE))</f>
        <v>0</v>
      </c>
      <c r="E32" s="22"/>
      <c r="F32" s="20">
        <f t="shared" si="4"/>
        <v>0</v>
      </c>
      <c r="G32" s="104" t="str">
        <f t="shared" si="3"/>
        <v/>
      </c>
      <c r="I32" s="2"/>
    </row>
    <row r="33" spans="1:7" x14ac:dyDescent="0.2">
      <c r="A33" s="15"/>
      <c r="B33" s="21"/>
      <c r="C33" s="12">
        <f>IF(B33="",0,VLOOKUP('020102'!B33,Cenik!$C$3:$E$873,2,FALSE))</f>
        <v>0</v>
      </c>
      <c r="D33" s="12">
        <f>IF(B33="",0,VLOOKUP('020102'!B33,Cenik!$C$3:$E$873,3,FALSE))</f>
        <v>0</v>
      </c>
      <c r="E33" s="22"/>
      <c r="F33" s="20">
        <f t="shared" si="4"/>
        <v>0</v>
      </c>
      <c r="G33" s="104" t="str">
        <f t="shared" si="3"/>
        <v/>
      </c>
    </row>
    <row r="34" spans="1:7" x14ac:dyDescent="0.2">
      <c r="A34" s="15"/>
      <c r="B34" s="21"/>
      <c r="C34" s="12">
        <f>IF(B34="",0,VLOOKUP('020102'!B34,Cenik!$C$3:$E$873,2,FALSE))</f>
        <v>0</v>
      </c>
      <c r="D34" s="12">
        <f>IF(B34="",0,VLOOKUP('020102'!B34,Cenik!$C$3:$E$873,3,FALSE))</f>
        <v>0</v>
      </c>
      <c r="E34" s="22"/>
      <c r="F34" s="20">
        <f t="shared" si="4"/>
        <v>0</v>
      </c>
      <c r="G34" s="104" t="str">
        <f t="shared" si="3"/>
        <v/>
      </c>
    </row>
    <row r="35" spans="1:7" x14ac:dyDescent="0.2">
      <c r="A35" s="15"/>
      <c r="B35" s="21"/>
      <c r="C35" s="12">
        <f>IF(B35="",0,VLOOKUP('020102'!B35,Cenik!$C$3:$E$873,2,FALSE))</f>
        <v>0</v>
      </c>
      <c r="D35" s="12">
        <f>IF(B35="",0,VLOOKUP('020102'!B35,Cenik!$C$3:$E$873,3,FALSE))</f>
        <v>0</v>
      </c>
      <c r="E35" s="22"/>
      <c r="F35" s="20">
        <f t="shared" si="4"/>
        <v>0</v>
      </c>
      <c r="G35" s="104" t="str">
        <f t="shared" si="3"/>
        <v/>
      </c>
    </row>
    <row r="36" spans="1:7" x14ac:dyDescent="0.2">
      <c r="A36" s="15"/>
      <c r="B36" s="21"/>
      <c r="C36" s="12">
        <f>IF(B36="",0,VLOOKUP('020102'!B36,Cenik!$C$3:$E$873,2,FALSE))</f>
        <v>0</v>
      </c>
      <c r="D36" s="12">
        <f>IF(B36="",0,VLOOKUP('020102'!B36,Cenik!$C$3:$E$873,3,FALSE))</f>
        <v>0</v>
      </c>
      <c r="E36" s="22"/>
      <c r="F36" s="20">
        <f t="shared" si="4"/>
        <v>0</v>
      </c>
      <c r="G36" s="104" t="str">
        <f t="shared" si="3"/>
        <v/>
      </c>
    </row>
    <row r="37" spans="1:7" x14ac:dyDescent="0.2">
      <c r="A37" s="15"/>
      <c r="B37" s="21"/>
      <c r="C37" s="12">
        <f>IF(B37="",0,VLOOKUP('020102'!B37,Cenik!$C$3:$E$873,2,FALSE))</f>
        <v>0</v>
      </c>
      <c r="D37" s="12">
        <f>IF(B37="",0,VLOOKUP('020102'!B37,Cenik!$C$3:$E$873,3,FALSE))</f>
        <v>0</v>
      </c>
      <c r="E37" s="22"/>
      <c r="F37" s="20">
        <f t="shared" si="4"/>
        <v>0</v>
      </c>
      <c r="G37" s="104" t="str">
        <f t="shared" si="3"/>
        <v/>
      </c>
    </row>
    <row r="38" spans="1:7" x14ac:dyDescent="0.2">
      <c r="A38" s="15"/>
      <c r="B38" s="21"/>
      <c r="C38" s="12">
        <f>IF(B38="",0,VLOOKUP('020102'!B38,Cenik!$C$3:$E$873,2,FALSE))</f>
        <v>0</v>
      </c>
      <c r="D38" s="12">
        <f>IF(B38="",0,VLOOKUP('020102'!B38,Cenik!$C$3:$E$873,3,FALSE))</f>
        <v>0</v>
      </c>
      <c r="E38" s="22"/>
      <c r="F38" s="20">
        <f t="shared" si="4"/>
        <v>0</v>
      </c>
      <c r="G38" s="104" t="str">
        <f t="shared" si="3"/>
        <v/>
      </c>
    </row>
    <row r="39" spans="1:7" x14ac:dyDescent="0.2">
      <c r="A39" s="15"/>
      <c r="B39" s="21"/>
      <c r="C39" s="12">
        <f>IF(B39="",0,VLOOKUP('020102'!B39,Cenik!$C$3:$E$873,2,FALSE))</f>
        <v>0</v>
      </c>
      <c r="D39" s="12">
        <f>IF(B39="",0,VLOOKUP('020102'!B39,Cenik!$C$3:$E$873,3,FALSE))</f>
        <v>0</v>
      </c>
      <c r="E39" s="22"/>
      <c r="F39" s="20">
        <f t="shared" si="4"/>
        <v>0</v>
      </c>
      <c r="G39" s="104" t="str">
        <f>IF(E39="","",IF(ISNUMBER(E39),IF(E39=ROUND(E39,6),"","Napaka - poraba mora biti zaokrožena na 6 decimalk!"),"Napaka!"))</f>
        <v/>
      </c>
    </row>
    <row r="40" spans="1:7" x14ac:dyDescent="0.2">
      <c r="A40" s="15"/>
      <c r="B40" s="21"/>
      <c r="C40" s="12">
        <f>IF(B40="",0,VLOOKUP('020102'!B40,Cenik!$C$3:$E$873,2,FALSE))</f>
        <v>0</v>
      </c>
      <c r="D40" s="12">
        <f>IF(B40="",0,VLOOKUP('020102'!B40,Cenik!$C$3:$E$873,3,FALSE))</f>
        <v>0</v>
      </c>
      <c r="E40" s="22"/>
      <c r="F40" s="20">
        <f t="shared" si="4"/>
        <v>0</v>
      </c>
      <c r="G40" s="104" t="str">
        <f t="shared" si="3"/>
        <v/>
      </c>
    </row>
    <row r="41" spans="1:7" x14ac:dyDescent="0.2">
      <c r="A41" s="15"/>
      <c r="B41" s="21"/>
      <c r="C41" s="12">
        <f>IF(B41="",0,VLOOKUP('020102'!B41,Cenik!$C$3:$E$873,2,FALSE))</f>
        <v>0</v>
      </c>
      <c r="D41" s="12">
        <f>IF(B41="",0,VLOOKUP('020102'!B41,Cenik!$C$3:$E$873,3,FALSE))</f>
        <v>0</v>
      </c>
      <c r="E41" s="22"/>
      <c r="F41" s="20">
        <f t="shared" si="4"/>
        <v>0</v>
      </c>
      <c r="G41" s="104" t="str">
        <f t="shared" si="3"/>
        <v/>
      </c>
    </row>
    <row r="42" spans="1:7" x14ac:dyDescent="0.2">
      <c r="A42" s="15"/>
      <c r="B42" s="21"/>
      <c r="C42" s="12">
        <f>IF(B42="",0,VLOOKUP('020102'!B42,Cenik!$C$3:$E$873,2,FALSE))</f>
        <v>0</v>
      </c>
      <c r="D42" s="12">
        <f>IF(B42="",0,VLOOKUP('020102'!B42,Cenik!$C$3:$E$873,3,FALSE))</f>
        <v>0</v>
      </c>
      <c r="E42" s="22"/>
      <c r="F42" s="20">
        <f t="shared" si="4"/>
        <v>0</v>
      </c>
      <c r="G42" s="104" t="str">
        <f t="shared" si="3"/>
        <v/>
      </c>
    </row>
    <row r="43" spans="1:7" x14ac:dyDescent="0.2">
      <c r="A43" s="15"/>
      <c r="B43" s="21"/>
      <c r="C43" s="12">
        <f>IF(B43="",0,VLOOKUP('020102'!B43,Cenik!$C$3:$E$873,2,FALSE))</f>
        <v>0</v>
      </c>
      <c r="D43" s="12">
        <f>IF(B43="",0,VLOOKUP('020102'!B43,Cenik!$C$3:$E$873,3,FALSE))</f>
        <v>0</v>
      </c>
      <c r="E43" s="22"/>
      <c r="F43" s="20">
        <f t="shared" si="4"/>
        <v>0</v>
      </c>
      <c r="G43" s="104" t="str">
        <f t="shared" si="3"/>
        <v/>
      </c>
    </row>
    <row r="44" spans="1:7" ht="13.5" thickBot="1" x14ac:dyDescent="0.25">
      <c r="A44" s="26"/>
      <c r="B44" s="27"/>
      <c r="C44" s="28">
        <f>IF(B44="",0,VLOOKUP('020102'!B44,Cenik!$C$3:$E$873,2,FALSE))</f>
        <v>0</v>
      </c>
      <c r="D44" s="28">
        <f>IF(B44="",0,VLOOKUP('020102'!B44,Cenik!$C$3:$E$873,3,FALSE))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IF(B5="",0,VLOOKUP('050901'!B5,Cenik!$C$3:$E$873,2,FALSE))</f>
        <v>0</v>
      </c>
      <c r="D5" s="12">
        <f>IF(B5="",0,VLOOKUP('050901'!B5,Cenik!$C$3:$E$873,3,FALSE))</f>
        <v>0</v>
      </c>
      <c r="E5" s="13"/>
      <c r="F5" s="14">
        <f t="shared" ref="F5:F14" si="0">D5*E5</f>
        <v>0</v>
      </c>
      <c r="G5" s="104" t="str">
        <f>IF(E5="","",IF(ISNUMBER(E5),IF(E5=ROUND(E5,6),"","Napaka - poraba mora biti zaokrožena na 6 decimalk!"),"Napaka!"))</f>
        <v/>
      </c>
    </row>
    <row r="6" spans="1:7" x14ac:dyDescent="0.2">
      <c r="A6" s="15"/>
      <c r="B6" s="16"/>
      <c r="C6" s="12">
        <f>IF(B6="",0,VLOOKUP('050901'!B6,Cenik!$C$3:$E$873,2,FALSE))</f>
        <v>0</v>
      </c>
      <c r="D6" s="12">
        <f>IF(B6="",0,VLOOKUP('050901'!B6,Cenik!$C$3:$E$873,3,FALSE))</f>
        <v>0</v>
      </c>
      <c r="E6" s="17"/>
      <c r="F6" s="14">
        <f t="shared" si="0"/>
        <v>0</v>
      </c>
      <c r="G6" s="104" t="str">
        <f t="shared" ref="G6:G14" si="1">IF(E6="","",IF(ISNUMBER(E6),IF(E6=ROUND(E6,6),"","Napaka - poraba mora biti zaokrožena na 6 decimalk!"),"Napaka!"))</f>
        <v/>
      </c>
    </row>
    <row r="7" spans="1:7" x14ac:dyDescent="0.2">
      <c r="A7" s="15"/>
      <c r="B7" s="16"/>
      <c r="C7" s="12">
        <f>IF(B7="",0,VLOOKUP('050901'!B7,Cenik!$C$3:$E$873,2,FALSE))</f>
        <v>0</v>
      </c>
      <c r="D7" s="12">
        <f>IF(B7="",0,VLOOKUP('050901'!B7,Cenik!$C$3:$E$873,3,FALSE))</f>
        <v>0</v>
      </c>
      <c r="E7" s="17"/>
      <c r="F7" s="14">
        <f t="shared" si="0"/>
        <v>0</v>
      </c>
      <c r="G7" s="104" t="str">
        <f t="shared" si="1"/>
        <v/>
      </c>
    </row>
    <row r="8" spans="1:7" x14ac:dyDescent="0.2">
      <c r="A8" s="15"/>
      <c r="B8" s="16"/>
      <c r="C8" s="12">
        <f>IF(B8="",0,VLOOKUP('050901'!B8,Cenik!$C$3:$E$873,2,FALSE))</f>
        <v>0</v>
      </c>
      <c r="D8" s="12">
        <f>IF(B8="",0,VLOOKUP('050901'!B8,Cenik!$C$3:$E$873,3,FALSE))</f>
        <v>0</v>
      </c>
      <c r="E8" s="17"/>
      <c r="F8" s="14">
        <f t="shared" si="0"/>
        <v>0</v>
      </c>
      <c r="G8" s="104" t="str">
        <f t="shared" si="1"/>
        <v/>
      </c>
    </row>
    <row r="9" spans="1:7" x14ac:dyDescent="0.2">
      <c r="A9" s="15"/>
      <c r="B9" s="16"/>
      <c r="C9" s="12">
        <f>IF(B9="",0,VLOOKUP('050901'!B9,Cenik!$C$3:$E$873,2,FALSE))</f>
        <v>0</v>
      </c>
      <c r="D9" s="12">
        <f>IF(B9="",0,VLOOKUP('050901'!B9,Cenik!$C$3:$E$873,3,FALSE))</f>
        <v>0</v>
      </c>
      <c r="E9" s="17"/>
      <c r="F9" s="14">
        <f t="shared" si="0"/>
        <v>0</v>
      </c>
      <c r="G9" s="104" t="str">
        <f t="shared" si="1"/>
        <v/>
      </c>
    </row>
    <row r="10" spans="1:7" x14ac:dyDescent="0.2">
      <c r="A10" s="15"/>
      <c r="B10" s="16"/>
      <c r="C10" s="12">
        <f>IF(B10="",0,VLOOKUP('050901'!B10,Cenik!$C$3:$E$873,2,FALSE))</f>
        <v>0</v>
      </c>
      <c r="D10" s="12">
        <f>IF(B10="",0,VLOOKUP('050901'!B10,Cenik!$C$3:$E$873,3,FALSE))</f>
        <v>0</v>
      </c>
      <c r="E10" s="17"/>
      <c r="F10" s="14">
        <f t="shared" si="0"/>
        <v>0</v>
      </c>
      <c r="G10" s="104" t="str">
        <f t="shared" si="1"/>
        <v/>
      </c>
    </row>
    <row r="11" spans="1:7" x14ac:dyDescent="0.2">
      <c r="A11" s="15"/>
      <c r="B11" s="16"/>
      <c r="C11" s="12">
        <f>IF(B11="",0,VLOOKUP('050901'!B11,Cenik!$C$3:$E$873,2,FALSE))</f>
        <v>0</v>
      </c>
      <c r="D11" s="12">
        <f>IF(B11="",0,VLOOKUP('050901'!B11,Cenik!$C$3:$E$873,3,FALSE))</f>
        <v>0</v>
      </c>
      <c r="E11" s="17"/>
      <c r="F11" s="14">
        <f t="shared" si="0"/>
        <v>0</v>
      </c>
      <c r="G11" s="104" t="str">
        <f t="shared" si="1"/>
        <v/>
      </c>
    </row>
    <row r="12" spans="1:7" x14ac:dyDescent="0.2">
      <c r="A12" s="15"/>
      <c r="B12" s="16"/>
      <c r="C12" s="12">
        <f>IF(B12="",0,VLOOKUP('050901'!B12,Cenik!$C$3:$E$873,2,FALSE))</f>
        <v>0</v>
      </c>
      <c r="D12" s="12">
        <f>IF(B12="",0,VLOOKUP('050901'!B12,Cenik!$C$3:$E$873,3,FALSE))</f>
        <v>0</v>
      </c>
      <c r="E12" s="17"/>
      <c r="F12" s="14">
        <f t="shared" si="0"/>
        <v>0</v>
      </c>
      <c r="G12" s="104" t="str">
        <f t="shared" si="1"/>
        <v/>
      </c>
    </row>
    <row r="13" spans="1:7" x14ac:dyDescent="0.2">
      <c r="A13" s="15"/>
      <c r="B13" s="16"/>
      <c r="C13" s="12">
        <f>IF(B13="",0,VLOOKUP('050901'!B13,Cenik!$C$3:$E$873,2,FALSE))</f>
        <v>0</v>
      </c>
      <c r="D13" s="12">
        <f>IF(B13="",0,VLOOKUP('050901'!B13,Cenik!$C$3:$E$873,3,FALSE))</f>
        <v>0</v>
      </c>
      <c r="E13" s="17"/>
      <c r="F13" s="14">
        <f t="shared" si="0"/>
        <v>0</v>
      </c>
      <c r="G13" s="104" t="str">
        <f t="shared" si="1"/>
        <v/>
      </c>
    </row>
    <row r="14" spans="1:7" ht="13.5" thickBot="1" x14ac:dyDescent="0.25">
      <c r="A14" s="15"/>
      <c r="B14" s="16"/>
      <c r="C14" s="12">
        <f>IF(B14="",0,VLOOKUP('050901'!B14,Cenik!$C$3:$E$873,2,FALSE))</f>
        <v>0</v>
      </c>
      <c r="D14" s="12">
        <f>IF(B14="",0,VLOOKUP('050901'!B14,Cenik!$C$3:$E$873,3,FALSE))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IF(B16="",0,VLOOKUP('050901'!B16,Cenik!$C$3:$E$873,2,FALSE))</f>
        <v>0</v>
      </c>
      <c r="D16" s="12">
        <f>IF(B16="",0,VLOOKUP('050901'!B16,Cenik!$C$3:$E$873,3,FALSE))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IF(B17="",0,VLOOKUP('050901'!B17,Cenik!$C$3:$E$873,2,FALSE))</f>
        <v>0</v>
      </c>
      <c r="D17" s="12">
        <f>IF(B17="",0,VLOOKUP('050901'!B17,Cenik!$C$3:$E$873,3,FALSE))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IF(B18="",0,VLOOKUP('050901'!B18,Cenik!$C$3:$E$873,2,FALSE))</f>
        <v>0</v>
      </c>
      <c r="D18" s="12">
        <f>IF(B18="",0,VLOOKUP('050901'!B18,Cenik!$C$3:$E$873,3,FALSE))</f>
        <v>0</v>
      </c>
      <c r="E18" s="22"/>
      <c r="F18" s="20">
        <f t="shared" si="2"/>
        <v>0</v>
      </c>
      <c r="G18" s="104" t="str">
        <f t="shared" si="3"/>
        <v/>
      </c>
    </row>
    <row r="19" spans="1:9" x14ac:dyDescent="0.2">
      <c r="A19" s="15"/>
      <c r="B19" s="21"/>
      <c r="C19" s="12">
        <f>IF(B19="",0,VLOOKUP('050901'!B19,Cenik!$C$3:$E$873,2,FALSE))</f>
        <v>0</v>
      </c>
      <c r="D19" s="12">
        <f>IF(B19="",0,VLOOKUP('050901'!B19,Cenik!$C$3:$E$873,3,FALSE))</f>
        <v>0</v>
      </c>
      <c r="E19" s="22"/>
      <c r="F19" s="20">
        <f t="shared" si="2"/>
        <v>0</v>
      </c>
      <c r="G19" s="104" t="str">
        <f t="shared" si="3"/>
        <v/>
      </c>
    </row>
    <row r="20" spans="1:9" x14ac:dyDescent="0.2">
      <c r="A20" s="15"/>
      <c r="B20" s="21"/>
      <c r="C20" s="12">
        <f>IF(B20="",0,VLOOKUP('050901'!B20,Cenik!$C$3:$E$873,2,FALSE))</f>
        <v>0</v>
      </c>
      <c r="D20" s="12">
        <f>IF(B20="",0,VLOOKUP('050901'!B20,Cenik!$C$3:$E$873,3,FALSE))</f>
        <v>0</v>
      </c>
      <c r="E20" s="22"/>
      <c r="F20" s="20">
        <f t="shared" si="2"/>
        <v>0</v>
      </c>
      <c r="G20" s="104" t="str">
        <f t="shared" si="3"/>
        <v/>
      </c>
    </row>
    <row r="21" spans="1:9" x14ac:dyDescent="0.2">
      <c r="A21" s="15"/>
      <c r="B21" s="21"/>
      <c r="C21" s="12">
        <f>IF(B21="",0,VLOOKUP('050901'!B21,Cenik!$C$3:$E$873,2,FALSE))</f>
        <v>0</v>
      </c>
      <c r="D21" s="12">
        <f>IF(B21="",0,VLOOKUP('050901'!B21,Cenik!$C$3:$E$873,3,FALSE))</f>
        <v>0</v>
      </c>
      <c r="E21" s="22"/>
      <c r="F21" s="20">
        <f t="shared" si="2"/>
        <v>0</v>
      </c>
      <c r="G21" s="104" t="str">
        <f t="shared" si="3"/>
        <v/>
      </c>
    </row>
    <row r="22" spans="1:9" x14ac:dyDescent="0.2">
      <c r="A22" s="15"/>
      <c r="B22" s="21"/>
      <c r="C22" s="12">
        <f>IF(B22="",0,VLOOKUP('050901'!B22,Cenik!$C$3:$E$873,2,FALSE))</f>
        <v>0</v>
      </c>
      <c r="D22" s="12">
        <f>IF(B22="",0,VLOOKUP('050901'!B22,Cenik!$C$3:$E$873,3,FALSE))</f>
        <v>0</v>
      </c>
      <c r="E22" s="22"/>
      <c r="F22" s="20">
        <f t="shared" si="2"/>
        <v>0</v>
      </c>
      <c r="G22" s="104" t="str">
        <f t="shared" si="3"/>
        <v/>
      </c>
    </row>
    <row r="23" spans="1:9" x14ac:dyDescent="0.2">
      <c r="A23" s="15"/>
      <c r="B23" s="21"/>
      <c r="C23" s="12">
        <f>IF(B23="",0,VLOOKUP('050901'!B23,Cenik!$C$3:$E$873,2,FALSE))</f>
        <v>0</v>
      </c>
      <c r="D23" s="12">
        <f>IF(B23="",0,VLOOKUP('050901'!B23,Cenik!$C$3:$E$873,3,FALSE))</f>
        <v>0</v>
      </c>
      <c r="E23" s="22"/>
      <c r="F23" s="20">
        <f t="shared" si="2"/>
        <v>0</v>
      </c>
      <c r="G23" s="104" t="str">
        <f t="shared" si="3"/>
        <v/>
      </c>
    </row>
    <row r="24" spans="1:9" x14ac:dyDescent="0.2">
      <c r="A24" s="15"/>
      <c r="B24" s="21"/>
      <c r="C24" s="12">
        <f>IF(B24="",0,VLOOKUP('050901'!B24,Cenik!$C$3:$E$873,2,FALSE))</f>
        <v>0</v>
      </c>
      <c r="D24" s="12">
        <f>IF(B24="",0,VLOOKUP('050901'!B24,Cenik!$C$3:$E$873,3,FALSE))</f>
        <v>0</v>
      </c>
      <c r="E24" s="22"/>
      <c r="F24" s="20">
        <f t="shared" si="2"/>
        <v>0</v>
      </c>
      <c r="G24" s="104" t="str">
        <f t="shared" si="3"/>
        <v/>
      </c>
    </row>
    <row r="25" spans="1:9" x14ac:dyDescent="0.2">
      <c r="A25" s="15"/>
      <c r="B25" s="21"/>
      <c r="C25" s="12">
        <f>IF(B25="",0,VLOOKUP('050901'!B25,Cenik!$C$3:$E$873,2,FALSE))</f>
        <v>0</v>
      </c>
      <c r="D25" s="12">
        <f>IF(B25="",0,VLOOKUP('050901'!B25,Cenik!$C$3:$E$873,3,FALSE))</f>
        <v>0</v>
      </c>
      <c r="E25" s="22"/>
      <c r="F25" s="20">
        <f t="shared" si="2"/>
        <v>0</v>
      </c>
      <c r="G25" s="104" t="str">
        <f t="shared" si="3"/>
        <v/>
      </c>
    </row>
    <row r="26" spans="1:9" x14ac:dyDescent="0.2">
      <c r="A26" s="15"/>
      <c r="B26" s="21"/>
      <c r="C26" s="12">
        <f>IF(B26="",0,VLOOKUP('050901'!B26,Cenik!$C$3:$E$873,2,FALSE))</f>
        <v>0</v>
      </c>
      <c r="D26" s="12">
        <f>IF(B26="",0,VLOOKUP('050901'!B26,Cenik!$C$3:$E$873,3,FALSE))</f>
        <v>0</v>
      </c>
      <c r="E26" s="22"/>
      <c r="F26" s="20">
        <f t="shared" si="2"/>
        <v>0</v>
      </c>
      <c r="G26" s="104" t="str">
        <f t="shared" si="3"/>
        <v/>
      </c>
    </row>
    <row r="27" spans="1:9" x14ac:dyDescent="0.2">
      <c r="A27" s="15"/>
      <c r="B27" s="21"/>
      <c r="C27" s="12">
        <f>IF(B27="",0,VLOOKUP('050901'!B27,Cenik!$C$3:$E$873,2,FALSE))</f>
        <v>0</v>
      </c>
      <c r="D27" s="12">
        <f>IF(B27="",0,VLOOKUP('050901'!B27,Cenik!$C$3:$E$873,3,FALSE))</f>
        <v>0</v>
      </c>
      <c r="E27" s="22"/>
      <c r="F27" s="20">
        <f t="shared" si="2"/>
        <v>0</v>
      </c>
      <c r="G27" s="104" t="str">
        <f t="shared" si="3"/>
        <v/>
      </c>
    </row>
    <row r="28" spans="1:9" x14ac:dyDescent="0.2">
      <c r="A28" s="15"/>
      <c r="B28" s="21"/>
      <c r="C28" s="12">
        <f>IF(B28="",0,VLOOKUP('050901'!B28,Cenik!$C$3:$E$873,2,FALSE))</f>
        <v>0</v>
      </c>
      <c r="D28" s="12">
        <f>IF(B28="",0,VLOOKUP('050901'!B28,Cenik!$C$3:$E$873,3,FALSE))</f>
        <v>0</v>
      </c>
      <c r="E28" s="22"/>
      <c r="F28" s="20">
        <f t="shared" si="2"/>
        <v>0</v>
      </c>
      <c r="G28" s="104" t="str">
        <f t="shared" si="3"/>
        <v/>
      </c>
    </row>
    <row r="29" spans="1:9" ht="13.5" thickBot="1" x14ac:dyDescent="0.25">
      <c r="A29" s="15"/>
      <c r="B29" s="21"/>
      <c r="C29" s="12">
        <f>IF(B29="",0,VLOOKUP('050901'!B29,Cenik!$C$3:$E$873,2,FALSE))</f>
        <v>0</v>
      </c>
      <c r="D29" s="12">
        <f>IF(B29="",0,VLOOKUP('050901'!B29,Cenik!$C$3:$E$873,3,FALSE))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IF(B31="",0,VLOOKUP('050901'!B31,Cenik!$C$3:$E$873,2,FALSE))</f>
        <v>0</v>
      </c>
      <c r="D31" s="24">
        <f>IF(B31="",0,VLOOKUP('050901'!B31,Cenik!$C$3:$E$873,3,FALSE))</f>
        <v>0</v>
      </c>
      <c r="E31" s="19"/>
      <c r="F31" s="25">
        <f t="shared" ref="F31:F44" si="4">D31*E31</f>
        <v>0</v>
      </c>
      <c r="G31" s="104" t="str">
        <f t="shared" si="3"/>
        <v/>
      </c>
      <c r="I31" s="2"/>
    </row>
    <row r="32" spans="1:9" x14ac:dyDescent="0.2">
      <c r="A32" s="15"/>
      <c r="B32" s="21"/>
      <c r="C32" s="12">
        <f>IF(B32="",0,VLOOKUP('050901'!B32,Cenik!$C$3:$E$873,2,FALSE))</f>
        <v>0</v>
      </c>
      <c r="D32" s="12">
        <f>IF(B32="",0,VLOOKUP('050901'!B32,Cenik!$C$3:$E$873,3,FALSE))</f>
        <v>0</v>
      </c>
      <c r="E32" s="22"/>
      <c r="F32" s="20">
        <f t="shared" si="4"/>
        <v>0</v>
      </c>
      <c r="G32" s="104" t="str">
        <f t="shared" si="3"/>
        <v/>
      </c>
      <c r="I32" s="2"/>
    </row>
    <row r="33" spans="1:7" x14ac:dyDescent="0.2">
      <c r="A33" s="15"/>
      <c r="B33" s="21"/>
      <c r="C33" s="12">
        <f>IF(B33="",0,VLOOKUP('050901'!B33,Cenik!$C$3:$E$873,2,FALSE))</f>
        <v>0</v>
      </c>
      <c r="D33" s="12">
        <f>IF(B33="",0,VLOOKUP('050901'!B33,Cenik!$C$3:$E$873,3,FALSE))</f>
        <v>0</v>
      </c>
      <c r="E33" s="22"/>
      <c r="F33" s="20">
        <f t="shared" si="4"/>
        <v>0</v>
      </c>
      <c r="G33" s="104" t="str">
        <f t="shared" si="3"/>
        <v/>
      </c>
    </row>
    <row r="34" spans="1:7" x14ac:dyDescent="0.2">
      <c r="A34" s="15"/>
      <c r="B34" s="21"/>
      <c r="C34" s="12">
        <f>IF(B34="",0,VLOOKUP('050901'!B34,Cenik!$C$3:$E$873,2,FALSE))</f>
        <v>0</v>
      </c>
      <c r="D34" s="12">
        <f>IF(B34="",0,VLOOKUP('050901'!B34,Cenik!$C$3:$E$873,3,FALSE))</f>
        <v>0</v>
      </c>
      <c r="E34" s="22"/>
      <c r="F34" s="20">
        <f t="shared" si="4"/>
        <v>0</v>
      </c>
      <c r="G34" s="104" t="str">
        <f t="shared" si="3"/>
        <v/>
      </c>
    </row>
    <row r="35" spans="1:7" x14ac:dyDescent="0.2">
      <c r="A35" s="15"/>
      <c r="B35" s="21"/>
      <c r="C35" s="12">
        <f>IF(B35="",0,VLOOKUP('050901'!B35,Cenik!$C$3:$E$873,2,FALSE))</f>
        <v>0</v>
      </c>
      <c r="D35" s="12">
        <f>IF(B35="",0,VLOOKUP('050901'!B35,Cenik!$C$3:$E$873,3,FALSE))</f>
        <v>0</v>
      </c>
      <c r="E35" s="22"/>
      <c r="F35" s="20">
        <f t="shared" si="4"/>
        <v>0</v>
      </c>
      <c r="G35" s="104" t="str">
        <f t="shared" si="3"/>
        <v/>
      </c>
    </row>
    <row r="36" spans="1:7" x14ac:dyDescent="0.2">
      <c r="A36" s="15"/>
      <c r="B36" s="21"/>
      <c r="C36" s="12">
        <f>IF(B36="",0,VLOOKUP('050901'!B36,Cenik!$C$3:$E$873,2,FALSE))</f>
        <v>0</v>
      </c>
      <c r="D36" s="12">
        <f>IF(B36="",0,VLOOKUP('050901'!B36,Cenik!$C$3:$E$873,3,FALSE))</f>
        <v>0</v>
      </c>
      <c r="E36" s="22"/>
      <c r="F36" s="20">
        <f t="shared" si="4"/>
        <v>0</v>
      </c>
      <c r="G36" s="104" t="str">
        <f t="shared" si="3"/>
        <v/>
      </c>
    </row>
    <row r="37" spans="1:7" x14ac:dyDescent="0.2">
      <c r="A37" s="15"/>
      <c r="B37" s="21"/>
      <c r="C37" s="12">
        <f>IF(B37="",0,VLOOKUP('050901'!B37,Cenik!$C$3:$E$873,2,FALSE))</f>
        <v>0</v>
      </c>
      <c r="D37" s="12">
        <f>IF(B37="",0,VLOOKUP('050901'!B37,Cenik!$C$3:$E$873,3,FALSE))</f>
        <v>0</v>
      </c>
      <c r="E37" s="22"/>
      <c r="F37" s="20">
        <f t="shared" si="4"/>
        <v>0</v>
      </c>
      <c r="G37" s="104" t="str">
        <f t="shared" si="3"/>
        <v/>
      </c>
    </row>
    <row r="38" spans="1:7" x14ac:dyDescent="0.2">
      <c r="A38" s="15"/>
      <c r="B38" s="21"/>
      <c r="C38" s="12">
        <f>IF(B38="",0,VLOOKUP('050901'!B38,Cenik!$C$3:$E$873,2,FALSE))</f>
        <v>0</v>
      </c>
      <c r="D38" s="12">
        <f>IF(B38="",0,VLOOKUP('050901'!B38,Cenik!$C$3:$E$873,3,FALSE))</f>
        <v>0</v>
      </c>
      <c r="E38" s="22"/>
      <c r="F38" s="20">
        <f t="shared" si="4"/>
        <v>0</v>
      </c>
      <c r="G38" s="104" t="str">
        <f t="shared" si="3"/>
        <v/>
      </c>
    </row>
    <row r="39" spans="1:7" x14ac:dyDescent="0.2">
      <c r="A39" s="15"/>
      <c r="B39" s="21"/>
      <c r="C39" s="12">
        <f>IF(B39="",0,VLOOKUP('050901'!B39,Cenik!$C$3:$E$873,2,FALSE))</f>
        <v>0</v>
      </c>
      <c r="D39" s="12">
        <f>IF(B39="",0,VLOOKUP('050901'!B39,Cenik!$C$3:$E$873,3,FALSE))</f>
        <v>0</v>
      </c>
      <c r="E39" s="22"/>
      <c r="F39" s="20">
        <f t="shared" si="4"/>
        <v>0</v>
      </c>
      <c r="G39" s="104" t="str">
        <f>IF(E39="","",IF(ISNUMBER(E39),IF(E39=ROUND(E39,6),"","Napaka - poraba mora biti zaokrožena na 6 decimalk!"),"Napaka!"))</f>
        <v/>
      </c>
    </row>
    <row r="40" spans="1:7" x14ac:dyDescent="0.2">
      <c r="A40" s="15"/>
      <c r="B40" s="21"/>
      <c r="C40" s="12">
        <f>IF(B40="",0,VLOOKUP('050901'!B40,Cenik!$C$3:$E$873,2,FALSE))</f>
        <v>0</v>
      </c>
      <c r="D40" s="12">
        <f>IF(B40="",0,VLOOKUP('050901'!B40,Cenik!$C$3:$E$873,3,FALSE))</f>
        <v>0</v>
      </c>
      <c r="E40" s="22"/>
      <c r="F40" s="20">
        <f t="shared" si="4"/>
        <v>0</v>
      </c>
      <c r="G40" s="104" t="str">
        <f t="shared" si="3"/>
        <v/>
      </c>
    </row>
    <row r="41" spans="1:7" x14ac:dyDescent="0.2">
      <c r="A41" s="15"/>
      <c r="B41" s="21"/>
      <c r="C41" s="12">
        <f>IF(B41="",0,VLOOKUP('050901'!B41,Cenik!$C$3:$E$873,2,FALSE))</f>
        <v>0</v>
      </c>
      <c r="D41" s="12">
        <f>IF(B41="",0,VLOOKUP('050901'!B41,Cenik!$C$3:$E$873,3,FALSE))</f>
        <v>0</v>
      </c>
      <c r="E41" s="22"/>
      <c r="F41" s="20">
        <f t="shared" si="4"/>
        <v>0</v>
      </c>
      <c r="G41" s="104" t="str">
        <f t="shared" si="3"/>
        <v/>
      </c>
    </row>
    <row r="42" spans="1:7" x14ac:dyDescent="0.2">
      <c r="A42" s="15"/>
      <c r="B42" s="21"/>
      <c r="C42" s="12">
        <f>IF(B42="",0,VLOOKUP('050901'!B42,Cenik!$C$3:$E$873,2,FALSE))</f>
        <v>0</v>
      </c>
      <c r="D42" s="12">
        <f>IF(B42="",0,VLOOKUP('050901'!B42,Cenik!$C$3:$E$873,3,FALSE))</f>
        <v>0</v>
      </c>
      <c r="E42" s="22"/>
      <c r="F42" s="20">
        <f t="shared" si="4"/>
        <v>0</v>
      </c>
      <c r="G42" s="104" t="str">
        <f t="shared" si="3"/>
        <v/>
      </c>
    </row>
    <row r="43" spans="1:7" x14ac:dyDescent="0.2">
      <c r="A43" s="15"/>
      <c r="B43" s="21"/>
      <c r="C43" s="12">
        <f>IF(B43="",0,VLOOKUP('050901'!B43,Cenik!$C$3:$E$873,2,FALSE))</f>
        <v>0</v>
      </c>
      <c r="D43" s="12">
        <f>IF(B43="",0,VLOOKUP('050901'!B43,Cenik!$C$3:$E$873,3,FALSE))</f>
        <v>0</v>
      </c>
      <c r="E43" s="22"/>
      <c r="F43" s="20">
        <f t="shared" si="4"/>
        <v>0</v>
      </c>
      <c r="G43" s="104" t="str">
        <f t="shared" si="3"/>
        <v/>
      </c>
    </row>
    <row r="44" spans="1:7" ht="13.5" thickBot="1" x14ac:dyDescent="0.25">
      <c r="A44" s="26"/>
      <c r="B44" s="27"/>
      <c r="C44" s="28">
        <f>IF(B44="",0,VLOOKUP('050901'!B44,Cenik!$C$3:$E$873,2,FALSE))</f>
        <v>0</v>
      </c>
      <c r="D44" s="28">
        <f>IF(B44="",0,VLOOKUP('050901'!B44,Cenik!$C$3:$E$873,3,FALSE))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IF(B5="",0,VLOOKUP('060101'!B5,Cenik!$C$3:$E$873,2,FALSE))</f>
        <v>0</v>
      </c>
      <c r="D5" s="12">
        <f>IF(B5="",0,VLOOKUP('060101'!B5,Cenik!$C$3:$E$873,3,FALSE))</f>
        <v>0</v>
      </c>
      <c r="E5" s="95"/>
      <c r="F5" s="14">
        <f t="shared" ref="F5:F14" si="0">D5*E5</f>
        <v>0</v>
      </c>
      <c r="G5" s="104" t="str">
        <f>IF(E5="","",IF(ISNUMBER(E5),IF(E5=ROUND(E5,6),"","Napaka - poraba mora biti zaokrožena na 6 decimalk!"),"Napaka!"))</f>
        <v/>
      </c>
    </row>
    <row r="6" spans="1:7" x14ac:dyDescent="0.2">
      <c r="A6" s="15"/>
      <c r="B6" s="94"/>
      <c r="C6" s="12">
        <f>IF(B6="",0,VLOOKUP('060101'!B6,Cenik!$C$3:$E$873,2,FALSE))</f>
        <v>0</v>
      </c>
      <c r="D6" s="12">
        <f>IF(B6="",0,VLOOKUP('060101'!B6,Cenik!$C$3:$E$873,3,FALSE))</f>
        <v>0</v>
      </c>
      <c r="E6" s="96"/>
      <c r="F6" s="14">
        <f t="shared" si="0"/>
        <v>0</v>
      </c>
      <c r="G6" s="104" t="str">
        <f t="shared" ref="G6:G14" si="1">IF(E6="","",IF(ISNUMBER(E6),IF(E6=ROUND(E6,6),"","Napaka - poraba mora biti zaokrožena na 6 decimalk!"),"Napaka!"))</f>
        <v/>
      </c>
    </row>
    <row r="7" spans="1:7" x14ac:dyDescent="0.2">
      <c r="A7" s="15"/>
      <c r="B7" s="94"/>
      <c r="C7" s="12">
        <f>IF(B7="",0,VLOOKUP('060101'!B7,Cenik!$C$3:$E$873,2,FALSE))</f>
        <v>0</v>
      </c>
      <c r="D7" s="12">
        <f>IF(B7="",0,VLOOKUP('060101'!B7,Cenik!$C$3:$E$873,3,FALSE))</f>
        <v>0</v>
      </c>
      <c r="E7" s="96"/>
      <c r="F7" s="14">
        <f t="shared" si="0"/>
        <v>0</v>
      </c>
      <c r="G7" s="104" t="str">
        <f t="shared" si="1"/>
        <v/>
      </c>
    </row>
    <row r="8" spans="1:7" x14ac:dyDescent="0.2">
      <c r="A8" s="15"/>
      <c r="B8" s="94"/>
      <c r="C8" s="12">
        <f>IF(B8="",0,VLOOKUP('060101'!B8,Cenik!$C$3:$E$873,2,FALSE))</f>
        <v>0</v>
      </c>
      <c r="D8" s="12">
        <f>IF(B8="",0,VLOOKUP('060101'!B8,Cenik!$C$3:$E$873,3,FALSE))</f>
        <v>0</v>
      </c>
      <c r="E8" s="96"/>
      <c r="F8" s="14">
        <f t="shared" si="0"/>
        <v>0</v>
      </c>
      <c r="G8" s="104" t="str">
        <f t="shared" si="1"/>
        <v/>
      </c>
    </row>
    <row r="9" spans="1:7" x14ac:dyDescent="0.2">
      <c r="A9" s="15"/>
      <c r="B9" s="94"/>
      <c r="C9" s="12">
        <f>IF(B9="",0,VLOOKUP('060101'!B9,Cenik!$C$3:$E$873,2,FALSE))</f>
        <v>0</v>
      </c>
      <c r="D9" s="12">
        <f>IF(B9="",0,VLOOKUP('060101'!B9,Cenik!$C$3:$E$873,3,FALSE))</f>
        <v>0</v>
      </c>
      <c r="E9" s="96"/>
      <c r="F9" s="14">
        <f t="shared" si="0"/>
        <v>0</v>
      </c>
      <c r="G9" s="104" t="str">
        <f t="shared" si="1"/>
        <v/>
      </c>
    </row>
    <row r="10" spans="1:7" x14ac:dyDescent="0.2">
      <c r="A10" s="15"/>
      <c r="B10" s="94"/>
      <c r="C10" s="12">
        <f>IF(B10="",0,VLOOKUP('060101'!B10,Cenik!$C$3:$E$873,2,FALSE))</f>
        <v>0</v>
      </c>
      <c r="D10" s="12">
        <f>IF(B10="",0,VLOOKUP('060101'!B10,Cenik!$C$3:$E$873,3,FALSE))</f>
        <v>0</v>
      </c>
      <c r="E10" s="96"/>
      <c r="F10" s="14">
        <f t="shared" si="0"/>
        <v>0</v>
      </c>
      <c r="G10" s="104" t="str">
        <f t="shared" si="1"/>
        <v/>
      </c>
    </row>
    <row r="11" spans="1:7" x14ac:dyDescent="0.2">
      <c r="A11" s="15"/>
      <c r="B11" s="94"/>
      <c r="C11" s="12">
        <f>IF(B11="",0,VLOOKUP('060101'!B11,Cenik!$C$3:$E$873,2,FALSE))</f>
        <v>0</v>
      </c>
      <c r="D11" s="12">
        <f>IF(B11="",0,VLOOKUP('060101'!B11,Cenik!$C$3:$E$873,3,FALSE))</f>
        <v>0</v>
      </c>
      <c r="E11" s="96"/>
      <c r="F11" s="14">
        <f t="shared" si="0"/>
        <v>0</v>
      </c>
      <c r="G11" s="104" t="str">
        <f t="shared" si="1"/>
        <v/>
      </c>
    </row>
    <row r="12" spans="1:7" x14ac:dyDescent="0.2">
      <c r="A12" s="15"/>
      <c r="B12" s="94"/>
      <c r="C12" s="12">
        <f>IF(B12="",0,VLOOKUP('060101'!B12,Cenik!$C$3:$E$873,2,FALSE))</f>
        <v>0</v>
      </c>
      <c r="D12" s="12">
        <f>IF(B12="",0,VLOOKUP('060101'!B12,Cenik!$C$3:$E$873,3,FALSE))</f>
        <v>0</v>
      </c>
      <c r="E12" s="96"/>
      <c r="F12" s="14">
        <f t="shared" si="0"/>
        <v>0</v>
      </c>
      <c r="G12" s="104" t="str">
        <f t="shared" si="1"/>
        <v/>
      </c>
    </row>
    <row r="13" spans="1:7" x14ac:dyDescent="0.2">
      <c r="A13" s="15"/>
      <c r="B13" s="94"/>
      <c r="C13" s="12">
        <f>IF(B13="",0,VLOOKUP('060101'!B13,Cenik!$C$3:$E$873,2,FALSE))</f>
        <v>0</v>
      </c>
      <c r="D13" s="12">
        <f>IF(B13="",0,VLOOKUP('060101'!B13,Cenik!$C$3:$E$873,3,FALSE))</f>
        <v>0</v>
      </c>
      <c r="E13" s="96"/>
      <c r="F13" s="14">
        <f t="shared" si="0"/>
        <v>0</v>
      </c>
      <c r="G13" s="104" t="str">
        <f t="shared" si="1"/>
        <v/>
      </c>
    </row>
    <row r="14" spans="1:7" ht="13.5" thickBot="1" x14ac:dyDescent="0.25">
      <c r="A14" s="15"/>
      <c r="B14" s="94"/>
      <c r="C14" s="12">
        <f>IF(B14="",0,VLOOKUP('060101'!B14,Cenik!$C$3:$E$873,2,FALSE))</f>
        <v>0</v>
      </c>
      <c r="D14" s="12">
        <f>IF(B14="",0,VLOOKUP('060101'!B14,Cenik!$C$3:$E$873,3,FALSE))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IF(B16="",0,VLOOKUP('060101'!B16,Cenik!$C$3:$E$873,2,FALSE))</f>
        <v>0</v>
      </c>
      <c r="D16" s="12">
        <f>IF(B16="",0,VLOOKUP('060101'!B16,Cenik!$C$3:$E$873,3,FALSE))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IF(B17="",0,VLOOKUP('060101'!B17,Cenik!$C$3:$E$873,2,FALSE))</f>
        <v>0</v>
      </c>
      <c r="D17" s="12">
        <f>IF(B17="",0,VLOOKUP('060101'!B17,Cenik!$C$3:$E$873,3,FALSE))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IF(B18="",0,VLOOKUP('060101'!B18,Cenik!$C$3:$E$873,2,FALSE))</f>
        <v>0</v>
      </c>
      <c r="D18" s="12">
        <f>IF(B18="",0,VLOOKUP('060101'!B18,Cenik!$C$3:$E$873,3,FALSE))</f>
        <v>0</v>
      </c>
      <c r="E18" s="102"/>
      <c r="F18" s="20">
        <f t="shared" si="2"/>
        <v>0</v>
      </c>
      <c r="G18" s="104" t="str">
        <f t="shared" si="3"/>
        <v/>
      </c>
    </row>
    <row r="19" spans="1:9" x14ac:dyDescent="0.2">
      <c r="A19" s="15"/>
      <c r="B19" s="100"/>
      <c r="C19" s="12">
        <f>IF(B19="",0,VLOOKUP('060101'!B19,Cenik!$C$3:$E$873,2,FALSE))</f>
        <v>0</v>
      </c>
      <c r="D19" s="12">
        <f>IF(B19="",0,VLOOKUP('060101'!B19,Cenik!$C$3:$E$873,3,FALSE))</f>
        <v>0</v>
      </c>
      <c r="E19" s="102"/>
      <c r="F19" s="20">
        <f t="shared" si="2"/>
        <v>0</v>
      </c>
      <c r="G19" s="104" t="str">
        <f t="shared" si="3"/>
        <v/>
      </c>
    </row>
    <row r="20" spans="1:9" x14ac:dyDescent="0.2">
      <c r="A20" s="15"/>
      <c r="B20" s="100"/>
      <c r="C20" s="12">
        <f>IF(B20="",0,VLOOKUP('060101'!B20,Cenik!$C$3:$E$873,2,FALSE))</f>
        <v>0</v>
      </c>
      <c r="D20" s="12">
        <f>IF(B20="",0,VLOOKUP('060101'!B20,Cenik!$C$3:$E$873,3,FALSE))</f>
        <v>0</v>
      </c>
      <c r="E20" s="102"/>
      <c r="F20" s="20">
        <f t="shared" si="2"/>
        <v>0</v>
      </c>
      <c r="G20" s="104" t="str">
        <f t="shared" si="3"/>
        <v/>
      </c>
    </row>
    <row r="21" spans="1:9" x14ac:dyDescent="0.2">
      <c r="A21" s="15"/>
      <c r="B21" s="100"/>
      <c r="C21" s="12">
        <f>IF(B21="",0,VLOOKUP('060101'!B21,Cenik!$C$3:$E$873,2,FALSE))</f>
        <v>0</v>
      </c>
      <c r="D21" s="12">
        <f>IF(B21="",0,VLOOKUP('060101'!B21,Cenik!$C$3:$E$873,3,FALSE))</f>
        <v>0</v>
      </c>
      <c r="E21" s="102"/>
      <c r="F21" s="20">
        <f t="shared" si="2"/>
        <v>0</v>
      </c>
      <c r="G21" s="104" t="str">
        <f t="shared" si="3"/>
        <v/>
      </c>
    </row>
    <row r="22" spans="1:9" x14ac:dyDescent="0.2">
      <c r="A22" s="15"/>
      <c r="B22" s="100"/>
      <c r="C22" s="12">
        <f>IF(B22="",0,VLOOKUP('060101'!B22,Cenik!$C$3:$E$873,2,FALSE))</f>
        <v>0</v>
      </c>
      <c r="D22" s="12">
        <f>IF(B22="",0,VLOOKUP('060101'!B22,Cenik!$C$3:$E$873,3,FALSE))</f>
        <v>0</v>
      </c>
      <c r="E22" s="102"/>
      <c r="F22" s="20">
        <f t="shared" si="2"/>
        <v>0</v>
      </c>
      <c r="G22" s="104" t="str">
        <f t="shared" si="3"/>
        <v/>
      </c>
    </row>
    <row r="23" spans="1:9" x14ac:dyDescent="0.2">
      <c r="A23" s="15"/>
      <c r="B23" s="100"/>
      <c r="C23" s="12">
        <f>IF(B23="",0,VLOOKUP('060101'!B23,Cenik!$C$3:$E$873,2,FALSE))</f>
        <v>0</v>
      </c>
      <c r="D23" s="12">
        <f>IF(B23="",0,VLOOKUP('060101'!B23,Cenik!$C$3:$E$873,3,FALSE))</f>
        <v>0</v>
      </c>
      <c r="E23" s="102"/>
      <c r="F23" s="20">
        <f t="shared" si="2"/>
        <v>0</v>
      </c>
      <c r="G23" s="104" t="str">
        <f t="shared" si="3"/>
        <v/>
      </c>
    </row>
    <row r="24" spans="1:9" x14ac:dyDescent="0.2">
      <c r="A24" s="15"/>
      <c r="B24" s="100"/>
      <c r="C24" s="12">
        <f>IF(B24="",0,VLOOKUP('060101'!B24,Cenik!$C$3:$E$873,2,FALSE))</f>
        <v>0</v>
      </c>
      <c r="D24" s="12">
        <f>IF(B24="",0,VLOOKUP('060101'!B24,Cenik!$C$3:$E$873,3,FALSE))</f>
        <v>0</v>
      </c>
      <c r="E24" s="102"/>
      <c r="F24" s="20">
        <f t="shared" si="2"/>
        <v>0</v>
      </c>
      <c r="G24" s="104" t="str">
        <f t="shared" si="3"/>
        <v/>
      </c>
    </row>
    <row r="25" spans="1:9" x14ac:dyDescent="0.2">
      <c r="A25" s="15"/>
      <c r="B25" s="100"/>
      <c r="C25" s="12">
        <f>IF(B25="",0,VLOOKUP('060101'!B25,Cenik!$C$3:$E$873,2,FALSE))</f>
        <v>0</v>
      </c>
      <c r="D25" s="12">
        <f>IF(B25="",0,VLOOKUP('060101'!B25,Cenik!$C$3:$E$873,3,FALSE))</f>
        <v>0</v>
      </c>
      <c r="E25" s="102"/>
      <c r="F25" s="20">
        <f t="shared" si="2"/>
        <v>0</v>
      </c>
      <c r="G25" s="104" t="str">
        <f t="shared" si="3"/>
        <v/>
      </c>
    </row>
    <row r="26" spans="1:9" x14ac:dyDescent="0.2">
      <c r="A26" s="15"/>
      <c r="B26" s="100"/>
      <c r="C26" s="12">
        <f>IF(B26="",0,VLOOKUP('060101'!B26,Cenik!$C$3:$E$873,2,FALSE))</f>
        <v>0</v>
      </c>
      <c r="D26" s="12">
        <f>IF(B26="",0,VLOOKUP('060101'!B26,Cenik!$C$3:$E$873,3,FALSE))</f>
        <v>0</v>
      </c>
      <c r="E26" s="102"/>
      <c r="F26" s="20">
        <f t="shared" si="2"/>
        <v>0</v>
      </c>
      <c r="G26" s="104" t="str">
        <f t="shared" si="3"/>
        <v/>
      </c>
    </row>
    <row r="27" spans="1:9" x14ac:dyDescent="0.2">
      <c r="A27" s="15"/>
      <c r="B27" s="100"/>
      <c r="C27" s="12">
        <f>IF(B27="",0,VLOOKUP('060101'!B27,Cenik!$C$3:$E$873,2,FALSE))</f>
        <v>0</v>
      </c>
      <c r="D27" s="12">
        <f>IF(B27="",0,VLOOKUP('060101'!B27,Cenik!$C$3:$E$873,3,FALSE))</f>
        <v>0</v>
      </c>
      <c r="E27" s="102"/>
      <c r="F27" s="20">
        <f t="shared" si="2"/>
        <v>0</v>
      </c>
      <c r="G27" s="104" t="str">
        <f t="shared" si="3"/>
        <v/>
      </c>
    </row>
    <row r="28" spans="1:9" x14ac:dyDescent="0.2">
      <c r="A28" s="15"/>
      <c r="B28" s="100"/>
      <c r="C28" s="12">
        <f>IF(B28="",0,VLOOKUP('060101'!B28,Cenik!$C$3:$E$873,2,FALSE))</f>
        <v>0</v>
      </c>
      <c r="D28" s="12">
        <f>IF(B28="",0,VLOOKUP('060101'!B28,Cenik!$C$3:$E$873,3,FALSE))</f>
        <v>0</v>
      </c>
      <c r="E28" s="102"/>
      <c r="F28" s="20">
        <f t="shared" si="2"/>
        <v>0</v>
      </c>
      <c r="G28" s="104" t="str">
        <f t="shared" si="3"/>
        <v/>
      </c>
    </row>
    <row r="29" spans="1:9" ht="13.5" thickBot="1" x14ac:dyDescent="0.25">
      <c r="A29" s="15"/>
      <c r="B29" s="100"/>
      <c r="C29" s="12">
        <f>IF(B29="",0,VLOOKUP('060101'!B29,Cenik!$C$3:$E$873,2,FALSE))</f>
        <v>0</v>
      </c>
      <c r="D29" s="12">
        <f>IF(B29="",0,VLOOKUP('060101'!B29,Cenik!$C$3:$E$873,3,FALSE))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IF(B31="",0,VLOOKUP('060101'!B31,Cenik!$C$3:$E$873,2,FALSE))</f>
        <v>0</v>
      </c>
      <c r="D31" s="24">
        <f>IF(B31="",0,VLOOKUP('060101'!B31,Cenik!$C$3:$E$873,3,FALSE))</f>
        <v>0</v>
      </c>
      <c r="E31" s="101"/>
      <c r="F31" s="25">
        <f t="shared" ref="F31:F44" si="4">D31*E31</f>
        <v>0</v>
      </c>
      <c r="G31" s="104" t="str">
        <f t="shared" si="3"/>
        <v/>
      </c>
      <c r="I31" s="2"/>
    </row>
    <row r="32" spans="1:9" x14ac:dyDescent="0.2">
      <c r="A32" s="15"/>
      <c r="B32" s="100"/>
      <c r="C32" s="12">
        <f>IF(B32="",0,VLOOKUP('060101'!B32,Cenik!$C$3:$E$873,2,FALSE))</f>
        <v>0</v>
      </c>
      <c r="D32" s="12">
        <f>IF(B32="",0,VLOOKUP('060101'!B32,Cenik!$C$3:$E$873,3,FALSE))</f>
        <v>0</v>
      </c>
      <c r="E32" s="102"/>
      <c r="F32" s="20">
        <f t="shared" si="4"/>
        <v>0</v>
      </c>
      <c r="G32" s="104" t="str">
        <f t="shared" si="3"/>
        <v/>
      </c>
      <c r="I32" s="2"/>
    </row>
    <row r="33" spans="1:7" x14ac:dyDescent="0.2">
      <c r="A33" s="15"/>
      <c r="B33" s="100"/>
      <c r="C33" s="12">
        <f>IF(B33="",0,VLOOKUP('060101'!B33,Cenik!$C$3:$E$873,2,FALSE))</f>
        <v>0</v>
      </c>
      <c r="D33" s="12">
        <f>IF(B33="",0,VLOOKUP('060101'!B33,Cenik!$C$3:$E$873,3,FALSE))</f>
        <v>0</v>
      </c>
      <c r="E33" s="102"/>
      <c r="F33" s="20">
        <f t="shared" si="4"/>
        <v>0</v>
      </c>
      <c r="G33" s="104" t="str">
        <f t="shared" si="3"/>
        <v/>
      </c>
    </row>
    <row r="34" spans="1:7" x14ac:dyDescent="0.2">
      <c r="A34" s="15"/>
      <c r="B34" s="100"/>
      <c r="C34" s="12">
        <f>IF(B34="",0,VLOOKUP('060101'!B34,Cenik!$C$3:$E$873,2,FALSE))</f>
        <v>0</v>
      </c>
      <c r="D34" s="12">
        <f>IF(B34="",0,VLOOKUP('060101'!B34,Cenik!$C$3:$E$873,3,FALSE))</f>
        <v>0</v>
      </c>
      <c r="E34" s="102"/>
      <c r="F34" s="20">
        <f t="shared" si="4"/>
        <v>0</v>
      </c>
      <c r="G34" s="104" t="str">
        <f t="shared" si="3"/>
        <v/>
      </c>
    </row>
    <row r="35" spans="1:7" x14ac:dyDescent="0.2">
      <c r="A35" s="15"/>
      <c r="B35" s="100"/>
      <c r="C35" s="12">
        <f>IF(B35="",0,VLOOKUP('060101'!B35,Cenik!$C$3:$E$873,2,FALSE))</f>
        <v>0</v>
      </c>
      <c r="D35" s="12">
        <f>IF(B35="",0,VLOOKUP('060101'!B35,Cenik!$C$3:$E$873,3,FALSE))</f>
        <v>0</v>
      </c>
      <c r="E35" s="102"/>
      <c r="F35" s="20">
        <f t="shared" si="4"/>
        <v>0</v>
      </c>
      <c r="G35" s="104" t="str">
        <f t="shared" si="3"/>
        <v/>
      </c>
    </row>
    <row r="36" spans="1:7" x14ac:dyDescent="0.2">
      <c r="A36" s="15"/>
      <c r="B36" s="100"/>
      <c r="C36" s="12">
        <f>IF(B36="",0,VLOOKUP('060101'!B36,Cenik!$C$3:$E$873,2,FALSE))</f>
        <v>0</v>
      </c>
      <c r="D36" s="12">
        <f>IF(B36="",0,VLOOKUP('060101'!B36,Cenik!$C$3:$E$873,3,FALSE))</f>
        <v>0</v>
      </c>
      <c r="E36" s="102"/>
      <c r="F36" s="20">
        <f t="shared" si="4"/>
        <v>0</v>
      </c>
      <c r="G36" s="104" t="str">
        <f t="shared" si="3"/>
        <v/>
      </c>
    </row>
    <row r="37" spans="1:7" x14ac:dyDescent="0.2">
      <c r="A37" s="15"/>
      <c r="B37" s="100"/>
      <c r="C37" s="12">
        <f>IF(B37="",0,VLOOKUP('060101'!B37,Cenik!$C$3:$E$873,2,FALSE))</f>
        <v>0</v>
      </c>
      <c r="D37" s="12">
        <f>IF(B37="",0,VLOOKUP('060101'!B37,Cenik!$C$3:$E$873,3,FALSE))</f>
        <v>0</v>
      </c>
      <c r="E37" s="102"/>
      <c r="F37" s="20">
        <f t="shared" si="4"/>
        <v>0</v>
      </c>
      <c r="G37" s="104" t="str">
        <f t="shared" si="3"/>
        <v/>
      </c>
    </row>
    <row r="38" spans="1:7" x14ac:dyDescent="0.2">
      <c r="A38" s="15"/>
      <c r="B38" s="100"/>
      <c r="C38" s="12">
        <f>IF(B38="",0,VLOOKUP('060101'!B38,Cenik!$C$3:$E$873,2,FALSE))</f>
        <v>0</v>
      </c>
      <c r="D38" s="12">
        <f>IF(B38="",0,VLOOKUP('060101'!B38,Cenik!$C$3:$E$873,3,FALSE))</f>
        <v>0</v>
      </c>
      <c r="E38" s="102"/>
      <c r="F38" s="20">
        <f t="shared" si="4"/>
        <v>0</v>
      </c>
      <c r="G38" s="104" t="str">
        <f t="shared" si="3"/>
        <v/>
      </c>
    </row>
    <row r="39" spans="1:7" x14ac:dyDescent="0.2">
      <c r="A39" s="15"/>
      <c r="B39" s="100"/>
      <c r="C39" s="12">
        <f>IF(B39="",0,VLOOKUP('060101'!B39,Cenik!$C$3:$E$873,2,FALSE))</f>
        <v>0</v>
      </c>
      <c r="D39" s="12">
        <f>IF(B39="",0,VLOOKUP('060101'!B39,Cenik!$C$3:$E$873,3,FALSE))</f>
        <v>0</v>
      </c>
      <c r="E39" s="102"/>
      <c r="F39" s="20">
        <f t="shared" si="4"/>
        <v>0</v>
      </c>
      <c r="G39" s="104" t="str">
        <f>IF(E39="","",IF(ISNUMBER(E39),IF(E39=ROUND(E39,6),"","Napaka - poraba mora biti zaokrožena na 6 decimalk!"),"Napaka!"))</f>
        <v/>
      </c>
    </row>
    <row r="40" spans="1:7" x14ac:dyDescent="0.2">
      <c r="A40" s="15"/>
      <c r="B40" s="100"/>
      <c r="C40" s="12">
        <f>IF(B40="",0,VLOOKUP('060101'!B40,Cenik!$C$3:$E$873,2,FALSE))</f>
        <v>0</v>
      </c>
      <c r="D40" s="12">
        <f>IF(B40="",0,VLOOKUP('060101'!B40,Cenik!$C$3:$E$873,3,FALSE))</f>
        <v>0</v>
      </c>
      <c r="E40" s="102"/>
      <c r="F40" s="20">
        <f t="shared" si="4"/>
        <v>0</v>
      </c>
      <c r="G40" s="104" t="str">
        <f t="shared" si="3"/>
        <v/>
      </c>
    </row>
    <row r="41" spans="1:7" x14ac:dyDescent="0.2">
      <c r="A41" s="15"/>
      <c r="B41" s="100"/>
      <c r="C41" s="12">
        <f>IF(B41="",0,VLOOKUP('060101'!B41,Cenik!$C$3:$E$873,2,FALSE))</f>
        <v>0</v>
      </c>
      <c r="D41" s="12">
        <f>IF(B41="",0,VLOOKUP('060101'!B41,Cenik!$C$3:$E$873,3,FALSE))</f>
        <v>0</v>
      </c>
      <c r="E41" s="102"/>
      <c r="F41" s="20">
        <f t="shared" si="4"/>
        <v>0</v>
      </c>
      <c r="G41" s="104" t="str">
        <f t="shared" si="3"/>
        <v/>
      </c>
    </row>
    <row r="42" spans="1:7" x14ac:dyDescent="0.2">
      <c r="A42" s="15"/>
      <c r="B42" s="100"/>
      <c r="C42" s="12">
        <f>IF(B42="",0,VLOOKUP('060101'!B42,Cenik!$C$3:$E$873,2,FALSE))</f>
        <v>0</v>
      </c>
      <c r="D42" s="12">
        <f>IF(B42="",0,VLOOKUP('060101'!B42,Cenik!$C$3:$E$873,3,FALSE))</f>
        <v>0</v>
      </c>
      <c r="E42" s="102"/>
      <c r="F42" s="20">
        <f t="shared" si="4"/>
        <v>0</v>
      </c>
      <c r="G42" s="104" t="str">
        <f t="shared" si="3"/>
        <v/>
      </c>
    </row>
    <row r="43" spans="1:7" x14ac:dyDescent="0.2">
      <c r="A43" s="15"/>
      <c r="B43" s="100"/>
      <c r="C43" s="12">
        <f>IF(B43="",0,VLOOKUP('060101'!B43,Cenik!$C$3:$E$873,2,FALSE))</f>
        <v>0</v>
      </c>
      <c r="D43" s="12">
        <f>IF(B43="",0,VLOOKUP('060101'!B43,Cenik!$C$3:$E$873,3,FALSE))</f>
        <v>0</v>
      </c>
      <c r="E43" s="102"/>
      <c r="F43" s="20">
        <f t="shared" si="4"/>
        <v>0</v>
      </c>
      <c r="G43" s="104" t="str">
        <f t="shared" si="3"/>
        <v/>
      </c>
    </row>
    <row r="44" spans="1:7" ht="13.5" thickBot="1" x14ac:dyDescent="0.25">
      <c r="A44" s="26"/>
      <c r="B44" s="103"/>
      <c r="C44" s="28">
        <f>IF(B44="",0,VLOOKUP('060101'!B44,Cenik!$C$3:$E$873,2,FALSE))</f>
        <v>0</v>
      </c>
      <c r="D44" s="28">
        <f>IF(B44="",0,VLOOKUP('060101'!B44,Cenik!$C$3:$E$873,3,FALSE))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IF(B5="",0,VLOOKUP('060201'!B5,Cenik!$C$3:$E$873,2,FALSE))</f>
        <v>0</v>
      </c>
      <c r="D5" s="12">
        <f>IF(B5="",0,VLOOKUP('060201'!B5,Cenik!$C$3:$E$873,3,FALSE))</f>
        <v>0</v>
      </c>
      <c r="E5" s="95"/>
      <c r="F5" s="14">
        <f t="shared" ref="F5:F14" si="0">D5*E5</f>
        <v>0</v>
      </c>
      <c r="G5" s="104" t="str">
        <f>IF(E5="","",IF(ISNUMBER(E5),IF(E5=ROUND(E5,6),"","Napaka - poraba mora biti zaokrožena na 6 decimalk!"),"Napaka!"))</f>
        <v/>
      </c>
    </row>
    <row r="6" spans="1:7" x14ac:dyDescent="0.2">
      <c r="A6" s="15"/>
      <c r="B6" s="94"/>
      <c r="C6" s="12">
        <f>IF(B6="",0,VLOOKUP('060201'!B6,Cenik!$C$3:$E$873,2,FALSE))</f>
        <v>0</v>
      </c>
      <c r="D6" s="12">
        <f>IF(B6="",0,VLOOKUP('060201'!B6,Cenik!$C$3:$E$873,3,FALSE))</f>
        <v>0</v>
      </c>
      <c r="E6" s="96"/>
      <c r="F6" s="14">
        <f t="shared" si="0"/>
        <v>0</v>
      </c>
      <c r="G6" s="104" t="str">
        <f t="shared" ref="G6:G14" si="1">IF(E6="","",IF(ISNUMBER(E6),IF(E6=ROUND(E6,6),"","Napaka - poraba mora biti zaokrožena na 6 decimalk!"),"Napaka!"))</f>
        <v/>
      </c>
    </row>
    <row r="7" spans="1:7" x14ac:dyDescent="0.2">
      <c r="A7" s="15"/>
      <c r="B7" s="94"/>
      <c r="C7" s="12">
        <f>IF(B7="",0,VLOOKUP('060201'!B7,Cenik!$C$3:$E$873,2,FALSE))</f>
        <v>0</v>
      </c>
      <c r="D7" s="12">
        <f>IF(B7="",0,VLOOKUP('060201'!B7,Cenik!$C$3:$E$873,3,FALSE))</f>
        <v>0</v>
      </c>
      <c r="E7" s="96"/>
      <c r="F7" s="14">
        <f t="shared" si="0"/>
        <v>0</v>
      </c>
      <c r="G7" s="104" t="str">
        <f t="shared" si="1"/>
        <v/>
      </c>
    </row>
    <row r="8" spans="1:7" x14ac:dyDescent="0.2">
      <c r="A8" s="15"/>
      <c r="B8" s="94"/>
      <c r="C8" s="12">
        <f>IF(B8="",0,VLOOKUP('060201'!B8,Cenik!$C$3:$E$873,2,FALSE))</f>
        <v>0</v>
      </c>
      <c r="D8" s="12">
        <f>IF(B8="",0,VLOOKUP('060201'!B8,Cenik!$C$3:$E$873,3,FALSE))</f>
        <v>0</v>
      </c>
      <c r="E8" s="96"/>
      <c r="F8" s="14">
        <f t="shared" si="0"/>
        <v>0</v>
      </c>
      <c r="G8" s="104" t="str">
        <f t="shared" si="1"/>
        <v/>
      </c>
    </row>
    <row r="9" spans="1:7" x14ac:dyDescent="0.2">
      <c r="A9" s="15"/>
      <c r="B9" s="94"/>
      <c r="C9" s="12">
        <f>IF(B9="",0,VLOOKUP('060201'!B9,Cenik!$C$3:$E$873,2,FALSE))</f>
        <v>0</v>
      </c>
      <c r="D9" s="12">
        <f>IF(B9="",0,VLOOKUP('060201'!B9,Cenik!$C$3:$E$873,3,FALSE))</f>
        <v>0</v>
      </c>
      <c r="E9" s="96"/>
      <c r="F9" s="14">
        <f t="shared" si="0"/>
        <v>0</v>
      </c>
      <c r="G9" s="104" t="str">
        <f t="shared" si="1"/>
        <v/>
      </c>
    </row>
    <row r="10" spans="1:7" x14ac:dyDescent="0.2">
      <c r="A10" s="15"/>
      <c r="B10" s="94"/>
      <c r="C10" s="12">
        <f>IF(B10="",0,VLOOKUP('060201'!B10,Cenik!$C$3:$E$873,2,FALSE))</f>
        <v>0</v>
      </c>
      <c r="D10" s="12">
        <f>IF(B10="",0,VLOOKUP('060201'!B10,Cenik!$C$3:$E$873,3,FALSE))</f>
        <v>0</v>
      </c>
      <c r="E10" s="96"/>
      <c r="F10" s="14">
        <f t="shared" si="0"/>
        <v>0</v>
      </c>
      <c r="G10" s="104" t="str">
        <f t="shared" si="1"/>
        <v/>
      </c>
    </row>
    <row r="11" spans="1:7" x14ac:dyDescent="0.2">
      <c r="A11" s="15"/>
      <c r="B11" s="94"/>
      <c r="C11" s="12">
        <f>IF(B11="",0,VLOOKUP('060201'!B11,Cenik!$C$3:$E$873,2,FALSE))</f>
        <v>0</v>
      </c>
      <c r="D11" s="12">
        <f>IF(B11="",0,VLOOKUP('060201'!B11,Cenik!$C$3:$E$873,3,FALSE))</f>
        <v>0</v>
      </c>
      <c r="E11" s="96"/>
      <c r="F11" s="14">
        <f t="shared" si="0"/>
        <v>0</v>
      </c>
      <c r="G11" s="104" t="str">
        <f t="shared" si="1"/>
        <v/>
      </c>
    </row>
    <row r="12" spans="1:7" x14ac:dyDescent="0.2">
      <c r="A12" s="15"/>
      <c r="B12" s="94"/>
      <c r="C12" s="12">
        <f>IF(B12="",0,VLOOKUP('060201'!B12,Cenik!$C$3:$E$873,2,FALSE))</f>
        <v>0</v>
      </c>
      <c r="D12" s="12">
        <f>IF(B12="",0,VLOOKUP('060201'!B12,Cenik!$C$3:$E$873,3,FALSE))</f>
        <v>0</v>
      </c>
      <c r="E12" s="96"/>
      <c r="F12" s="14">
        <f t="shared" si="0"/>
        <v>0</v>
      </c>
      <c r="G12" s="104" t="str">
        <f t="shared" si="1"/>
        <v/>
      </c>
    </row>
    <row r="13" spans="1:7" x14ac:dyDescent="0.2">
      <c r="A13" s="15"/>
      <c r="B13" s="94"/>
      <c r="C13" s="12">
        <f>IF(B13="",0,VLOOKUP('060201'!B13,Cenik!$C$3:$E$873,2,FALSE))</f>
        <v>0</v>
      </c>
      <c r="D13" s="12">
        <f>IF(B13="",0,VLOOKUP('060201'!B13,Cenik!$C$3:$E$873,3,FALSE))</f>
        <v>0</v>
      </c>
      <c r="E13" s="96"/>
      <c r="F13" s="14">
        <f t="shared" si="0"/>
        <v>0</v>
      </c>
      <c r="G13" s="104" t="str">
        <f t="shared" si="1"/>
        <v/>
      </c>
    </row>
    <row r="14" spans="1:7" ht="13.5" thickBot="1" x14ac:dyDescent="0.25">
      <c r="A14" s="15"/>
      <c r="B14" s="94"/>
      <c r="C14" s="12">
        <f>IF(B14="",0,VLOOKUP('060201'!B14,Cenik!$C$3:$E$873,2,FALSE))</f>
        <v>0</v>
      </c>
      <c r="D14" s="12">
        <f>IF(B14="",0,VLOOKUP('060201'!B14,Cenik!$C$3:$E$873,3,FALSE))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IF(B16="",0,VLOOKUP('060201'!B16,Cenik!$C$3:$E$873,2,FALSE))</f>
        <v>0</v>
      </c>
      <c r="D16" s="12">
        <f>IF(B16="",0,VLOOKUP('060201'!B16,Cenik!$C$3:$E$873,3,FALSE))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IF(B17="",0,VLOOKUP('060201'!B17,Cenik!$C$3:$E$873,2,FALSE))</f>
        <v>0</v>
      </c>
      <c r="D17" s="12">
        <f>IF(B17="",0,VLOOKUP('060201'!B17,Cenik!$C$3:$E$873,3,FALSE))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IF(B18="",0,VLOOKUP('060201'!B18,Cenik!$C$3:$E$873,2,FALSE))</f>
        <v>0</v>
      </c>
      <c r="D18" s="12">
        <f>IF(B18="",0,VLOOKUP('060201'!B18,Cenik!$C$3:$E$873,3,FALSE))</f>
        <v>0</v>
      </c>
      <c r="E18" s="102"/>
      <c r="F18" s="20">
        <f t="shared" si="2"/>
        <v>0</v>
      </c>
      <c r="G18" s="104" t="str">
        <f t="shared" si="3"/>
        <v/>
      </c>
    </row>
    <row r="19" spans="1:9" x14ac:dyDescent="0.2">
      <c r="A19" s="15"/>
      <c r="B19" s="100"/>
      <c r="C19" s="12">
        <f>IF(B19="",0,VLOOKUP('060201'!B19,Cenik!$C$3:$E$873,2,FALSE))</f>
        <v>0</v>
      </c>
      <c r="D19" s="12">
        <f>IF(B19="",0,VLOOKUP('060201'!B19,Cenik!$C$3:$E$873,3,FALSE))</f>
        <v>0</v>
      </c>
      <c r="E19" s="102"/>
      <c r="F19" s="20">
        <f t="shared" si="2"/>
        <v>0</v>
      </c>
      <c r="G19" s="104" t="str">
        <f t="shared" si="3"/>
        <v/>
      </c>
    </row>
    <row r="20" spans="1:9" x14ac:dyDescent="0.2">
      <c r="A20" s="15"/>
      <c r="B20" s="100"/>
      <c r="C20" s="12">
        <f>IF(B20="",0,VLOOKUP('060201'!B20,Cenik!$C$3:$E$873,2,FALSE))</f>
        <v>0</v>
      </c>
      <c r="D20" s="12">
        <f>IF(B20="",0,VLOOKUP('060201'!B20,Cenik!$C$3:$E$873,3,FALSE))</f>
        <v>0</v>
      </c>
      <c r="E20" s="102"/>
      <c r="F20" s="20">
        <f t="shared" si="2"/>
        <v>0</v>
      </c>
      <c r="G20" s="104" t="str">
        <f t="shared" si="3"/>
        <v/>
      </c>
    </row>
    <row r="21" spans="1:9" x14ac:dyDescent="0.2">
      <c r="A21" s="15"/>
      <c r="B21" s="100"/>
      <c r="C21" s="12">
        <f>IF(B21="",0,VLOOKUP('060201'!B21,Cenik!$C$3:$E$873,2,FALSE))</f>
        <v>0</v>
      </c>
      <c r="D21" s="12">
        <f>IF(B21="",0,VLOOKUP('060201'!B21,Cenik!$C$3:$E$873,3,FALSE))</f>
        <v>0</v>
      </c>
      <c r="E21" s="102"/>
      <c r="F21" s="20">
        <f t="shared" si="2"/>
        <v>0</v>
      </c>
      <c r="G21" s="104" t="str">
        <f t="shared" si="3"/>
        <v/>
      </c>
    </row>
    <row r="22" spans="1:9" x14ac:dyDescent="0.2">
      <c r="A22" s="15"/>
      <c r="B22" s="100"/>
      <c r="C22" s="12">
        <f>IF(B22="",0,VLOOKUP('060201'!B22,Cenik!$C$3:$E$873,2,FALSE))</f>
        <v>0</v>
      </c>
      <c r="D22" s="12">
        <f>IF(B22="",0,VLOOKUP('060201'!B22,Cenik!$C$3:$E$873,3,FALSE))</f>
        <v>0</v>
      </c>
      <c r="E22" s="102"/>
      <c r="F22" s="20">
        <f t="shared" si="2"/>
        <v>0</v>
      </c>
      <c r="G22" s="104" t="str">
        <f t="shared" si="3"/>
        <v/>
      </c>
    </row>
    <row r="23" spans="1:9" x14ac:dyDescent="0.2">
      <c r="A23" s="15"/>
      <c r="B23" s="100"/>
      <c r="C23" s="12">
        <f>IF(B23="",0,VLOOKUP('060201'!B23,Cenik!$C$3:$E$873,2,FALSE))</f>
        <v>0</v>
      </c>
      <c r="D23" s="12">
        <f>IF(B23="",0,VLOOKUP('060201'!B23,Cenik!$C$3:$E$873,3,FALSE))</f>
        <v>0</v>
      </c>
      <c r="E23" s="102"/>
      <c r="F23" s="20">
        <f t="shared" si="2"/>
        <v>0</v>
      </c>
      <c r="G23" s="104" t="str">
        <f t="shared" si="3"/>
        <v/>
      </c>
    </row>
    <row r="24" spans="1:9" x14ac:dyDescent="0.2">
      <c r="A24" s="15"/>
      <c r="B24" s="100"/>
      <c r="C24" s="12">
        <f>IF(B24="",0,VLOOKUP('060201'!B24,Cenik!$C$3:$E$873,2,FALSE))</f>
        <v>0</v>
      </c>
      <c r="D24" s="12">
        <f>IF(B24="",0,VLOOKUP('060201'!B24,Cenik!$C$3:$E$873,3,FALSE))</f>
        <v>0</v>
      </c>
      <c r="E24" s="102"/>
      <c r="F24" s="20">
        <f t="shared" si="2"/>
        <v>0</v>
      </c>
      <c r="G24" s="104" t="str">
        <f t="shared" si="3"/>
        <v/>
      </c>
    </row>
    <row r="25" spans="1:9" x14ac:dyDescent="0.2">
      <c r="A25" s="15"/>
      <c r="B25" s="100"/>
      <c r="C25" s="12">
        <f>IF(B25="",0,VLOOKUP('060201'!B25,Cenik!$C$3:$E$873,2,FALSE))</f>
        <v>0</v>
      </c>
      <c r="D25" s="12">
        <f>IF(B25="",0,VLOOKUP('060201'!B25,Cenik!$C$3:$E$873,3,FALSE))</f>
        <v>0</v>
      </c>
      <c r="E25" s="102"/>
      <c r="F25" s="20">
        <f t="shared" si="2"/>
        <v>0</v>
      </c>
      <c r="G25" s="104" t="str">
        <f t="shared" si="3"/>
        <v/>
      </c>
    </row>
    <row r="26" spans="1:9" x14ac:dyDescent="0.2">
      <c r="A26" s="15"/>
      <c r="B26" s="100"/>
      <c r="C26" s="12">
        <f>IF(B26="",0,VLOOKUP('060201'!B26,Cenik!$C$3:$E$873,2,FALSE))</f>
        <v>0</v>
      </c>
      <c r="D26" s="12">
        <f>IF(B26="",0,VLOOKUP('060201'!B26,Cenik!$C$3:$E$873,3,FALSE))</f>
        <v>0</v>
      </c>
      <c r="E26" s="102"/>
      <c r="F26" s="20">
        <f t="shared" si="2"/>
        <v>0</v>
      </c>
      <c r="G26" s="104" t="str">
        <f t="shared" si="3"/>
        <v/>
      </c>
    </row>
    <row r="27" spans="1:9" x14ac:dyDescent="0.2">
      <c r="A27" s="15"/>
      <c r="B27" s="100"/>
      <c r="C27" s="12">
        <f>IF(B27="",0,VLOOKUP('060201'!B27,Cenik!$C$3:$E$873,2,FALSE))</f>
        <v>0</v>
      </c>
      <c r="D27" s="12">
        <f>IF(B27="",0,VLOOKUP('060201'!B27,Cenik!$C$3:$E$873,3,FALSE))</f>
        <v>0</v>
      </c>
      <c r="E27" s="102"/>
      <c r="F27" s="20">
        <f t="shared" si="2"/>
        <v>0</v>
      </c>
      <c r="G27" s="104" t="str">
        <f t="shared" si="3"/>
        <v/>
      </c>
    </row>
    <row r="28" spans="1:9" x14ac:dyDescent="0.2">
      <c r="A28" s="15"/>
      <c r="B28" s="100"/>
      <c r="C28" s="12">
        <f>IF(B28="",0,VLOOKUP('060201'!B28,Cenik!$C$3:$E$873,2,FALSE))</f>
        <v>0</v>
      </c>
      <c r="D28" s="12">
        <f>IF(B28="",0,VLOOKUP('060201'!B28,Cenik!$C$3:$E$873,3,FALSE))</f>
        <v>0</v>
      </c>
      <c r="E28" s="102"/>
      <c r="F28" s="20">
        <f t="shared" si="2"/>
        <v>0</v>
      </c>
      <c r="G28" s="104" t="str">
        <f t="shared" si="3"/>
        <v/>
      </c>
    </row>
    <row r="29" spans="1:9" ht="13.5" thickBot="1" x14ac:dyDescent="0.25">
      <c r="A29" s="15"/>
      <c r="B29" s="100"/>
      <c r="C29" s="12">
        <f>IF(B29="",0,VLOOKUP('060201'!B29,Cenik!$C$3:$E$873,2,FALSE))</f>
        <v>0</v>
      </c>
      <c r="D29" s="12">
        <f>IF(B29="",0,VLOOKUP('060201'!B29,Cenik!$C$3:$E$873,3,FALSE))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IF(B31="",0,VLOOKUP('060201'!B31,Cenik!$C$3:$E$873,2,FALSE))</f>
        <v>0</v>
      </c>
      <c r="D31" s="24">
        <f>IF(B31="",0,VLOOKUP('060201'!B31,Cenik!$C$3:$E$873,3,FALSE))</f>
        <v>0</v>
      </c>
      <c r="E31" s="101"/>
      <c r="F31" s="25">
        <f t="shared" ref="F31:F44" si="4">D31*E31</f>
        <v>0</v>
      </c>
      <c r="G31" s="104" t="str">
        <f t="shared" si="3"/>
        <v/>
      </c>
      <c r="I31" s="2"/>
    </row>
    <row r="32" spans="1:9" x14ac:dyDescent="0.2">
      <c r="A32" s="15"/>
      <c r="B32" s="100"/>
      <c r="C32" s="12">
        <f>IF(B32="",0,VLOOKUP('060201'!B32,Cenik!$C$3:$E$873,2,FALSE))</f>
        <v>0</v>
      </c>
      <c r="D32" s="12">
        <f>IF(B32="",0,VLOOKUP('060201'!B32,Cenik!$C$3:$E$873,3,FALSE))</f>
        <v>0</v>
      </c>
      <c r="E32" s="102"/>
      <c r="F32" s="20">
        <f t="shared" si="4"/>
        <v>0</v>
      </c>
      <c r="G32" s="104" t="str">
        <f t="shared" si="3"/>
        <v/>
      </c>
      <c r="I32" s="2"/>
    </row>
    <row r="33" spans="1:7" x14ac:dyDescent="0.2">
      <c r="A33" s="15"/>
      <c r="B33" s="100"/>
      <c r="C33" s="12">
        <f>IF(B33="",0,VLOOKUP('060201'!B33,Cenik!$C$3:$E$873,2,FALSE))</f>
        <v>0</v>
      </c>
      <c r="D33" s="12">
        <f>IF(B33="",0,VLOOKUP('060201'!B33,Cenik!$C$3:$E$873,3,FALSE))</f>
        <v>0</v>
      </c>
      <c r="E33" s="102"/>
      <c r="F33" s="20">
        <f t="shared" si="4"/>
        <v>0</v>
      </c>
      <c r="G33" s="104" t="str">
        <f t="shared" si="3"/>
        <v/>
      </c>
    </row>
    <row r="34" spans="1:7" x14ac:dyDescent="0.2">
      <c r="A34" s="15"/>
      <c r="B34" s="100"/>
      <c r="C34" s="12">
        <f>IF(B34="",0,VLOOKUP('060201'!B34,Cenik!$C$3:$E$873,2,FALSE))</f>
        <v>0</v>
      </c>
      <c r="D34" s="12">
        <f>IF(B34="",0,VLOOKUP('060201'!B34,Cenik!$C$3:$E$873,3,FALSE))</f>
        <v>0</v>
      </c>
      <c r="E34" s="102"/>
      <c r="F34" s="20">
        <f t="shared" si="4"/>
        <v>0</v>
      </c>
      <c r="G34" s="104" t="str">
        <f t="shared" si="3"/>
        <v/>
      </c>
    </row>
    <row r="35" spans="1:7" x14ac:dyDescent="0.2">
      <c r="A35" s="15"/>
      <c r="B35" s="100"/>
      <c r="C35" s="12">
        <f>IF(B35="",0,VLOOKUP('060201'!B35,Cenik!$C$3:$E$873,2,FALSE))</f>
        <v>0</v>
      </c>
      <c r="D35" s="12">
        <f>IF(B35="",0,VLOOKUP('060201'!B35,Cenik!$C$3:$E$873,3,FALSE))</f>
        <v>0</v>
      </c>
      <c r="E35" s="102"/>
      <c r="F35" s="20">
        <f t="shared" si="4"/>
        <v>0</v>
      </c>
      <c r="G35" s="104" t="str">
        <f t="shared" si="3"/>
        <v/>
      </c>
    </row>
    <row r="36" spans="1:7" x14ac:dyDescent="0.2">
      <c r="A36" s="15"/>
      <c r="B36" s="100"/>
      <c r="C36" s="12">
        <f>IF(B36="",0,VLOOKUP('060201'!B36,Cenik!$C$3:$E$873,2,FALSE))</f>
        <v>0</v>
      </c>
      <c r="D36" s="12">
        <f>IF(B36="",0,VLOOKUP('060201'!B36,Cenik!$C$3:$E$873,3,FALSE))</f>
        <v>0</v>
      </c>
      <c r="E36" s="102"/>
      <c r="F36" s="20">
        <f t="shared" si="4"/>
        <v>0</v>
      </c>
      <c r="G36" s="104" t="str">
        <f t="shared" si="3"/>
        <v/>
      </c>
    </row>
    <row r="37" spans="1:7" x14ac:dyDescent="0.2">
      <c r="A37" s="15"/>
      <c r="B37" s="100"/>
      <c r="C37" s="12">
        <f>IF(B37="",0,VLOOKUP('060201'!B37,Cenik!$C$3:$E$873,2,FALSE))</f>
        <v>0</v>
      </c>
      <c r="D37" s="12">
        <f>IF(B37="",0,VLOOKUP('060201'!B37,Cenik!$C$3:$E$873,3,FALSE))</f>
        <v>0</v>
      </c>
      <c r="E37" s="102"/>
      <c r="F37" s="20">
        <f t="shared" si="4"/>
        <v>0</v>
      </c>
      <c r="G37" s="104" t="str">
        <f t="shared" si="3"/>
        <v/>
      </c>
    </row>
    <row r="38" spans="1:7" x14ac:dyDescent="0.2">
      <c r="A38" s="15"/>
      <c r="B38" s="100"/>
      <c r="C38" s="12">
        <f>IF(B38="",0,VLOOKUP('060201'!B38,Cenik!$C$3:$E$873,2,FALSE))</f>
        <v>0</v>
      </c>
      <c r="D38" s="12">
        <f>IF(B38="",0,VLOOKUP('060201'!B38,Cenik!$C$3:$E$873,3,FALSE))</f>
        <v>0</v>
      </c>
      <c r="E38" s="102"/>
      <c r="F38" s="20">
        <f t="shared" si="4"/>
        <v>0</v>
      </c>
      <c r="G38" s="104" t="str">
        <f t="shared" si="3"/>
        <v/>
      </c>
    </row>
    <row r="39" spans="1:7" x14ac:dyDescent="0.2">
      <c r="A39" s="15"/>
      <c r="B39" s="100"/>
      <c r="C39" s="12">
        <f>IF(B39="",0,VLOOKUP('060201'!B39,Cenik!$C$3:$E$873,2,FALSE))</f>
        <v>0</v>
      </c>
      <c r="D39" s="12">
        <f>IF(B39="",0,VLOOKUP('060201'!B39,Cenik!$C$3:$E$873,3,FALSE))</f>
        <v>0</v>
      </c>
      <c r="E39" s="102"/>
      <c r="F39" s="20">
        <f t="shared" si="4"/>
        <v>0</v>
      </c>
      <c r="G39" s="104" t="str">
        <f>IF(E39="","",IF(ISNUMBER(E39),IF(E39=ROUND(E39,6),"","Napaka - poraba mora biti zaokrožena na 6 decimalk!"),"Napaka!"))</f>
        <v/>
      </c>
    </row>
    <row r="40" spans="1:7" x14ac:dyDescent="0.2">
      <c r="A40" s="15"/>
      <c r="B40" s="100"/>
      <c r="C40" s="12">
        <f>IF(B40="",0,VLOOKUP('060201'!B40,Cenik!$C$3:$E$873,2,FALSE))</f>
        <v>0</v>
      </c>
      <c r="D40" s="12">
        <f>IF(B40="",0,VLOOKUP('060201'!B40,Cenik!$C$3:$E$873,3,FALSE))</f>
        <v>0</v>
      </c>
      <c r="E40" s="102"/>
      <c r="F40" s="20">
        <f t="shared" si="4"/>
        <v>0</v>
      </c>
      <c r="G40" s="104" t="str">
        <f t="shared" si="3"/>
        <v/>
      </c>
    </row>
    <row r="41" spans="1:7" x14ac:dyDescent="0.2">
      <c r="A41" s="15"/>
      <c r="B41" s="100"/>
      <c r="C41" s="12">
        <f>IF(B41="",0,VLOOKUP('060201'!B41,Cenik!$C$3:$E$873,2,FALSE))</f>
        <v>0</v>
      </c>
      <c r="D41" s="12">
        <f>IF(B41="",0,VLOOKUP('060201'!B41,Cenik!$C$3:$E$873,3,FALSE))</f>
        <v>0</v>
      </c>
      <c r="E41" s="102"/>
      <c r="F41" s="20">
        <f t="shared" si="4"/>
        <v>0</v>
      </c>
      <c r="G41" s="104" t="str">
        <f t="shared" si="3"/>
        <v/>
      </c>
    </row>
    <row r="42" spans="1:7" x14ac:dyDescent="0.2">
      <c r="A42" s="15"/>
      <c r="B42" s="100"/>
      <c r="C42" s="12">
        <f>IF(B42="",0,VLOOKUP('060201'!B42,Cenik!$C$3:$E$873,2,FALSE))</f>
        <v>0</v>
      </c>
      <c r="D42" s="12">
        <f>IF(B42="",0,VLOOKUP('060201'!B42,Cenik!$C$3:$E$873,3,FALSE))</f>
        <v>0</v>
      </c>
      <c r="E42" s="102"/>
      <c r="F42" s="20">
        <f t="shared" si="4"/>
        <v>0</v>
      </c>
      <c r="G42" s="104" t="str">
        <f t="shared" si="3"/>
        <v/>
      </c>
    </row>
    <row r="43" spans="1:7" x14ac:dyDescent="0.2">
      <c r="A43" s="15"/>
      <c r="B43" s="100"/>
      <c r="C43" s="12">
        <f>IF(B43="",0,VLOOKUP('060201'!B43,Cenik!$C$3:$E$873,2,FALSE))</f>
        <v>0</v>
      </c>
      <c r="D43" s="12">
        <f>IF(B43="",0,VLOOKUP('060201'!B43,Cenik!$C$3:$E$873,3,FALSE))</f>
        <v>0</v>
      </c>
      <c r="E43" s="102"/>
      <c r="F43" s="20">
        <f t="shared" si="4"/>
        <v>0</v>
      </c>
      <c r="G43" s="104" t="str">
        <f t="shared" si="3"/>
        <v/>
      </c>
    </row>
    <row r="44" spans="1:7" ht="13.5" thickBot="1" x14ac:dyDescent="0.25">
      <c r="A44" s="26"/>
      <c r="B44" s="103"/>
      <c r="C44" s="28">
        <f>IF(B44="",0,VLOOKUP('060201'!B44,Cenik!$C$3:$E$873,2,FALSE))</f>
        <v>0</v>
      </c>
      <c r="D44" s="28">
        <f>IF(B44="",0,VLOOKUP('060201'!B44,Cenik!$C$3:$E$873,3,FALSE))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IF(B5="",0,VLOOKUP('060301'!B5,Cenik!$C$3:$E$873,2,FALSE))</f>
        <v>0</v>
      </c>
      <c r="D5" s="12">
        <f>IF(B5="",0,VLOOKUP('060301'!B5,Cenik!$C$3:$E$873,3,FALSE))</f>
        <v>0</v>
      </c>
      <c r="E5" s="95"/>
      <c r="F5" s="14">
        <f t="shared" ref="F5:F14" si="0">D5*E5</f>
        <v>0</v>
      </c>
      <c r="G5" s="104" t="str">
        <f>IF(E5="","",IF(ISNUMBER(E5),IF(E5=ROUND(E5,6),"","Napaka - poraba mora biti zaokrožena na 6 decimalk!"),"Napaka!"))</f>
        <v/>
      </c>
    </row>
    <row r="6" spans="1:7" x14ac:dyDescent="0.2">
      <c r="A6" s="15"/>
      <c r="B6" s="94"/>
      <c r="C6" s="12">
        <f>IF(B6="",0,VLOOKUP('060301'!B6,Cenik!$C$3:$E$873,2,FALSE))</f>
        <v>0</v>
      </c>
      <c r="D6" s="12">
        <f>IF(B6="",0,VLOOKUP('060301'!B6,Cenik!$C$3:$E$873,3,FALSE))</f>
        <v>0</v>
      </c>
      <c r="E6" s="96"/>
      <c r="F6" s="14">
        <f t="shared" si="0"/>
        <v>0</v>
      </c>
      <c r="G6" s="104" t="str">
        <f t="shared" ref="G6:G14" si="1">IF(E6="","",IF(ISNUMBER(E6),IF(E6=ROUND(E6,6),"","Napaka - poraba mora biti zaokrožena na 6 decimalk!"),"Napaka!"))</f>
        <v/>
      </c>
    </row>
    <row r="7" spans="1:7" x14ac:dyDescent="0.2">
      <c r="A7" s="15"/>
      <c r="B7" s="94"/>
      <c r="C7" s="12">
        <f>IF(B7="",0,VLOOKUP('060301'!B7,Cenik!$C$3:$E$873,2,FALSE))</f>
        <v>0</v>
      </c>
      <c r="D7" s="12">
        <f>IF(B7="",0,VLOOKUP('060301'!B7,Cenik!$C$3:$E$873,3,FALSE))</f>
        <v>0</v>
      </c>
      <c r="E7" s="96"/>
      <c r="F7" s="14">
        <f t="shared" si="0"/>
        <v>0</v>
      </c>
      <c r="G7" s="104" t="str">
        <f t="shared" si="1"/>
        <v/>
      </c>
    </row>
    <row r="8" spans="1:7" x14ac:dyDescent="0.2">
      <c r="A8" s="15"/>
      <c r="B8" s="94"/>
      <c r="C8" s="12">
        <f>IF(B8="",0,VLOOKUP('060301'!B8,Cenik!$C$3:$E$873,2,FALSE))</f>
        <v>0</v>
      </c>
      <c r="D8" s="12">
        <f>IF(B8="",0,VLOOKUP('060301'!B8,Cenik!$C$3:$E$873,3,FALSE))</f>
        <v>0</v>
      </c>
      <c r="E8" s="96"/>
      <c r="F8" s="14">
        <f t="shared" si="0"/>
        <v>0</v>
      </c>
      <c r="G8" s="104" t="str">
        <f t="shared" si="1"/>
        <v/>
      </c>
    </row>
    <row r="9" spans="1:7" x14ac:dyDescent="0.2">
      <c r="A9" s="15"/>
      <c r="B9" s="94"/>
      <c r="C9" s="12">
        <f>IF(B9="",0,VLOOKUP('060301'!B9,Cenik!$C$3:$E$873,2,FALSE))</f>
        <v>0</v>
      </c>
      <c r="D9" s="12">
        <f>IF(B9="",0,VLOOKUP('060301'!B9,Cenik!$C$3:$E$873,3,FALSE))</f>
        <v>0</v>
      </c>
      <c r="E9" s="96"/>
      <c r="F9" s="14">
        <f t="shared" si="0"/>
        <v>0</v>
      </c>
      <c r="G9" s="104" t="str">
        <f t="shared" si="1"/>
        <v/>
      </c>
    </row>
    <row r="10" spans="1:7" x14ac:dyDescent="0.2">
      <c r="A10" s="15"/>
      <c r="B10" s="94"/>
      <c r="C10" s="12">
        <f>IF(B10="",0,VLOOKUP('060301'!B10,Cenik!$C$3:$E$873,2,FALSE))</f>
        <v>0</v>
      </c>
      <c r="D10" s="12">
        <f>IF(B10="",0,VLOOKUP('060301'!B10,Cenik!$C$3:$E$873,3,FALSE))</f>
        <v>0</v>
      </c>
      <c r="E10" s="96"/>
      <c r="F10" s="14">
        <f t="shared" si="0"/>
        <v>0</v>
      </c>
      <c r="G10" s="104" t="str">
        <f t="shared" si="1"/>
        <v/>
      </c>
    </row>
    <row r="11" spans="1:7" x14ac:dyDescent="0.2">
      <c r="A11" s="15"/>
      <c r="B11" s="94"/>
      <c r="C11" s="12">
        <f>IF(B11="",0,VLOOKUP('060301'!B11,Cenik!$C$3:$E$873,2,FALSE))</f>
        <v>0</v>
      </c>
      <c r="D11" s="12">
        <f>IF(B11="",0,VLOOKUP('060301'!B11,Cenik!$C$3:$E$873,3,FALSE))</f>
        <v>0</v>
      </c>
      <c r="E11" s="96"/>
      <c r="F11" s="14">
        <f t="shared" si="0"/>
        <v>0</v>
      </c>
      <c r="G11" s="104" t="str">
        <f t="shared" si="1"/>
        <v/>
      </c>
    </row>
    <row r="12" spans="1:7" x14ac:dyDescent="0.2">
      <c r="A12" s="15"/>
      <c r="B12" s="94"/>
      <c r="C12" s="12">
        <f>IF(B12="",0,VLOOKUP('060301'!B12,Cenik!$C$3:$E$873,2,FALSE))</f>
        <v>0</v>
      </c>
      <c r="D12" s="12">
        <f>IF(B12="",0,VLOOKUP('060301'!B12,Cenik!$C$3:$E$873,3,FALSE))</f>
        <v>0</v>
      </c>
      <c r="E12" s="96"/>
      <c r="F12" s="14">
        <f t="shared" si="0"/>
        <v>0</v>
      </c>
      <c r="G12" s="104" t="str">
        <f t="shared" si="1"/>
        <v/>
      </c>
    </row>
    <row r="13" spans="1:7" x14ac:dyDescent="0.2">
      <c r="A13" s="15"/>
      <c r="B13" s="94"/>
      <c r="C13" s="12">
        <f>IF(B13="",0,VLOOKUP('060301'!B13,Cenik!$C$3:$E$873,2,FALSE))</f>
        <v>0</v>
      </c>
      <c r="D13" s="12">
        <f>IF(B13="",0,VLOOKUP('060301'!B13,Cenik!$C$3:$E$873,3,FALSE))</f>
        <v>0</v>
      </c>
      <c r="E13" s="96"/>
      <c r="F13" s="14">
        <f t="shared" si="0"/>
        <v>0</v>
      </c>
      <c r="G13" s="104" t="str">
        <f t="shared" si="1"/>
        <v/>
      </c>
    </row>
    <row r="14" spans="1:7" ht="13.5" thickBot="1" x14ac:dyDescent="0.25">
      <c r="A14" s="15"/>
      <c r="B14" s="94"/>
      <c r="C14" s="12">
        <f>IF(B14="",0,VLOOKUP('060301'!B14,Cenik!$C$3:$E$873,2,FALSE))</f>
        <v>0</v>
      </c>
      <c r="D14" s="12">
        <f>IF(B14="",0,VLOOKUP('060301'!B14,Cenik!$C$3:$E$873,3,FALSE))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IF(B16="",0,VLOOKUP('060301'!B16,Cenik!$C$3:$E$873,2,FALSE))</f>
        <v>0</v>
      </c>
      <c r="D16" s="12">
        <f>IF(B16="",0,VLOOKUP('060301'!B16,Cenik!$C$3:$E$873,3,FALSE))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IF(B17="",0,VLOOKUP('060301'!B17,Cenik!$C$3:$E$873,2,FALSE))</f>
        <v>0</v>
      </c>
      <c r="D17" s="12">
        <f>IF(B17="",0,VLOOKUP('060301'!B17,Cenik!$C$3:$E$873,3,FALSE))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IF(B18="",0,VLOOKUP('060301'!B18,Cenik!$C$3:$E$873,2,FALSE))</f>
        <v>0</v>
      </c>
      <c r="D18" s="12">
        <f>IF(B18="",0,VLOOKUP('060301'!B18,Cenik!$C$3:$E$873,3,FALSE))</f>
        <v>0</v>
      </c>
      <c r="E18" s="102"/>
      <c r="F18" s="20">
        <f t="shared" si="2"/>
        <v>0</v>
      </c>
      <c r="G18" s="104" t="str">
        <f t="shared" si="3"/>
        <v/>
      </c>
    </row>
    <row r="19" spans="1:9" x14ac:dyDescent="0.2">
      <c r="A19" s="15"/>
      <c r="B19" s="100"/>
      <c r="C19" s="12">
        <f>IF(B19="",0,VLOOKUP('060301'!B19,Cenik!$C$3:$E$873,2,FALSE))</f>
        <v>0</v>
      </c>
      <c r="D19" s="12">
        <f>IF(B19="",0,VLOOKUP('060301'!B19,Cenik!$C$3:$E$873,3,FALSE))</f>
        <v>0</v>
      </c>
      <c r="E19" s="102"/>
      <c r="F19" s="20">
        <f t="shared" si="2"/>
        <v>0</v>
      </c>
      <c r="G19" s="104" t="str">
        <f t="shared" si="3"/>
        <v/>
      </c>
    </row>
    <row r="20" spans="1:9" x14ac:dyDescent="0.2">
      <c r="A20" s="15"/>
      <c r="B20" s="100"/>
      <c r="C20" s="12">
        <f>IF(B20="",0,VLOOKUP('060301'!B20,Cenik!$C$3:$E$873,2,FALSE))</f>
        <v>0</v>
      </c>
      <c r="D20" s="12">
        <f>IF(B20="",0,VLOOKUP('060301'!B20,Cenik!$C$3:$E$873,3,FALSE))</f>
        <v>0</v>
      </c>
      <c r="E20" s="102"/>
      <c r="F20" s="20">
        <f t="shared" si="2"/>
        <v>0</v>
      </c>
      <c r="G20" s="104" t="str">
        <f t="shared" si="3"/>
        <v/>
      </c>
    </row>
    <row r="21" spans="1:9" x14ac:dyDescent="0.2">
      <c r="A21" s="15"/>
      <c r="B21" s="100"/>
      <c r="C21" s="12">
        <f>IF(B21="",0,VLOOKUP('060301'!B21,Cenik!$C$3:$E$873,2,FALSE))</f>
        <v>0</v>
      </c>
      <c r="D21" s="12">
        <f>IF(B21="",0,VLOOKUP('060301'!B21,Cenik!$C$3:$E$873,3,FALSE))</f>
        <v>0</v>
      </c>
      <c r="E21" s="102"/>
      <c r="F21" s="20">
        <f t="shared" si="2"/>
        <v>0</v>
      </c>
      <c r="G21" s="104" t="str">
        <f t="shared" si="3"/>
        <v/>
      </c>
    </row>
    <row r="22" spans="1:9" x14ac:dyDescent="0.2">
      <c r="A22" s="15"/>
      <c r="B22" s="100"/>
      <c r="C22" s="12">
        <f>IF(B22="",0,VLOOKUP('060301'!B22,Cenik!$C$3:$E$873,2,FALSE))</f>
        <v>0</v>
      </c>
      <c r="D22" s="12">
        <f>IF(B22="",0,VLOOKUP('060301'!B22,Cenik!$C$3:$E$873,3,FALSE))</f>
        <v>0</v>
      </c>
      <c r="E22" s="102"/>
      <c r="F22" s="20">
        <f t="shared" si="2"/>
        <v>0</v>
      </c>
      <c r="G22" s="104" t="str">
        <f t="shared" si="3"/>
        <v/>
      </c>
    </row>
    <row r="23" spans="1:9" x14ac:dyDescent="0.2">
      <c r="A23" s="15"/>
      <c r="B23" s="100"/>
      <c r="C23" s="12">
        <f>IF(B23="",0,VLOOKUP('060301'!B23,Cenik!$C$3:$E$873,2,FALSE))</f>
        <v>0</v>
      </c>
      <c r="D23" s="12">
        <f>IF(B23="",0,VLOOKUP('060301'!B23,Cenik!$C$3:$E$873,3,FALSE))</f>
        <v>0</v>
      </c>
      <c r="E23" s="102"/>
      <c r="F23" s="20">
        <f t="shared" si="2"/>
        <v>0</v>
      </c>
      <c r="G23" s="104" t="str">
        <f t="shared" si="3"/>
        <v/>
      </c>
    </row>
    <row r="24" spans="1:9" x14ac:dyDescent="0.2">
      <c r="A24" s="15"/>
      <c r="B24" s="100"/>
      <c r="C24" s="12">
        <f>IF(B24="",0,VLOOKUP('060301'!B24,Cenik!$C$3:$E$873,2,FALSE))</f>
        <v>0</v>
      </c>
      <c r="D24" s="12">
        <f>IF(B24="",0,VLOOKUP('060301'!B24,Cenik!$C$3:$E$873,3,FALSE))</f>
        <v>0</v>
      </c>
      <c r="E24" s="102"/>
      <c r="F24" s="20">
        <f t="shared" si="2"/>
        <v>0</v>
      </c>
      <c r="G24" s="104" t="str">
        <f t="shared" si="3"/>
        <v/>
      </c>
    </row>
    <row r="25" spans="1:9" x14ac:dyDescent="0.2">
      <c r="A25" s="15"/>
      <c r="B25" s="100"/>
      <c r="C25" s="12">
        <f>IF(B25="",0,VLOOKUP('060301'!B25,Cenik!$C$3:$E$873,2,FALSE))</f>
        <v>0</v>
      </c>
      <c r="D25" s="12">
        <f>IF(B25="",0,VLOOKUP('060301'!B25,Cenik!$C$3:$E$873,3,FALSE))</f>
        <v>0</v>
      </c>
      <c r="E25" s="102"/>
      <c r="F25" s="20">
        <f t="shared" si="2"/>
        <v>0</v>
      </c>
      <c r="G25" s="104" t="str">
        <f t="shared" si="3"/>
        <v/>
      </c>
    </row>
    <row r="26" spans="1:9" x14ac:dyDescent="0.2">
      <c r="A26" s="15"/>
      <c r="B26" s="100"/>
      <c r="C26" s="12">
        <f>IF(B26="",0,VLOOKUP('060301'!B26,Cenik!$C$3:$E$873,2,FALSE))</f>
        <v>0</v>
      </c>
      <c r="D26" s="12">
        <f>IF(B26="",0,VLOOKUP('060301'!B26,Cenik!$C$3:$E$873,3,FALSE))</f>
        <v>0</v>
      </c>
      <c r="E26" s="102"/>
      <c r="F26" s="20">
        <f t="shared" si="2"/>
        <v>0</v>
      </c>
      <c r="G26" s="104" t="str">
        <f t="shared" si="3"/>
        <v/>
      </c>
    </row>
    <row r="27" spans="1:9" x14ac:dyDescent="0.2">
      <c r="A27" s="15"/>
      <c r="B27" s="100"/>
      <c r="C27" s="12">
        <f>IF(B27="",0,VLOOKUP('060301'!B27,Cenik!$C$3:$E$873,2,FALSE))</f>
        <v>0</v>
      </c>
      <c r="D27" s="12">
        <f>IF(B27="",0,VLOOKUP('060301'!B27,Cenik!$C$3:$E$873,3,FALSE))</f>
        <v>0</v>
      </c>
      <c r="E27" s="102"/>
      <c r="F27" s="20">
        <f t="shared" si="2"/>
        <v>0</v>
      </c>
      <c r="G27" s="104" t="str">
        <f t="shared" si="3"/>
        <v/>
      </c>
    </row>
    <row r="28" spans="1:9" x14ac:dyDescent="0.2">
      <c r="A28" s="15"/>
      <c r="B28" s="100"/>
      <c r="C28" s="12">
        <f>IF(B28="",0,VLOOKUP('060301'!B28,Cenik!$C$3:$E$873,2,FALSE))</f>
        <v>0</v>
      </c>
      <c r="D28" s="12">
        <f>IF(B28="",0,VLOOKUP('060301'!B28,Cenik!$C$3:$E$873,3,FALSE))</f>
        <v>0</v>
      </c>
      <c r="E28" s="102"/>
      <c r="F28" s="20">
        <f t="shared" si="2"/>
        <v>0</v>
      </c>
      <c r="G28" s="104" t="str">
        <f t="shared" si="3"/>
        <v/>
      </c>
    </row>
    <row r="29" spans="1:9" ht="13.5" thickBot="1" x14ac:dyDescent="0.25">
      <c r="A29" s="15"/>
      <c r="B29" s="100"/>
      <c r="C29" s="12">
        <f>IF(B29="",0,VLOOKUP('060301'!B29,Cenik!$C$3:$E$873,2,FALSE))</f>
        <v>0</v>
      </c>
      <c r="D29" s="12">
        <f>IF(B29="",0,VLOOKUP('060301'!B29,Cenik!$C$3:$E$873,3,FALSE))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IF(B31="",0,VLOOKUP('060301'!B31,Cenik!$C$3:$E$873,2,FALSE))</f>
        <v>0</v>
      </c>
      <c r="D31" s="24">
        <f>IF(B31="",0,VLOOKUP('060301'!B31,Cenik!$C$3:$E$873,3,FALSE))</f>
        <v>0</v>
      </c>
      <c r="E31" s="101"/>
      <c r="F31" s="25">
        <f t="shared" ref="F31:F44" si="4">D31*E31</f>
        <v>0</v>
      </c>
      <c r="G31" s="104" t="str">
        <f t="shared" si="3"/>
        <v/>
      </c>
      <c r="I31" s="2"/>
    </row>
    <row r="32" spans="1:9" x14ac:dyDescent="0.2">
      <c r="A32" s="15"/>
      <c r="B32" s="100"/>
      <c r="C32" s="12">
        <f>IF(B32="",0,VLOOKUP('060301'!B32,Cenik!$C$3:$E$873,2,FALSE))</f>
        <v>0</v>
      </c>
      <c r="D32" s="12">
        <f>IF(B32="",0,VLOOKUP('060301'!B32,Cenik!$C$3:$E$873,3,FALSE))</f>
        <v>0</v>
      </c>
      <c r="E32" s="102"/>
      <c r="F32" s="20">
        <f t="shared" si="4"/>
        <v>0</v>
      </c>
      <c r="G32" s="104" t="str">
        <f t="shared" si="3"/>
        <v/>
      </c>
      <c r="I32" s="2"/>
    </row>
    <row r="33" spans="1:7" x14ac:dyDescent="0.2">
      <c r="A33" s="15"/>
      <c r="B33" s="100"/>
      <c r="C33" s="12">
        <f>IF(B33="",0,VLOOKUP('060301'!B33,Cenik!$C$3:$E$873,2,FALSE))</f>
        <v>0</v>
      </c>
      <c r="D33" s="12">
        <f>IF(B33="",0,VLOOKUP('060301'!B33,Cenik!$C$3:$E$873,3,FALSE))</f>
        <v>0</v>
      </c>
      <c r="E33" s="102"/>
      <c r="F33" s="20">
        <f t="shared" si="4"/>
        <v>0</v>
      </c>
      <c r="G33" s="104" t="str">
        <f t="shared" si="3"/>
        <v/>
      </c>
    </row>
    <row r="34" spans="1:7" x14ac:dyDescent="0.2">
      <c r="A34" s="15"/>
      <c r="B34" s="100"/>
      <c r="C34" s="12">
        <f>IF(B34="",0,VLOOKUP('060301'!B34,Cenik!$C$3:$E$873,2,FALSE))</f>
        <v>0</v>
      </c>
      <c r="D34" s="12">
        <f>IF(B34="",0,VLOOKUP('060301'!B34,Cenik!$C$3:$E$873,3,FALSE))</f>
        <v>0</v>
      </c>
      <c r="E34" s="102"/>
      <c r="F34" s="20">
        <f t="shared" si="4"/>
        <v>0</v>
      </c>
      <c r="G34" s="104" t="str">
        <f t="shared" si="3"/>
        <v/>
      </c>
    </row>
    <row r="35" spans="1:7" x14ac:dyDescent="0.2">
      <c r="A35" s="15"/>
      <c r="B35" s="100"/>
      <c r="C35" s="12">
        <f>IF(B35="",0,VLOOKUP('060301'!B35,Cenik!$C$3:$E$873,2,FALSE))</f>
        <v>0</v>
      </c>
      <c r="D35" s="12">
        <f>IF(B35="",0,VLOOKUP('060301'!B35,Cenik!$C$3:$E$873,3,FALSE))</f>
        <v>0</v>
      </c>
      <c r="E35" s="102"/>
      <c r="F35" s="20">
        <f t="shared" si="4"/>
        <v>0</v>
      </c>
      <c r="G35" s="104" t="str">
        <f t="shared" si="3"/>
        <v/>
      </c>
    </row>
    <row r="36" spans="1:7" x14ac:dyDescent="0.2">
      <c r="A36" s="15"/>
      <c r="B36" s="100"/>
      <c r="C36" s="12">
        <f>IF(B36="",0,VLOOKUP('060301'!B36,Cenik!$C$3:$E$873,2,FALSE))</f>
        <v>0</v>
      </c>
      <c r="D36" s="12">
        <f>IF(B36="",0,VLOOKUP('060301'!B36,Cenik!$C$3:$E$873,3,FALSE))</f>
        <v>0</v>
      </c>
      <c r="E36" s="102"/>
      <c r="F36" s="20">
        <f t="shared" si="4"/>
        <v>0</v>
      </c>
      <c r="G36" s="104" t="str">
        <f t="shared" si="3"/>
        <v/>
      </c>
    </row>
    <row r="37" spans="1:7" x14ac:dyDescent="0.2">
      <c r="A37" s="15"/>
      <c r="B37" s="100"/>
      <c r="C37" s="12">
        <f>IF(B37="",0,VLOOKUP('060301'!B37,Cenik!$C$3:$E$873,2,FALSE))</f>
        <v>0</v>
      </c>
      <c r="D37" s="12">
        <f>IF(B37="",0,VLOOKUP('060301'!B37,Cenik!$C$3:$E$873,3,FALSE))</f>
        <v>0</v>
      </c>
      <c r="E37" s="102"/>
      <c r="F37" s="20">
        <f t="shared" si="4"/>
        <v>0</v>
      </c>
      <c r="G37" s="104" t="str">
        <f t="shared" si="3"/>
        <v/>
      </c>
    </row>
    <row r="38" spans="1:7" x14ac:dyDescent="0.2">
      <c r="A38" s="15"/>
      <c r="B38" s="100"/>
      <c r="C38" s="12">
        <f>IF(B38="",0,VLOOKUP('060301'!B38,Cenik!$C$3:$E$873,2,FALSE))</f>
        <v>0</v>
      </c>
      <c r="D38" s="12">
        <f>IF(B38="",0,VLOOKUP('060301'!B38,Cenik!$C$3:$E$873,3,FALSE))</f>
        <v>0</v>
      </c>
      <c r="E38" s="102"/>
      <c r="F38" s="20">
        <f t="shared" si="4"/>
        <v>0</v>
      </c>
      <c r="G38" s="104" t="str">
        <f t="shared" si="3"/>
        <v/>
      </c>
    </row>
    <row r="39" spans="1:7" x14ac:dyDescent="0.2">
      <c r="A39" s="15"/>
      <c r="B39" s="100"/>
      <c r="C39" s="12">
        <f>IF(B39="",0,VLOOKUP('060301'!B39,Cenik!$C$3:$E$873,2,FALSE))</f>
        <v>0</v>
      </c>
      <c r="D39" s="12">
        <f>IF(B39="",0,VLOOKUP('060301'!B39,Cenik!$C$3:$E$873,3,FALSE))</f>
        <v>0</v>
      </c>
      <c r="E39" s="102"/>
      <c r="F39" s="20">
        <f t="shared" si="4"/>
        <v>0</v>
      </c>
      <c r="G39" s="104" t="str">
        <f>IF(E39="","",IF(ISNUMBER(E39),IF(E39=ROUND(E39,6),"","Napaka - poraba mora biti zaokrožena na 6 decimalk!"),"Napaka!"))</f>
        <v/>
      </c>
    </row>
    <row r="40" spans="1:7" x14ac:dyDescent="0.2">
      <c r="A40" s="15"/>
      <c r="B40" s="100"/>
      <c r="C40" s="12">
        <f>IF(B40="",0,VLOOKUP('060301'!B40,Cenik!$C$3:$E$873,2,FALSE))</f>
        <v>0</v>
      </c>
      <c r="D40" s="12">
        <f>IF(B40="",0,VLOOKUP('060301'!B40,Cenik!$C$3:$E$873,3,FALSE))</f>
        <v>0</v>
      </c>
      <c r="E40" s="102"/>
      <c r="F40" s="20">
        <f t="shared" si="4"/>
        <v>0</v>
      </c>
      <c r="G40" s="104" t="str">
        <f t="shared" si="3"/>
        <v/>
      </c>
    </row>
    <row r="41" spans="1:7" x14ac:dyDescent="0.2">
      <c r="A41" s="15"/>
      <c r="B41" s="100"/>
      <c r="C41" s="12">
        <f>IF(B41="",0,VLOOKUP('060301'!B41,Cenik!$C$3:$E$873,2,FALSE))</f>
        <v>0</v>
      </c>
      <c r="D41" s="12">
        <f>IF(B41="",0,VLOOKUP('060301'!B41,Cenik!$C$3:$E$873,3,FALSE))</f>
        <v>0</v>
      </c>
      <c r="E41" s="102"/>
      <c r="F41" s="20">
        <f t="shared" si="4"/>
        <v>0</v>
      </c>
      <c r="G41" s="104" t="str">
        <f t="shared" si="3"/>
        <v/>
      </c>
    </row>
    <row r="42" spans="1:7" x14ac:dyDescent="0.2">
      <c r="A42" s="15"/>
      <c r="B42" s="100"/>
      <c r="C42" s="12">
        <f>IF(B42="",0,VLOOKUP('060301'!B42,Cenik!$C$3:$E$873,2,FALSE))</f>
        <v>0</v>
      </c>
      <c r="D42" s="12">
        <f>IF(B42="",0,VLOOKUP('060301'!B42,Cenik!$C$3:$E$873,3,FALSE))</f>
        <v>0</v>
      </c>
      <c r="E42" s="102"/>
      <c r="F42" s="20">
        <f t="shared" si="4"/>
        <v>0</v>
      </c>
      <c r="G42" s="104" t="str">
        <f t="shared" si="3"/>
        <v/>
      </c>
    </row>
    <row r="43" spans="1:7" x14ac:dyDescent="0.2">
      <c r="A43" s="15"/>
      <c r="B43" s="100"/>
      <c r="C43" s="12">
        <f>IF(B43="",0,VLOOKUP('060301'!B43,Cenik!$C$3:$E$873,2,FALSE))</f>
        <v>0</v>
      </c>
      <c r="D43" s="12">
        <f>IF(B43="",0,VLOOKUP('060301'!B43,Cenik!$C$3:$E$873,3,FALSE))</f>
        <v>0</v>
      </c>
      <c r="E43" s="102"/>
      <c r="F43" s="20">
        <f t="shared" si="4"/>
        <v>0</v>
      </c>
      <c r="G43" s="104" t="str">
        <f t="shared" si="3"/>
        <v/>
      </c>
    </row>
    <row r="44" spans="1:7" ht="13.5" thickBot="1" x14ac:dyDescent="0.25">
      <c r="A44" s="26"/>
      <c r="B44" s="103"/>
      <c r="C44" s="28">
        <f>IF(B44="",0,VLOOKUP('060301'!B44,Cenik!$C$3:$E$873,2,FALSE))</f>
        <v>0</v>
      </c>
      <c r="D44" s="28">
        <f>IF(B44="",0,VLOOKUP('060301'!B44,Cenik!$C$3:$E$873,3,FALSE))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1687</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IF(B5="",0,VLOOKUP('060401'!B5,Cenik!$C$3:$E$873,2,FALSE))</f>
        <v>0</v>
      </c>
      <c r="D5" s="12">
        <f>IF(B5="",0,VLOOKUP('060401'!B5,Cenik!$C$3:$E$873,3,FALSE))</f>
        <v>0</v>
      </c>
      <c r="E5" s="13"/>
      <c r="F5" s="14">
        <f t="shared" ref="F5:F14" si="0">D5*E5</f>
        <v>0</v>
      </c>
      <c r="G5" s="104" t="str">
        <f>IF(E5="","",IF(ISNUMBER(E5),IF(E5=ROUND(E5,6),"","Napaka - poraba mora biti zaokrožena na 6 decimalk!"),"Napaka!"))</f>
        <v/>
      </c>
    </row>
    <row r="6" spans="1:7" x14ac:dyDescent="0.2">
      <c r="A6" s="15"/>
      <c r="B6" s="16"/>
      <c r="C6" s="12">
        <f>IF(B6="",0,VLOOKUP('060401'!B6,Cenik!$C$3:$E$873,2,FALSE))</f>
        <v>0</v>
      </c>
      <c r="D6" s="12">
        <f>IF(B6="",0,VLOOKUP('060401'!B6,Cenik!$C$3:$E$873,3,FALSE))</f>
        <v>0</v>
      </c>
      <c r="E6" s="17"/>
      <c r="F6" s="14">
        <f t="shared" si="0"/>
        <v>0</v>
      </c>
      <c r="G6" s="104" t="str">
        <f t="shared" ref="G6:G14" si="1">IF(E6="","",IF(ISNUMBER(E6),IF(E6=ROUND(E6,6),"","Napaka - poraba mora biti zaokrožena na 6 decimalk!"),"Napaka!"))</f>
        <v/>
      </c>
    </row>
    <row r="7" spans="1:7" x14ac:dyDescent="0.2">
      <c r="A7" s="15"/>
      <c r="B7" s="16"/>
      <c r="C7" s="12">
        <f>IF(B7="",0,VLOOKUP('060401'!B7,Cenik!$C$3:$E$873,2,FALSE))</f>
        <v>0</v>
      </c>
      <c r="D7" s="12">
        <f>IF(B7="",0,VLOOKUP('060401'!B7,Cenik!$C$3:$E$873,3,FALSE))</f>
        <v>0</v>
      </c>
      <c r="E7" s="17"/>
      <c r="F7" s="14">
        <f t="shared" si="0"/>
        <v>0</v>
      </c>
      <c r="G7" s="104" t="str">
        <f t="shared" si="1"/>
        <v/>
      </c>
    </row>
    <row r="8" spans="1:7" x14ac:dyDescent="0.2">
      <c r="A8" s="15"/>
      <c r="B8" s="16"/>
      <c r="C8" s="12">
        <f>IF(B8="",0,VLOOKUP('060401'!B8,Cenik!$C$3:$E$873,2,FALSE))</f>
        <v>0</v>
      </c>
      <c r="D8" s="12">
        <f>IF(B8="",0,VLOOKUP('060401'!B8,Cenik!$C$3:$E$873,3,FALSE))</f>
        <v>0</v>
      </c>
      <c r="E8" s="17"/>
      <c r="F8" s="14">
        <f t="shared" si="0"/>
        <v>0</v>
      </c>
      <c r="G8" s="104" t="str">
        <f t="shared" si="1"/>
        <v/>
      </c>
    </row>
    <row r="9" spans="1:7" x14ac:dyDescent="0.2">
      <c r="A9" s="15"/>
      <c r="B9" s="16"/>
      <c r="C9" s="12">
        <f>IF(B9="",0,VLOOKUP('060401'!B9,Cenik!$C$3:$E$873,2,FALSE))</f>
        <v>0</v>
      </c>
      <c r="D9" s="12">
        <f>IF(B9="",0,VLOOKUP('060401'!B9,Cenik!$C$3:$E$873,3,FALSE))</f>
        <v>0</v>
      </c>
      <c r="E9" s="17"/>
      <c r="F9" s="14">
        <f t="shared" si="0"/>
        <v>0</v>
      </c>
      <c r="G9" s="104" t="str">
        <f t="shared" si="1"/>
        <v/>
      </c>
    </row>
    <row r="10" spans="1:7" x14ac:dyDescent="0.2">
      <c r="A10" s="15"/>
      <c r="B10" s="16"/>
      <c r="C10" s="12">
        <f>IF(B10="",0,VLOOKUP('060401'!B10,Cenik!$C$3:$E$873,2,FALSE))</f>
        <v>0</v>
      </c>
      <c r="D10" s="12">
        <f>IF(B10="",0,VLOOKUP('060401'!B10,Cenik!$C$3:$E$873,3,FALSE))</f>
        <v>0</v>
      </c>
      <c r="E10" s="17"/>
      <c r="F10" s="14">
        <f t="shared" si="0"/>
        <v>0</v>
      </c>
      <c r="G10" s="104" t="str">
        <f t="shared" si="1"/>
        <v/>
      </c>
    </row>
    <row r="11" spans="1:7" x14ac:dyDescent="0.2">
      <c r="A11" s="15"/>
      <c r="B11" s="16"/>
      <c r="C11" s="12">
        <f>IF(B11="",0,VLOOKUP('060401'!B11,Cenik!$C$3:$E$873,2,FALSE))</f>
        <v>0</v>
      </c>
      <c r="D11" s="12">
        <f>IF(B11="",0,VLOOKUP('060401'!B11,Cenik!$C$3:$E$873,3,FALSE))</f>
        <v>0</v>
      </c>
      <c r="E11" s="17"/>
      <c r="F11" s="14">
        <f t="shared" si="0"/>
        <v>0</v>
      </c>
      <c r="G11" s="104" t="str">
        <f t="shared" si="1"/>
        <v/>
      </c>
    </row>
    <row r="12" spans="1:7" x14ac:dyDescent="0.2">
      <c r="A12" s="15"/>
      <c r="B12" s="16"/>
      <c r="C12" s="12">
        <f>IF(B12="",0,VLOOKUP('060401'!B12,Cenik!$C$3:$E$873,2,FALSE))</f>
        <v>0</v>
      </c>
      <c r="D12" s="12">
        <f>IF(B12="",0,VLOOKUP('060401'!B12,Cenik!$C$3:$E$873,3,FALSE))</f>
        <v>0</v>
      </c>
      <c r="E12" s="17"/>
      <c r="F12" s="14">
        <f t="shared" si="0"/>
        <v>0</v>
      </c>
      <c r="G12" s="104" t="str">
        <f t="shared" si="1"/>
        <v/>
      </c>
    </row>
    <row r="13" spans="1:7" x14ac:dyDescent="0.2">
      <c r="A13" s="15"/>
      <c r="B13" s="16"/>
      <c r="C13" s="12">
        <f>IF(B13="",0,VLOOKUP('060401'!B13,Cenik!$C$3:$E$873,2,FALSE))</f>
        <v>0</v>
      </c>
      <c r="D13" s="12">
        <f>IF(B13="",0,VLOOKUP('060401'!B13,Cenik!$C$3:$E$873,3,FALSE))</f>
        <v>0</v>
      </c>
      <c r="E13" s="17"/>
      <c r="F13" s="14">
        <f t="shared" si="0"/>
        <v>0</v>
      </c>
      <c r="G13" s="104" t="str">
        <f t="shared" si="1"/>
        <v/>
      </c>
    </row>
    <row r="14" spans="1:7" ht="13.5" thickBot="1" x14ac:dyDescent="0.25">
      <c r="A14" s="15"/>
      <c r="B14" s="16"/>
      <c r="C14" s="12">
        <f>IF(B14="",0,VLOOKUP('060401'!B14,Cenik!$C$3:$E$873,2,FALSE))</f>
        <v>0</v>
      </c>
      <c r="D14" s="12">
        <f>IF(B14="",0,VLOOKUP('060401'!B14,Cenik!$C$3:$E$873,3,FALSE))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IF(B16="",0,VLOOKUP('060401'!B16,Cenik!$C$3:$E$873,2,FALSE))</f>
        <v>0</v>
      </c>
      <c r="D16" s="12">
        <f>IF(B16="",0,VLOOKUP('060401'!B16,Cenik!$C$3:$E$873,3,FALSE))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IF(B17="",0,VLOOKUP('060401'!B17,Cenik!$C$3:$E$873,2,FALSE))</f>
        <v>0</v>
      </c>
      <c r="D17" s="12">
        <f>IF(B17="",0,VLOOKUP('060401'!B17,Cenik!$C$3:$E$873,3,FALSE))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IF(B18="",0,VLOOKUP('060401'!B18,Cenik!$C$3:$E$873,2,FALSE))</f>
        <v>0</v>
      </c>
      <c r="D18" s="12">
        <f>IF(B18="",0,VLOOKUP('060401'!B18,Cenik!$C$3:$E$873,3,FALSE))</f>
        <v>0</v>
      </c>
      <c r="E18" s="22"/>
      <c r="F18" s="20">
        <f t="shared" si="2"/>
        <v>0</v>
      </c>
      <c r="G18" s="104" t="str">
        <f t="shared" si="3"/>
        <v/>
      </c>
    </row>
    <row r="19" spans="1:9" x14ac:dyDescent="0.2">
      <c r="A19" s="15"/>
      <c r="B19" s="21"/>
      <c r="C19" s="12">
        <f>IF(B19="",0,VLOOKUP('060401'!B19,Cenik!$C$3:$E$873,2,FALSE))</f>
        <v>0</v>
      </c>
      <c r="D19" s="12">
        <f>IF(B19="",0,VLOOKUP('060401'!B19,Cenik!$C$3:$E$873,3,FALSE))</f>
        <v>0</v>
      </c>
      <c r="E19" s="22"/>
      <c r="F19" s="20">
        <f t="shared" si="2"/>
        <v>0</v>
      </c>
      <c r="G19" s="104" t="str">
        <f t="shared" si="3"/>
        <v/>
      </c>
    </row>
    <row r="20" spans="1:9" x14ac:dyDescent="0.2">
      <c r="A20" s="15"/>
      <c r="B20" s="21"/>
      <c r="C20" s="12">
        <f>IF(B20="",0,VLOOKUP('060401'!B20,Cenik!$C$3:$E$873,2,FALSE))</f>
        <v>0</v>
      </c>
      <c r="D20" s="12">
        <f>IF(B20="",0,VLOOKUP('060401'!B20,Cenik!$C$3:$E$873,3,FALSE))</f>
        <v>0</v>
      </c>
      <c r="E20" s="22"/>
      <c r="F20" s="20">
        <f t="shared" si="2"/>
        <v>0</v>
      </c>
      <c r="G20" s="104" t="str">
        <f t="shared" si="3"/>
        <v/>
      </c>
    </row>
    <row r="21" spans="1:9" x14ac:dyDescent="0.2">
      <c r="A21" s="15"/>
      <c r="B21" s="21"/>
      <c r="C21" s="12">
        <f>IF(B21="",0,VLOOKUP('060401'!B21,Cenik!$C$3:$E$873,2,FALSE))</f>
        <v>0</v>
      </c>
      <c r="D21" s="12">
        <f>IF(B21="",0,VLOOKUP('060401'!B21,Cenik!$C$3:$E$873,3,FALSE))</f>
        <v>0</v>
      </c>
      <c r="E21" s="22"/>
      <c r="F21" s="20">
        <f t="shared" si="2"/>
        <v>0</v>
      </c>
      <c r="G21" s="104" t="str">
        <f t="shared" si="3"/>
        <v/>
      </c>
    </row>
    <row r="22" spans="1:9" x14ac:dyDescent="0.2">
      <c r="A22" s="15"/>
      <c r="B22" s="21"/>
      <c r="C22" s="12">
        <f>IF(B22="",0,VLOOKUP('060401'!B22,Cenik!$C$3:$E$873,2,FALSE))</f>
        <v>0</v>
      </c>
      <c r="D22" s="12">
        <f>IF(B22="",0,VLOOKUP('060401'!B22,Cenik!$C$3:$E$873,3,FALSE))</f>
        <v>0</v>
      </c>
      <c r="E22" s="22"/>
      <c r="F22" s="20">
        <f t="shared" si="2"/>
        <v>0</v>
      </c>
      <c r="G22" s="104" t="str">
        <f t="shared" si="3"/>
        <v/>
      </c>
    </row>
    <row r="23" spans="1:9" x14ac:dyDescent="0.2">
      <c r="A23" s="15"/>
      <c r="B23" s="21"/>
      <c r="C23" s="12">
        <f>IF(B23="",0,VLOOKUP('060401'!B23,Cenik!$C$3:$E$873,2,FALSE))</f>
        <v>0</v>
      </c>
      <c r="D23" s="12">
        <f>IF(B23="",0,VLOOKUP('060401'!B23,Cenik!$C$3:$E$873,3,FALSE))</f>
        <v>0</v>
      </c>
      <c r="E23" s="22"/>
      <c r="F23" s="20">
        <f t="shared" si="2"/>
        <v>0</v>
      </c>
      <c r="G23" s="104" t="str">
        <f t="shared" si="3"/>
        <v/>
      </c>
    </row>
    <row r="24" spans="1:9" x14ac:dyDescent="0.2">
      <c r="A24" s="15"/>
      <c r="B24" s="21"/>
      <c r="C24" s="12">
        <f>IF(B24="",0,VLOOKUP('060401'!B24,Cenik!$C$3:$E$873,2,FALSE))</f>
        <v>0</v>
      </c>
      <c r="D24" s="12">
        <f>IF(B24="",0,VLOOKUP('060401'!B24,Cenik!$C$3:$E$873,3,FALSE))</f>
        <v>0</v>
      </c>
      <c r="E24" s="22"/>
      <c r="F24" s="20">
        <f t="shared" si="2"/>
        <v>0</v>
      </c>
      <c r="G24" s="104" t="str">
        <f t="shared" si="3"/>
        <v/>
      </c>
    </row>
    <row r="25" spans="1:9" x14ac:dyDescent="0.2">
      <c r="A25" s="15"/>
      <c r="B25" s="21"/>
      <c r="C25" s="12">
        <f>IF(B25="",0,VLOOKUP('060401'!B25,Cenik!$C$3:$E$873,2,FALSE))</f>
        <v>0</v>
      </c>
      <c r="D25" s="12">
        <f>IF(B25="",0,VLOOKUP('060401'!B25,Cenik!$C$3:$E$873,3,FALSE))</f>
        <v>0</v>
      </c>
      <c r="E25" s="22"/>
      <c r="F25" s="20">
        <f t="shared" si="2"/>
        <v>0</v>
      </c>
      <c r="G25" s="104" t="str">
        <f t="shared" si="3"/>
        <v/>
      </c>
    </row>
    <row r="26" spans="1:9" x14ac:dyDescent="0.2">
      <c r="A26" s="15"/>
      <c r="B26" s="21"/>
      <c r="C26" s="12">
        <f>IF(B26="",0,VLOOKUP('060401'!B26,Cenik!$C$3:$E$873,2,FALSE))</f>
        <v>0</v>
      </c>
      <c r="D26" s="12">
        <f>IF(B26="",0,VLOOKUP('060401'!B26,Cenik!$C$3:$E$873,3,FALSE))</f>
        <v>0</v>
      </c>
      <c r="E26" s="22"/>
      <c r="F26" s="20">
        <f t="shared" si="2"/>
        <v>0</v>
      </c>
      <c r="G26" s="104" t="str">
        <f t="shared" si="3"/>
        <v/>
      </c>
    </row>
    <row r="27" spans="1:9" x14ac:dyDescent="0.2">
      <c r="A27" s="15"/>
      <c r="B27" s="21"/>
      <c r="C27" s="12">
        <f>IF(B27="",0,VLOOKUP('060401'!B27,Cenik!$C$3:$E$873,2,FALSE))</f>
        <v>0</v>
      </c>
      <c r="D27" s="12">
        <f>IF(B27="",0,VLOOKUP('060401'!B27,Cenik!$C$3:$E$873,3,FALSE))</f>
        <v>0</v>
      </c>
      <c r="E27" s="22"/>
      <c r="F27" s="20">
        <f t="shared" si="2"/>
        <v>0</v>
      </c>
      <c r="G27" s="104" t="str">
        <f t="shared" si="3"/>
        <v/>
      </c>
    </row>
    <row r="28" spans="1:9" x14ac:dyDescent="0.2">
      <c r="A28" s="15"/>
      <c r="B28" s="21"/>
      <c r="C28" s="12">
        <f>IF(B28="",0,VLOOKUP('060401'!B28,Cenik!$C$3:$E$873,2,FALSE))</f>
        <v>0</v>
      </c>
      <c r="D28" s="12">
        <f>IF(B28="",0,VLOOKUP('060401'!B28,Cenik!$C$3:$E$873,3,FALSE))</f>
        <v>0</v>
      </c>
      <c r="E28" s="22"/>
      <c r="F28" s="20">
        <f t="shared" si="2"/>
        <v>0</v>
      </c>
      <c r="G28" s="104" t="str">
        <f t="shared" si="3"/>
        <v/>
      </c>
    </row>
    <row r="29" spans="1:9" ht="13.5" thickBot="1" x14ac:dyDescent="0.25">
      <c r="A29" s="15"/>
      <c r="B29" s="21"/>
      <c r="C29" s="12">
        <f>IF(B29="",0,VLOOKUP('060401'!B29,Cenik!$C$3:$E$873,2,FALSE))</f>
        <v>0</v>
      </c>
      <c r="D29" s="12">
        <f>IF(B29="",0,VLOOKUP('060401'!B29,Cenik!$C$3:$E$873,3,FALSE))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IF(B31="",0,VLOOKUP('060401'!B31,Cenik!$C$3:$E$873,2,FALSE))</f>
        <v>0</v>
      </c>
      <c r="D31" s="24">
        <f>IF(B31="",0,VLOOKUP('060401'!B31,Cenik!$C$3:$E$873,3,FALSE))</f>
        <v>0</v>
      </c>
      <c r="E31" s="19"/>
      <c r="F31" s="25">
        <f t="shared" ref="F31:F44" si="4">D31*E31</f>
        <v>0</v>
      </c>
      <c r="G31" s="104" t="str">
        <f t="shared" si="3"/>
        <v/>
      </c>
      <c r="I31" s="2"/>
    </row>
    <row r="32" spans="1:9" x14ac:dyDescent="0.2">
      <c r="A32" s="15"/>
      <c r="B32" s="21"/>
      <c r="C32" s="12">
        <f>IF(B32="",0,VLOOKUP('060401'!B32,Cenik!$C$3:$E$873,2,FALSE))</f>
        <v>0</v>
      </c>
      <c r="D32" s="12">
        <f>IF(B32="",0,VLOOKUP('060401'!B32,Cenik!$C$3:$E$873,3,FALSE))</f>
        <v>0</v>
      </c>
      <c r="E32" s="22"/>
      <c r="F32" s="20">
        <f t="shared" si="4"/>
        <v>0</v>
      </c>
      <c r="G32" s="104" t="str">
        <f t="shared" si="3"/>
        <v/>
      </c>
      <c r="I32" s="2"/>
    </row>
    <row r="33" spans="1:7" x14ac:dyDescent="0.2">
      <c r="A33" s="15"/>
      <c r="B33" s="21"/>
      <c r="C33" s="12">
        <f>IF(B33="",0,VLOOKUP('060401'!B33,Cenik!$C$3:$E$873,2,FALSE))</f>
        <v>0</v>
      </c>
      <c r="D33" s="12">
        <f>IF(B33="",0,VLOOKUP('060401'!B33,Cenik!$C$3:$E$873,3,FALSE))</f>
        <v>0</v>
      </c>
      <c r="E33" s="22"/>
      <c r="F33" s="20">
        <f t="shared" si="4"/>
        <v>0</v>
      </c>
      <c r="G33" s="104" t="str">
        <f t="shared" si="3"/>
        <v/>
      </c>
    </row>
    <row r="34" spans="1:7" x14ac:dyDescent="0.2">
      <c r="A34" s="15"/>
      <c r="B34" s="21"/>
      <c r="C34" s="12">
        <f>IF(B34="",0,VLOOKUP('060401'!B34,Cenik!$C$3:$E$873,2,FALSE))</f>
        <v>0</v>
      </c>
      <c r="D34" s="12">
        <f>IF(B34="",0,VLOOKUP('060401'!B34,Cenik!$C$3:$E$873,3,FALSE))</f>
        <v>0</v>
      </c>
      <c r="E34" s="22"/>
      <c r="F34" s="20">
        <f t="shared" si="4"/>
        <v>0</v>
      </c>
      <c r="G34" s="104" t="str">
        <f t="shared" si="3"/>
        <v/>
      </c>
    </row>
    <row r="35" spans="1:7" x14ac:dyDescent="0.2">
      <c r="A35" s="15"/>
      <c r="B35" s="21"/>
      <c r="C35" s="12">
        <f>IF(B35="",0,VLOOKUP('060401'!B35,Cenik!$C$3:$E$873,2,FALSE))</f>
        <v>0</v>
      </c>
      <c r="D35" s="12">
        <f>IF(B35="",0,VLOOKUP('060401'!B35,Cenik!$C$3:$E$873,3,FALSE))</f>
        <v>0</v>
      </c>
      <c r="E35" s="22"/>
      <c r="F35" s="20">
        <f t="shared" si="4"/>
        <v>0</v>
      </c>
      <c r="G35" s="104" t="str">
        <f t="shared" si="3"/>
        <v/>
      </c>
    </row>
    <row r="36" spans="1:7" x14ac:dyDescent="0.2">
      <c r="A36" s="15"/>
      <c r="B36" s="21"/>
      <c r="C36" s="12">
        <f>IF(B36="",0,VLOOKUP('060401'!B36,Cenik!$C$3:$E$873,2,FALSE))</f>
        <v>0</v>
      </c>
      <c r="D36" s="12">
        <f>IF(B36="",0,VLOOKUP('060401'!B36,Cenik!$C$3:$E$873,3,FALSE))</f>
        <v>0</v>
      </c>
      <c r="E36" s="22"/>
      <c r="F36" s="20">
        <f t="shared" si="4"/>
        <v>0</v>
      </c>
      <c r="G36" s="104" t="str">
        <f t="shared" si="3"/>
        <v/>
      </c>
    </row>
    <row r="37" spans="1:7" x14ac:dyDescent="0.2">
      <c r="A37" s="15"/>
      <c r="B37" s="21"/>
      <c r="C37" s="12">
        <f>IF(B37="",0,VLOOKUP('060401'!B37,Cenik!$C$3:$E$873,2,FALSE))</f>
        <v>0</v>
      </c>
      <c r="D37" s="12">
        <f>IF(B37="",0,VLOOKUP('060401'!B37,Cenik!$C$3:$E$873,3,FALSE))</f>
        <v>0</v>
      </c>
      <c r="E37" s="22"/>
      <c r="F37" s="20">
        <f t="shared" si="4"/>
        <v>0</v>
      </c>
      <c r="G37" s="104" t="str">
        <f t="shared" si="3"/>
        <v/>
      </c>
    </row>
    <row r="38" spans="1:7" x14ac:dyDescent="0.2">
      <c r="A38" s="15"/>
      <c r="B38" s="21"/>
      <c r="C38" s="12">
        <f>IF(B38="",0,VLOOKUP('060401'!B38,Cenik!$C$3:$E$873,2,FALSE))</f>
        <v>0</v>
      </c>
      <c r="D38" s="12">
        <f>IF(B38="",0,VLOOKUP('060401'!B38,Cenik!$C$3:$E$873,3,FALSE))</f>
        <v>0</v>
      </c>
      <c r="E38" s="22"/>
      <c r="F38" s="20">
        <f t="shared" si="4"/>
        <v>0</v>
      </c>
      <c r="G38" s="104" t="str">
        <f t="shared" si="3"/>
        <v/>
      </c>
    </row>
    <row r="39" spans="1:7" x14ac:dyDescent="0.2">
      <c r="A39" s="15"/>
      <c r="B39" s="21"/>
      <c r="C39" s="12">
        <f>IF(B39="",0,VLOOKUP('060401'!B39,Cenik!$C$3:$E$873,2,FALSE))</f>
        <v>0</v>
      </c>
      <c r="D39" s="12">
        <f>IF(B39="",0,VLOOKUP('060401'!B39,Cenik!$C$3:$E$873,3,FALSE))</f>
        <v>0</v>
      </c>
      <c r="E39" s="22"/>
      <c r="F39" s="20">
        <f t="shared" si="4"/>
        <v>0</v>
      </c>
      <c r="G39" s="104" t="str">
        <f>IF(E39="","",IF(ISNUMBER(E39),IF(E39=ROUND(E39,6),"","Napaka - poraba mora biti zaokrožena na 6 decimalk!"),"Napaka!"))</f>
        <v/>
      </c>
    </row>
    <row r="40" spans="1:7" x14ac:dyDescent="0.2">
      <c r="A40" s="15"/>
      <c r="B40" s="21"/>
      <c r="C40" s="12">
        <f>IF(B40="",0,VLOOKUP('060401'!B40,Cenik!$C$3:$E$873,2,FALSE))</f>
        <v>0</v>
      </c>
      <c r="D40" s="12">
        <f>IF(B40="",0,VLOOKUP('060401'!B40,Cenik!$C$3:$E$873,3,FALSE))</f>
        <v>0</v>
      </c>
      <c r="E40" s="22"/>
      <c r="F40" s="20">
        <f t="shared" si="4"/>
        <v>0</v>
      </c>
      <c r="G40" s="104" t="str">
        <f t="shared" si="3"/>
        <v/>
      </c>
    </row>
    <row r="41" spans="1:7" x14ac:dyDescent="0.2">
      <c r="A41" s="15"/>
      <c r="B41" s="21"/>
      <c r="C41" s="12">
        <f>IF(B41="",0,VLOOKUP('060401'!B41,Cenik!$C$3:$E$873,2,FALSE))</f>
        <v>0</v>
      </c>
      <c r="D41" s="12">
        <f>IF(B41="",0,VLOOKUP('060401'!B41,Cenik!$C$3:$E$873,3,FALSE))</f>
        <v>0</v>
      </c>
      <c r="E41" s="22"/>
      <c r="F41" s="20">
        <f t="shared" si="4"/>
        <v>0</v>
      </c>
      <c r="G41" s="104" t="str">
        <f t="shared" si="3"/>
        <v/>
      </c>
    </row>
    <row r="42" spans="1:7" x14ac:dyDescent="0.2">
      <c r="A42" s="15"/>
      <c r="B42" s="21"/>
      <c r="C42" s="12">
        <f>IF(B42="",0,VLOOKUP('060401'!B42,Cenik!$C$3:$E$873,2,FALSE))</f>
        <v>0</v>
      </c>
      <c r="D42" s="12">
        <f>IF(B42="",0,VLOOKUP('060401'!B42,Cenik!$C$3:$E$873,3,FALSE))</f>
        <v>0</v>
      </c>
      <c r="E42" s="22"/>
      <c r="F42" s="20">
        <f t="shared" si="4"/>
        <v>0</v>
      </c>
      <c r="G42" s="104" t="str">
        <f t="shared" si="3"/>
        <v/>
      </c>
    </row>
    <row r="43" spans="1:7" x14ac:dyDescent="0.2">
      <c r="A43" s="15"/>
      <c r="B43" s="21"/>
      <c r="C43" s="12">
        <f>IF(B43="",0,VLOOKUP('060401'!B43,Cenik!$C$3:$E$873,2,FALSE))</f>
        <v>0</v>
      </c>
      <c r="D43" s="12">
        <f>IF(B43="",0,VLOOKUP('060401'!B43,Cenik!$C$3:$E$873,3,FALSE))</f>
        <v>0</v>
      </c>
      <c r="E43" s="22"/>
      <c r="F43" s="20">
        <f t="shared" si="4"/>
        <v>0</v>
      </c>
      <c r="G43" s="104" t="str">
        <f t="shared" si="3"/>
        <v/>
      </c>
    </row>
    <row r="44" spans="1:7" ht="13.5" thickBot="1" x14ac:dyDescent="0.25">
      <c r="A44" s="26"/>
      <c r="B44" s="27"/>
      <c r="C44" s="28">
        <f>IF(B44="",0,VLOOKUP('060401'!B44,Cenik!$C$3:$E$873,2,FALSE))</f>
        <v>0</v>
      </c>
      <c r="D44" s="28">
        <f>IF(B44="",0,VLOOKUP('060401'!B44,Cenik!$C$3:$E$873,3,FALSE))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IF(B5="",0,VLOOKUP('060501'!B5,Cenik!$C$3:$E$873,2,FALSE))</f>
        <v>0</v>
      </c>
      <c r="D5" s="12">
        <f>IF(B5="",0,VLOOKUP('060501'!B5,Cenik!$C$3:$E$873,3,FALSE))</f>
        <v>0</v>
      </c>
      <c r="E5" s="13"/>
      <c r="F5" s="14">
        <f t="shared" ref="F5:F14" si="0">D5*E5</f>
        <v>0</v>
      </c>
      <c r="G5" s="104" t="str">
        <f>IF(E5="","",IF(ISNUMBER(E5),IF(E5=ROUND(E5,6),"","Napaka - poraba mora biti zaokrožena na 6 decimalk!"),"Napaka!"))</f>
        <v/>
      </c>
    </row>
    <row r="6" spans="1:7" x14ac:dyDescent="0.2">
      <c r="A6" s="15"/>
      <c r="B6" s="16"/>
      <c r="C6" s="12">
        <f>IF(B6="",0,VLOOKUP('060501'!B6,Cenik!$C$3:$E$873,2,FALSE))</f>
        <v>0</v>
      </c>
      <c r="D6" s="12">
        <f>IF(B6="",0,VLOOKUP('060501'!B6,Cenik!$C$3:$E$873,3,FALSE))</f>
        <v>0</v>
      </c>
      <c r="E6" s="17"/>
      <c r="F6" s="14">
        <f t="shared" si="0"/>
        <v>0</v>
      </c>
      <c r="G6" s="104" t="str">
        <f t="shared" ref="G6:G14" si="1">IF(E6="","",IF(ISNUMBER(E6),IF(E6=ROUND(E6,6),"","Napaka - poraba mora biti zaokrožena na 6 decimalk!"),"Napaka!"))</f>
        <v/>
      </c>
    </row>
    <row r="7" spans="1:7" x14ac:dyDescent="0.2">
      <c r="A7" s="15"/>
      <c r="B7" s="16"/>
      <c r="C7" s="12">
        <f>IF(B7="",0,VLOOKUP('060501'!B7,Cenik!$C$3:$E$873,2,FALSE))</f>
        <v>0</v>
      </c>
      <c r="D7" s="12">
        <f>IF(B7="",0,VLOOKUP('060501'!B7,Cenik!$C$3:$E$873,3,FALSE))</f>
        <v>0</v>
      </c>
      <c r="E7" s="17"/>
      <c r="F7" s="14">
        <f t="shared" si="0"/>
        <v>0</v>
      </c>
      <c r="G7" s="104" t="str">
        <f t="shared" si="1"/>
        <v/>
      </c>
    </row>
    <row r="8" spans="1:7" x14ac:dyDescent="0.2">
      <c r="A8" s="15"/>
      <c r="B8" s="16"/>
      <c r="C8" s="12">
        <f>IF(B8="",0,VLOOKUP('060501'!B8,Cenik!$C$3:$E$873,2,FALSE))</f>
        <v>0</v>
      </c>
      <c r="D8" s="12">
        <f>IF(B8="",0,VLOOKUP('060501'!B8,Cenik!$C$3:$E$873,3,FALSE))</f>
        <v>0</v>
      </c>
      <c r="E8" s="17"/>
      <c r="F8" s="14">
        <f t="shared" si="0"/>
        <v>0</v>
      </c>
      <c r="G8" s="104" t="str">
        <f t="shared" si="1"/>
        <v/>
      </c>
    </row>
    <row r="9" spans="1:7" x14ac:dyDescent="0.2">
      <c r="A9" s="15"/>
      <c r="B9" s="16"/>
      <c r="C9" s="12">
        <f>IF(B9="",0,VLOOKUP('060501'!B9,Cenik!$C$3:$E$873,2,FALSE))</f>
        <v>0</v>
      </c>
      <c r="D9" s="12">
        <f>IF(B9="",0,VLOOKUP('060501'!B9,Cenik!$C$3:$E$873,3,FALSE))</f>
        <v>0</v>
      </c>
      <c r="E9" s="17"/>
      <c r="F9" s="14">
        <f t="shared" si="0"/>
        <v>0</v>
      </c>
      <c r="G9" s="104" t="str">
        <f t="shared" si="1"/>
        <v/>
      </c>
    </row>
    <row r="10" spans="1:7" x14ac:dyDescent="0.2">
      <c r="A10" s="15"/>
      <c r="B10" s="16"/>
      <c r="C10" s="12">
        <f>IF(B10="",0,VLOOKUP('060501'!B10,Cenik!$C$3:$E$873,2,FALSE))</f>
        <v>0</v>
      </c>
      <c r="D10" s="12">
        <f>IF(B10="",0,VLOOKUP('060501'!B10,Cenik!$C$3:$E$873,3,FALSE))</f>
        <v>0</v>
      </c>
      <c r="E10" s="17"/>
      <c r="F10" s="14">
        <f t="shared" si="0"/>
        <v>0</v>
      </c>
      <c r="G10" s="104" t="str">
        <f t="shared" si="1"/>
        <v/>
      </c>
    </row>
    <row r="11" spans="1:7" x14ac:dyDescent="0.2">
      <c r="A11" s="15"/>
      <c r="B11" s="16"/>
      <c r="C11" s="12">
        <f>IF(B11="",0,VLOOKUP('060501'!B11,Cenik!$C$3:$E$873,2,FALSE))</f>
        <v>0</v>
      </c>
      <c r="D11" s="12">
        <f>IF(B11="",0,VLOOKUP('060501'!B11,Cenik!$C$3:$E$873,3,FALSE))</f>
        <v>0</v>
      </c>
      <c r="E11" s="17"/>
      <c r="F11" s="14">
        <f t="shared" si="0"/>
        <v>0</v>
      </c>
      <c r="G11" s="104" t="str">
        <f t="shared" si="1"/>
        <v/>
      </c>
    </row>
    <row r="12" spans="1:7" x14ac:dyDescent="0.2">
      <c r="A12" s="15"/>
      <c r="B12" s="16"/>
      <c r="C12" s="12">
        <f>IF(B12="",0,VLOOKUP('060501'!B12,Cenik!$C$3:$E$873,2,FALSE))</f>
        <v>0</v>
      </c>
      <c r="D12" s="12">
        <f>IF(B12="",0,VLOOKUP('060501'!B12,Cenik!$C$3:$E$873,3,FALSE))</f>
        <v>0</v>
      </c>
      <c r="E12" s="17"/>
      <c r="F12" s="14">
        <f t="shared" si="0"/>
        <v>0</v>
      </c>
      <c r="G12" s="104" t="str">
        <f t="shared" si="1"/>
        <v/>
      </c>
    </row>
    <row r="13" spans="1:7" x14ac:dyDescent="0.2">
      <c r="A13" s="15"/>
      <c r="B13" s="16"/>
      <c r="C13" s="12">
        <f>IF(B13="",0,VLOOKUP('060501'!B13,Cenik!$C$3:$E$873,2,FALSE))</f>
        <v>0</v>
      </c>
      <c r="D13" s="12">
        <f>IF(B13="",0,VLOOKUP('060501'!B13,Cenik!$C$3:$E$873,3,FALSE))</f>
        <v>0</v>
      </c>
      <c r="E13" s="17"/>
      <c r="F13" s="14">
        <f t="shared" si="0"/>
        <v>0</v>
      </c>
      <c r="G13" s="104" t="str">
        <f t="shared" si="1"/>
        <v/>
      </c>
    </row>
    <row r="14" spans="1:7" ht="13.5" thickBot="1" x14ac:dyDescent="0.25">
      <c r="A14" s="15"/>
      <c r="B14" s="16"/>
      <c r="C14" s="12">
        <f>IF(B14="",0,VLOOKUP('060501'!B14,Cenik!$C$3:$E$873,2,FALSE))</f>
        <v>0</v>
      </c>
      <c r="D14" s="12">
        <f>IF(B14="",0,VLOOKUP('060501'!B14,Cenik!$C$3:$E$873,3,FALSE))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IF(B16="",0,VLOOKUP('060501'!B16,Cenik!$C$3:$E$873,2,FALSE))</f>
        <v>0</v>
      </c>
      <c r="D16" s="12">
        <f>IF(B16="",0,VLOOKUP('060501'!B16,Cenik!$C$3:$E$873,3,FALSE))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IF(B17="",0,VLOOKUP('060501'!B17,Cenik!$C$3:$E$873,2,FALSE))</f>
        <v>0</v>
      </c>
      <c r="D17" s="12">
        <f>IF(B17="",0,VLOOKUP('060501'!B17,Cenik!$C$3:$E$873,3,FALSE))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IF(B18="",0,VLOOKUP('060501'!B18,Cenik!$C$3:$E$873,2,FALSE))</f>
        <v>0</v>
      </c>
      <c r="D18" s="12">
        <f>IF(B18="",0,VLOOKUP('060501'!B18,Cenik!$C$3:$E$873,3,FALSE))</f>
        <v>0</v>
      </c>
      <c r="E18" s="22"/>
      <c r="F18" s="20">
        <f t="shared" si="2"/>
        <v>0</v>
      </c>
      <c r="G18" s="104" t="str">
        <f t="shared" si="3"/>
        <v/>
      </c>
    </row>
    <row r="19" spans="1:9" x14ac:dyDescent="0.2">
      <c r="A19" s="15"/>
      <c r="B19" s="21"/>
      <c r="C19" s="12">
        <f>IF(B19="",0,VLOOKUP('060501'!B19,Cenik!$C$3:$E$873,2,FALSE))</f>
        <v>0</v>
      </c>
      <c r="D19" s="12">
        <f>IF(B19="",0,VLOOKUP('060501'!B19,Cenik!$C$3:$E$873,3,FALSE))</f>
        <v>0</v>
      </c>
      <c r="E19" s="22"/>
      <c r="F19" s="20">
        <f t="shared" si="2"/>
        <v>0</v>
      </c>
      <c r="G19" s="104" t="str">
        <f t="shared" si="3"/>
        <v/>
      </c>
    </row>
    <row r="20" spans="1:9" x14ac:dyDescent="0.2">
      <c r="A20" s="15"/>
      <c r="B20" s="21"/>
      <c r="C20" s="12">
        <f>IF(B20="",0,VLOOKUP('060501'!B20,Cenik!$C$3:$E$873,2,FALSE))</f>
        <v>0</v>
      </c>
      <c r="D20" s="12">
        <f>IF(B20="",0,VLOOKUP('060501'!B20,Cenik!$C$3:$E$873,3,FALSE))</f>
        <v>0</v>
      </c>
      <c r="E20" s="22"/>
      <c r="F20" s="20">
        <f t="shared" si="2"/>
        <v>0</v>
      </c>
      <c r="G20" s="104" t="str">
        <f t="shared" si="3"/>
        <v/>
      </c>
    </row>
    <row r="21" spans="1:9" x14ac:dyDescent="0.2">
      <c r="A21" s="15"/>
      <c r="B21" s="21"/>
      <c r="C21" s="12">
        <f>IF(B21="",0,VLOOKUP('060501'!B21,Cenik!$C$3:$E$873,2,FALSE))</f>
        <v>0</v>
      </c>
      <c r="D21" s="12">
        <f>IF(B21="",0,VLOOKUP('060501'!B21,Cenik!$C$3:$E$873,3,FALSE))</f>
        <v>0</v>
      </c>
      <c r="E21" s="22"/>
      <c r="F21" s="20">
        <f t="shared" si="2"/>
        <v>0</v>
      </c>
      <c r="G21" s="104" t="str">
        <f t="shared" si="3"/>
        <v/>
      </c>
    </row>
    <row r="22" spans="1:9" x14ac:dyDescent="0.2">
      <c r="A22" s="15"/>
      <c r="B22" s="21"/>
      <c r="C22" s="12">
        <f>IF(B22="",0,VLOOKUP('060501'!B22,Cenik!$C$3:$E$873,2,FALSE))</f>
        <v>0</v>
      </c>
      <c r="D22" s="12">
        <f>IF(B22="",0,VLOOKUP('060501'!B22,Cenik!$C$3:$E$873,3,FALSE))</f>
        <v>0</v>
      </c>
      <c r="E22" s="22"/>
      <c r="F22" s="20">
        <f t="shared" si="2"/>
        <v>0</v>
      </c>
      <c r="G22" s="104" t="str">
        <f t="shared" si="3"/>
        <v/>
      </c>
    </row>
    <row r="23" spans="1:9" x14ac:dyDescent="0.2">
      <c r="A23" s="15"/>
      <c r="B23" s="21"/>
      <c r="C23" s="12">
        <f>IF(B23="",0,VLOOKUP('060501'!B23,Cenik!$C$3:$E$873,2,FALSE))</f>
        <v>0</v>
      </c>
      <c r="D23" s="12">
        <f>IF(B23="",0,VLOOKUP('060501'!B23,Cenik!$C$3:$E$873,3,FALSE))</f>
        <v>0</v>
      </c>
      <c r="E23" s="22"/>
      <c r="F23" s="20">
        <f t="shared" si="2"/>
        <v>0</v>
      </c>
      <c r="G23" s="104" t="str">
        <f t="shared" si="3"/>
        <v/>
      </c>
    </row>
    <row r="24" spans="1:9" x14ac:dyDescent="0.2">
      <c r="A24" s="15"/>
      <c r="B24" s="21"/>
      <c r="C24" s="12">
        <f>IF(B24="",0,VLOOKUP('060501'!B24,Cenik!$C$3:$E$873,2,FALSE))</f>
        <v>0</v>
      </c>
      <c r="D24" s="12">
        <f>IF(B24="",0,VLOOKUP('060501'!B24,Cenik!$C$3:$E$873,3,FALSE))</f>
        <v>0</v>
      </c>
      <c r="E24" s="22"/>
      <c r="F24" s="20">
        <f t="shared" si="2"/>
        <v>0</v>
      </c>
      <c r="G24" s="104" t="str">
        <f t="shared" si="3"/>
        <v/>
      </c>
    </row>
    <row r="25" spans="1:9" x14ac:dyDescent="0.2">
      <c r="A25" s="15"/>
      <c r="B25" s="21"/>
      <c r="C25" s="12">
        <f>IF(B25="",0,VLOOKUP('060501'!B25,Cenik!$C$3:$E$873,2,FALSE))</f>
        <v>0</v>
      </c>
      <c r="D25" s="12">
        <f>IF(B25="",0,VLOOKUP('060501'!B25,Cenik!$C$3:$E$873,3,FALSE))</f>
        <v>0</v>
      </c>
      <c r="E25" s="22"/>
      <c r="F25" s="20">
        <f t="shared" si="2"/>
        <v>0</v>
      </c>
      <c r="G25" s="104" t="str">
        <f t="shared" si="3"/>
        <v/>
      </c>
    </row>
    <row r="26" spans="1:9" x14ac:dyDescent="0.2">
      <c r="A26" s="15"/>
      <c r="B26" s="21"/>
      <c r="C26" s="12">
        <f>IF(B26="",0,VLOOKUP('060501'!B26,Cenik!$C$3:$E$873,2,FALSE))</f>
        <v>0</v>
      </c>
      <c r="D26" s="12">
        <f>IF(B26="",0,VLOOKUP('060501'!B26,Cenik!$C$3:$E$873,3,FALSE))</f>
        <v>0</v>
      </c>
      <c r="E26" s="22"/>
      <c r="F26" s="20">
        <f t="shared" si="2"/>
        <v>0</v>
      </c>
      <c r="G26" s="104" t="str">
        <f t="shared" si="3"/>
        <v/>
      </c>
    </row>
    <row r="27" spans="1:9" x14ac:dyDescent="0.2">
      <c r="A27" s="15"/>
      <c r="B27" s="21"/>
      <c r="C27" s="12">
        <f>IF(B27="",0,VLOOKUP('060501'!B27,Cenik!$C$3:$E$873,2,FALSE))</f>
        <v>0</v>
      </c>
      <c r="D27" s="12">
        <f>IF(B27="",0,VLOOKUP('060501'!B27,Cenik!$C$3:$E$873,3,FALSE))</f>
        <v>0</v>
      </c>
      <c r="E27" s="22"/>
      <c r="F27" s="20">
        <f t="shared" si="2"/>
        <v>0</v>
      </c>
      <c r="G27" s="104" t="str">
        <f t="shared" si="3"/>
        <v/>
      </c>
    </row>
    <row r="28" spans="1:9" x14ac:dyDescent="0.2">
      <c r="A28" s="15"/>
      <c r="B28" s="21"/>
      <c r="C28" s="12">
        <f>IF(B28="",0,VLOOKUP('060501'!B28,Cenik!$C$3:$E$873,2,FALSE))</f>
        <v>0</v>
      </c>
      <c r="D28" s="12">
        <f>IF(B28="",0,VLOOKUP('060501'!B28,Cenik!$C$3:$E$873,3,FALSE))</f>
        <v>0</v>
      </c>
      <c r="E28" s="22"/>
      <c r="F28" s="20">
        <f t="shared" si="2"/>
        <v>0</v>
      </c>
      <c r="G28" s="104" t="str">
        <f t="shared" si="3"/>
        <v/>
      </c>
    </row>
    <row r="29" spans="1:9" ht="13.5" thickBot="1" x14ac:dyDescent="0.25">
      <c r="A29" s="15"/>
      <c r="B29" s="21"/>
      <c r="C29" s="12">
        <f>IF(B29="",0,VLOOKUP('060501'!B29,Cenik!$C$3:$E$873,2,FALSE))</f>
        <v>0</v>
      </c>
      <c r="D29" s="12">
        <f>IF(B29="",0,VLOOKUP('060501'!B29,Cenik!$C$3:$E$873,3,FALSE))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IF(B31="",0,VLOOKUP('060501'!B31,Cenik!$C$3:$E$873,2,FALSE))</f>
        <v>0</v>
      </c>
      <c r="D31" s="24">
        <f>IF(B31="",0,VLOOKUP('060501'!B31,Cenik!$C$3:$E$873,3,FALSE))</f>
        <v>0</v>
      </c>
      <c r="E31" s="19"/>
      <c r="F31" s="25">
        <f t="shared" ref="F31:F44" si="4">D31*E31</f>
        <v>0</v>
      </c>
      <c r="G31" s="104" t="str">
        <f t="shared" si="3"/>
        <v/>
      </c>
      <c r="I31" s="2"/>
    </row>
    <row r="32" spans="1:9" x14ac:dyDescent="0.2">
      <c r="A32" s="15"/>
      <c r="B32" s="21"/>
      <c r="C32" s="12">
        <f>IF(B32="",0,VLOOKUP('060501'!B32,Cenik!$C$3:$E$873,2,FALSE))</f>
        <v>0</v>
      </c>
      <c r="D32" s="12">
        <f>IF(B32="",0,VLOOKUP('060501'!B32,Cenik!$C$3:$E$873,3,FALSE))</f>
        <v>0</v>
      </c>
      <c r="E32" s="22"/>
      <c r="F32" s="20">
        <f t="shared" si="4"/>
        <v>0</v>
      </c>
      <c r="G32" s="104" t="str">
        <f t="shared" si="3"/>
        <v/>
      </c>
      <c r="I32" s="2"/>
    </row>
    <row r="33" spans="1:7" x14ac:dyDescent="0.2">
      <c r="A33" s="15"/>
      <c r="B33" s="21"/>
      <c r="C33" s="12">
        <f>IF(B33="",0,VLOOKUP('060501'!B33,Cenik!$C$3:$E$873,2,FALSE))</f>
        <v>0</v>
      </c>
      <c r="D33" s="12">
        <f>IF(B33="",0,VLOOKUP('060501'!B33,Cenik!$C$3:$E$873,3,FALSE))</f>
        <v>0</v>
      </c>
      <c r="E33" s="22"/>
      <c r="F33" s="20">
        <f t="shared" si="4"/>
        <v>0</v>
      </c>
      <c r="G33" s="104" t="str">
        <f t="shared" si="3"/>
        <v/>
      </c>
    </row>
    <row r="34" spans="1:7" x14ac:dyDescent="0.2">
      <c r="A34" s="15"/>
      <c r="B34" s="21"/>
      <c r="C34" s="12">
        <f>IF(B34="",0,VLOOKUP('060501'!B34,Cenik!$C$3:$E$873,2,FALSE))</f>
        <v>0</v>
      </c>
      <c r="D34" s="12">
        <f>IF(B34="",0,VLOOKUP('060501'!B34,Cenik!$C$3:$E$873,3,FALSE))</f>
        <v>0</v>
      </c>
      <c r="E34" s="22"/>
      <c r="F34" s="20">
        <f t="shared" si="4"/>
        <v>0</v>
      </c>
      <c r="G34" s="104" t="str">
        <f t="shared" si="3"/>
        <v/>
      </c>
    </row>
    <row r="35" spans="1:7" x14ac:dyDescent="0.2">
      <c r="A35" s="15"/>
      <c r="B35" s="21"/>
      <c r="C35" s="12">
        <f>IF(B35="",0,VLOOKUP('060501'!B35,Cenik!$C$3:$E$873,2,FALSE))</f>
        <v>0</v>
      </c>
      <c r="D35" s="12">
        <f>IF(B35="",0,VLOOKUP('060501'!B35,Cenik!$C$3:$E$873,3,FALSE))</f>
        <v>0</v>
      </c>
      <c r="E35" s="22"/>
      <c r="F35" s="20">
        <f t="shared" si="4"/>
        <v>0</v>
      </c>
      <c r="G35" s="104" t="str">
        <f t="shared" si="3"/>
        <v/>
      </c>
    </row>
    <row r="36" spans="1:7" x14ac:dyDescent="0.2">
      <c r="A36" s="15"/>
      <c r="B36" s="21"/>
      <c r="C36" s="12">
        <f>IF(B36="",0,VLOOKUP('060501'!B36,Cenik!$C$3:$E$873,2,FALSE))</f>
        <v>0</v>
      </c>
      <c r="D36" s="12">
        <f>IF(B36="",0,VLOOKUP('060501'!B36,Cenik!$C$3:$E$873,3,FALSE))</f>
        <v>0</v>
      </c>
      <c r="E36" s="22"/>
      <c r="F36" s="20">
        <f t="shared" si="4"/>
        <v>0</v>
      </c>
      <c r="G36" s="104" t="str">
        <f t="shared" si="3"/>
        <v/>
      </c>
    </row>
    <row r="37" spans="1:7" x14ac:dyDescent="0.2">
      <c r="A37" s="15"/>
      <c r="B37" s="21"/>
      <c r="C37" s="12">
        <f>IF(B37="",0,VLOOKUP('060501'!B37,Cenik!$C$3:$E$873,2,FALSE))</f>
        <v>0</v>
      </c>
      <c r="D37" s="12">
        <f>IF(B37="",0,VLOOKUP('060501'!B37,Cenik!$C$3:$E$873,3,FALSE))</f>
        <v>0</v>
      </c>
      <c r="E37" s="22"/>
      <c r="F37" s="20">
        <f t="shared" si="4"/>
        <v>0</v>
      </c>
      <c r="G37" s="104" t="str">
        <f t="shared" si="3"/>
        <v/>
      </c>
    </row>
    <row r="38" spans="1:7" x14ac:dyDescent="0.2">
      <c r="A38" s="15"/>
      <c r="B38" s="21"/>
      <c r="C38" s="12">
        <f>IF(B38="",0,VLOOKUP('060501'!B38,Cenik!$C$3:$E$873,2,FALSE))</f>
        <v>0</v>
      </c>
      <c r="D38" s="12">
        <f>IF(B38="",0,VLOOKUP('060501'!B38,Cenik!$C$3:$E$873,3,FALSE))</f>
        <v>0</v>
      </c>
      <c r="E38" s="22"/>
      <c r="F38" s="20">
        <f t="shared" si="4"/>
        <v>0</v>
      </c>
      <c r="G38" s="104" t="str">
        <f t="shared" si="3"/>
        <v/>
      </c>
    </row>
    <row r="39" spans="1:7" x14ac:dyDescent="0.2">
      <c r="A39" s="15"/>
      <c r="B39" s="21"/>
      <c r="C39" s="12">
        <f>IF(B39="",0,VLOOKUP('060501'!B39,Cenik!$C$3:$E$873,2,FALSE))</f>
        <v>0</v>
      </c>
      <c r="D39" s="12">
        <f>IF(B39="",0,VLOOKUP('060501'!B39,Cenik!$C$3:$E$873,3,FALSE))</f>
        <v>0</v>
      </c>
      <c r="E39" s="22"/>
      <c r="F39" s="20">
        <f t="shared" si="4"/>
        <v>0</v>
      </c>
      <c r="G39" s="104" t="str">
        <f>IF(E39="","",IF(ISNUMBER(E39),IF(E39=ROUND(E39,6),"","Napaka - poraba mora biti zaokrožena na 6 decimalk!"),"Napaka!"))</f>
        <v/>
      </c>
    </row>
    <row r="40" spans="1:7" x14ac:dyDescent="0.2">
      <c r="A40" s="15"/>
      <c r="B40" s="21"/>
      <c r="C40" s="12">
        <f>IF(B40="",0,VLOOKUP('060501'!B40,Cenik!$C$3:$E$873,2,FALSE))</f>
        <v>0</v>
      </c>
      <c r="D40" s="12">
        <f>IF(B40="",0,VLOOKUP('060501'!B40,Cenik!$C$3:$E$873,3,FALSE))</f>
        <v>0</v>
      </c>
      <c r="E40" s="22"/>
      <c r="F40" s="20">
        <f t="shared" si="4"/>
        <v>0</v>
      </c>
      <c r="G40" s="104" t="str">
        <f t="shared" si="3"/>
        <v/>
      </c>
    </row>
    <row r="41" spans="1:7" x14ac:dyDescent="0.2">
      <c r="A41" s="15"/>
      <c r="B41" s="21"/>
      <c r="C41" s="12">
        <f>IF(B41="",0,VLOOKUP('060501'!B41,Cenik!$C$3:$E$873,2,FALSE))</f>
        <v>0</v>
      </c>
      <c r="D41" s="12">
        <f>IF(B41="",0,VLOOKUP('060501'!B41,Cenik!$C$3:$E$873,3,FALSE))</f>
        <v>0</v>
      </c>
      <c r="E41" s="22"/>
      <c r="F41" s="20">
        <f t="shared" si="4"/>
        <v>0</v>
      </c>
      <c r="G41" s="104" t="str">
        <f t="shared" si="3"/>
        <v/>
      </c>
    </row>
    <row r="42" spans="1:7" x14ac:dyDescent="0.2">
      <c r="A42" s="15"/>
      <c r="B42" s="21"/>
      <c r="C42" s="12">
        <f>IF(B42="",0,VLOOKUP('060501'!B42,Cenik!$C$3:$E$873,2,FALSE))</f>
        <v>0</v>
      </c>
      <c r="D42" s="12">
        <f>IF(B42="",0,VLOOKUP('060501'!B42,Cenik!$C$3:$E$873,3,FALSE))</f>
        <v>0</v>
      </c>
      <c r="E42" s="22"/>
      <c r="F42" s="20">
        <f t="shared" si="4"/>
        <v>0</v>
      </c>
      <c r="G42" s="104" t="str">
        <f t="shared" si="3"/>
        <v/>
      </c>
    </row>
    <row r="43" spans="1:7" x14ac:dyDescent="0.2">
      <c r="A43" s="15"/>
      <c r="B43" s="21"/>
      <c r="C43" s="12">
        <f>IF(B43="",0,VLOOKUP('060501'!B43,Cenik!$C$3:$E$873,2,FALSE))</f>
        <v>0</v>
      </c>
      <c r="D43" s="12">
        <f>IF(B43="",0,VLOOKUP('060501'!B43,Cenik!$C$3:$E$873,3,FALSE))</f>
        <v>0</v>
      </c>
      <c r="E43" s="22"/>
      <c r="F43" s="20">
        <f t="shared" si="4"/>
        <v>0</v>
      </c>
      <c r="G43" s="104" t="str">
        <f t="shared" si="3"/>
        <v/>
      </c>
    </row>
    <row r="44" spans="1:7" ht="13.5" thickBot="1" x14ac:dyDescent="0.25">
      <c r="A44" s="26"/>
      <c r="B44" s="27"/>
      <c r="C44" s="28">
        <f>IF(B44="",0,VLOOKUP('060501'!B44,Cenik!$C$3:$E$873,2,FALSE))</f>
        <v>0</v>
      </c>
      <c r="D44" s="28">
        <f>IF(B44="",0,VLOOKUP('060501'!B44,Cenik!$C$3:$E$873,3,FALSE))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IF(B5="",0,VLOOKUP('070101'!B5,Cenik!$C$3:$E$873,2,FALSE))</f>
        <v>0</v>
      </c>
      <c r="D5" s="12">
        <f>IF(B5="",0,VLOOKUP('070101'!B5,Cenik!$C$3:$E$873,3,FALSE))</f>
        <v>0</v>
      </c>
      <c r="E5" s="13"/>
      <c r="F5" s="14">
        <f t="shared" ref="F5:F14" si="0">D5*E5</f>
        <v>0</v>
      </c>
      <c r="G5" s="104" t="str">
        <f>IF(E5="","",IF(ISNUMBER(E5),IF(E5=ROUND(E5,6),"","Napaka - poraba mora biti zaokrožena na 6 decimalk!"),"Napaka!"))</f>
        <v/>
      </c>
    </row>
    <row r="6" spans="1:7" x14ac:dyDescent="0.2">
      <c r="A6" s="15"/>
      <c r="B6" s="16"/>
      <c r="C6" s="12">
        <f>IF(B6="",0,VLOOKUP('070101'!B6,Cenik!$C$3:$E$873,2,FALSE))</f>
        <v>0</v>
      </c>
      <c r="D6" s="12">
        <f>IF(B6="",0,VLOOKUP('070101'!B6,Cenik!$C$3:$E$873,3,FALSE))</f>
        <v>0</v>
      </c>
      <c r="E6" s="17"/>
      <c r="F6" s="14">
        <f t="shared" si="0"/>
        <v>0</v>
      </c>
      <c r="G6" s="104" t="str">
        <f t="shared" ref="G6:G14" si="1">IF(E6="","",IF(ISNUMBER(E6),IF(E6=ROUND(E6,6),"","Napaka - poraba mora biti zaokrožena na 6 decimalk!"),"Napaka!"))</f>
        <v/>
      </c>
    </row>
    <row r="7" spans="1:7" x14ac:dyDescent="0.2">
      <c r="A7" s="15"/>
      <c r="B7" s="16"/>
      <c r="C7" s="12">
        <f>IF(B7="",0,VLOOKUP('070101'!B7,Cenik!$C$3:$E$873,2,FALSE))</f>
        <v>0</v>
      </c>
      <c r="D7" s="12">
        <f>IF(B7="",0,VLOOKUP('070101'!B7,Cenik!$C$3:$E$873,3,FALSE))</f>
        <v>0</v>
      </c>
      <c r="E7" s="17"/>
      <c r="F7" s="14">
        <f t="shared" si="0"/>
        <v>0</v>
      </c>
      <c r="G7" s="104" t="str">
        <f t="shared" si="1"/>
        <v/>
      </c>
    </row>
    <row r="8" spans="1:7" x14ac:dyDescent="0.2">
      <c r="A8" s="15"/>
      <c r="B8" s="16"/>
      <c r="C8" s="12">
        <f>IF(B8="",0,VLOOKUP('070101'!B8,Cenik!$C$3:$E$873,2,FALSE))</f>
        <v>0</v>
      </c>
      <c r="D8" s="12">
        <f>IF(B8="",0,VLOOKUP('070101'!B8,Cenik!$C$3:$E$873,3,FALSE))</f>
        <v>0</v>
      </c>
      <c r="E8" s="17"/>
      <c r="F8" s="14">
        <f t="shared" si="0"/>
        <v>0</v>
      </c>
      <c r="G8" s="104" t="str">
        <f t="shared" si="1"/>
        <v/>
      </c>
    </row>
    <row r="9" spans="1:7" x14ac:dyDescent="0.2">
      <c r="A9" s="15"/>
      <c r="B9" s="16"/>
      <c r="C9" s="12">
        <f>IF(B9="",0,VLOOKUP('070101'!B9,Cenik!$C$3:$E$873,2,FALSE))</f>
        <v>0</v>
      </c>
      <c r="D9" s="12">
        <f>IF(B9="",0,VLOOKUP('070101'!B9,Cenik!$C$3:$E$873,3,FALSE))</f>
        <v>0</v>
      </c>
      <c r="E9" s="17"/>
      <c r="F9" s="14">
        <f t="shared" si="0"/>
        <v>0</v>
      </c>
      <c r="G9" s="104" t="str">
        <f t="shared" si="1"/>
        <v/>
      </c>
    </row>
    <row r="10" spans="1:7" x14ac:dyDescent="0.2">
      <c r="A10" s="15"/>
      <c r="B10" s="16"/>
      <c r="C10" s="12">
        <f>IF(B10="",0,VLOOKUP('070101'!B10,Cenik!$C$3:$E$873,2,FALSE))</f>
        <v>0</v>
      </c>
      <c r="D10" s="12">
        <f>IF(B10="",0,VLOOKUP('070101'!B10,Cenik!$C$3:$E$873,3,FALSE))</f>
        <v>0</v>
      </c>
      <c r="E10" s="17"/>
      <c r="F10" s="14">
        <f t="shared" si="0"/>
        <v>0</v>
      </c>
      <c r="G10" s="104" t="str">
        <f t="shared" si="1"/>
        <v/>
      </c>
    </row>
    <row r="11" spans="1:7" x14ac:dyDescent="0.2">
      <c r="A11" s="15"/>
      <c r="B11" s="16"/>
      <c r="C11" s="12">
        <f>IF(B11="",0,VLOOKUP('070101'!B11,Cenik!$C$3:$E$873,2,FALSE))</f>
        <v>0</v>
      </c>
      <c r="D11" s="12">
        <f>IF(B11="",0,VLOOKUP('070101'!B11,Cenik!$C$3:$E$873,3,FALSE))</f>
        <v>0</v>
      </c>
      <c r="E11" s="17"/>
      <c r="F11" s="14">
        <f t="shared" si="0"/>
        <v>0</v>
      </c>
      <c r="G11" s="104" t="str">
        <f t="shared" si="1"/>
        <v/>
      </c>
    </row>
    <row r="12" spans="1:7" x14ac:dyDescent="0.2">
      <c r="A12" s="15"/>
      <c r="B12" s="16"/>
      <c r="C12" s="12">
        <f>IF(B12="",0,VLOOKUP('070101'!B12,Cenik!$C$3:$E$873,2,FALSE))</f>
        <v>0</v>
      </c>
      <c r="D12" s="12">
        <f>IF(B12="",0,VLOOKUP('070101'!B12,Cenik!$C$3:$E$873,3,FALSE))</f>
        <v>0</v>
      </c>
      <c r="E12" s="17"/>
      <c r="F12" s="14">
        <f t="shared" si="0"/>
        <v>0</v>
      </c>
      <c r="G12" s="104" t="str">
        <f t="shared" si="1"/>
        <v/>
      </c>
    </row>
    <row r="13" spans="1:7" x14ac:dyDescent="0.2">
      <c r="A13" s="15"/>
      <c r="B13" s="16"/>
      <c r="C13" s="12">
        <f>IF(B13="",0,VLOOKUP('070101'!B13,Cenik!$C$3:$E$873,2,FALSE))</f>
        <v>0</v>
      </c>
      <c r="D13" s="12">
        <f>IF(B13="",0,VLOOKUP('070101'!B13,Cenik!$C$3:$E$873,3,FALSE))</f>
        <v>0</v>
      </c>
      <c r="E13" s="17"/>
      <c r="F13" s="14">
        <f t="shared" si="0"/>
        <v>0</v>
      </c>
      <c r="G13" s="104" t="str">
        <f t="shared" si="1"/>
        <v/>
      </c>
    </row>
    <row r="14" spans="1:7" ht="13.5" thickBot="1" x14ac:dyDescent="0.25">
      <c r="A14" s="15"/>
      <c r="B14" s="16"/>
      <c r="C14" s="12">
        <f>IF(B14="",0,VLOOKUP('070101'!B14,Cenik!$C$3:$E$873,2,FALSE))</f>
        <v>0</v>
      </c>
      <c r="D14" s="12">
        <f>IF(B14="",0,VLOOKUP('070101'!B14,Cenik!$C$3:$E$873,3,FALSE))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IF(B16="",0,VLOOKUP('070101'!B16,Cenik!$C$3:$E$873,2,FALSE))</f>
        <v>0</v>
      </c>
      <c r="D16" s="12">
        <f>IF(B16="",0,VLOOKUP('070101'!B16,Cenik!$C$3:$E$873,3,FALSE))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IF(B17="",0,VLOOKUP('070101'!B17,Cenik!$C$3:$E$873,2,FALSE))</f>
        <v>0</v>
      </c>
      <c r="D17" s="12">
        <f>IF(B17="",0,VLOOKUP('070101'!B17,Cenik!$C$3:$E$873,3,FALSE))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IF(B18="",0,VLOOKUP('070101'!B18,Cenik!$C$3:$E$873,2,FALSE))</f>
        <v>0</v>
      </c>
      <c r="D18" s="12">
        <f>IF(B18="",0,VLOOKUP('070101'!B18,Cenik!$C$3:$E$873,3,FALSE))</f>
        <v>0</v>
      </c>
      <c r="E18" s="22"/>
      <c r="F18" s="20">
        <f t="shared" si="2"/>
        <v>0</v>
      </c>
      <c r="G18" s="104" t="str">
        <f t="shared" si="3"/>
        <v/>
      </c>
    </row>
    <row r="19" spans="1:9" x14ac:dyDescent="0.2">
      <c r="A19" s="15"/>
      <c r="B19" s="21"/>
      <c r="C19" s="12">
        <f>IF(B19="",0,VLOOKUP('070101'!B19,Cenik!$C$3:$E$873,2,FALSE))</f>
        <v>0</v>
      </c>
      <c r="D19" s="12">
        <f>IF(B19="",0,VLOOKUP('070101'!B19,Cenik!$C$3:$E$873,3,FALSE))</f>
        <v>0</v>
      </c>
      <c r="E19" s="22"/>
      <c r="F19" s="20">
        <f t="shared" si="2"/>
        <v>0</v>
      </c>
      <c r="G19" s="104" t="str">
        <f t="shared" si="3"/>
        <v/>
      </c>
    </row>
    <row r="20" spans="1:9" x14ac:dyDescent="0.2">
      <c r="A20" s="15"/>
      <c r="B20" s="21"/>
      <c r="C20" s="12">
        <f>IF(B20="",0,VLOOKUP('070101'!B20,Cenik!$C$3:$E$873,2,FALSE))</f>
        <v>0</v>
      </c>
      <c r="D20" s="12">
        <f>IF(B20="",0,VLOOKUP('070101'!B20,Cenik!$C$3:$E$873,3,FALSE))</f>
        <v>0</v>
      </c>
      <c r="E20" s="22"/>
      <c r="F20" s="20">
        <f t="shared" si="2"/>
        <v>0</v>
      </c>
      <c r="G20" s="104" t="str">
        <f t="shared" si="3"/>
        <v/>
      </c>
    </row>
    <row r="21" spans="1:9" x14ac:dyDescent="0.2">
      <c r="A21" s="15"/>
      <c r="B21" s="21"/>
      <c r="C21" s="12">
        <f>IF(B21="",0,VLOOKUP('070101'!B21,Cenik!$C$3:$E$873,2,FALSE))</f>
        <v>0</v>
      </c>
      <c r="D21" s="12">
        <f>IF(B21="",0,VLOOKUP('070101'!B21,Cenik!$C$3:$E$873,3,FALSE))</f>
        <v>0</v>
      </c>
      <c r="E21" s="22"/>
      <c r="F21" s="20">
        <f t="shared" si="2"/>
        <v>0</v>
      </c>
      <c r="G21" s="104" t="str">
        <f t="shared" si="3"/>
        <v/>
      </c>
    </row>
    <row r="22" spans="1:9" x14ac:dyDescent="0.2">
      <c r="A22" s="15"/>
      <c r="B22" s="21"/>
      <c r="C22" s="12">
        <f>IF(B22="",0,VLOOKUP('070101'!B22,Cenik!$C$3:$E$873,2,FALSE))</f>
        <v>0</v>
      </c>
      <c r="D22" s="12">
        <f>IF(B22="",0,VLOOKUP('070101'!B22,Cenik!$C$3:$E$873,3,FALSE))</f>
        <v>0</v>
      </c>
      <c r="E22" s="22"/>
      <c r="F22" s="20">
        <f t="shared" si="2"/>
        <v>0</v>
      </c>
      <c r="G22" s="104" t="str">
        <f t="shared" si="3"/>
        <v/>
      </c>
    </row>
    <row r="23" spans="1:9" x14ac:dyDescent="0.2">
      <c r="A23" s="15"/>
      <c r="B23" s="21"/>
      <c r="C23" s="12">
        <f>IF(B23="",0,VLOOKUP('070101'!B23,Cenik!$C$3:$E$873,2,FALSE))</f>
        <v>0</v>
      </c>
      <c r="D23" s="12">
        <f>IF(B23="",0,VLOOKUP('070101'!B23,Cenik!$C$3:$E$873,3,FALSE))</f>
        <v>0</v>
      </c>
      <c r="E23" s="22"/>
      <c r="F23" s="20">
        <f t="shared" si="2"/>
        <v>0</v>
      </c>
      <c r="G23" s="104" t="str">
        <f t="shared" si="3"/>
        <v/>
      </c>
    </row>
    <row r="24" spans="1:9" x14ac:dyDescent="0.2">
      <c r="A24" s="15"/>
      <c r="B24" s="21"/>
      <c r="C24" s="12">
        <f>IF(B24="",0,VLOOKUP('070101'!B24,Cenik!$C$3:$E$873,2,FALSE))</f>
        <v>0</v>
      </c>
      <c r="D24" s="12">
        <f>IF(B24="",0,VLOOKUP('070101'!B24,Cenik!$C$3:$E$873,3,FALSE))</f>
        <v>0</v>
      </c>
      <c r="E24" s="22"/>
      <c r="F24" s="20">
        <f t="shared" si="2"/>
        <v>0</v>
      </c>
      <c r="G24" s="104" t="str">
        <f t="shared" si="3"/>
        <v/>
      </c>
    </row>
    <row r="25" spans="1:9" x14ac:dyDescent="0.2">
      <c r="A25" s="15"/>
      <c r="B25" s="21"/>
      <c r="C25" s="12">
        <f>IF(B25="",0,VLOOKUP('070101'!B25,Cenik!$C$3:$E$873,2,FALSE))</f>
        <v>0</v>
      </c>
      <c r="D25" s="12">
        <f>IF(B25="",0,VLOOKUP('070101'!B25,Cenik!$C$3:$E$873,3,FALSE))</f>
        <v>0</v>
      </c>
      <c r="E25" s="22"/>
      <c r="F25" s="20">
        <f t="shared" si="2"/>
        <v>0</v>
      </c>
      <c r="G25" s="104" t="str">
        <f t="shared" si="3"/>
        <v/>
      </c>
    </row>
    <row r="26" spans="1:9" x14ac:dyDescent="0.2">
      <c r="A26" s="15"/>
      <c r="B26" s="21"/>
      <c r="C26" s="12">
        <f>IF(B26="",0,VLOOKUP('070101'!B26,Cenik!$C$3:$E$873,2,FALSE))</f>
        <v>0</v>
      </c>
      <c r="D26" s="12">
        <f>IF(B26="",0,VLOOKUP('070101'!B26,Cenik!$C$3:$E$873,3,FALSE))</f>
        <v>0</v>
      </c>
      <c r="E26" s="22"/>
      <c r="F26" s="20">
        <f t="shared" si="2"/>
        <v>0</v>
      </c>
      <c r="G26" s="104" t="str">
        <f t="shared" si="3"/>
        <v/>
      </c>
    </row>
    <row r="27" spans="1:9" x14ac:dyDescent="0.2">
      <c r="A27" s="15"/>
      <c r="B27" s="21"/>
      <c r="C27" s="12">
        <f>IF(B27="",0,VLOOKUP('070101'!B27,Cenik!$C$3:$E$873,2,FALSE))</f>
        <v>0</v>
      </c>
      <c r="D27" s="12">
        <f>IF(B27="",0,VLOOKUP('070101'!B27,Cenik!$C$3:$E$873,3,FALSE))</f>
        <v>0</v>
      </c>
      <c r="E27" s="22"/>
      <c r="F27" s="20">
        <f t="shared" si="2"/>
        <v>0</v>
      </c>
      <c r="G27" s="104" t="str">
        <f t="shared" si="3"/>
        <v/>
      </c>
    </row>
    <row r="28" spans="1:9" x14ac:dyDescent="0.2">
      <c r="A28" s="15"/>
      <c r="B28" s="21"/>
      <c r="C28" s="12">
        <f>IF(B28="",0,VLOOKUP('070101'!B28,Cenik!$C$3:$E$873,2,FALSE))</f>
        <v>0</v>
      </c>
      <c r="D28" s="12">
        <f>IF(B28="",0,VLOOKUP('070101'!B28,Cenik!$C$3:$E$873,3,FALSE))</f>
        <v>0</v>
      </c>
      <c r="E28" s="22"/>
      <c r="F28" s="20">
        <f t="shared" si="2"/>
        <v>0</v>
      </c>
      <c r="G28" s="104" t="str">
        <f t="shared" si="3"/>
        <v/>
      </c>
    </row>
    <row r="29" spans="1:9" ht="13.5" thickBot="1" x14ac:dyDescent="0.25">
      <c r="A29" s="15"/>
      <c r="B29" s="21"/>
      <c r="C29" s="12">
        <f>IF(B29="",0,VLOOKUP('070101'!B29,Cenik!$C$3:$E$873,2,FALSE))</f>
        <v>0</v>
      </c>
      <c r="D29" s="12">
        <f>IF(B29="",0,VLOOKUP('070101'!B29,Cenik!$C$3:$E$873,3,FALSE))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IF(B31="",0,VLOOKUP('070101'!B31,Cenik!$C$3:$E$873,2,FALSE))</f>
        <v>0</v>
      </c>
      <c r="D31" s="24">
        <f>IF(B31="",0,VLOOKUP('070101'!B31,Cenik!$C$3:$E$873,3,FALSE))</f>
        <v>0</v>
      </c>
      <c r="E31" s="19"/>
      <c r="F31" s="25">
        <f t="shared" ref="F31:F44" si="4">D31*E31</f>
        <v>0</v>
      </c>
      <c r="G31" s="104" t="str">
        <f t="shared" si="3"/>
        <v/>
      </c>
      <c r="I31" s="2"/>
    </row>
    <row r="32" spans="1:9" x14ac:dyDescent="0.2">
      <c r="A32" s="15"/>
      <c r="B32" s="21"/>
      <c r="C32" s="12">
        <f>IF(B32="",0,VLOOKUP('070101'!B32,Cenik!$C$3:$E$873,2,FALSE))</f>
        <v>0</v>
      </c>
      <c r="D32" s="12">
        <f>IF(B32="",0,VLOOKUP('070101'!B32,Cenik!$C$3:$E$873,3,FALSE))</f>
        <v>0</v>
      </c>
      <c r="E32" s="22"/>
      <c r="F32" s="20">
        <f t="shared" si="4"/>
        <v>0</v>
      </c>
      <c r="G32" s="104" t="str">
        <f t="shared" si="3"/>
        <v/>
      </c>
      <c r="I32" s="2"/>
    </row>
    <row r="33" spans="1:7" x14ac:dyDescent="0.2">
      <c r="A33" s="15"/>
      <c r="B33" s="21"/>
      <c r="C33" s="12">
        <f>IF(B33="",0,VLOOKUP('070101'!B33,Cenik!$C$3:$E$873,2,FALSE))</f>
        <v>0</v>
      </c>
      <c r="D33" s="12">
        <f>IF(B33="",0,VLOOKUP('070101'!B33,Cenik!$C$3:$E$873,3,FALSE))</f>
        <v>0</v>
      </c>
      <c r="E33" s="22"/>
      <c r="F33" s="20">
        <f t="shared" si="4"/>
        <v>0</v>
      </c>
      <c r="G33" s="104" t="str">
        <f t="shared" si="3"/>
        <v/>
      </c>
    </row>
    <row r="34" spans="1:7" x14ac:dyDescent="0.2">
      <c r="A34" s="15"/>
      <c r="B34" s="21"/>
      <c r="C34" s="12">
        <f>IF(B34="",0,VLOOKUP('070101'!B34,Cenik!$C$3:$E$873,2,FALSE))</f>
        <v>0</v>
      </c>
      <c r="D34" s="12">
        <f>IF(B34="",0,VLOOKUP('070101'!B34,Cenik!$C$3:$E$873,3,FALSE))</f>
        <v>0</v>
      </c>
      <c r="E34" s="22"/>
      <c r="F34" s="20">
        <f t="shared" si="4"/>
        <v>0</v>
      </c>
      <c r="G34" s="104" t="str">
        <f t="shared" si="3"/>
        <v/>
      </c>
    </row>
    <row r="35" spans="1:7" x14ac:dyDescent="0.2">
      <c r="A35" s="15"/>
      <c r="B35" s="21"/>
      <c r="C35" s="12">
        <f>IF(B35="",0,VLOOKUP('070101'!B35,Cenik!$C$3:$E$873,2,FALSE))</f>
        <v>0</v>
      </c>
      <c r="D35" s="12">
        <f>IF(B35="",0,VLOOKUP('070101'!B35,Cenik!$C$3:$E$873,3,FALSE))</f>
        <v>0</v>
      </c>
      <c r="E35" s="22"/>
      <c r="F35" s="20">
        <f t="shared" si="4"/>
        <v>0</v>
      </c>
      <c r="G35" s="104" t="str">
        <f t="shared" si="3"/>
        <v/>
      </c>
    </row>
    <row r="36" spans="1:7" x14ac:dyDescent="0.2">
      <c r="A36" s="15"/>
      <c r="B36" s="21"/>
      <c r="C36" s="12">
        <f>IF(B36="",0,VLOOKUP('070101'!B36,Cenik!$C$3:$E$873,2,FALSE))</f>
        <v>0</v>
      </c>
      <c r="D36" s="12">
        <f>IF(B36="",0,VLOOKUP('070101'!B36,Cenik!$C$3:$E$873,3,FALSE))</f>
        <v>0</v>
      </c>
      <c r="E36" s="22"/>
      <c r="F36" s="20">
        <f t="shared" si="4"/>
        <v>0</v>
      </c>
      <c r="G36" s="104" t="str">
        <f t="shared" si="3"/>
        <v/>
      </c>
    </row>
    <row r="37" spans="1:7" x14ac:dyDescent="0.2">
      <c r="A37" s="15"/>
      <c r="B37" s="21"/>
      <c r="C37" s="12">
        <f>IF(B37="",0,VLOOKUP('070101'!B37,Cenik!$C$3:$E$873,2,FALSE))</f>
        <v>0</v>
      </c>
      <c r="D37" s="12">
        <f>IF(B37="",0,VLOOKUP('070101'!B37,Cenik!$C$3:$E$873,3,FALSE))</f>
        <v>0</v>
      </c>
      <c r="E37" s="22"/>
      <c r="F37" s="20">
        <f t="shared" si="4"/>
        <v>0</v>
      </c>
      <c r="G37" s="104" t="str">
        <f t="shared" si="3"/>
        <v/>
      </c>
    </row>
    <row r="38" spans="1:7" x14ac:dyDescent="0.2">
      <c r="A38" s="15"/>
      <c r="B38" s="21"/>
      <c r="C38" s="12">
        <f>IF(B38="",0,VLOOKUP('070101'!B38,Cenik!$C$3:$E$873,2,FALSE))</f>
        <v>0</v>
      </c>
      <c r="D38" s="12">
        <f>IF(B38="",0,VLOOKUP('070101'!B38,Cenik!$C$3:$E$873,3,FALSE))</f>
        <v>0</v>
      </c>
      <c r="E38" s="22"/>
      <c r="F38" s="20">
        <f t="shared" si="4"/>
        <v>0</v>
      </c>
      <c r="G38" s="104" t="str">
        <f t="shared" si="3"/>
        <v/>
      </c>
    </row>
    <row r="39" spans="1:7" x14ac:dyDescent="0.2">
      <c r="A39" s="15"/>
      <c r="B39" s="21"/>
      <c r="C39" s="12">
        <f>IF(B39="",0,VLOOKUP('070101'!B39,Cenik!$C$3:$E$873,2,FALSE))</f>
        <v>0</v>
      </c>
      <c r="D39" s="12">
        <f>IF(B39="",0,VLOOKUP('070101'!B39,Cenik!$C$3:$E$873,3,FALSE))</f>
        <v>0</v>
      </c>
      <c r="E39" s="22"/>
      <c r="F39" s="20">
        <f t="shared" si="4"/>
        <v>0</v>
      </c>
      <c r="G39" s="104" t="str">
        <f>IF(E39="","",IF(ISNUMBER(E39),IF(E39=ROUND(E39,6),"","Napaka - poraba mora biti zaokrožena na 6 decimalk!"),"Napaka!"))</f>
        <v/>
      </c>
    </row>
    <row r="40" spans="1:7" x14ac:dyDescent="0.2">
      <c r="A40" s="15"/>
      <c r="B40" s="21"/>
      <c r="C40" s="12">
        <f>IF(B40="",0,VLOOKUP('070101'!B40,Cenik!$C$3:$E$873,2,FALSE))</f>
        <v>0</v>
      </c>
      <c r="D40" s="12">
        <f>IF(B40="",0,VLOOKUP('070101'!B40,Cenik!$C$3:$E$873,3,FALSE))</f>
        <v>0</v>
      </c>
      <c r="E40" s="22"/>
      <c r="F40" s="20">
        <f t="shared" si="4"/>
        <v>0</v>
      </c>
      <c r="G40" s="104" t="str">
        <f t="shared" si="3"/>
        <v/>
      </c>
    </row>
    <row r="41" spans="1:7" x14ac:dyDescent="0.2">
      <c r="A41" s="15"/>
      <c r="B41" s="21"/>
      <c r="C41" s="12">
        <f>IF(B41="",0,VLOOKUP('070101'!B41,Cenik!$C$3:$E$873,2,FALSE))</f>
        <v>0</v>
      </c>
      <c r="D41" s="12">
        <f>IF(B41="",0,VLOOKUP('070101'!B41,Cenik!$C$3:$E$873,3,FALSE))</f>
        <v>0</v>
      </c>
      <c r="E41" s="22"/>
      <c r="F41" s="20">
        <f t="shared" si="4"/>
        <v>0</v>
      </c>
      <c r="G41" s="104" t="str">
        <f t="shared" si="3"/>
        <v/>
      </c>
    </row>
    <row r="42" spans="1:7" x14ac:dyDescent="0.2">
      <c r="A42" s="15"/>
      <c r="B42" s="21"/>
      <c r="C42" s="12">
        <f>IF(B42="",0,VLOOKUP('070101'!B42,Cenik!$C$3:$E$873,2,FALSE))</f>
        <v>0</v>
      </c>
      <c r="D42" s="12">
        <f>IF(B42="",0,VLOOKUP('070101'!B42,Cenik!$C$3:$E$873,3,FALSE))</f>
        <v>0</v>
      </c>
      <c r="E42" s="22"/>
      <c r="F42" s="20">
        <f t="shared" si="4"/>
        <v>0</v>
      </c>
      <c r="G42" s="104" t="str">
        <f t="shared" si="3"/>
        <v/>
      </c>
    </row>
    <row r="43" spans="1:7" x14ac:dyDescent="0.2">
      <c r="A43" s="15"/>
      <c r="B43" s="21"/>
      <c r="C43" s="12">
        <f>IF(B43="",0,VLOOKUP('070101'!B43,Cenik!$C$3:$E$873,2,FALSE))</f>
        <v>0</v>
      </c>
      <c r="D43" s="12">
        <f>IF(B43="",0,VLOOKUP('070101'!B43,Cenik!$C$3:$E$873,3,FALSE))</f>
        <v>0</v>
      </c>
      <c r="E43" s="22"/>
      <c r="F43" s="20">
        <f t="shared" si="4"/>
        <v>0</v>
      </c>
      <c r="G43" s="104" t="str">
        <f t="shared" si="3"/>
        <v/>
      </c>
    </row>
    <row r="44" spans="1:7" ht="13.5" thickBot="1" x14ac:dyDescent="0.25">
      <c r="A44" s="26"/>
      <c r="B44" s="27"/>
      <c r="C44" s="28">
        <f>IF(B44="",0,VLOOKUP('070101'!B44,Cenik!$C$3:$E$873,2,FALSE))</f>
        <v>0</v>
      </c>
      <c r="D44" s="28">
        <f>IF(B44="",0,VLOOKUP('070101'!B44,Cenik!$C$3:$E$873,3,FALSE))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IF(B5="",0,VLOOKUP('070201'!B5,Cenik!$C$3:$E$873,2,FALSE))</f>
        <v>0</v>
      </c>
      <c r="D5" s="12">
        <f>IF(B5="",0,VLOOKUP('070201'!B5,Cenik!$C$3:$E$873,3,FALSE))</f>
        <v>0</v>
      </c>
      <c r="E5" s="13"/>
      <c r="F5" s="14">
        <f t="shared" ref="F5:F14" si="0">D5*E5</f>
        <v>0</v>
      </c>
      <c r="G5" s="104" t="str">
        <f>IF(E5="","",IF(ISNUMBER(E5),IF(E5=ROUND(E5,6),"","Napaka - poraba mora biti zaokrožena na 6 decimalk!"),"Napaka!"))</f>
        <v/>
      </c>
    </row>
    <row r="6" spans="1:7" x14ac:dyDescent="0.2">
      <c r="A6" s="15"/>
      <c r="B6" s="16"/>
      <c r="C6" s="12">
        <f>IF(B6="",0,VLOOKUP('070201'!B6,Cenik!$C$3:$E$873,2,FALSE))</f>
        <v>0</v>
      </c>
      <c r="D6" s="12">
        <f>IF(B6="",0,VLOOKUP('070201'!B6,Cenik!$C$3:$E$873,3,FALSE))</f>
        <v>0</v>
      </c>
      <c r="E6" s="17"/>
      <c r="F6" s="14">
        <f t="shared" si="0"/>
        <v>0</v>
      </c>
      <c r="G6" s="104" t="str">
        <f t="shared" ref="G6:G14" si="1">IF(E6="","",IF(ISNUMBER(E6),IF(E6=ROUND(E6,6),"","Napaka - poraba mora biti zaokrožena na 6 decimalk!"),"Napaka!"))</f>
        <v/>
      </c>
    </row>
    <row r="7" spans="1:7" x14ac:dyDescent="0.2">
      <c r="A7" s="15"/>
      <c r="B7" s="16"/>
      <c r="C7" s="12">
        <f>IF(B7="",0,VLOOKUP('070201'!B7,Cenik!$C$3:$E$873,2,FALSE))</f>
        <v>0</v>
      </c>
      <c r="D7" s="12">
        <f>IF(B7="",0,VLOOKUP('070201'!B7,Cenik!$C$3:$E$873,3,FALSE))</f>
        <v>0</v>
      </c>
      <c r="E7" s="17"/>
      <c r="F7" s="14">
        <f t="shared" si="0"/>
        <v>0</v>
      </c>
      <c r="G7" s="104" t="str">
        <f t="shared" si="1"/>
        <v/>
      </c>
    </row>
    <row r="8" spans="1:7" x14ac:dyDescent="0.2">
      <c r="A8" s="15"/>
      <c r="B8" s="16"/>
      <c r="C8" s="12">
        <f>IF(B8="",0,VLOOKUP('070201'!B8,Cenik!$C$3:$E$873,2,FALSE))</f>
        <v>0</v>
      </c>
      <c r="D8" s="12">
        <f>IF(B8="",0,VLOOKUP('070201'!B8,Cenik!$C$3:$E$873,3,FALSE))</f>
        <v>0</v>
      </c>
      <c r="E8" s="17"/>
      <c r="F8" s="14">
        <f t="shared" si="0"/>
        <v>0</v>
      </c>
      <c r="G8" s="104" t="str">
        <f t="shared" si="1"/>
        <v/>
      </c>
    </row>
    <row r="9" spans="1:7" x14ac:dyDescent="0.2">
      <c r="A9" s="15"/>
      <c r="B9" s="16"/>
      <c r="C9" s="12">
        <f>IF(B9="",0,VLOOKUP('070201'!B9,Cenik!$C$3:$E$873,2,FALSE))</f>
        <v>0</v>
      </c>
      <c r="D9" s="12">
        <f>IF(B9="",0,VLOOKUP('070201'!B9,Cenik!$C$3:$E$873,3,FALSE))</f>
        <v>0</v>
      </c>
      <c r="E9" s="17"/>
      <c r="F9" s="14">
        <f t="shared" si="0"/>
        <v>0</v>
      </c>
      <c r="G9" s="104" t="str">
        <f t="shared" si="1"/>
        <v/>
      </c>
    </row>
    <row r="10" spans="1:7" x14ac:dyDescent="0.2">
      <c r="A10" s="15"/>
      <c r="B10" s="16"/>
      <c r="C10" s="12">
        <f>IF(B10="",0,VLOOKUP('070201'!B10,Cenik!$C$3:$E$873,2,FALSE))</f>
        <v>0</v>
      </c>
      <c r="D10" s="12">
        <f>IF(B10="",0,VLOOKUP('070201'!B10,Cenik!$C$3:$E$873,3,FALSE))</f>
        <v>0</v>
      </c>
      <c r="E10" s="17"/>
      <c r="F10" s="14">
        <f t="shared" si="0"/>
        <v>0</v>
      </c>
      <c r="G10" s="104" t="str">
        <f t="shared" si="1"/>
        <v/>
      </c>
    </row>
    <row r="11" spans="1:7" x14ac:dyDescent="0.2">
      <c r="A11" s="15"/>
      <c r="B11" s="16"/>
      <c r="C11" s="12">
        <f>IF(B11="",0,VLOOKUP('070201'!B11,Cenik!$C$3:$E$873,2,FALSE))</f>
        <v>0</v>
      </c>
      <c r="D11" s="12">
        <f>IF(B11="",0,VLOOKUP('070201'!B11,Cenik!$C$3:$E$873,3,FALSE))</f>
        <v>0</v>
      </c>
      <c r="E11" s="17"/>
      <c r="F11" s="14">
        <f t="shared" si="0"/>
        <v>0</v>
      </c>
      <c r="G11" s="104" t="str">
        <f t="shared" si="1"/>
        <v/>
      </c>
    </row>
    <row r="12" spans="1:7" x14ac:dyDescent="0.2">
      <c r="A12" s="15"/>
      <c r="B12" s="16"/>
      <c r="C12" s="12">
        <f>IF(B12="",0,VLOOKUP('070201'!B12,Cenik!$C$3:$E$873,2,FALSE))</f>
        <v>0</v>
      </c>
      <c r="D12" s="12">
        <f>IF(B12="",0,VLOOKUP('070201'!B12,Cenik!$C$3:$E$873,3,FALSE))</f>
        <v>0</v>
      </c>
      <c r="E12" s="17"/>
      <c r="F12" s="14">
        <f t="shared" si="0"/>
        <v>0</v>
      </c>
      <c r="G12" s="104" t="str">
        <f t="shared" si="1"/>
        <v/>
      </c>
    </row>
    <row r="13" spans="1:7" x14ac:dyDescent="0.2">
      <c r="A13" s="15"/>
      <c r="B13" s="16"/>
      <c r="C13" s="12">
        <f>IF(B13="",0,VLOOKUP('070201'!B13,Cenik!$C$3:$E$873,2,FALSE))</f>
        <v>0</v>
      </c>
      <c r="D13" s="12">
        <f>IF(B13="",0,VLOOKUP('070201'!B13,Cenik!$C$3:$E$873,3,FALSE))</f>
        <v>0</v>
      </c>
      <c r="E13" s="17"/>
      <c r="F13" s="14">
        <f t="shared" si="0"/>
        <v>0</v>
      </c>
      <c r="G13" s="104" t="str">
        <f t="shared" si="1"/>
        <v/>
      </c>
    </row>
    <row r="14" spans="1:7" ht="13.5" thickBot="1" x14ac:dyDescent="0.25">
      <c r="A14" s="15"/>
      <c r="B14" s="16"/>
      <c r="C14" s="12">
        <f>IF(B14="",0,VLOOKUP('070201'!B14,Cenik!$C$3:$E$873,2,FALSE))</f>
        <v>0</v>
      </c>
      <c r="D14" s="12">
        <f>IF(B14="",0,VLOOKUP('070201'!B14,Cenik!$C$3:$E$873,3,FALSE))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IF(B16="",0,VLOOKUP('070201'!B16,Cenik!$C$3:$E$873,2,FALSE))</f>
        <v>0</v>
      </c>
      <c r="D16" s="12">
        <f>IF(B16="",0,VLOOKUP('070201'!B16,Cenik!$C$3:$E$873,3,FALSE))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IF(B17="",0,VLOOKUP('070201'!B17,Cenik!$C$3:$E$873,2,FALSE))</f>
        <v>0</v>
      </c>
      <c r="D17" s="12">
        <f>IF(B17="",0,VLOOKUP('070201'!B17,Cenik!$C$3:$E$873,3,FALSE))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IF(B18="",0,VLOOKUP('070201'!B18,Cenik!$C$3:$E$873,2,FALSE))</f>
        <v>0</v>
      </c>
      <c r="D18" s="12">
        <f>IF(B18="",0,VLOOKUP('070201'!B18,Cenik!$C$3:$E$873,3,FALSE))</f>
        <v>0</v>
      </c>
      <c r="E18" s="22"/>
      <c r="F18" s="20">
        <f t="shared" si="2"/>
        <v>0</v>
      </c>
      <c r="G18" s="104" t="str">
        <f t="shared" si="3"/>
        <v/>
      </c>
    </row>
    <row r="19" spans="1:9" x14ac:dyDescent="0.2">
      <c r="A19" s="15"/>
      <c r="B19" s="21"/>
      <c r="C19" s="12">
        <f>IF(B19="",0,VLOOKUP('070201'!B19,Cenik!$C$3:$E$873,2,FALSE))</f>
        <v>0</v>
      </c>
      <c r="D19" s="12">
        <f>IF(B19="",0,VLOOKUP('070201'!B19,Cenik!$C$3:$E$873,3,FALSE))</f>
        <v>0</v>
      </c>
      <c r="E19" s="22"/>
      <c r="F19" s="20">
        <f t="shared" si="2"/>
        <v>0</v>
      </c>
      <c r="G19" s="104" t="str">
        <f t="shared" si="3"/>
        <v/>
      </c>
    </row>
    <row r="20" spans="1:9" x14ac:dyDescent="0.2">
      <c r="A20" s="15"/>
      <c r="B20" s="21"/>
      <c r="C20" s="12">
        <f>IF(B20="",0,VLOOKUP('070201'!B20,Cenik!$C$3:$E$873,2,FALSE))</f>
        <v>0</v>
      </c>
      <c r="D20" s="12">
        <f>IF(B20="",0,VLOOKUP('070201'!B20,Cenik!$C$3:$E$873,3,FALSE))</f>
        <v>0</v>
      </c>
      <c r="E20" s="22"/>
      <c r="F20" s="20">
        <f t="shared" si="2"/>
        <v>0</v>
      </c>
      <c r="G20" s="104" t="str">
        <f t="shared" si="3"/>
        <v/>
      </c>
    </row>
    <row r="21" spans="1:9" x14ac:dyDescent="0.2">
      <c r="A21" s="15"/>
      <c r="B21" s="21"/>
      <c r="C21" s="12">
        <f>IF(B21="",0,VLOOKUP('070201'!B21,Cenik!$C$3:$E$873,2,FALSE))</f>
        <v>0</v>
      </c>
      <c r="D21" s="12">
        <f>IF(B21="",0,VLOOKUP('070201'!B21,Cenik!$C$3:$E$873,3,FALSE))</f>
        <v>0</v>
      </c>
      <c r="E21" s="22"/>
      <c r="F21" s="20">
        <f t="shared" si="2"/>
        <v>0</v>
      </c>
      <c r="G21" s="104" t="str">
        <f t="shared" si="3"/>
        <v/>
      </c>
    </row>
    <row r="22" spans="1:9" x14ac:dyDescent="0.2">
      <c r="A22" s="15"/>
      <c r="B22" s="21"/>
      <c r="C22" s="12">
        <f>IF(B22="",0,VLOOKUP('070201'!B22,Cenik!$C$3:$E$873,2,FALSE))</f>
        <v>0</v>
      </c>
      <c r="D22" s="12">
        <f>IF(B22="",0,VLOOKUP('070201'!B22,Cenik!$C$3:$E$873,3,FALSE))</f>
        <v>0</v>
      </c>
      <c r="E22" s="22"/>
      <c r="F22" s="20">
        <f t="shared" si="2"/>
        <v>0</v>
      </c>
      <c r="G22" s="104" t="str">
        <f t="shared" si="3"/>
        <v/>
      </c>
    </row>
    <row r="23" spans="1:9" x14ac:dyDescent="0.2">
      <c r="A23" s="15"/>
      <c r="B23" s="21"/>
      <c r="C23" s="12">
        <f>IF(B23="",0,VLOOKUP('070201'!B23,Cenik!$C$3:$E$873,2,FALSE))</f>
        <v>0</v>
      </c>
      <c r="D23" s="12">
        <f>IF(B23="",0,VLOOKUP('070201'!B23,Cenik!$C$3:$E$873,3,FALSE))</f>
        <v>0</v>
      </c>
      <c r="E23" s="22"/>
      <c r="F23" s="20">
        <f t="shared" si="2"/>
        <v>0</v>
      </c>
      <c r="G23" s="104" t="str">
        <f t="shared" si="3"/>
        <v/>
      </c>
    </row>
    <row r="24" spans="1:9" x14ac:dyDescent="0.2">
      <c r="A24" s="15"/>
      <c r="B24" s="21"/>
      <c r="C24" s="12">
        <f>IF(B24="",0,VLOOKUP('070201'!B24,Cenik!$C$3:$E$873,2,FALSE))</f>
        <v>0</v>
      </c>
      <c r="D24" s="12">
        <f>IF(B24="",0,VLOOKUP('070201'!B24,Cenik!$C$3:$E$873,3,FALSE))</f>
        <v>0</v>
      </c>
      <c r="E24" s="22"/>
      <c r="F24" s="20">
        <f t="shared" si="2"/>
        <v>0</v>
      </c>
      <c r="G24" s="104" t="str">
        <f t="shared" si="3"/>
        <v/>
      </c>
    </row>
    <row r="25" spans="1:9" x14ac:dyDescent="0.2">
      <c r="A25" s="15"/>
      <c r="B25" s="21"/>
      <c r="C25" s="12">
        <f>IF(B25="",0,VLOOKUP('070201'!B25,Cenik!$C$3:$E$873,2,FALSE))</f>
        <v>0</v>
      </c>
      <c r="D25" s="12">
        <f>IF(B25="",0,VLOOKUP('070201'!B25,Cenik!$C$3:$E$873,3,FALSE))</f>
        <v>0</v>
      </c>
      <c r="E25" s="22"/>
      <c r="F25" s="20">
        <f t="shared" si="2"/>
        <v>0</v>
      </c>
      <c r="G25" s="104" t="str">
        <f t="shared" si="3"/>
        <v/>
      </c>
    </row>
    <row r="26" spans="1:9" x14ac:dyDescent="0.2">
      <c r="A26" s="15"/>
      <c r="B26" s="21"/>
      <c r="C26" s="12">
        <f>IF(B26="",0,VLOOKUP('070201'!B26,Cenik!$C$3:$E$873,2,FALSE))</f>
        <v>0</v>
      </c>
      <c r="D26" s="12">
        <f>IF(B26="",0,VLOOKUP('070201'!B26,Cenik!$C$3:$E$873,3,FALSE))</f>
        <v>0</v>
      </c>
      <c r="E26" s="22"/>
      <c r="F26" s="20">
        <f t="shared" si="2"/>
        <v>0</v>
      </c>
      <c r="G26" s="104" t="str">
        <f t="shared" si="3"/>
        <v/>
      </c>
    </row>
    <row r="27" spans="1:9" x14ac:dyDescent="0.2">
      <c r="A27" s="15"/>
      <c r="B27" s="21"/>
      <c r="C27" s="12">
        <f>IF(B27="",0,VLOOKUP('070201'!B27,Cenik!$C$3:$E$873,2,FALSE))</f>
        <v>0</v>
      </c>
      <c r="D27" s="12">
        <f>IF(B27="",0,VLOOKUP('070201'!B27,Cenik!$C$3:$E$873,3,FALSE))</f>
        <v>0</v>
      </c>
      <c r="E27" s="22"/>
      <c r="F27" s="20">
        <f t="shared" si="2"/>
        <v>0</v>
      </c>
      <c r="G27" s="104" t="str">
        <f t="shared" si="3"/>
        <v/>
      </c>
    </row>
    <row r="28" spans="1:9" x14ac:dyDescent="0.2">
      <c r="A28" s="15"/>
      <c r="B28" s="21"/>
      <c r="C28" s="12">
        <f>IF(B28="",0,VLOOKUP('070201'!B28,Cenik!$C$3:$E$873,2,FALSE))</f>
        <v>0</v>
      </c>
      <c r="D28" s="12">
        <f>IF(B28="",0,VLOOKUP('070201'!B28,Cenik!$C$3:$E$873,3,FALSE))</f>
        <v>0</v>
      </c>
      <c r="E28" s="22"/>
      <c r="F28" s="20">
        <f t="shared" si="2"/>
        <v>0</v>
      </c>
      <c r="G28" s="104" t="str">
        <f t="shared" si="3"/>
        <v/>
      </c>
    </row>
    <row r="29" spans="1:9" ht="13.5" thickBot="1" x14ac:dyDescent="0.25">
      <c r="A29" s="15"/>
      <c r="B29" s="21"/>
      <c r="C29" s="12">
        <f>IF(B29="",0,VLOOKUP('070201'!B29,Cenik!$C$3:$E$873,2,FALSE))</f>
        <v>0</v>
      </c>
      <c r="D29" s="12">
        <f>IF(B29="",0,VLOOKUP('070201'!B29,Cenik!$C$3:$E$873,3,FALSE))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IF(B31="",0,VLOOKUP('070201'!B31,Cenik!$C$3:$E$873,2,FALSE))</f>
        <v>0</v>
      </c>
      <c r="D31" s="24">
        <f>IF(B31="",0,VLOOKUP('070201'!B31,Cenik!$C$3:$E$873,3,FALSE))</f>
        <v>0</v>
      </c>
      <c r="E31" s="19"/>
      <c r="F31" s="25">
        <f t="shared" ref="F31:F44" si="4">D31*E31</f>
        <v>0</v>
      </c>
      <c r="G31" s="104" t="str">
        <f t="shared" si="3"/>
        <v/>
      </c>
      <c r="I31" s="2"/>
    </row>
    <row r="32" spans="1:9" x14ac:dyDescent="0.2">
      <c r="A32" s="15"/>
      <c r="B32" s="21"/>
      <c r="C32" s="12">
        <f>IF(B32="",0,VLOOKUP('070201'!B32,Cenik!$C$3:$E$873,2,FALSE))</f>
        <v>0</v>
      </c>
      <c r="D32" s="12">
        <f>IF(B32="",0,VLOOKUP('070201'!B32,Cenik!$C$3:$E$873,3,FALSE))</f>
        <v>0</v>
      </c>
      <c r="E32" s="22"/>
      <c r="F32" s="20">
        <f t="shared" si="4"/>
        <v>0</v>
      </c>
      <c r="G32" s="104" t="str">
        <f t="shared" si="3"/>
        <v/>
      </c>
      <c r="I32" s="2"/>
    </row>
    <row r="33" spans="1:7" x14ac:dyDescent="0.2">
      <c r="A33" s="15"/>
      <c r="B33" s="21"/>
      <c r="C33" s="12">
        <f>IF(B33="",0,VLOOKUP('070201'!B33,Cenik!$C$3:$E$873,2,FALSE))</f>
        <v>0</v>
      </c>
      <c r="D33" s="12">
        <f>IF(B33="",0,VLOOKUP('070201'!B33,Cenik!$C$3:$E$873,3,FALSE))</f>
        <v>0</v>
      </c>
      <c r="E33" s="22"/>
      <c r="F33" s="20">
        <f t="shared" si="4"/>
        <v>0</v>
      </c>
      <c r="G33" s="104" t="str">
        <f t="shared" si="3"/>
        <v/>
      </c>
    </row>
    <row r="34" spans="1:7" x14ac:dyDescent="0.2">
      <c r="A34" s="15"/>
      <c r="B34" s="21"/>
      <c r="C34" s="12">
        <f>IF(B34="",0,VLOOKUP('070201'!B34,Cenik!$C$3:$E$873,2,FALSE))</f>
        <v>0</v>
      </c>
      <c r="D34" s="12">
        <f>IF(B34="",0,VLOOKUP('070201'!B34,Cenik!$C$3:$E$873,3,FALSE))</f>
        <v>0</v>
      </c>
      <c r="E34" s="22"/>
      <c r="F34" s="20">
        <f t="shared" si="4"/>
        <v>0</v>
      </c>
      <c r="G34" s="104" t="str">
        <f t="shared" si="3"/>
        <v/>
      </c>
    </row>
    <row r="35" spans="1:7" x14ac:dyDescent="0.2">
      <c r="A35" s="15"/>
      <c r="B35" s="21"/>
      <c r="C35" s="12">
        <f>IF(B35="",0,VLOOKUP('070201'!B35,Cenik!$C$3:$E$873,2,FALSE))</f>
        <v>0</v>
      </c>
      <c r="D35" s="12">
        <f>IF(B35="",0,VLOOKUP('070201'!B35,Cenik!$C$3:$E$873,3,FALSE))</f>
        <v>0</v>
      </c>
      <c r="E35" s="22"/>
      <c r="F35" s="20">
        <f t="shared" si="4"/>
        <v>0</v>
      </c>
      <c r="G35" s="104" t="str">
        <f t="shared" si="3"/>
        <v/>
      </c>
    </row>
    <row r="36" spans="1:7" x14ac:dyDescent="0.2">
      <c r="A36" s="15"/>
      <c r="B36" s="21"/>
      <c r="C36" s="12">
        <f>IF(B36="",0,VLOOKUP('070201'!B36,Cenik!$C$3:$E$873,2,FALSE))</f>
        <v>0</v>
      </c>
      <c r="D36" s="12">
        <f>IF(B36="",0,VLOOKUP('070201'!B36,Cenik!$C$3:$E$873,3,FALSE))</f>
        <v>0</v>
      </c>
      <c r="E36" s="22"/>
      <c r="F36" s="20">
        <f t="shared" si="4"/>
        <v>0</v>
      </c>
      <c r="G36" s="104" t="str">
        <f t="shared" si="3"/>
        <v/>
      </c>
    </row>
    <row r="37" spans="1:7" x14ac:dyDescent="0.2">
      <c r="A37" s="15"/>
      <c r="B37" s="21"/>
      <c r="C37" s="12">
        <f>IF(B37="",0,VLOOKUP('070201'!B37,Cenik!$C$3:$E$873,2,FALSE))</f>
        <v>0</v>
      </c>
      <c r="D37" s="12">
        <f>IF(B37="",0,VLOOKUP('070201'!B37,Cenik!$C$3:$E$873,3,FALSE))</f>
        <v>0</v>
      </c>
      <c r="E37" s="22"/>
      <c r="F37" s="20">
        <f t="shared" si="4"/>
        <v>0</v>
      </c>
      <c r="G37" s="104" t="str">
        <f t="shared" si="3"/>
        <v/>
      </c>
    </row>
    <row r="38" spans="1:7" x14ac:dyDescent="0.2">
      <c r="A38" s="15"/>
      <c r="B38" s="21"/>
      <c r="C38" s="12">
        <f>IF(B38="",0,VLOOKUP('070201'!B38,Cenik!$C$3:$E$873,2,FALSE))</f>
        <v>0</v>
      </c>
      <c r="D38" s="12">
        <f>IF(B38="",0,VLOOKUP('070201'!B38,Cenik!$C$3:$E$873,3,FALSE))</f>
        <v>0</v>
      </c>
      <c r="E38" s="22"/>
      <c r="F38" s="20">
        <f t="shared" si="4"/>
        <v>0</v>
      </c>
      <c r="G38" s="104" t="str">
        <f t="shared" si="3"/>
        <v/>
      </c>
    </row>
    <row r="39" spans="1:7" x14ac:dyDescent="0.2">
      <c r="A39" s="15"/>
      <c r="B39" s="21"/>
      <c r="C39" s="12">
        <f>IF(B39="",0,VLOOKUP('070201'!B39,Cenik!$C$3:$E$873,2,FALSE))</f>
        <v>0</v>
      </c>
      <c r="D39" s="12">
        <f>IF(B39="",0,VLOOKUP('070201'!B39,Cenik!$C$3:$E$873,3,FALSE))</f>
        <v>0</v>
      </c>
      <c r="E39" s="22"/>
      <c r="F39" s="20">
        <f t="shared" si="4"/>
        <v>0</v>
      </c>
      <c r="G39" s="104" t="str">
        <f>IF(E39="","",IF(ISNUMBER(E39),IF(E39=ROUND(E39,6),"","Napaka - poraba mora biti zaokrožena na 6 decimalk!"),"Napaka!"))</f>
        <v/>
      </c>
    </row>
    <row r="40" spans="1:7" x14ac:dyDescent="0.2">
      <c r="A40" s="15"/>
      <c r="B40" s="21"/>
      <c r="C40" s="12">
        <f>IF(B40="",0,VLOOKUP('070201'!B40,Cenik!$C$3:$E$873,2,FALSE))</f>
        <v>0</v>
      </c>
      <c r="D40" s="12">
        <f>IF(B40="",0,VLOOKUP('070201'!B40,Cenik!$C$3:$E$873,3,FALSE))</f>
        <v>0</v>
      </c>
      <c r="E40" s="22"/>
      <c r="F40" s="20">
        <f t="shared" si="4"/>
        <v>0</v>
      </c>
      <c r="G40" s="104" t="str">
        <f t="shared" si="3"/>
        <v/>
      </c>
    </row>
    <row r="41" spans="1:7" x14ac:dyDescent="0.2">
      <c r="A41" s="15"/>
      <c r="B41" s="21"/>
      <c r="C41" s="12">
        <f>IF(B41="",0,VLOOKUP('070201'!B41,Cenik!$C$3:$E$873,2,FALSE))</f>
        <v>0</v>
      </c>
      <c r="D41" s="12">
        <f>IF(B41="",0,VLOOKUP('070201'!B41,Cenik!$C$3:$E$873,3,FALSE))</f>
        <v>0</v>
      </c>
      <c r="E41" s="22"/>
      <c r="F41" s="20">
        <f t="shared" si="4"/>
        <v>0</v>
      </c>
      <c r="G41" s="104" t="str">
        <f t="shared" si="3"/>
        <v/>
      </c>
    </row>
    <row r="42" spans="1:7" x14ac:dyDescent="0.2">
      <c r="A42" s="15"/>
      <c r="B42" s="21"/>
      <c r="C42" s="12">
        <f>IF(B42="",0,VLOOKUP('070201'!B42,Cenik!$C$3:$E$873,2,FALSE))</f>
        <v>0</v>
      </c>
      <c r="D42" s="12">
        <f>IF(B42="",0,VLOOKUP('070201'!B42,Cenik!$C$3:$E$873,3,FALSE))</f>
        <v>0</v>
      </c>
      <c r="E42" s="22"/>
      <c r="F42" s="20">
        <f t="shared" si="4"/>
        <v>0</v>
      </c>
      <c r="G42" s="104" t="str">
        <f t="shared" si="3"/>
        <v/>
      </c>
    </row>
    <row r="43" spans="1:7" x14ac:dyDescent="0.2">
      <c r="A43" s="15"/>
      <c r="B43" s="21"/>
      <c r="C43" s="12">
        <f>IF(B43="",0,VLOOKUP('070201'!B43,Cenik!$C$3:$E$873,2,FALSE))</f>
        <v>0</v>
      </c>
      <c r="D43" s="12">
        <f>IF(B43="",0,VLOOKUP('070201'!B43,Cenik!$C$3:$E$873,3,FALSE))</f>
        <v>0</v>
      </c>
      <c r="E43" s="22"/>
      <c r="F43" s="20">
        <f t="shared" si="4"/>
        <v>0</v>
      </c>
      <c r="G43" s="104" t="str">
        <f t="shared" si="3"/>
        <v/>
      </c>
    </row>
    <row r="44" spans="1:7" ht="13.5" thickBot="1" x14ac:dyDescent="0.25">
      <c r="A44" s="26"/>
      <c r="B44" s="27"/>
      <c r="C44" s="28">
        <f>IF(B44="",0,VLOOKUP('070201'!B44,Cenik!$C$3:$E$873,2,FALSE))</f>
        <v>0</v>
      </c>
      <c r="D44" s="28">
        <f>IF(B44="",0,VLOOKUP('070201'!B44,Cenik!$C$3:$E$873,3,FALSE))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IF(B5="",0,VLOOKUP('070202'!B5,Cenik!$C$3:$E$873,2,FALSE))</f>
        <v>0</v>
      </c>
      <c r="D5" s="12">
        <f>IF(B5="",0,VLOOKUP('070202'!B5,Cenik!$C$3:$E$873,3,FALSE))</f>
        <v>0</v>
      </c>
      <c r="E5" s="13"/>
      <c r="F5" s="14">
        <f t="shared" ref="F5:F14" si="0">D5*E5</f>
        <v>0</v>
      </c>
      <c r="G5" s="104" t="str">
        <f>IF(E5="","",IF(ISNUMBER(E5),IF(E5=ROUND(E5,6),"","Napaka - poraba mora biti zaokrožena na 6 decimalk!"),"Napaka!"))</f>
        <v/>
      </c>
    </row>
    <row r="6" spans="1:7" x14ac:dyDescent="0.2">
      <c r="A6" s="15"/>
      <c r="B6" s="16"/>
      <c r="C6" s="12">
        <f>IF(B6="",0,VLOOKUP('070202'!B6,Cenik!$C$3:$E$873,2,FALSE))</f>
        <v>0</v>
      </c>
      <c r="D6" s="12">
        <f>IF(B6="",0,VLOOKUP('070202'!B6,Cenik!$C$3:$E$873,3,FALSE))</f>
        <v>0</v>
      </c>
      <c r="E6" s="17"/>
      <c r="F6" s="14">
        <f t="shared" si="0"/>
        <v>0</v>
      </c>
      <c r="G6" s="104" t="str">
        <f t="shared" ref="G6:G14" si="1">IF(E6="","",IF(ISNUMBER(E6),IF(E6=ROUND(E6,6),"","Napaka - poraba mora biti zaokrožena na 6 decimalk!"),"Napaka!"))</f>
        <v/>
      </c>
    </row>
    <row r="7" spans="1:7" x14ac:dyDescent="0.2">
      <c r="A7" s="15"/>
      <c r="B7" s="16"/>
      <c r="C7" s="12">
        <f>IF(B7="",0,VLOOKUP('070202'!B7,Cenik!$C$3:$E$873,2,FALSE))</f>
        <v>0</v>
      </c>
      <c r="D7" s="12">
        <f>IF(B7="",0,VLOOKUP('070202'!B7,Cenik!$C$3:$E$873,3,FALSE))</f>
        <v>0</v>
      </c>
      <c r="E7" s="17"/>
      <c r="F7" s="14">
        <f t="shared" si="0"/>
        <v>0</v>
      </c>
      <c r="G7" s="104" t="str">
        <f t="shared" si="1"/>
        <v/>
      </c>
    </row>
    <row r="8" spans="1:7" x14ac:dyDescent="0.2">
      <c r="A8" s="15"/>
      <c r="B8" s="16"/>
      <c r="C8" s="12">
        <f>IF(B8="",0,VLOOKUP('070202'!B8,Cenik!$C$3:$E$873,2,FALSE))</f>
        <v>0</v>
      </c>
      <c r="D8" s="12">
        <f>IF(B8="",0,VLOOKUP('070202'!B8,Cenik!$C$3:$E$873,3,FALSE))</f>
        <v>0</v>
      </c>
      <c r="E8" s="17"/>
      <c r="F8" s="14">
        <f t="shared" si="0"/>
        <v>0</v>
      </c>
      <c r="G8" s="104" t="str">
        <f t="shared" si="1"/>
        <v/>
      </c>
    </row>
    <row r="9" spans="1:7" x14ac:dyDescent="0.2">
      <c r="A9" s="15"/>
      <c r="B9" s="16"/>
      <c r="C9" s="12">
        <f>IF(B9="",0,VLOOKUP('070202'!B9,Cenik!$C$3:$E$873,2,FALSE))</f>
        <v>0</v>
      </c>
      <c r="D9" s="12">
        <f>IF(B9="",0,VLOOKUP('070202'!B9,Cenik!$C$3:$E$873,3,FALSE))</f>
        <v>0</v>
      </c>
      <c r="E9" s="17"/>
      <c r="F9" s="14">
        <f t="shared" si="0"/>
        <v>0</v>
      </c>
      <c r="G9" s="104" t="str">
        <f t="shared" si="1"/>
        <v/>
      </c>
    </row>
    <row r="10" spans="1:7" x14ac:dyDescent="0.2">
      <c r="A10" s="15"/>
      <c r="B10" s="16"/>
      <c r="C10" s="12">
        <f>IF(B10="",0,VLOOKUP('070202'!B10,Cenik!$C$3:$E$873,2,FALSE))</f>
        <v>0</v>
      </c>
      <c r="D10" s="12">
        <f>IF(B10="",0,VLOOKUP('070202'!B10,Cenik!$C$3:$E$873,3,FALSE))</f>
        <v>0</v>
      </c>
      <c r="E10" s="17"/>
      <c r="F10" s="14">
        <f t="shared" si="0"/>
        <v>0</v>
      </c>
      <c r="G10" s="104" t="str">
        <f t="shared" si="1"/>
        <v/>
      </c>
    </row>
    <row r="11" spans="1:7" x14ac:dyDescent="0.2">
      <c r="A11" s="15"/>
      <c r="B11" s="16"/>
      <c r="C11" s="12">
        <f>IF(B11="",0,VLOOKUP('070202'!B11,Cenik!$C$3:$E$873,2,FALSE))</f>
        <v>0</v>
      </c>
      <c r="D11" s="12">
        <f>IF(B11="",0,VLOOKUP('070202'!B11,Cenik!$C$3:$E$873,3,FALSE))</f>
        <v>0</v>
      </c>
      <c r="E11" s="17"/>
      <c r="F11" s="14">
        <f t="shared" si="0"/>
        <v>0</v>
      </c>
      <c r="G11" s="104" t="str">
        <f t="shared" si="1"/>
        <v/>
      </c>
    </row>
    <row r="12" spans="1:7" x14ac:dyDescent="0.2">
      <c r="A12" s="15"/>
      <c r="B12" s="16"/>
      <c r="C12" s="12">
        <f>IF(B12="",0,VLOOKUP('070202'!B12,Cenik!$C$3:$E$873,2,FALSE))</f>
        <v>0</v>
      </c>
      <c r="D12" s="12">
        <f>IF(B12="",0,VLOOKUP('070202'!B12,Cenik!$C$3:$E$873,3,FALSE))</f>
        <v>0</v>
      </c>
      <c r="E12" s="17"/>
      <c r="F12" s="14">
        <f t="shared" si="0"/>
        <v>0</v>
      </c>
      <c r="G12" s="104" t="str">
        <f t="shared" si="1"/>
        <v/>
      </c>
    </row>
    <row r="13" spans="1:7" x14ac:dyDescent="0.2">
      <c r="A13" s="15"/>
      <c r="B13" s="16"/>
      <c r="C13" s="12">
        <f>IF(B13="",0,VLOOKUP('070202'!B13,Cenik!$C$3:$E$873,2,FALSE))</f>
        <v>0</v>
      </c>
      <c r="D13" s="12">
        <f>IF(B13="",0,VLOOKUP('070202'!B13,Cenik!$C$3:$E$873,3,FALSE))</f>
        <v>0</v>
      </c>
      <c r="E13" s="17"/>
      <c r="F13" s="14">
        <f t="shared" si="0"/>
        <v>0</v>
      </c>
      <c r="G13" s="104" t="str">
        <f t="shared" si="1"/>
        <v/>
      </c>
    </row>
    <row r="14" spans="1:7" ht="13.5" thickBot="1" x14ac:dyDescent="0.25">
      <c r="A14" s="15"/>
      <c r="B14" s="16"/>
      <c r="C14" s="12">
        <f>IF(B14="",0,VLOOKUP('070202'!B14,Cenik!$C$3:$E$873,2,FALSE))</f>
        <v>0</v>
      </c>
      <c r="D14" s="12">
        <f>IF(B14="",0,VLOOKUP('070202'!B14,Cenik!$C$3:$E$873,3,FALSE))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IF(B16="",0,VLOOKUP('070202'!B16,Cenik!$C$3:$E$873,2,FALSE))</f>
        <v>0</v>
      </c>
      <c r="D16" s="12">
        <f>IF(B16="",0,VLOOKUP('070202'!B16,Cenik!$C$3:$E$873,3,FALSE))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IF(B17="",0,VLOOKUP('070202'!B17,Cenik!$C$3:$E$873,2,FALSE))</f>
        <v>0</v>
      </c>
      <c r="D17" s="12">
        <f>IF(B17="",0,VLOOKUP('070202'!B17,Cenik!$C$3:$E$873,3,FALSE))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IF(B18="",0,VLOOKUP('070202'!B18,Cenik!$C$3:$E$873,2,FALSE))</f>
        <v>0</v>
      </c>
      <c r="D18" s="12">
        <f>IF(B18="",0,VLOOKUP('070202'!B18,Cenik!$C$3:$E$873,3,FALSE))</f>
        <v>0</v>
      </c>
      <c r="E18" s="22"/>
      <c r="F18" s="20">
        <f t="shared" si="2"/>
        <v>0</v>
      </c>
      <c r="G18" s="104" t="str">
        <f t="shared" si="3"/>
        <v/>
      </c>
    </row>
    <row r="19" spans="1:9" x14ac:dyDescent="0.2">
      <c r="A19" s="15"/>
      <c r="B19" s="21"/>
      <c r="C19" s="12">
        <f>IF(B19="",0,VLOOKUP('070202'!B19,Cenik!$C$3:$E$873,2,FALSE))</f>
        <v>0</v>
      </c>
      <c r="D19" s="12">
        <f>IF(B19="",0,VLOOKUP('070202'!B19,Cenik!$C$3:$E$873,3,FALSE))</f>
        <v>0</v>
      </c>
      <c r="E19" s="22"/>
      <c r="F19" s="20">
        <f t="shared" si="2"/>
        <v>0</v>
      </c>
      <c r="G19" s="104" t="str">
        <f t="shared" si="3"/>
        <v/>
      </c>
    </row>
    <row r="20" spans="1:9" x14ac:dyDescent="0.2">
      <c r="A20" s="15"/>
      <c r="B20" s="21"/>
      <c r="C20" s="12">
        <f>IF(B20="",0,VLOOKUP('070202'!B20,Cenik!$C$3:$E$873,2,FALSE))</f>
        <v>0</v>
      </c>
      <c r="D20" s="12">
        <f>IF(B20="",0,VLOOKUP('070202'!B20,Cenik!$C$3:$E$873,3,FALSE))</f>
        <v>0</v>
      </c>
      <c r="E20" s="22"/>
      <c r="F20" s="20">
        <f t="shared" si="2"/>
        <v>0</v>
      </c>
      <c r="G20" s="104" t="str">
        <f t="shared" si="3"/>
        <v/>
      </c>
    </row>
    <row r="21" spans="1:9" x14ac:dyDescent="0.2">
      <c r="A21" s="15"/>
      <c r="B21" s="21"/>
      <c r="C21" s="12">
        <f>IF(B21="",0,VLOOKUP('070202'!B21,Cenik!$C$3:$E$873,2,FALSE))</f>
        <v>0</v>
      </c>
      <c r="D21" s="12">
        <f>IF(B21="",0,VLOOKUP('070202'!B21,Cenik!$C$3:$E$873,3,FALSE))</f>
        <v>0</v>
      </c>
      <c r="E21" s="22"/>
      <c r="F21" s="20">
        <f t="shared" si="2"/>
        <v>0</v>
      </c>
      <c r="G21" s="104" t="str">
        <f t="shared" si="3"/>
        <v/>
      </c>
    </row>
    <row r="22" spans="1:9" x14ac:dyDescent="0.2">
      <c r="A22" s="15"/>
      <c r="B22" s="21"/>
      <c r="C22" s="12">
        <f>IF(B22="",0,VLOOKUP('070202'!B22,Cenik!$C$3:$E$873,2,FALSE))</f>
        <v>0</v>
      </c>
      <c r="D22" s="12">
        <f>IF(B22="",0,VLOOKUP('070202'!B22,Cenik!$C$3:$E$873,3,FALSE))</f>
        <v>0</v>
      </c>
      <c r="E22" s="22"/>
      <c r="F22" s="20">
        <f t="shared" si="2"/>
        <v>0</v>
      </c>
      <c r="G22" s="104" t="str">
        <f t="shared" si="3"/>
        <v/>
      </c>
    </row>
    <row r="23" spans="1:9" x14ac:dyDescent="0.2">
      <c r="A23" s="15"/>
      <c r="B23" s="21"/>
      <c r="C23" s="12">
        <f>IF(B23="",0,VLOOKUP('070202'!B23,Cenik!$C$3:$E$873,2,FALSE))</f>
        <v>0</v>
      </c>
      <c r="D23" s="12">
        <f>IF(B23="",0,VLOOKUP('070202'!B23,Cenik!$C$3:$E$873,3,FALSE))</f>
        <v>0</v>
      </c>
      <c r="E23" s="22"/>
      <c r="F23" s="20">
        <f t="shared" si="2"/>
        <v>0</v>
      </c>
      <c r="G23" s="104" t="str">
        <f t="shared" si="3"/>
        <v/>
      </c>
    </row>
    <row r="24" spans="1:9" x14ac:dyDescent="0.2">
      <c r="A24" s="15"/>
      <c r="B24" s="21"/>
      <c r="C24" s="12">
        <f>IF(B24="",0,VLOOKUP('070202'!B24,Cenik!$C$3:$E$873,2,FALSE))</f>
        <v>0</v>
      </c>
      <c r="D24" s="12">
        <f>IF(B24="",0,VLOOKUP('070202'!B24,Cenik!$C$3:$E$873,3,FALSE))</f>
        <v>0</v>
      </c>
      <c r="E24" s="22"/>
      <c r="F24" s="20">
        <f t="shared" si="2"/>
        <v>0</v>
      </c>
      <c r="G24" s="104" t="str">
        <f t="shared" si="3"/>
        <v/>
      </c>
    </row>
    <row r="25" spans="1:9" x14ac:dyDescent="0.2">
      <c r="A25" s="15"/>
      <c r="B25" s="21"/>
      <c r="C25" s="12">
        <f>IF(B25="",0,VLOOKUP('070202'!B25,Cenik!$C$3:$E$873,2,FALSE))</f>
        <v>0</v>
      </c>
      <c r="D25" s="12">
        <f>IF(B25="",0,VLOOKUP('070202'!B25,Cenik!$C$3:$E$873,3,FALSE))</f>
        <v>0</v>
      </c>
      <c r="E25" s="22"/>
      <c r="F25" s="20">
        <f t="shared" si="2"/>
        <v>0</v>
      </c>
      <c r="G25" s="104" t="str">
        <f t="shared" si="3"/>
        <v/>
      </c>
    </row>
    <row r="26" spans="1:9" x14ac:dyDescent="0.2">
      <c r="A26" s="15"/>
      <c r="B26" s="21"/>
      <c r="C26" s="12">
        <f>IF(B26="",0,VLOOKUP('070202'!B26,Cenik!$C$3:$E$873,2,FALSE))</f>
        <v>0</v>
      </c>
      <c r="D26" s="12">
        <f>IF(B26="",0,VLOOKUP('070202'!B26,Cenik!$C$3:$E$873,3,FALSE))</f>
        <v>0</v>
      </c>
      <c r="E26" s="22"/>
      <c r="F26" s="20">
        <f t="shared" si="2"/>
        <v>0</v>
      </c>
      <c r="G26" s="104" t="str">
        <f t="shared" si="3"/>
        <v/>
      </c>
    </row>
    <row r="27" spans="1:9" x14ac:dyDescent="0.2">
      <c r="A27" s="15"/>
      <c r="B27" s="21"/>
      <c r="C27" s="12">
        <f>IF(B27="",0,VLOOKUP('070202'!B27,Cenik!$C$3:$E$873,2,FALSE))</f>
        <v>0</v>
      </c>
      <c r="D27" s="12">
        <f>IF(B27="",0,VLOOKUP('070202'!B27,Cenik!$C$3:$E$873,3,FALSE))</f>
        <v>0</v>
      </c>
      <c r="E27" s="22"/>
      <c r="F27" s="20">
        <f t="shared" si="2"/>
        <v>0</v>
      </c>
      <c r="G27" s="104" t="str">
        <f t="shared" si="3"/>
        <v/>
      </c>
    </row>
    <row r="28" spans="1:9" x14ac:dyDescent="0.2">
      <c r="A28" s="15"/>
      <c r="B28" s="21"/>
      <c r="C28" s="12">
        <f>IF(B28="",0,VLOOKUP('070202'!B28,Cenik!$C$3:$E$873,2,FALSE))</f>
        <v>0</v>
      </c>
      <c r="D28" s="12">
        <f>IF(B28="",0,VLOOKUP('070202'!B28,Cenik!$C$3:$E$873,3,FALSE))</f>
        <v>0</v>
      </c>
      <c r="E28" s="22"/>
      <c r="F28" s="20">
        <f t="shared" si="2"/>
        <v>0</v>
      </c>
      <c r="G28" s="104" t="str">
        <f t="shared" si="3"/>
        <v/>
      </c>
    </row>
    <row r="29" spans="1:9" ht="13.5" thickBot="1" x14ac:dyDescent="0.25">
      <c r="A29" s="15"/>
      <c r="B29" s="21"/>
      <c r="C29" s="12">
        <f>IF(B29="",0,VLOOKUP('070202'!B29,Cenik!$C$3:$E$873,2,FALSE))</f>
        <v>0</v>
      </c>
      <c r="D29" s="12">
        <f>IF(B29="",0,VLOOKUP('070202'!B29,Cenik!$C$3:$E$873,3,FALSE))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IF(B31="",0,VLOOKUP('070202'!B31,Cenik!$C$3:$E$873,2,FALSE))</f>
        <v>0</v>
      </c>
      <c r="D31" s="24">
        <f>IF(B31="",0,VLOOKUP('070202'!B31,Cenik!$C$3:$E$873,3,FALSE))</f>
        <v>0</v>
      </c>
      <c r="E31" s="19"/>
      <c r="F31" s="25">
        <f t="shared" ref="F31:F44" si="4">D31*E31</f>
        <v>0</v>
      </c>
      <c r="G31" s="104" t="str">
        <f t="shared" si="3"/>
        <v/>
      </c>
      <c r="I31" s="2"/>
    </row>
    <row r="32" spans="1:9" x14ac:dyDescent="0.2">
      <c r="A32" s="15"/>
      <c r="B32" s="21"/>
      <c r="C32" s="12">
        <f>IF(B32="",0,VLOOKUP('070202'!B32,Cenik!$C$3:$E$873,2,FALSE))</f>
        <v>0</v>
      </c>
      <c r="D32" s="12">
        <f>IF(B32="",0,VLOOKUP('070202'!B32,Cenik!$C$3:$E$873,3,FALSE))</f>
        <v>0</v>
      </c>
      <c r="E32" s="22"/>
      <c r="F32" s="20">
        <f t="shared" si="4"/>
        <v>0</v>
      </c>
      <c r="G32" s="104" t="str">
        <f t="shared" si="3"/>
        <v/>
      </c>
      <c r="I32" s="2"/>
    </row>
    <row r="33" spans="1:7" x14ac:dyDescent="0.2">
      <c r="A33" s="15"/>
      <c r="B33" s="21"/>
      <c r="C33" s="12">
        <f>IF(B33="",0,VLOOKUP('070202'!B33,Cenik!$C$3:$E$873,2,FALSE))</f>
        <v>0</v>
      </c>
      <c r="D33" s="12">
        <f>IF(B33="",0,VLOOKUP('070202'!B33,Cenik!$C$3:$E$873,3,FALSE))</f>
        <v>0</v>
      </c>
      <c r="E33" s="22"/>
      <c r="F33" s="20">
        <f t="shared" si="4"/>
        <v>0</v>
      </c>
      <c r="G33" s="104" t="str">
        <f t="shared" si="3"/>
        <v/>
      </c>
    </row>
    <row r="34" spans="1:7" x14ac:dyDescent="0.2">
      <c r="A34" s="15"/>
      <c r="B34" s="21"/>
      <c r="C34" s="12">
        <f>IF(B34="",0,VLOOKUP('070202'!B34,Cenik!$C$3:$E$873,2,FALSE))</f>
        <v>0</v>
      </c>
      <c r="D34" s="12">
        <f>IF(B34="",0,VLOOKUP('070202'!B34,Cenik!$C$3:$E$873,3,FALSE))</f>
        <v>0</v>
      </c>
      <c r="E34" s="22"/>
      <c r="F34" s="20">
        <f t="shared" si="4"/>
        <v>0</v>
      </c>
      <c r="G34" s="104" t="str">
        <f t="shared" si="3"/>
        <v/>
      </c>
    </row>
    <row r="35" spans="1:7" x14ac:dyDescent="0.2">
      <c r="A35" s="15"/>
      <c r="B35" s="21"/>
      <c r="C35" s="12">
        <f>IF(B35="",0,VLOOKUP('070202'!B35,Cenik!$C$3:$E$873,2,FALSE))</f>
        <v>0</v>
      </c>
      <c r="D35" s="12">
        <f>IF(B35="",0,VLOOKUP('070202'!B35,Cenik!$C$3:$E$873,3,FALSE))</f>
        <v>0</v>
      </c>
      <c r="E35" s="22"/>
      <c r="F35" s="20">
        <f t="shared" si="4"/>
        <v>0</v>
      </c>
      <c r="G35" s="104" t="str">
        <f t="shared" si="3"/>
        <v/>
      </c>
    </row>
    <row r="36" spans="1:7" x14ac:dyDescent="0.2">
      <c r="A36" s="15"/>
      <c r="B36" s="21"/>
      <c r="C36" s="12">
        <f>IF(B36="",0,VLOOKUP('070202'!B36,Cenik!$C$3:$E$873,2,FALSE))</f>
        <v>0</v>
      </c>
      <c r="D36" s="12">
        <f>IF(B36="",0,VLOOKUP('070202'!B36,Cenik!$C$3:$E$873,3,FALSE))</f>
        <v>0</v>
      </c>
      <c r="E36" s="22"/>
      <c r="F36" s="20">
        <f t="shared" si="4"/>
        <v>0</v>
      </c>
      <c r="G36" s="104" t="str">
        <f t="shared" si="3"/>
        <v/>
      </c>
    </row>
    <row r="37" spans="1:7" x14ac:dyDescent="0.2">
      <c r="A37" s="15"/>
      <c r="B37" s="21"/>
      <c r="C37" s="12">
        <f>IF(B37="",0,VLOOKUP('070202'!B37,Cenik!$C$3:$E$873,2,FALSE))</f>
        <v>0</v>
      </c>
      <c r="D37" s="12">
        <f>IF(B37="",0,VLOOKUP('070202'!B37,Cenik!$C$3:$E$873,3,FALSE))</f>
        <v>0</v>
      </c>
      <c r="E37" s="22"/>
      <c r="F37" s="20">
        <f t="shared" si="4"/>
        <v>0</v>
      </c>
      <c r="G37" s="104" t="str">
        <f t="shared" si="3"/>
        <v/>
      </c>
    </row>
    <row r="38" spans="1:7" x14ac:dyDescent="0.2">
      <c r="A38" s="15"/>
      <c r="B38" s="21"/>
      <c r="C38" s="12">
        <f>IF(B38="",0,VLOOKUP('070202'!B38,Cenik!$C$3:$E$873,2,FALSE))</f>
        <v>0</v>
      </c>
      <c r="D38" s="12">
        <f>IF(B38="",0,VLOOKUP('070202'!B38,Cenik!$C$3:$E$873,3,FALSE))</f>
        <v>0</v>
      </c>
      <c r="E38" s="22"/>
      <c r="F38" s="20">
        <f t="shared" si="4"/>
        <v>0</v>
      </c>
      <c r="G38" s="104" t="str">
        <f t="shared" si="3"/>
        <v/>
      </c>
    </row>
    <row r="39" spans="1:7" x14ac:dyDescent="0.2">
      <c r="A39" s="15"/>
      <c r="B39" s="21"/>
      <c r="C39" s="12">
        <f>IF(B39="",0,VLOOKUP('070202'!B39,Cenik!$C$3:$E$873,2,FALSE))</f>
        <v>0</v>
      </c>
      <c r="D39" s="12">
        <f>IF(B39="",0,VLOOKUP('070202'!B39,Cenik!$C$3:$E$873,3,FALSE))</f>
        <v>0</v>
      </c>
      <c r="E39" s="22"/>
      <c r="F39" s="20">
        <f t="shared" si="4"/>
        <v>0</v>
      </c>
      <c r="G39" s="104" t="str">
        <f>IF(E39="","",IF(ISNUMBER(E39),IF(E39=ROUND(E39,6),"","Napaka - poraba mora biti zaokrožena na 6 decimalk!"),"Napaka!"))</f>
        <v/>
      </c>
    </row>
    <row r="40" spans="1:7" x14ac:dyDescent="0.2">
      <c r="A40" s="15"/>
      <c r="B40" s="21"/>
      <c r="C40" s="12">
        <f>IF(B40="",0,VLOOKUP('070202'!B40,Cenik!$C$3:$E$873,2,FALSE))</f>
        <v>0</v>
      </c>
      <c r="D40" s="12">
        <f>IF(B40="",0,VLOOKUP('070202'!B40,Cenik!$C$3:$E$873,3,FALSE))</f>
        <v>0</v>
      </c>
      <c r="E40" s="22"/>
      <c r="F40" s="20">
        <f t="shared" si="4"/>
        <v>0</v>
      </c>
      <c r="G40" s="104" t="str">
        <f t="shared" si="3"/>
        <v/>
      </c>
    </row>
    <row r="41" spans="1:7" x14ac:dyDescent="0.2">
      <c r="A41" s="15"/>
      <c r="B41" s="21"/>
      <c r="C41" s="12">
        <f>IF(B41="",0,VLOOKUP('070202'!B41,Cenik!$C$3:$E$873,2,FALSE))</f>
        <v>0</v>
      </c>
      <c r="D41" s="12">
        <f>IF(B41="",0,VLOOKUP('070202'!B41,Cenik!$C$3:$E$873,3,FALSE))</f>
        <v>0</v>
      </c>
      <c r="E41" s="22"/>
      <c r="F41" s="20">
        <f t="shared" si="4"/>
        <v>0</v>
      </c>
      <c r="G41" s="104" t="str">
        <f t="shared" si="3"/>
        <v/>
      </c>
    </row>
    <row r="42" spans="1:7" x14ac:dyDescent="0.2">
      <c r="A42" s="15"/>
      <c r="B42" s="21"/>
      <c r="C42" s="12">
        <f>IF(B42="",0,VLOOKUP('070202'!B42,Cenik!$C$3:$E$873,2,FALSE))</f>
        <v>0</v>
      </c>
      <c r="D42" s="12">
        <f>IF(B42="",0,VLOOKUP('070202'!B42,Cenik!$C$3:$E$873,3,FALSE))</f>
        <v>0</v>
      </c>
      <c r="E42" s="22"/>
      <c r="F42" s="20">
        <f t="shared" si="4"/>
        <v>0</v>
      </c>
      <c r="G42" s="104" t="str">
        <f t="shared" si="3"/>
        <v/>
      </c>
    </row>
    <row r="43" spans="1:7" x14ac:dyDescent="0.2">
      <c r="A43" s="15"/>
      <c r="B43" s="21"/>
      <c r="C43" s="12">
        <f>IF(B43="",0,VLOOKUP('070202'!B43,Cenik!$C$3:$E$873,2,FALSE))</f>
        <v>0</v>
      </c>
      <c r="D43" s="12">
        <f>IF(B43="",0,VLOOKUP('070202'!B43,Cenik!$C$3:$E$873,3,FALSE))</f>
        <v>0</v>
      </c>
      <c r="E43" s="22"/>
      <c r="F43" s="20">
        <f t="shared" si="4"/>
        <v>0</v>
      </c>
      <c r="G43" s="104" t="str">
        <f t="shared" si="3"/>
        <v/>
      </c>
    </row>
    <row r="44" spans="1:7" ht="13.5" thickBot="1" x14ac:dyDescent="0.25">
      <c r="A44" s="26"/>
      <c r="B44" s="27"/>
      <c r="C44" s="28">
        <f>IF(B44="",0,VLOOKUP('070202'!B44,Cenik!$C$3:$E$873,2,FALSE))</f>
        <v>0</v>
      </c>
      <c r="D44" s="28">
        <f>IF(B44="",0,VLOOKUP('070202'!B44,Cenik!$C$3:$E$873,3,FALSE))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IF(B5="",0,VLOOKUP('070203'!B5,Cenik!$C$3:$E$873,2,FALSE))</f>
        <v>0</v>
      </c>
      <c r="D5" s="12">
        <f>IF(B5="",0,VLOOKUP('070203'!B5,Cenik!$C$3:$E$873,3,FALSE))</f>
        <v>0</v>
      </c>
      <c r="E5" s="13"/>
      <c r="F5" s="14">
        <f t="shared" ref="F5:F14" si="0">D5*E5</f>
        <v>0</v>
      </c>
      <c r="G5" s="104" t="str">
        <f>IF(E5="","",IF(ISNUMBER(E5),IF(E5=ROUND(E5,6),"","Napaka - poraba mora biti zaokrožena na 6 decimalk!"),"Napaka!"))</f>
        <v/>
      </c>
    </row>
    <row r="6" spans="1:7" x14ac:dyDescent="0.2">
      <c r="A6" s="15"/>
      <c r="B6" s="16"/>
      <c r="C6" s="12">
        <f>IF(B6="",0,VLOOKUP('070203'!B6,Cenik!$C$3:$E$873,2,FALSE))</f>
        <v>0</v>
      </c>
      <c r="D6" s="12">
        <f>IF(B6="",0,VLOOKUP('070203'!B6,Cenik!$C$3:$E$873,3,FALSE))</f>
        <v>0</v>
      </c>
      <c r="E6" s="17"/>
      <c r="F6" s="14">
        <f t="shared" si="0"/>
        <v>0</v>
      </c>
      <c r="G6" s="104" t="str">
        <f t="shared" ref="G6:G14" si="1">IF(E6="","",IF(ISNUMBER(E6),IF(E6=ROUND(E6,6),"","Napaka - poraba mora biti zaokrožena na 6 decimalk!"),"Napaka!"))</f>
        <v/>
      </c>
    </row>
    <row r="7" spans="1:7" x14ac:dyDescent="0.2">
      <c r="A7" s="15"/>
      <c r="B7" s="16"/>
      <c r="C7" s="12">
        <f>IF(B7="",0,VLOOKUP('070203'!B7,Cenik!$C$3:$E$873,2,FALSE))</f>
        <v>0</v>
      </c>
      <c r="D7" s="12">
        <f>IF(B7="",0,VLOOKUP('070203'!B7,Cenik!$C$3:$E$873,3,FALSE))</f>
        <v>0</v>
      </c>
      <c r="E7" s="17"/>
      <c r="F7" s="14">
        <f t="shared" si="0"/>
        <v>0</v>
      </c>
      <c r="G7" s="104" t="str">
        <f t="shared" si="1"/>
        <v/>
      </c>
    </row>
    <row r="8" spans="1:7" x14ac:dyDescent="0.2">
      <c r="A8" s="15"/>
      <c r="B8" s="16"/>
      <c r="C8" s="12">
        <f>IF(B8="",0,VLOOKUP('070203'!B8,Cenik!$C$3:$E$873,2,FALSE))</f>
        <v>0</v>
      </c>
      <c r="D8" s="12">
        <f>IF(B8="",0,VLOOKUP('070203'!B8,Cenik!$C$3:$E$873,3,FALSE))</f>
        <v>0</v>
      </c>
      <c r="E8" s="17"/>
      <c r="F8" s="14">
        <f t="shared" si="0"/>
        <v>0</v>
      </c>
      <c r="G8" s="104" t="str">
        <f t="shared" si="1"/>
        <v/>
      </c>
    </row>
    <row r="9" spans="1:7" x14ac:dyDescent="0.2">
      <c r="A9" s="15"/>
      <c r="B9" s="16"/>
      <c r="C9" s="12">
        <f>IF(B9="",0,VLOOKUP('070203'!B9,Cenik!$C$3:$E$873,2,FALSE))</f>
        <v>0</v>
      </c>
      <c r="D9" s="12">
        <f>IF(B9="",0,VLOOKUP('070203'!B9,Cenik!$C$3:$E$873,3,FALSE))</f>
        <v>0</v>
      </c>
      <c r="E9" s="17"/>
      <c r="F9" s="14">
        <f t="shared" si="0"/>
        <v>0</v>
      </c>
      <c r="G9" s="104" t="str">
        <f t="shared" si="1"/>
        <v/>
      </c>
    </row>
    <row r="10" spans="1:7" x14ac:dyDescent="0.2">
      <c r="A10" s="15"/>
      <c r="B10" s="16"/>
      <c r="C10" s="12">
        <f>IF(B10="",0,VLOOKUP('070203'!B10,Cenik!$C$3:$E$873,2,FALSE))</f>
        <v>0</v>
      </c>
      <c r="D10" s="12">
        <f>IF(B10="",0,VLOOKUP('070203'!B10,Cenik!$C$3:$E$873,3,FALSE))</f>
        <v>0</v>
      </c>
      <c r="E10" s="17"/>
      <c r="F10" s="14">
        <f t="shared" si="0"/>
        <v>0</v>
      </c>
      <c r="G10" s="104" t="str">
        <f t="shared" si="1"/>
        <v/>
      </c>
    </row>
    <row r="11" spans="1:7" x14ac:dyDescent="0.2">
      <c r="A11" s="15"/>
      <c r="B11" s="16"/>
      <c r="C11" s="12">
        <f>IF(B11="",0,VLOOKUP('070203'!B11,Cenik!$C$3:$E$873,2,FALSE))</f>
        <v>0</v>
      </c>
      <c r="D11" s="12">
        <f>IF(B11="",0,VLOOKUP('070203'!B11,Cenik!$C$3:$E$873,3,FALSE))</f>
        <v>0</v>
      </c>
      <c r="E11" s="17"/>
      <c r="F11" s="14">
        <f t="shared" si="0"/>
        <v>0</v>
      </c>
      <c r="G11" s="104" t="str">
        <f t="shared" si="1"/>
        <v/>
      </c>
    </row>
    <row r="12" spans="1:7" x14ac:dyDescent="0.2">
      <c r="A12" s="15"/>
      <c r="B12" s="16"/>
      <c r="C12" s="12">
        <f>IF(B12="",0,VLOOKUP('070203'!B12,Cenik!$C$3:$E$873,2,FALSE))</f>
        <v>0</v>
      </c>
      <c r="D12" s="12">
        <f>IF(B12="",0,VLOOKUP('070203'!B12,Cenik!$C$3:$E$873,3,FALSE))</f>
        <v>0</v>
      </c>
      <c r="E12" s="17"/>
      <c r="F12" s="14">
        <f t="shared" si="0"/>
        <v>0</v>
      </c>
      <c r="G12" s="104" t="str">
        <f t="shared" si="1"/>
        <v/>
      </c>
    </row>
    <row r="13" spans="1:7" x14ac:dyDescent="0.2">
      <c r="A13" s="15"/>
      <c r="B13" s="16"/>
      <c r="C13" s="12">
        <f>IF(B13="",0,VLOOKUP('070203'!B13,Cenik!$C$3:$E$873,2,FALSE))</f>
        <v>0</v>
      </c>
      <c r="D13" s="12">
        <f>IF(B13="",0,VLOOKUP('070203'!B13,Cenik!$C$3:$E$873,3,FALSE))</f>
        <v>0</v>
      </c>
      <c r="E13" s="17"/>
      <c r="F13" s="14">
        <f t="shared" si="0"/>
        <v>0</v>
      </c>
      <c r="G13" s="104" t="str">
        <f t="shared" si="1"/>
        <v/>
      </c>
    </row>
    <row r="14" spans="1:7" ht="13.5" thickBot="1" x14ac:dyDescent="0.25">
      <c r="A14" s="15"/>
      <c r="B14" s="16"/>
      <c r="C14" s="12">
        <f>IF(B14="",0,VLOOKUP('070203'!B14,Cenik!$C$3:$E$873,2,FALSE))</f>
        <v>0</v>
      </c>
      <c r="D14" s="12">
        <f>IF(B14="",0,VLOOKUP('070203'!B14,Cenik!$C$3:$E$873,3,FALSE))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IF(B16="",0,VLOOKUP('070203'!B16,Cenik!$C$3:$E$873,2,FALSE))</f>
        <v>0</v>
      </c>
      <c r="D16" s="12">
        <f>IF(B16="",0,VLOOKUP('070203'!B16,Cenik!$C$3:$E$873,3,FALSE))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IF(B17="",0,VLOOKUP('070203'!B17,Cenik!$C$3:$E$873,2,FALSE))</f>
        <v>0</v>
      </c>
      <c r="D17" s="12">
        <f>IF(B17="",0,VLOOKUP('070203'!B17,Cenik!$C$3:$E$873,3,FALSE))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IF(B18="",0,VLOOKUP('070203'!B18,Cenik!$C$3:$E$873,2,FALSE))</f>
        <v>0</v>
      </c>
      <c r="D18" s="12">
        <f>IF(B18="",0,VLOOKUP('070203'!B18,Cenik!$C$3:$E$873,3,FALSE))</f>
        <v>0</v>
      </c>
      <c r="E18" s="22"/>
      <c r="F18" s="20">
        <f t="shared" si="2"/>
        <v>0</v>
      </c>
      <c r="G18" s="104" t="str">
        <f t="shared" si="3"/>
        <v/>
      </c>
    </row>
    <row r="19" spans="1:9" x14ac:dyDescent="0.2">
      <c r="A19" s="15"/>
      <c r="B19" s="21"/>
      <c r="C19" s="12">
        <f>IF(B19="",0,VLOOKUP('070203'!B19,Cenik!$C$3:$E$873,2,FALSE))</f>
        <v>0</v>
      </c>
      <c r="D19" s="12">
        <f>IF(B19="",0,VLOOKUP('070203'!B19,Cenik!$C$3:$E$873,3,FALSE))</f>
        <v>0</v>
      </c>
      <c r="E19" s="22"/>
      <c r="F19" s="20">
        <f t="shared" si="2"/>
        <v>0</v>
      </c>
      <c r="G19" s="104" t="str">
        <f t="shared" si="3"/>
        <v/>
      </c>
    </row>
    <row r="20" spans="1:9" x14ac:dyDescent="0.2">
      <c r="A20" s="15"/>
      <c r="B20" s="21"/>
      <c r="C20" s="12">
        <f>IF(B20="",0,VLOOKUP('070203'!B20,Cenik!$C$3:$E$873,2,FALSE))</f>
        <v>0</v>
      </c>
      <c r="D20" s="12">
        <f>IF(B20="",0,VLOOKUP('070203'!B20,Cenik!$C$3:$E$873,3,FALSE))</f>
        <v>0</v>
      </c>
      <c r="E20" s="22"/>
      <c r="F20" s="20">
        <f t="shared" si="2"/>
        <v>0</v>
      </c>
      <c r="G20" s="104" t="str">
        <f t="shared" si="3"/>
        <v/>
      </c>
    </row>
    <row r="21" spans="1:9" x14ac:dyDescent="0.2">
      <c r="A21" s="15"/>
      <c r="B21" s="21"/>
      <c r="C21" s="12">
        <f>IF(B21="",0,VLOOKUP('070203'!B21,Cenik!$C$3:$E$873,2,FALSE))</f>
        <v>0</v>
      </c>
      <c r="D21" s="12">
        <f>IF(B21="",0,VLOOKUP('070203'!B21,Cenik!$C$3:$E$873,3,FALSE))</f>
        <v>0</v>
      </c>
      <c r="E21" s="22"/>
      <c r="F21" s="20">
        <f t="shared" si="2"/>
        <v>0</v>
      </c>
      <c r="G21" s="104" t="str">
        <f t="shared" si="3"/>
        <v/>
      </c>
    </row>
    <row r="22" spans="1:9" x14ac:dyDescent="0.2">
      <c r="A22" s="15"/>
      <c r="B22" s="21"/>
      <c r="C22" s="12">
        <f>IF(B22="",0,VLOOKUP('070203'!B22,Cenik!$C$3:$E$873,2,FALSE))</f>
        <v>0</v>
      </c>
      <c r="D22" s="12">
        <f>IF(B22="",0,VLOOKUP('070203'!B22,Cenik!$C$3:$E$873,3,FALSE))</f>
        <v>0</v>
      </c>
      <c r="E22" s="22"/>
      <c r="F22" s="20">
        <f t="shared" si="2"/>
        <v>0</v>
      </c>
      <c r="G22" s="104" t="str">
        <f t="shared" si="3"/>
        <v/>
      </c>
    </row>
    <row r="23" spans="1:9" x14ac:dyDescent="0.2">
      <c r="A23" s="15"/>
      <c r="B23" s="21"/>
      <c r="C23" s="12">
        <f>IF(B23="",0,VLOOKUP('070203'!B23,Cenik!$C$3:$E$873,2,FALSE))</f>
        <v>0</v>
      </c>
      <c r="D23" s="12">
        <f>IF(B23="",0,VLOOKUP('070203'!B23,Cenik!$C$3:$E$873,3,FALSE))</f>
        <v>0</v>
      </c>
      <c r="E23" s="22"/>
      <c r="F23" s="20">
        <f t="shared" si="2"/>
        <v>0</v>
      </c>
      <c r="G23" s="104" t="str">
        <f t="shared" si="3"/>
        <v/>
      </c>
    </row>
    <row r="24" spans="1:9" x14ac:dyDescent="0.2">
      <c r="A24" s="15"/>
      <c r="B24" s="21"/>
      <c r="C24" s="12">
        <f>IF(B24="",0,VLOOKUP('070203'!B24,Cenik!$C$3:$E$873,2,FALSE))</f>
        <v>0</v>
      </c>
      <c r="D24" s="12">
        <f>IF(B24="",0,VLOOKUP('070203'!B24,Cenik!$C$3:$E$873,3,FALSE))</f>
        <v>0</v>
      </c>
      <c r="E24" s="22"/>
      <c r="F24" s="20">
        <f t="shared" si="2"/>
        <v>0</v>
      </c>
      <c r="G24" s="104" t="str">
        <f t="shared" si="3"/>
        <v/>
      </c>
    </row>
    <row r="25" spans="1:9" x14ac:dyDescent="0.2">
      <c r="A25" s="15"/>
      <c r="B25" s="21"/>
      <c r="C25" s="12">
        <f>IF(B25="",0,VLOOKUP('070203'!B25,Cenik!$C$3:$E$873,2,FALSE))</f>
        <v>0</v>
      </c>
      <c r="D25" s="12">
        <f>IF(B25="",0,VLOOKUP('070203'!B25,Cenik!$C$3:$E$873,3,FALSE))</f>
        <v>0</v>
      </c>
      <c r="E25" s="22"/>
      <c r="F25" s="20">
        <f t="shared" si="2"/>
        <v>0</v>
      </c>
      <c r="G25" s="104" t="str">
        <f t="shared" si="3"/>
        <v/>
      </c>
    </row>
    <row r="26" spans="1:9" x14ac:dyDescent="0.2">
      <c r="A26" s="15"/>
      <c r="B26" s="21"/>
      <c r="C26" s="12">
        <f>IF(B26="",0,VLOOKUP('070203'!B26,Cenik!$C$3:$E$873,2,FALSE))</f>
        <v>0</v>
      </c>
      <c r="D26" s="12">
        <f>IF(B26="",0,VLOOKUP('070203'!B26,Cenik!$C$3:$E$873,3,FALSE))</f>
        <v>0</v>
      </c>
      <c r="E26" s="22"/>
      <c r="F26" s="20">
        <f t="shared" si="2"/>
        <v>0</v>
      </c>
      <c r="G26" s="104" t="str">
        <f t="shared" si="3"/>
        <v/>
      </c>
    </row>
    <row r="27" spans="1:9" x14ac:dyDescent="0.2">
      <c r="A27" s="15"/>
      <c r="B27" s="21"/>
      <c r="C27" s="12">
        <f>IF(B27="",0,VLOOKUP('070203'!B27,Cenik!$C$3:$E$873,2,FALSE))</f>
        <v>0</v>
      </c>
      <c r="D27" s="12">
        <f>IF(B27="",0,VLOOKUP('070203'!B27,Cenik!$C$3:$E$873,3,FALSE))</f>
        <v>0</v>
      </c>
      <c r="E27" s="22"/>
      <c r="F27" s="20">
        <f t="shared" si="2"/>
        <v>0</v>
      </c>
      <c r="G27" s="104" t="str">
        <f t="shared" si="3"/>
        <v/>
      </c>
    </row>
    <row r="28" spans="1:9" x14ac:dyDescent="0.2">
      <c r="A28" s="15"/>
      <c r="B28" s="21"/>
      <c r="C28" s="12">
        <f>IF(B28="",0,VLOOKUP('070203'!B28,Cenik!$C$3:$E$873,2,FALSE))</f>
        <v>0</v>
      </c>
      <c r="D28" s="12">
        <f>IF(B28="",0,VLOOKUP('070203'!B28,Cenik!$C$3:$E$873,3,FALSE))</f>
        <v>0</v>
      </c>
      <c r="E28" s="22"/>
      <c r="F28" s="20">
        <f t="shared" si="2"/>
        <v>0</v>
      </c>
      <c r="G28" s="104" t="str">
        <f t="shared" si="3"/>
        <v/>
      </c>
    </row>
    <row r="29" spans="1:9" ht="13.5" thickBot="1" x14ac:dyDescent="0.25">
      <c r="A29" s="15"/>
      <c r="B29" s="21"/>
      <c r="C29" s="12">
        <f>IF(B29="",0,VLOOKUP('070203'!B29,Cenik!$C$3:$E$873,2,FALSE))</f>
        <v>0</v>
      </c>
      <c r="D29" s="12">
        <f>IF(B29="",0,VLOOKUP('070203'!B29,Cenik!$C$3:$E$873,3,FALSE))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IF(B31="",0,VLOOKUP('070203'!B31,Cenik!$C$3:$E$873,2,FALSE))</f>
        <v>0</v>
      </c>
      <c r="D31" s="24">
        <f>IF(B31="",0,VLOOKUP('070203'!B31,Cenik!$C$3:$E$873,3,FALSE))</f>
        <v>0</v>
      </c>
      <c r="E31" s="19"/>
      <c r="F31" s="25">
        <f t="shared" ref="F31:F44" si="4">D31*E31</f>
        <v>0</v>
      </c>
      <c r="G31" s="104" t="str">
        <f t="shared" si="3"/>
        <v/>
      </c>
      <c r="I31" s="2"/>
    </row>
    <row r="32" spans="1:9" x14ac:dyDescent="0.2">
      <c r="A32" s="15"/>
      <c r="B32" s="21"/>
      <c r="C32" s="12">
        <f>IF(B32="",0,VLOOKUP('070203'!B32,Cenik!$C$3:$E$873,2,FALSE))</f>
        <v>0</v>
      </c>
      <c r="D32" s="12">
        <f>IF(B32="",0,VLOOKUP('070203'!B32,Cenik!$C$3:$E$873,3,FALSE))</f>
        <v>0</v>
      </c>
      <c r="E32" s="22"/>
      <c r="F32" s="20">
        <f t="shared" si="4"/>
        <v>0</v>
      </c>
      <c r="G32" s="104" t="str">
        <f t="shared" si="3"/>
        <v/>
      </c>
      <c r="I32" s="2"/>
    </row>
    <row r="33" spans="1:7" x14ac:dyDescent="0.2">
      <c r="A33" s="15"/>
      <c r="B33" s="21"/>
      <c r="C33" s="12">
        <f>IF(B33="",0,VLOOKUP('070203'!B33,Cenik!$C$3:$E$873,2,FALSE))</f>
        <v>0</v>
      </c>
      <c r="D33" s="12">
        <f>IF(B33="",0,VLOOKUP('070203'!B33,Cenik!$C$3:$E$873,3,FALSE))</f>
        <v>0</v>
      </c>
      <c r="E33" s="22"/>
      <c r="F33" s="20">
        <f t="shared" si="4"/>
        <v>0</v>
      </c>
      <c r="G33" s="104" t="str">
        <f t="shared" si="3"/>
        <v/>
      </c>
    </row>
    <row r="34" spans="1:7" x14ac:dyDescent="0.2">
      <c r="A34" s="15"/>
      <c r="B34" s="21"/>
      <c r="C34" s="12">
        <f>IF(B34="",0,VLOOKUP('070203'!B34,Cenik!$C$3:$E$873,2,FALSE))</f>
        <v>0</v>
      </c>
      <c r="D34" s="12">
        <f>IF(B34="",0,VLOOKUP('070203'!B34,Cenik!$C$3:$E$873,3,FALSE))</f>
        <v>0</v>
      </c>
      <c r="E34" s="22"/>
      <c r="F34" s="20">
        <f t="shared" si="4"/>
        <v>0</v>
      </c>
      <c r="G34" s="104" t="str">
        <f t="shared" si="3"/>
        <v/>
      </c>
    </row>
    <row r="35" spans="1:7" x14ac:dyDescent="0.2">
      <c r="A35" s="15"/>
      <c r="B35" s="21"/>
      <c r="C35" s="12">
        <f>IF(B35="",0,VLOOKUP('070203'!B35,Cenik!$C$3:$E$873,2,FALSE))</f>
        <v>0</v>
      </c>
      <c r="D35" s="12">
        <f>IF(B35="",0,VLOOKUP('070203'!B35,Cenik!$C$3:$E$873,3,FALSE))</f>
        <v>0</v>
      </c>
      <c r="E35" s="22"/>
      <c r="F35" s="20">
        <f t="shared" si="4"/>
        <v>0</v>
      </c>
      <c r="G35" s="104" t="str">
        <f t="shared" si="3"/>
        <v/>
      </c>
    </row>
    <row r="36" spans="1:7" x14ac:dyDescent="0.2">
      <c r="A36" s="15"/>
      <c r="B36" s="21"/>
      <c r="C36" s="12">
        <f>IF(B36="",0,VLOOKUP('070203'!B36,Cenik!$C$3:$E$873,2,FALSE))</f>
        <v>0</v>
      </c>
      <c r="D36" s="12">
        <f>IF(B36="",0,VLOOKUP('070203'!B36,Cenik!$C$3:$E$873,3,FALSE))</f>
        <v>0</v>
      </c>
      <c r="E36" s="22"/>
      <c r="F36" s="20">
        <f t="shared" si="4"/>
        <v>0</v>
      </c>
      <c r="G36" s="104" t="str">
        <f t="shared" si="3"/>
        <v/>
      </c>
    </row>
    <row r="37" spans="1:7" x14ac:dyDescent="0.2">
      <c r="A37" s="15"/>
      <c r="B37" s="21"/>
      <c r="C37" s="12">
        <f>IF(B37="",0,VLOOKUP('070203'!B37,Cenik!$C$3:$E$873,2,FALSE))</f>
        <v>0</v>
      </c>
      <c r="D37" s="12">
        <f>IF(B37="",0,VLOOKUP('070203'!B37,Cenik!$C$3:$E$873,3,FALSE))</f>
        <v>0</v>
      </c>
      <c r="E37" s="22"/>
      <c r="F37" s="20">
        <f t="shared" si="4"/>
        <v>0</v>
      </c>
      <c r="G37" s="104" t="str">
        <f t="shared" si="3"/>
        <v/>
      </c>
    </row>
    <row r="38" spans="1:7" x14ac:dyDescent="0.2">
      <c r="A38" s="15"/>
      <c r="B38" s="21"/>
      <c r="C38" s="12">
        <f>IF(B38="",0,VLOOKUP('070203'!B38,Cenik!$C$3:$E$873,2,FALSE))</f>
        <v>0</v>
      </c>
      <c r="D38" s="12">
        <f>IF(B38="",0,VLOOKUP('070203'!B38,Cenik!$C$3:$E$873,3,FALSE))</f>
        <v>0</v>
      </c>
      <c r="E38" s="22"/>
      <c r="F38" s="20">
        <f t="shared" si="4"/>
        <v>0</v>
      </c>
      <c r="G38" s="104" t="str">
        <f t="shared" si="3"/>
        <v/>
      </c>
    </row>
    <row r="39" spans="1:7" x14ac:dyDescent="0.2">
      <c r="A39" s="15"/>
      <c r="B39" s="21"/>
      <c r="C39" s="12">
        <f>IF(B39="",0,VLOOKUP('070203'!B39,Cenik!$C$3:$E$873,2,FALSE))</f>
        <v>0</v>
      </c>
      <c r="D39" s="12">
        <f>IF(B39="",0,VLOOKUP('070203'!B39,Cenik!$C$3:$E$873,3,FALSE))</f>
        <v>0</v>
      </c>
      <c r="E39" s="22"/>
      <c r="F39" s="20">
        <f t="shared" si="4"/>
        <v>0</v>
      </c>
      <c r="G39" s="104" t="str">
        <f>IF(E39="","",IF(ISNUMBER(E39),IF(E39=ROUND(E39,6),"","Napaka - poraba mora biti zaokrožena na 6 decimalk!"),"Napaka!"))</f>
        <v/>
      </c>
    </row>
    <row r="40" spans="1:7" x14ac:dyDescent="0.2">
      <c r="A40" s="15"/>
      <c r="B40" s="21"/>
      <c r="C40" s="12">
        <f>IF(B40="",0,VLOOKUP('070203'!B40,Cenik!$C$3:$E$873,2,FALSE))</f>
        <v>0</v>
      </c>
      <c r="D40" s="12">
        <f>IF(B40="",0,VLOOKUP('070203'!B40,Cenik!$C$3:$E$873,3,FALSE))</f>
        <v>0</v>
      </c>
      <c r="E40" s="22"/>
      <c r="F40" s="20">
        <f t="shared" si="4"/>
        <v>0</v>
      </c>
      <c r="G40" s="104" t="str">
        <f t="shared" si="3"/>
        <v/>
      </c>
    </row>
    <row r="41" spans="1:7" x14ac:dyDescent="0.2">
      <c r="A41" s="15"/>
      <c r="B41" s="21"/>
      <c r="C41" s="12">
        <f>IF(B41="",0,VLOOKUP('070203'!B41,Cenik!$C$3:$E$873,2,FALSE))</f>
        <v>0</v>
      </c>
      <c r="D41" s="12">
        <f>IF(B41="",0,VLOOKUP('070203'!B41,Cenik!$C$3:$E$873,3,FALSE))</f>
        <v>0</v>
      </c>
      <c r="E41" s="22"/>
      <c r="F41" s="20">
        <f t="shared" si="4"/>
        <v>0</v>
      </c>
      <c r="G41" s="104" t="str">
        <f t="shared" si="3"/>
        <v/>
      </c>
    </row>
    <row r="42" spans="1:7" x14ac:dyDescent="0.2">
      <c r="A42" s="15"/>
      <c r="B42" s="21"/>
      <c r="C42" s="12">
        <f>IF(B42="",0,VLOOKUP('070203'!B42,Cenik!$C$3:$E$873,2,FALSE))</f>
        <v>0</v>
      </c>
      <c r="D42" s="12">
        <f>IF(B42="",0,VLOOKUP('070203'!B42,Cenik!$C$3:$E$873,3,FALSE))</f>
        <v>0</v>
      </c>
      <c r="E42" s="22"/>
      <c r="F42" s="20">
        <f t="shared" si="4"/>
        <v>0</v>
      </c>
      <c r="G42" s="104" t="str">
        <f t="shared" si="3"/>
        <v/>
      </c>
    </row>
    <row r="43" spans="1:7" x14ac:dyDescent="0.2">
      <c r="A43" s="15"/>
      <c r="B43" s="21"/>
      <c r="C43" s="12">
        <f>IF(B43="",0,VLOOKUP('070203'!B43,Cenik!$C$3:$E$873,2,FALSE))</f>
        <v>0</v>
      </c>
      <c r="D43" s="12">
        <f>IF(B43="",0,VLOOKUP('070203'!B43,Cenik!$C$3:$E$873,3,FALSE))</f>
        <v>0</v>
      </c>
      <c r="E43" s="22"/>
      <c r="F43" s="20">
        <f t="shared" si="4"/>
        <v>0</v>
      </c>
      <c r="G43" s="104" t="str">
        <f t="shared" si="3"/>
        <v/>
      </c>
    </row>
    <row r="44" spans="1:7" ht="13.5" thickBot="1" x14ac:dyDescent="0.25">
      <c r="A44" s="26"/>
      <c r="B44" s="27"/>
      <c r="C44" s="28">
        <f>IF(B44="",0,VLOOKUP('070203'!B44,Cenik!$C$3:$E$873,2,FALSE))</f>
        <v>0</v>
      </c>
      <c r="D44" s="28">
        <f>IF(B44="",0,VLOOKUP('070203'!B44,Cenik!$C$3:$E$873,3,FALSE))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IF(B5="",0,VLOOKUP('020201'!B5,Cenik!$C$3:$E$873,2,FALSE))</f>
        <v>0</v>
      </c>
      <c r="D5" s="12">
        <f>IF(B5="",0,VLOOKUP('020201'!B5,Cenik!$C$3:$E$873,3,FALSE))</f>
        <v>0</v>
      </c>
      <c r="E5" s="95"/>
      <c r="F5" s="14">
        <f t="shared" ref="F5:F14" si="0">D5*E5</f>
        <v>0</v>
      </c>
      <c r="G5" s="104" t="str">
        <f>IF(E5="","",IF(ISNUMBER(E5),IF(E5=ROUND(E5,6),"","Napaka - poraba mora biti zaokrožena na 6 decimalk!"),"Napaka!"))</f>
        <v/>
      </c>
    </row>
    <row r="6" spans="1:7" x14ac:dyDescent="0.2">
      <c r="A6" s="15"/>
      <c r="B6" s="94"/>
      <c r="C6" s="12">
        <f>IF(B6="",0,VLOOKUP('020201'!B6,Cenik!$C$3:$E$873,2,FALSE))</f>
        <v>0</v>
      </c>
      <c r="D6" s="12">
        <f>IF(B6="",0,VLOOKUP('020201'!B6,Cenik!$C$3:$E$873,3,FALSE))</f>
        <v>0</v>
      </c>
      <c r="E6" s="96"/>
      <c r="F6" s="14">
        <f t="shared" si="0"/>
        <v>0</v>
      </c>
      <c r="G6" s="104" t="str">
        <f t="shared" ref="G6:G14" si="1">IF(E6="","",IF(ISNUMBER(E6),IF(E6=ROUND(E6,6),"","Napaka - poraba mora biti zaokrožena na 6 decimalk!"),"Napaka!"))</f>
        <v/>
      </c>
    </row>
    <row r="7" spans="1:7" x14ac:dyDescent="0.2">
      <c r="A7" s="15"/>
      <c r="B7" s="94"/>
      <c r="C7" s="12">
        <f>IF(B7="",0,VLOOKUP('020201'!B7,Cenik!$C$3:$E$873,2,FALSE))</f>
        <v>0</v>
      </c>
      <c r="D7" s="12">
        <f>IF(B7="",0,VLOOKUP('020201'!B7,Cenik!$C$3:$E$873,3,FALSE))</f>
        <v>0</v>
      </c>
      <c r="E7" s="96"/>
      <c r="F7" s="14">
        <f t="shared" si="0"/>
        <v>0</v>
      </c>
      <c r="G7" s="104" t="str">
        <f t="shared" si="1"/>
        <v/>
      </c>
    </row>
    <row r="8" spans="1:7" x14ac:dyDescent="0.2">
      <c r="A8" s="15"/>
      <c r="B8" s="94"/>
      <c r="C8" s="12">
        <f>IF(B8="",0,VLOOKUP('020201'!B8,Cenik!$C$3:$E$873,2,FALSE))</f>
        <v>0</v>
      </c>
      <c r="D8" s="12">
        <f>IF(B8="",0,VLOOKUP('020201'!B8,Cenik!$C$3:$E$873,3,FALSE))</f>
        <v>0</v>
      </c>
      <c r="E8" s="96"/>
      <c r="F8" s="14">
        <f t="shared" si="0"/>
        <v>0</v>
      </c>
      <c r="G8" s="104" t="str">
        <f t="shared" si="1"/>
        <v/>
      </c>
    </row>
    <row r="9" spans="1:7" x14ac:dyDescent="0.2">
      <c r="A9" s="15"/>
      <c r="B9" s="94"/>
      <c r="C9" s="12">
        <f>IF(B9="",0,VLOOKUP('020201'!B9,Cenik!$C$3:$E$873,2,FALSE))</f>
        <v>0</v>
      </c>
      <c r="D9" s="12">
        <f>IF(B9="",0,VLOOKUP('020201'!B9,Cenik!$C$3:$E$873,3,FALSE))</f>
        <v>0</v>
      </c>
      <c r="E9" s="96"/>
      <c r="F9" s="14">
        <f t="shared" si="0"/>
        <v>0</v>
      </c>
      <c r="G9" s="104" t="str">
        <f t="shared" si="1"/>
        <v/>
      </c>
    </row>
    <row r="10" spans="1:7" x14ac:dyDescent="0.2">
      <c r="A10" s="15"/>
      <c r="B10" s="94"/>
      <c r="C10" s="12">
        <f>IF(B10="",0,VLOOKUP('020201'!B10,Cenik!$C$3:$E$873,2,FALSE))</f>
        <v>0</v>
      </c>
      <c r="D10" s="12">
        <f>IF(B10="",0,VLOOKUP('020201'!B10,Cenik!$C$3:$E$873,3,FALSE))</f>
        <v>0</v>
      </c>
      <c r="E10" s="96"/>
      <c r="F10" s="14">
        <f t="shared" si="0"/>
        <v>0</v>
      </c>
      <c r="G10" s="104" t="str">
        <f t="shared" si="1"/>
        <v/>
      </c>
    </row>
    <row r="11" spans="1:7" x14ac:dyDescent="0.2">
      <c r="A11" s="15"/>
      <c r="B11" s="94"/>
      <c r="C11" s="12">
        <f>IF(B11="",0,VLOOKUP('020201'!B11,Cenik!$C$3:$E$873,2,FALSE))</f>
        <v>0</v>
      </c>
      <c r="D11" s="12">
        <f>IF(B11="",0,VLOOKUP('020201'!B11,Cenik!$C$3:$E$873,3,FALSE))</f>
        <v>0</v>
      </c>
      <c r="E11" s="96"/>
      <c r="F11" s="14">
        <f t="shared" si="0"/>
        <v>0</v>
      </c>
      <c r="G11" s="104" t="str">
        <f t="shared" si="1"/>
        <v/>
      </c>
    </row>
    <row r="12" spans="1:7" x14ac:dyDescent="0.2">
      <c r="A12" s="15"/>
      <c r="B12" s="94"/>
      <c r="C12" s="12">
        <f>IF(B12="",0,VLOOKUP('020201'!B12,Cenik!$C$3:$E$873,2,FALSE))</f>
        <v>0</v>
      </c>
      <c r="D12" s="12">
        <f>IF(B12="",0,VLOOKUP('020201'!B12,Cenik!$C$3:$E$873,3,FALSE))</f>
        <v>0</v>
      </c>
      <c r="E12" s="96"/>
      <c r="F12" s="14">
        <f t="shared" si="0"/>
        <v>0</v>
      </c>
      <c r="G12" s="104" t="str">
        <f t="shared" si="1"/>
        <v/>
      </c>
    </row>
    <row r="13" spans="1:7" x14ac:dyDescent="0.2">
      <c r="A13" s="15"/>
      <c r="B13" s="94"/>
      <c r="C13" s="12">
        <f>IF(B13="",0,VLOOKUP('020201'!B13,Cenik!$C$3:$E$873,2,FALSE))</f>
        <v>0</v>
      </c>
      <c r="D13" s="12">
        <f>IF(B13="",0,VLOOKUP('020201'!B13,Cenik!$C$3:$E$873,3,FALSE))</f>
        <v>0</v>
      </c>
      <c r="E13" s="96"/>
      <c r="F13" s="14">
        <f t="shared" si="0"/>
        <v>0</v>
      </c>
      <c r="G13" s="104" t="str">
        <f t="shared" si="1"/>
        <v/>
      </c>
    </row>
    <row r="14" spans="1:7" ht="13.5" thickBot="1" x14ac:dyDescent="0.25">
      <c r="A14" s="15"/>
      <c r="B14" s="94"/>
      <c r="C14" s="12">
        <f>IF(B14="",0,VLOOKUP('020201'!B14,Cenik!$C$3:$E$873,2,FALSE))</f>
        <v>0</v>
      </c>
      <c r="D14" s="12">
        <f>IF(B14="",0,VLOOKUP('020201'!B14,Cenik!$C$3:$E$873,3,FALSE))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IF(B16="",0,VLOOKUP('020201'!B16,Cenik!$C$3:$E$873,2,FALSE))</f>
        <v>0</v>
      </c>
      <c r="D16" s="12">
        <f>IF(B16="",0,VLOOKUP('020201'!B16,Cenik!$C$3:$E$873,3,FALSE))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IF(B17="",0,VLOOKUP('020201'!B17,Cenik!$C$3:$E$873,2,FALSE))</f>
        <v>0</v>
      </c>
      <c r="D17" s="12">
        <f>IF(B17="",0,VLOOKUP('020201'!B17,Cenik!$C$3:$E$873,3,FALSE))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IF(B18="",0,VLOOKUP('020201'!B18,Cenik!$C$3:$E$873,2,FALSE))</f>
        <v>0</v>
      </c>
      <c r="D18" s="12">
        <f>IF(B18="",0,VLOOKUP('020201'!B18,Cenik!$C$3:$E$873,3,FALSE))</f>
        <v>0</v>
      </c>
      <c r="E18" s="102"/>
      <c r="F18" s="20">
        <f t="shared" si="2"/>
        <v>0</v>
      </c>
      <c r="G18" s="104" t="str">
        <f t="shared" si="3"/>
        <v/>
      </c>
    </row>
    <row r="19" spans="1:9" x14ac:dyDescent="0.2">
      <c r="A19" s="15"/>
      <c r="B19" s="100"/>
      <c r="C19" s="12">
        <f>IF(B19="",0,VLOOKUP('020201'!B19,Cenik!$C$3:$E$873,2,FALSE))</f>
        <v>0</v>
      </c>
      <c r="D19" s="12">
        <f>IF(B19="",0,VLOOKUP('020201'!B19,Cenik!$C$3:$E$873,3,FALSE))</f>
        <v>0</v>
      </c>
      <c r="E19" s="102"/>
      <c r="F19" s="20">
        <f t="shared" si="2"/>
        <v>0</v>
      </c>
      <c r="G19" s="104" t="str">
        <f t="shared" si="3"/>
        <v/>
      </c>
    </row>
    <row r="20" spans="1:9" x14ac:dyDescent="0.2">
      <c r="A20" s="15"/>
      <c r="B20" s="100"/>
      <c r="C20" s="12">
        <f>IF(B20="",0,VLOOKUP('020201'!B20,Cenik!$C$3:$E$873,2,FALSE))</f>
        <v>0</v>
      </c>
      <c r="D20" s="12">
        <f>IF(B20="",0,VLOOKUP('020201'!B20,Cenik!$C$3:$E$873,3,FALSE))</f>
        <v>0</v>
      </c>
      <c r="E20" s="102"/>
      <c r="F20" s="20">
        <f t="shared" si="2"/>
        <v>0</v>
      </c>
      <c r="G20" s="104" t="str">
        <f t="shared" si="3"/>
        <v/>
      </c>
    </row>
    <row r="21" spans="1:9" x14ac:dyDescent="0.2">
      <c r="A21" s="15"/>
      <c r="B21" s="100"/>
      <c r="C21" s="12">
        <f>IF(B21="",0,VLOOKUP('020201'!B21,Cenik!$C$3:$E$873,2,FALSE))</f>
        <v>0</v>
      </c>
      <c r="D21" s="12">
        <f>IF(B21="",0,VLOOKUP('020201'!B21,Cenik!$C$3:$E$873,3,FALSE))</f>
        <v>0</v>
      </c>
      <c r="E21" s="102"/>
      <c r="F21" s="20">
        <f t="shared" si="2"/>
        <v>0</v>
      </c>
      <c r="G21" s="104" t="str">
        <f t="shared" si="3"/>
        <v/>
      </c>
    </row>
    <row r="22" spans="1:9" x14ac:dyDescent="0.2">
      <c r="A22" s="15"/>
      <c r="B22" s="100"/>
      <c r="C22" s="12">
        <f>IF(B22="",0,VLOOKUP('020201'!B22,Cenik!$C$3:$E$873,2,FALSE))</f>
        <v>0</v>
      </c>
      <c r="D22" s="12">
        <f>IF(B22="",0,VLOOKUP('020201'!B22,Cenik!$C$3:$E$873,3,FALSE))</f>
        <v>0</v>
      </c>
      <c r="E22" s="102"/>
      <c r="F22" s="20">
        <f t="shared" si="2"/>
        <v>0</v>
      </c>
      <c r="G22" s="104" t="str">
        <f t="shared" si="3"/>
        <v/>
      </c>
    </row>
    <row r="23" spans="1:9" x14ac:dyDescent="0.2">
      <c r="A23" s="15"/>
      <c r="B23" s="100"/>
      <c r="C23" s="12">
        <f>IF(B23="",0,VLOOKUP('020201'!B23,Cenik!$C$3:$E$873,2,FALSE))</f>
        <v>0</v>
      </c>
      <c r="D23" s="12">
        <f>IF(B23="",0,VLOOKUP('020201'!B23,Cenik!$C$3:$E$873,3,FALSE))</f>
        <v>0</v>
      </c>
      <c r="E23" s="102"/>
      <c r="F23" s="20">
        <f t="shared" si="2"/>
        <v>0</v>
      </c>
      <c r="G23" s="104" t="str">
        <f t="shared" si="3"/>
        <v/>
      </c>
    </row>
    <row r="24" spans="1:9" x14ac:dyDescent="0.2">
      <c r="A24" s="15"/>
      <c r="B24" s="100"/>
      <c r="C24" s="12">
        <f>IF(B24="",0,VLOOKUP('020201'!B24,Cenik!$C$3:$E$873,2,FALSE))</f>
        <v>0</v>
      </c>
      <c r="D24" s="12">
        <f>IF(B24="",0,VLOOKUP('020201'!B24,Cenik!$C$3:$E$873,3,FALSE))</f>
        <v>0</v>
      </c>
      <c r="E24" s="102"/>
      <c r="F24" s="20">
        <f t="shared" si="2"/>
        <v>0</v>
      </c>
      <c r="G24" s="104" t="str">
        <f t="shared" si="3"/>
        <v/>
      </c>
    </row>
    <row r="25" spans="1:9" x14ac:dyDescent="0.2">
      <c r="A25" s="15"/>
      <c r="B25" s="100"/>
      <c r="C25" s="12">
        <f>IF(B25="",0,VLOOKUP('020201'!B25,Cenik!$C$3:$E$873,2,FALSE))</f>
        <v>0</v>
      </c>
      <c r="D25" s="12">
        <f>IF(B25="",0,VLOOKUP('020201'!B25,Cenik!$C$3:$E$873,3,FALSE))</f>
        <v>0</v>
      </c>
      <c r="E25" s="102"/>
      <c r="F25" s="20">
        <f t="shared" si="2"/>
        <v>0</v>
      </c>
      <c r="G25" s="104" t="str">
        <f t="shared" si="3"/>
        <v/>
      </c>
    </row>
    <row r="26" spans="1:9" x14ac:dyDescent="0.2">
      <c r="A26" s="15"/>
      <c r="B26" s="100"/>
      <c r="C26" s="12">
        <f>IF(B26="",0,VLOOKUP('020201'!B26,Cenik!$C$3:$E$873,2,FALSE))</f>
        <v>0</v>
      </c>
      <c r="D26" s="12">
        <f>IF(B26="",0,VLOOKUP('020201'!B26,Cenik!$C$3:$E$873,3,FALSE))</f>
        <v>0</v>
      </c>
      <c r="E26" s="102"/>
      <c r="F26" s="20">
        <f t="shared" si="2"/>
        <v>0</v>
      </c>
      <c r="G26" s="104" t="str">
        <f t="shared" si="3"/>
        <v/>
      </c>
    </row>
    <row r="27" spans="1:9" x14ac:dyDescent="0.2">
      <c r="A27" s="15"/>
      <c r="B27" s="100"/>
      <c r="C27" s="12">
        <f>IF(B27="",0,VLOOKUP('020201'!B27,Cenik!$C$3:$E$873,2,FALSE))</f>
        <v>0</v>
      </c>
      <c r="D27" s="12">
        <f>IF(B27="",0,VLOOKUP('020201'!B27,Cenik!$C$3:$E$873,3,FALSE))</f>
        <v>0</v>
      </c>
      <c r="E27" s="102"/>
      <c r="F27" s="20">
        <f t="shared" si="2"/>
        <v>0</v>
      </c>
      <c r="G27" s="104" t="str">
        <f t="shared" si="3"/>
        <v/>
      </c>
    </row>
    <row r="28" spans="1:9" x14ac:dyDescent="0.2">
      <c r="A28" s="15"/>
      <c r="B28" s="100"/>
      <c r="C28" s="12">
        <f>IF(B28="",0,VLOOKUP('020201'!B28,Cenik!$C$3:$E$873,2,FALSE))</f>
        <v>0</v>
      </c>
      <c r="D28" s="12">
        <f>IF(B28="",0,VLOOKUP('020201'!B28,Cenik!$C$3:$E$873,3,FALSE))</f>
        <v>0</v>
      </c>
      <c r="E28" s="102"/>
      <c r="F28" s="20">
        <f t="shared" si="2"/>
        <v>0</v>
      </c>
      <c r="G28" s="104" t="str">
        <f t="shared" si="3"/>
        <v/>
      </c>
    </row>
    <row r="29" spans="1:9" ht="13.5" thickBot="1" x14ac:dyDescent="0.25">
      <c r="A29" s="15"/>
      <c r="B29" s="100"/>
      <c r="C29" s="12">
        <f>IF(B29="",0,VLOOKUP('020201'!B29,Cenik!$C$3:$E$873,2,FALSE))</f>
        <v>0</v>
      </c>
      <c r="D29" s="12">
        <f>IF(B29="",0,VLOOKUP('020201'!B29,Cenik!$C$3:$E$873,3,FALSE))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IF(B31="",0,VLOOKUP('020201'!B31,Cenik!$C$3:$E$873,2,FALSE))</f>
        <v>0</v>
      </c>
      <c r="D31" s="24">
        <f>IF(B31="",0,VLOOKUP('020201'!B31,Cenik!$C$3:$E$873,3,FALSE))</f>
        <v>0</v>
      </c>
      <c r="E31" s="101"/>
      <c r="F31" s="25">
        <f t="shared" ref="F31:F44" si="4">D31*E31</f>
        <v>0</v>
      </c>
      <c r="G31" s="104" t="str">
        <f t="shared" si="3"/>
        <v/>
      </c>
      <c r="I31" s="2"/>
    </row>
    <row r="32" spans="1:9" x14ac:dyDescent="0.2">
      <c r="A32" s="15"/>
      <c r="B32" s="100"/>
      <c r="C32" s="12">
        <f>IF(B32="",0,VLOOKUP('020201'!B32,Cenik!$C$3:$E$873,2,FALSE))</f>
        <v>0</v>
      </c>
      <c r="D32" s="12">
        <f>IF(B32="",0,VLOOKUP('020201'!B32,Cenik!$C$3:$E$873,3,FALSE))</f>
        <v>0</v>
      </c>
      <c r="E32" s="102"/>
      <c r="F32" s="20">
        <f t="shared" si="4"/>
        <v>0</v>
      </c>
      <c r="G32" s="104" t="str">
        <f t="shared" si="3"/>
        <v/>
      </c>
      <c r="I32" s="2"/>
    </row>
    <row r="33" spans="1:7" x14ac:dyDescent="0.2">
      <c r="A33" s="15"/>
      <c r="B33" s="100"/>
      <c r="C33" s="12">
        <f>IF(B33="",0,VLOOKUP('020201'!B33,Cenik!$C$3:$E$873,2,FALSE))</f>
        <v>0</v>
      </c>
      <c r="D33" s="12">
        <f>IF(B33="",0,VLOOKUP('020201'!B33,Cenik!$C$3:$E$873,3,FALSE))</f>
        <v>0</v>
      </c>
      <c r="E33" s="102"/>
      <c r="F33" s="20">
        <f t="shared" si="4"/>
        <v>0</v>
      </c>
      <c r="G33" s="104" t="str">
        <f t="shared" si="3"/>
        <v/>
      </c>
    </row>
    <row r="34" spans="1:7" x14ac:dyDescent="0.2">
      <c r="A34" s="15"/>
      <c r="B34" s="100"/>
      <c r="C34" s="12">
        <f>IF(B34="",0,VLOOKUP('020201'!B34,Cenik!$C$3:$E$873,2,FALSE))</f>
        <v>0</v>
      </c>
      <c r="D34" s="12">
        <f>IF(B34="",0,VLOOKUP('020201'!B34,Cenik!$C$3:$E$873,3,FALSE))</f>
        <v>0</v>
      </c>
      <c r="E34" s="102"/>
      <c r="F34" s="20">
        <f t="shared" si="4"/>
        <v>0</v>
      </c>
      <c r="G34" s="104" t="str">
        <f t="shared" si="3"/>
        <v/>
      </c>
    </row>
    <row r="35" spans="1:7" x14ac:dyDescent="0.2">
      <c r="A35" s="15"/>
      <c r="B35" s="100"/>
      <c r="C35" s="12">
        <f>IF(B35="",0,VLOOKUP('020201'!B35,Cenik!$C$3:$E$873,2,FALSE))</f>
        <v>0</v>
      </c>
      <c r="D35" s="12">
        <f>IF(B35="",0,VLOOKUP('020201'!B35,Cenik!$C$3:$E$873,3,FALSE))</f>
        <v>0</v>
      </c>
      <c r="E35" s="102"/>
      <c r="F35" s="20">
        <f t="shared" si="4"/>
        <v>0</v>
      </c>
      <c r="G35" s="104" t="str">
        <f t="shared" si="3"/>
        <v/>
      </c>
    </row>
    <row r="36" spans="1:7" x14ac:dyDescent="0.2">
      <c r="A36" s="15"/>
      <c r="B36" s="100"/>
      <c r="C36" s="12">
        <f>IF(B36="",0,VLOOKUP('020201'!B36,Cenik!$C$3:$E$873,2,FALSE))</f>
        <v>0</v>
      </c>
      <c r="D36" s="12">
        <f>IF(B36="",0,VLOOKUP('020201'!B36,Cenik!$C$3:$E$873,3,FALSE))</f>
        <v>0</v>
      </c>
      <c r="E36" s="102"/>
      <c r="F36" s="20">
        <f t="shared" si="4"/>
        <v>0</v>
      </c>
      <c r="G36" s="104" t="str">
        <f t="shared" si="3"/>
        <v/>
      </c>
    </row>
    <row r="37" spans="1:7" x14ac:dyDescent="0.2">
      <c r="A37" s="15"/>
      <c r="B37" s="100"/>
      <c r="C37" s="12">
        <f>IF(B37="",0,VLOOKUP('020201'!B37,Cenik!$C$3:$E$873,2,FALSE))</f>
        <v>0</v>
      </c>
      <c r="D37" s="12">
        <f>IF(B37="",0,VLOOKUP('020201'!B37,Cenik!$C$3:$E$873,3,FALSE))</f>
        <v>0</v>
      </c>
      <c r="E37" s="102"/>
      <c r="F37" s="20">
        <f t="shared" si="4"/>
        <v>0</v>
      </c>
      <c r="G37" s="104" t="str">
        <f t="shared" si="3"/>
        <v/>
      </c>
    </row>
    <row r="38" spans="1:7" x14ac:dyDescent="0.2">
      <c r="A38" s="15"/>
      <c r="B38" s="100"/>
      <c r="C38" s="12">
        <f>IF(B38="",0,VLOOKUP('020201'!B38,Cenik!$C$3:$E$873,2,FALSE))</f>
        <v>0</v>
      </c>
      <c r="D38" s="12">
        <f>IF(B38="",0,VLOOKUP('020201'!B38,Cenik!$C$3:$E$873,3,FALSE))</f>
        <v>0</v>
      </c>
      <c r="E38" s="102"/>
      <c r="F38" s="20">
        <f t="shared" si="4"/>
        <v>0</v>
      </c>
      <c r="G38" s="104" t="str">
        <f t="shared" si="3"/>
        <v/>
      </c>
    </row>
    <row r="39" spans="1:7" x14ac:dyDescent="0.2">
      <c r="A39" s="15"/>
      <c r="B39" s="100"/>
      <c r="C39" s="12">
        <f>IF(B39="",0,VLOOKUP('020201'!B39,Cenik!$C$3:$E$873,2,FALSE))</f>
        <v>0</v>
      </c>
      <c r="D39" s="12">
        <f>IF(B39="",0,VLOOKUP('020201'!B39,Cenik!$C$3:$E$873,3,FALSE))</f>
        <v>0</v>
      </c>
      <c r="E39" s="102"/>
      <c r="F39" s="20">
        <f t="shared" si="4"/>
        <v>0</v>
      </c>
      <c r="G39" s="104" t="str">
        <f>IF(E39="","",IF(ISNUMBER(E39),IF(E39=ROUND(E39,6),"","Napaka - poraba mora biti zaokrožena na 6 decimalk!"),"Napaka!"))</f>
        <v/>
      </c>
    </row>
    <row r="40" spans="1:7" x14ac:dyDescent="0.2">
      <c r="A40" s="15"/>
      <c r="B40" s="100"/>
      <c r="C40" s="12">
        <f>IF(B40="",0,VLOOKUP('020201'!B40,Cenik!$C$3:$E$873,2,FALSE))</f>
        <v>0</v>
      </c>
      <c r="D40" s="12">
        <f>IF(B40="",0,VLOOKUP('020201'!B40,Cenik!$C$3:$E$873,3,FALSE))</f>
        <v>0</v>
      </c>
      <c r="E40" s="102"/>
      <c r="F40" s="20">
        <f t="shared" si="4"/>
        <v>0</v>
      </c>
      <c r="G40" s="104" t="str">
        <f t="shared" si="3"/>
        <v/>
      </c>
    </row>
    <row r="41" spans="1:7" x14ac:dyDescent="0.2">
      <c r="A41" s="15"/>
      <c r="B41" s="100"/>
      <c r="C41" s="12">
        <f>IF(B41="",0,VLOOKUP('020201'!B41,Cenik!$C$3:$E$873,2,FALSE))</f>
        <v>0</v>
      </c>
      <c r="D41" s="12">
        <f>IF(B41="",0,VLOOKUP('020201'!B41,Cenik!$C$3:$E$873,3,FALSE))</f>
        <v>0</v>
      </c>
      <c r="E41" s="102"/>
      <c r="F41" s="20">
        <f t="shared" si="4"/>
        <v>0</v>
      </c>
      <c r="G41" s="104" t="str">
        <f t="shared" si="3"/>
        <v/>
      </c>
    </row>
    <row r="42" spans="1:7" x14ac:dyDescent="0.2">
      <c r="A42" s="15"/>
      <c r="B42" s="100"/>
      <c r="C42" s="12">
        <f>IF(B42="",0,VLOOKUP('020201'!B42,Cenik!$C$3:$E$873,2,FALSE))</f>
        <v>0</v>
      </c>
      <c r="D42" s="12">
        <f>IF(B42="",0,VLOOKUP('020201'!B42,Cenik!$C$3:$E$873,3,FALSE))</f>
        <v>0</v>
      </c>
      <c r="E42" s="102"/>
      <c r="F42" s="20">
        <f t="shared" si="4"/>
        <v>0</v>
      </c>
      <c r="G42" s="104" t="str">
        <f t="shared" si="3"/>
        <v/>
      </c>
    </row>
    <row r="43" spans="1:7" x14ac:dyDescent="0.2">
      <c r="A43" s="15"/>
      <c r="B43" s="100"/>
      <c r="C43" s="12">
        <f>IF(B43="",0,VLOOKUP('020201'!B43,Cenik!$C$3:$E$873,2,FALSE))</f>
        <v>0</v>
      </c>
      <c r="D43" s="12">
        <f>IF(B43="",0,VLOOKUP('020201'!B43,Cenik!$C$3:$E$873,3,FALSE))</f>
        <v>0</v>
      </c>
      <c r="E43" s="102"/>
      <c r="F43" s="20">
        <f t="shared" si="4"/>
        <v>0</v>
      </c>
      <c r="G43" s="104" t="str">
        <f t="shared" si="3"/>
        <v/>
      </c>
    </row>
    <row r="44" spans="1:7" ht="13.5" thickBot="1" x14ac:dyDescent="0.25">
      <c r="A44" s="26"/>
      <c r="B44" s="103"/>
      <c r="C44" s="28">
        <f>IF(B44="",0,VLOOKUP('020201'!B44,Cenik!$C$3:$E$873,2,FALSE))</f>
        <v>0</v>
      </c>
      <c r="D44" s="28">
        <f>IF(B44="",0,VLOOKUP('020201'!B44,Cenik!$C$3:$E$873,3,FALSE))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IF(B5="",0,VLOOKUP('070204'!B5,Cenik!$C$3:$E$873,2,FALSE))</f>
        <v>0</v>
      </c>
      <c r="D5" s="12">
        <f>IF(B5="",0,VLOOKUP('070204'!B5,Cenik!$C$3:$E$873,3,FALSE))</f>
        <v>0</v>
      </c>
      <c r="E5" s="13"/>
      <c r="F5" s="14">
        <f t="shared" ref="F5:F14" si="0">D5*E5</f>
        <v>0</v>
      </c>
      <c r="G5" s="104" t="str">
        <f>IF(E5="","",IF(ISNUMBER(E5),IF(E5=ROUND(E5,6),"","Napaka - poraba mora biti zaokrožena na 6 decimalk!"),"Napaka!"))</f>
        <v/>
      </c>
    </row>
    <row r="6" spans="1:7" x14ac:dyDescent="0.2">
      <c r="A6" s="15"/>
      <c r="B6" s="16"/>
      <c r="C6" s="12">
        <f>IF(B6="",0,VLOOKUP('070204'!B6,Cenik!$C$3:$E$873,2,FALSE))</f>
        <v>0</v>
      </c>
      <c r="D6" s="12">
        <f>IF(B6="",0,VLOOKUP('070204'!B6,Cenik!$C$3:$E$873,3,FALSE))</f>
        <v>0</v>
      </c>
      <c r="E6" s="17"/>
      <c r="F6" s="14">
        <f t="shared" si="0"/>
        <v>0</v>
      </c>
      <c r="G6" s="104" t="str">
        <f t="shared" ref="G6:G14" si="1">IF(E6="","",IF(ISNUMBER(E6),IF(E6=ROUND(E6,6),"","Napaka - poraba mora biti zaokrožena na 6 decimalk!"),"Napaka!"))</f>
        <v/>
      </c>
    </row>
    <row r="7" spans="1:7" x14ac:dyDescent="0.2">
      <c r="A7" s="15"/>
      <c r="B7" s="16"/>
      <c r="C7" s="12">
        <f>IF(B7="",0,VLOOKUP('070204'!B7,Cenik!$C$3:$E$873,2,FALSE))</f>
        <v>0</v>
      </c>
      <c r="D7" s="12">
        <f>IF(B7="",0,VLOOKUP('070204'!B7,Cenik!$C$3:$E$873,3,FALSE))</f>
        <v>0</v>
      </c>
      <c r="E7" s="17"/>
      <c r="F7" s="14">
        <f t="shared" si="0"/>
        <v>0</v>
      </c>
      <c r="G7" s="104" t="str">
        <f t="shared" si="1"/>
        <v/>
      </c>
    </row>
    <row r="8" spans="1:7" x14ac:dyDescent="0.2">
      <c r="A8" s="15"/>
      <c r="B8" s="16"/>
      <c r="C8" s="12">
        <f>IF(B8="",0,VLOOKUP('070204'!B8,Cenik!$C$3:$E$873,2,FALSE))</f>
        <v>0</v>
      </c>
      <c r="D8" s="12">
        <f>IF(B8="",0,VLOOKUP('070204'!B8,Cenik!$C$3:$E$873,3,FALSE))</f>
        <v>0</v>
      </c>
      <c r="E8" s="17"/>
      <c r="F8" s="14">
        <f t="shared" si="0"/>
        <v>0</v>
      </c>
      <c r="G8" s="104" t="str">
        <f t="shared" si="1"/>
        <v/>
      </c>
    </row>
    <row r="9" spans="1:7" x14ac:dyDescent="0.2">
      <c r="A9" s="15"/>
      <c r="B9" s="16"/>
      <c r="C9" s="12">
        <f>IF(B9="",0,VLOOKUP('070204'!B9,Cenik!$C$3:$E$873,2,FALSE))</f>
        <v>0</v>
      </c>
      <c r="D9" s="12">
        <f>IF(B9="",0,VLOOKUP('070204'!B9,Cenik!$C$3:$E$873,3,FALSE))</f>
        <v>0</v>
      </c>
      <c r="E9" s="17"/>
      <c r="F9" s="14">
        <f t="shared" si="0"/>
        <v>0</v>
      </c>
      <c r="G9" s="104" t="str">
        <f t="shared" si="1"/>
        <v/>
      </c>
    </row>
    <row r="10" spans="1:7" x14ac:dyDescent="0.2">
      <c r="A10" s="15"/>
      <c r="B10" s="16"/>
      <c r="C10" s="12">
        <f>IF(B10="",0,VLOOKUP('070204'!B10,Cenik!$C$3:$E$873,2,FALSE))</f>
        <v>0</v>
      </c>
      <c r="D10" s="12">
        <f>IF(B10="",0,VLOOKUP('070204'!B10,Cenik!$C$3:$E$873,3,FALSE))</f>
        <v>0</v>
      </c>
      <c r="E10" s="17"/>
      <c r="F10" s="14">
        <f t="shared" si="0"/>
        <v>0</v>
      </c>
      <c r="G10" s="104" t="str">
        <f t="shared" si="1"/>
        <v/>
      </c>
    </row>
    <row r="11" spans="1:7" x14ac:dyDescent="0.2">
      <c r="A11" s="15"/>
      <c r="B11" s="16"/>
      <c r="C11" s="12">
        <f>IF(B11="",0,VLOOKUP('070204'!B11,Cenik!$C$3:$E$873,2,FALSE))</f>
        <v>0</v>
      </c>
      <c r="D11" s="12">
        <f>IF(B11="",0,VLOOKUP('070204'!B11,Cenik!$C$3:$E$873,3,FALSE))</f>
        <v>0</v>
      </c>
      <c r="E11" s="17"/>
      <c r="F11" s="14">
        <f t="shared" si="0"/>
        <v>0</v>
      </c>
      <c r="G11" s="104" t="str">
        <f t="shared" si="1"/>
        <v/>
      </c>
    </row>
    <row r="12" spans="1:7" x14ac:dyDescent="0.2">
      <c r="A12" s="15"/>
      <c r="B12" s="16"/>
      <c r="C12" s="12">
        <f>IF(B12="",0,VLOOKUP('070204'!B12,Cenik!$C$3:$E$873,2,FALSE))</f>
        <v>0</v>
      </c>
      <c r="D12" s="12">
        <f>IF(B12="",0,VLOOKUP('070204'!B12,Cenik!$C$3:$E$873,3,FALSE))</f>
        <v>0</v>
      </c>
      <c r="E12" s="17"/>
      <c r="F12" s="14">
        <f t="shared" si="0"/>
        <v>0</v>
      </c>
      <c r="G12" s="104" t="str">
        <f t="shared" si="1"/>
        <v/>
      </c>
    </row>
    <row r="13" spans="1:7" x14ac:dyDescent="0.2">
      <c r="A13" s="15"/>
      <c r="B13" s="16"/>
      <c r="C13" s="12">
        <f>IF(B13="",0,VLOOKUP('070204'!B13,Cenik!$C$3:$E$873,2,FALSE))</f>
        <v>0</v>
      </c>
      <c r="D13" s="12">
        <f>IF(B13="",0,VLOOKUP('070204'!B13,Cenik!$C$3:$E$873,3,FALSE))</f>
        <v>0</v>
      </c>
      <c r="E13" s="17"/>
      <c r="F13" s="14">
        <f t="shared" si="0"/>
        <v>0</v>
      </c>
      <c r="G13" s="104" t="str">
        <f t="shared" si="1"/>
        <v/>
      </c>
    </row>
    <row r="14" spans="1:7" ht="13.5" thickBot="1" x14ac:dyDescent="0.25">
      <c r="A14" s="15"/>
      <c r="B14" s="16"/>
      <c r="C14" s="12">
        <f>IF(B14="",0,VLOOKUP('070204'!B14,Cenik!$C$3:$E$873,2,FALSE))</f>
        <v>0</v>
      </c>
      <c r="D14" s="12">
        <f>IF(B14="",0,VLOOKUP('070204'!B14,Cenik!$C$3:$E$873,3,FALSE))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IF(B16="",0,VLOOKUP('070204'!B16,Cenik!$C$3:$E$873,2,FALSE))</f>
        <v>0</v>
      </c>
      <c r="D16" s="12">
        <f>IF(B16="",0,VLOOKUP('070204'!B16,Cenik!$C$3:$E$873,3,FALSE))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IF(B17="",0,VLOOKUP('070204'!B17,Cenik!$C$3:$E$873,2,FALSE))</f>
        <v>0</v>
      </c>
      <c r="D17" s="12">
        <f>IF(B17="",0,VLOOKUP('070204'!B17,Cenik!$C$3:$E$873,3,FALSE))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IF(B18="",0,VLOOKUP('070204'!B18,Cenik!$C$3:$E$873,2,FALSE))</f>
        <v>0</v>
      </c>
      <c r="D18" s="12">
        <f>IF(B18="",0,VLOOKUP('070204'!B18,Cenik!$C$3:$E$873,3,FALSE))</f>
        <v>0</v>
      </c>
      <c r="E18" s="22"/>
      <c r="F18" s="20">
        <f t="shared" si="2"/>
        <v>0</v>
      </c>
      <c r="G18" s="104" t="str">
        <f t="shared" si="3"/>
        <v/>
      </c>
    </row>
    <row r="19" spans="1:9" x14ac:dyDescent="0.2">
      <c r="A19" s="15"/>
      <c r="B19" s="21"/>
      <c r="C19" s="12">
        <f>IF(B19="",0,VLOOKUP('070204'!B19,Cenik!$C$3:$E$873,2,FALSE))</f>
        <v>0</v>
      </c>
      <c r="D19" s="12">
        <f>IF(B19="",0,VLOOKUP('070204'!B19,Cenik!$C$3:$E$873,3,FALSE))</f>
        <v>0</v>
      </c>
      <c r="E19" s="22"/>
      <c r="F19" s="20">
        <f t="shared" si="2"/>
        <v>0</v>
      </c>
      <c r="G19" s="104" t="str">
        <f t="shared" si="3"/>
        <v/>
      </c>
    </row>
    <row r="20" spans="1:9" x14ac:dyDescent="0.2">
      <c r="A20" s="15"/>
      <c r="B20" s="21"/>
      <c r="C20" s="12">
        <f>IF(B20="",0,VLOOKUP('070204'!B20,Cenik!$C$3:$E$873,2,FALSE))</f>
        <v>0</v>
      </c>
      <c r="D20" s="12">
        <f>IF(B20="",0,VLOOKUP('070204'!B20,Cenik!$C$3:$E$873,3,FALSE))</f>
        <v>0</v>
      </c>
      <c r="E20" s="22"/>
      <c r="F20" s="20">
        <f t="shared" si="2"/>
        <v>0</v>
      </c>
      <c r="G20" s="104" t="str">
        <f t="shared" si="3"/>
        <v/>
      </c>
    </row>
    <row r="21" spans="1:9" x14ac:dyDescent="0.2">
      <c r="A21" s="15"/>
      <c r="B21" s="21"/>
      <c r="C21" s="12">
        <f>IF(B21="",0,VLOOKUP('070204'!B21,Cenik!$C$3:$E$873,2,FALSE))</f>
        <v>0</v>
      </c>
      <c r="D21" s="12">
        <f>IF(B21="",0,VLOOKUP('070204'!B21,Cenik!$C$3:$E$873,3,FALSE))</f>
        <v>0</v>
      </c>
      <c r="E21" s="22"/>
      <c r="F21" s="20">
        <f t="shared" si="2"/>
        <v>0</v>
      </c>
      <c r="G21" s="104" t="str">
        <f t="shared" si="3"/>
        <v/>
      </c>
    </row>
    <row r="22" spans="1:9" x14ac:dyDescent="0.2">
      <c r="A22" s="15"/>
      <c r="B22" s="21"/>
      <c r="C22" s="12">
        <f>IF(B22="",0,VLOOKUP('070204'!B22,Cenik!$C$3:$E$873,2,FALSE))</f>
        <v>0</v>
      </c>
      <c r="D22" s="12">
        <f>IF(B22="",0,VLOOKUP('070204'!B22,Cenik!$C$3:$E$873,3,FALSE))</f>
        <v>0</v>
      </c>
      <c r="E22" s="22"/>
      <c r="F22" s="20">
        <f t="shared" si="2"/>
        <v>0</v>
      </c>
      <c r="G22" s="104" t="str">
        <f t="shared" si="3"/>
        <v/>
      </c>
    </row>
    <row r="23" spans="1:9" x14ac:dyDescent="0.2">
      <c r="A23" s="15"/>
      <c r="B23" s="21"/>
      <c r="C23" s="12">
        <f>IF(B23="",0,VLOOKUP('070204'!B23,Cenik!$C$3:$E$873,2,FALSE))</f>
        <v>0</v>
      </c>
      <c r="D23" s="12">
        <f>IF(B23="",0,VLOOKUP('070204'!B23,Cenik!$C$3:$E$873,3,FALSE))</f>
        <v>0</v>
      </c>
      <c r="E23" s="22"/>
      <c r="F23" s="20">
        <f t="shared" si="2"/>
        <v>0</v>
      </c>
      <c r="G23" s="104" t="str">
        <f t="shared" si="3"/>
        <v/>
      </c>
    </row>
    <row r="24" spans="1:9" x14ac:dyDescent="0.2">
      <c r="A24" s="15"/>
      <c r="B24" s="21"/>
      <c r="C24" s="12">
        <f>IF(B24="",0,VLOOKUP('070204'!B24,Cenik!$C$3:$E$873,2,FALSE))</f>
        <v>0</v>
      </c>
      <c r="D24" s="12">
        <f>IF(B24="",0,VLOOKUP('070204'!B24,Cenik!$C$3:$E$873,3,FALSE))</f>
        <v>0</v>
      </c>
      <c r="E24" s="22"/>
      <c r="F24" s="20">
        <f t="shared" si="2"/>
        <v>0</v>
      </c>
      <c r="G24" s="104" t="str">
        <f t="shared" si="3"/>
        <v/>
      </c>
    </row>
    <row r="25" spans="1:9" x14ac:dyDescent="0.2">
      <c r="A25" s="15"/>
      <c r="B25" s="21"/>
      <c r="C25" s="12">
        <f>IF(B25="",0,VLOOKUP('070204'!B25,Cenik!$C$3:$E$873,2,FALSE))</f>
        <v>0</v>
      </c>
      <c r="D25" s="12">
        <f>IF(B25="",0,VLOOKUP('070204'!B25,Cenik!$C$3:$E$873,3,FALSE))</f>
        <v>0</v>
      </c>
      <c r="E25" s="22"/>
      <c r="F25" s="20">
        <f t="shared" si="2"/>
        <v>0</v>
      </c>
      <c r="G25" s="104" t="str">
        <f t="shared" si="3"/>
        <v/>
      </c>
    </row>
    <row r="26" spans="1:9" x14ac:dyDescent="0.2">
      <c r="A26" s="15"/>
      <c r="B26" s="21"/>
      <c r="C26" s="12">
        <f>IF(B26="",0,VLOOKUP('070204'!B26,Cenik!$C$3:$E$873,2,FALSE))</f>
        <v>0</v>
      </c>
      <c r="D26" s="12">
        <f>IF(B26="",0,VLOOKUP('070204'!B26,Cenik!$C$3:$E$873,3,FALSE))</f>
        <v>0</v>
      </c>
      <c r="E26" s="22"/>
      <c r="F26" s="20">
        <f t="shared" si="2"/>
        <v>0</v>
      </c>
      <c r="G26" s="104" t="str">
        <f t="shared" si="3"/>
        <v/>
      </c>
    </row>
    <row r="27" spans="1:9" x14ac:dyDescent="0.2">
      <c r="A27" s="15"/>
      <c r="B27" s="21"/>
      <c r="C27" s="12">
        <f>IF(B27="",0,VLOOKUP('070204'!B27,Cenik!$C$3:$E$873,2,FALSE))</f>
        <v>0</v>
      </c>
      <c r="D27" s="12">
        <f>IF(B27="",0,VLOOKUP('070204'!B27,Cenik!$C$3:$E$873,3,FALSE))</f>
        <v>0</v>
      </c>
      <c r="E27" s="22"/>
      <c r="F27" s="20">
        <f t="shared" si="2"/>
        <v>0</v>
      </c>
      <c r="G27" s="104" t="str">
        <f t="shared" si="3"/>
        <v/>
      </c>
    </row>
    <row r="28" spans="1:9" x14ac:dyDescent="0.2">
      <c r="A28" s="15"/>
      <c r="B28" s="21"/>
      <c r="C28" s="12">
        <f>IF(B28="",0,VLOOKUP('070204'!B28,Cenik!$C$3:$E$873,2,FALSE))</f>
        <v>0</v>
      </c>
      <c r="D28" s="12">
        <f>IF(B28="",0,VLOOKUP('070204'!B28,Cenik!$C$3:$E$873,3,FALSE))</f>
        <v>0</v>
      </c>
      <c r="E28" s="22"/>
      <c r="F28" s="20">
        <f t="shared" si="2"/>
        <v>0</v>
      </c>
      <c r="G28" s="104" t="str">
        <f t="shared" si="3"/>
        <v/>
      </c>
    </row>
    <row r="29" spans="1:9" ht="13.5" thickBot="1" x14ac:dyDescent="0.25">
      <c r="A29" s="15"/>
      <c r="B29" s="21"/>
      <c r="C29" s="12">
        <f>IF(B29="",0,VLOOKUP('070204'!B29,Cenik!$C$3:$E$873,2,FALSE))</f>
        <v>0</v>
      </c>
      <c r="D29" s="12">
        <f>IF(B29="",0,VLOOKUP('070204'!B29,Cenik!$C$3:$E$873,3,FALSE))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IF(B31="",0,VLOOKUP('070204'!B31,Cenik!$C$3:$E$873,2,FALSE))</f>
        <v>0</v>
      </c>
      <c r="D31" s="24">
        <f>IF(B31="",0,VLOOKUP('070204'!B31,Cenik!$C$3:$E$873,3,FALSE))</f>
        <v>0</v>
      </c>
      <c r="E31" s="19"/>
      <c r="F31" s="25">
        <f t="shared" ref="F31:F44" si="4">D31*E31</f>
        <v>0</v>
      </c>
      <c r="G31" s="104" t="str">
        <f t="shared" si="3"/>
        <v/>
      </c>
      <c r="I31" s="2"/>
    </row>
    <row r="32" spans="1:9" x14ac:dyDescent="0.2">
      <c r="A32" s="15"/>
      <c r="B32" s="21"/>
      <c r="C32" s="12">
        <f>IF(B32="",0,VLOOKUP('070204'!B32,Cenik!$C$3:$E$873,2,FALSE))</f>
        <v>0</v>
      </c>
      <c r="D32" s="12">
        <f>IF(B32="",0,VLOOKUP('070204'!B32,Cenik!$C$3:$E$873,3,FALSE))</f>
        <v>0</v>
      </c>
      <c r="E32" s="22"/>
      <c r="F32" s="20">
        <f t="shared" si="4"/>
        <v>0</v>
      </c>
      <c r="G32" s="104" t="str">
        <f t="shared" si="3"/>
        <v/>
      </c>
      <c r="I32" s="2"/>
    </row>
    <row r="33" spans="1:7" x14ac:dyDescent="0.2">
      <c r="A33" s="15"/>
      <c r="B33" s="21"/>
      <c r="C33" s="12">
        <f>IF(B33="",0,VLOOKUP('070204'!B33,Cenik!$C$3:$E$873,2,FALSE))</f>
        <v>0</v>
      </c>
      <c r="D33" s="12">
        <f>IF(B33="",0,VLOOKUP('070204'!B33,Cenik!$C$3:$E$873,3,FALSE))</f>
        <v>0</v>
      </c>
      <c r="E33" s="22"/>
      <c r="F33" s="20">
        <f t="shared" si="4"/>
        <v>0</v>
      </c>
      <c r="G33" s="104" t="str">
        <f t="shared" si="3"/>
        <v/>
      </c>
    </row>
    <row r="34" spans="1:7" x14ac:dyDescent="0.2">
      <c r="A34" s="15"/>
      <c r="B34" s="21"/>
      <c r="C34" s="12">
        <f>IF(B34="",0,VLOOKUP('070204'!B34,Cenik!$C$3:$E$873,2,FALSE))</f>
        <v>0</v>
      </c>
      <c r="D34" s="12">
        <f>IF(B34="",0,VLOOKUP('070204'!B34,Cenik!$C$3:$E$873,3,FALSE))</f>
        <v>0</v>
      </c>
      <c r="E34" s="22"/>
      <c r="F34" s="20">
        <f t="shared" si="4"/>
        <v>0</v>
      </c>
      <c r="G34" s="104" t="str">
        <f t="shared" si="3"/>
        <v/>
      </c>
    </row>
    <row r="35" spans="1:7" x14ac:dyDescent="0.2">
      <c r="A35" s="15"/>
      <c r="B35" s="21"/>
      <c r="C35" s="12">
        <f>IF(B35="",0,VLOOKUP('070204'!B35,Cenik!$C$3:$E$873,2,FALSE))</f>
        <v>0</v>
      </c>
      <c r="D35" s="12">
        <f>IF(B35="",0,VLOOKUP('070204'!B35,Cenik!$C$3:$E$873,3,FALSE))</f>
        <v>0</v>
      </c>
      <c r="E35" s="22"/>
      <c r="F35" s="20">
        <f t="shared" si="4"/>
        <v>0</v>
      </c>
      <c r="G35" s="104" t="str">
        <f t="shared" si="3"/>
        <v/>
      </c>
    </row>
    <row r="36" spans="1:7" x14ac:dyDescent="0.2">
      <c r="A36" s="15"/>
      <c r="B36" s="21"/>
      <c r="C36" s="12">
        <f>IF(B36="",0,VLOOKUP('070204'!B36,Cenik!$C$3:$E$873,2,FALSE))</f>
        <v>0</v>
      </c>
      <c r="D36" s="12">
        <f>IF(B36="",0,VLOOKUP('070204'!B36,Cenik!$C$3:$E$873,3,FALSE))</f>
        <v>0</v>
      </c>
      <c r="E36" s="22"/>
      <c r="F36" s="20">
        <f t="shared" si="4"/>
        <v>0</v>
      </c>
      <c r="G36" s="104" t="str">
        <f t="shared" si="3"/>
        <v/>
      </c>
    </row>
    <row r="37" spans="1:7" x14ac:dyDescent="0.2">
      <c r="A37" s="15"/>
      <c r="B37" s="21"/>
      <c r="C37" s="12">
        <f>IF(B37="",0,VLOOKUP('070204'!B37,Cenik!$C$3:$E$873,2,FALSE))</f>
        <v>0</v>
      </c>
      <c r="D37" s="12">
        <f>IF(B37="",0,VLOOKUP('070204'!B37,Cenik!$C$3:$E$873,3,FALSE))</f>
        <v>0</v>
      </c>
      <c r="E37" s="22"/>
      <c r="F37" s="20">
        <f t="shared" si="4"/>
        <v>0</v>
      </c>
      <c r="G37" s="104" t="str">
        <f t="shared" si="3"/>
        <v/>
      </c>
    </row>
    <row r="38" spans="1:7" x14ac:dyDescent="0.2">
      <c r="A38" s="15"/>
      <c r="B38" s="21"/>
      <c r="C38" s="12">
        <f>IF(B38="",0,VLOOKUP('070204'!B38,Cenik!$C$3:$E$873,2,FALSE))</f>
        <v>0</v>
      </c>
      <c r="D38" s="12">
        <f>IF(B38="",0,VLOOKUP('070204'!B38,Cenik!$C$3:$E$873,3,FALSE))</f>
        <v>0</v>
      </c>
      <c r="E38" s="22"/>
      <c r="F38" s="20">
        <f t="shared" si="4"/>
        <v>0</v>
      </c>
      <c r="G38" s="104" t="str">
        <f t="shared" si="3"/>
        <v/>
      </c>
    </row>
    <row r="39" spans="1:7" x14ac:dyDescent="0.2">
      <c r="A39" s="15"/>
      <c r="B39" s="21"/>
      <c r="C39" s="12">
        <f>IF(B39="",0,VLOOKUP('070204'!B39,Cenik!$C$3:$E$873,2,FALSE))</f>
        <v>0</v>
      </c>
      <c r="D39" s="12">
        <f>IF(B39="",0,VLOOKUP('070204'!B39,Cenik!$C$3:$E$873,3,FALSE))</f>
        <v>0</v>
      </c>
      <c r="E39" s="22"/>
      <c r="F39" s="20">
        <f t="shared" si="4"/>
        <v>0</v>
      </c>
      <c r="G39" s="104" t="str">
        <f>IF(E39="","",IF(ISNUMBER(E39),IF(E39=ROUND(E39,6),"","Napaka - poraba mora biti zaokrožena na 6 decimalk!"),"Napaka!"))</f>
        <v/>
      </c>
    </row>
    <row r="40" spans="1:7" x14ac:dyDescent="0.2">
      <c r="A40" s="15"/>
      <c r="B40" s="21"/>
      <c r="C40" s="12">
        <f>IF(B40="",0,VLOOKUP('070204'!B40,Cenik!$C$3:$E$873,2,FALSE))</f>
        <v>0</v>
      </c>
      <c r="D40" s="12">
        <f>IF(B40="",0,VLOOKUP('070204'!B40,Cenik!$C$3:$E$873,3,FALSE))</f>
        <v>0</v>
      </c>
      <c r="E40" s="22"/>
      <c r="F40" s="20">
        <f t="shared" si="4"/>
        <v>0</v>
      </c>
      <c r="G40" s="104" t="str">
        <f t="shared" si="3"/>
        <v/>
      </c>
    </row>
    <row r="41" spans="1:7" x14ac:dyDescent="0.2">
      <c r="A41" s="15"/>
      <c r="B41" s="21"/>
      <c r="C41" s="12">
        <f>IF(B41="",0,VLOOKUP('070204'!B41,Cenik!$C$3:$E$873,2,FALSE))</f>
        <v>0</v>
      </c>
      <c r="D41" s="12">
        <f>IF(B41="",0,VLOOKUP('070204'!B41,Cenik!$C$3:$E$873,3,FALSE))</f>
        <v>0</v>
      </c>
      <c r="E41" s="22"/>
      <c r="F41" s="20">
        <f t="shared" si="4"/>
        <v>0</v>
      </c>
      <c r="G41" s="104" t="str">
        <f t="shared" si="3"/>
        <v/>
      </c>
    </row>
    <row r="42" spans="1:7" x14ac:dyDescent="0.2">
      <c r="A42" s="15"/>
      <c r="B42" s="21"/>
      <c r="C42" s="12">
        <f>IF(B42="",0,VLOOKUP('070204'!B42,Cenik!$C$3:$E$873,2,FALSE))</f>
        <v>0</v>
      </c>
      <c r="D42" s="12">
        <f>IF(B42="",0,VLOOKUP('070204'!B42,Cenik!$C$3:$E$873,3,FALSE))</f>
        <v>0</v>
      </c>
      <c r="E42" s="22"/>
      <c r="F42" s="20">
        <f t="shared" si="4"/>
        <v>0</v>
      </c>
      <c r="G42" s="104" t="str">
        <f t="shared" si="3"/>
        <v/>
      </c>
    </row>
    <row r="43" spans="1:7" x14ac:dyDescent="0.2">
      <c r="A43" s="15"/>
      <c r="B43" s="21"/>
      <c r="C43" s="12">
        <f>IF(B43="",0,VLOOKUP('070204'!B43,Cenik!$C$3:$E$873,2,FALSE))</f>
        <v>0</v>
      </c>
      <c r="D43" s="12">
        <f>IF(B43="",0,VLOOKUP('070204'!B43,Cenik!$C$3:$E$873,3,FALSE))</f>
        <v>0</v>
      </c>
      <c r="E43" s="22"/>
      <c r="F43" s="20">
        <f t="shared" si="4"/>
        <v>0</v>
      </c>
      <c r="G43" s="104" t="str">
        <f t="shared" si="3"/>
        <v/>
      </c>
    </row>
    <row r="44" spans="1:7" ht="13.5" thickBot="1" x14ac:dyDescent="0.25">
      <c r="A44" s="26"/>
      <c r="B44" s="27"/>
      <c r="C44" s="28">
        <f>IF(B44="",0,VLOOKUP('070204'!B44,Cenik!$C$3:$E$873,2,FALSE))</f>
        <v>0</v>
      </c>
      <c r="D44" s="28">
        <f>IF(B44="",0,VLOOKUP('070204'!B44,Cenik!$C$3:$E$873,3,FALSE))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IF(B5="",0,VLOOKUP('070205'!B5,Cenik!$C$3:$E$873,2,FALSE))</f>
        <v>0</v>
      </c>
      <c r="D5" s="12">
        <f>IF(B5="",0,VLOOKUP('070205'!B5,Cenik!$C$3:$E$873,3,FALSE))</f>
        <v>0</v>
      </c>
      <c r="E5" s="13"/>
      <c r="F5" s="14">
        <f t="shared" ref="F5:F14" si="0">D5*E5</f>
        <v>0</v>
      </c>
      <c r="G5" s="104" t="str">
        <f>IF(E5="","",IF(ISNUMBER(E5),IF(E5=ROUND(E5,6),"","Napaka - poraba mora biti zaokrožena na 6 decimalk!"),"Napaka!"))</f>
        <v/>
      </c>
    </row>
    <row r="6" spans="1:7" x14ac:dyDescent="0.2">
      <c r="A6" s="15"/>
      <c r="B6" s="16"/>
      <c r="C6" s="12">
        <f>IF(B6="",0,VLOOKUP('070205'!B6,Cenik!$C$3:$E$873,2,FALSE))</f>
        <v>0</v>
      </c>
      <c r="D6" s="12">
        <f>IF(B6="",0,VLOOKUP('070205'!B6,Cenik!$C$3:$E$873,3,FALSE))</f>
        <v>0</v>
      </c>
      <c r="E6" s="17"/>
      <c r="F6" s="14">
        <f t="shared" si="0"/>
        <v>0</v>
      </c>
      <c r="G6" s="104" t="str">
        <f t="shared" ref="G6:G14" si="1">IF(E6="","",IF(ISNUMBER(E6),IF(E6=ROUND(E6,6),"","Napaka - poraba mora biti zaokrožena na 6 decimalk!"),"Napaka!"))</f>
        <v/>
      </c>
    </row>
    <row r="7" spans="1:7" x14ac:dyDescent="0.2">
      <c r="A7" s="15"/>
      <c r="B7" s="16"/>
      <c r="C7" s="12">
        <f>IF(B7="",0,VLOOKUP('070205'!B7,Cenik!$C$3:$E$873,2,FALSE))</f>
        <v>0</v>
      </c>
      <c r="D7" s="12">
        <f>IF(B7="",0,VLOOKUP('070205'!B7,Cenik!$C$3:$E$873,3,FALSE))</f>
        <v>0</v>
      </c>
      <c r="E7" s="17"/>
      <c r="F7" s="14">
        <f t="shared" si="0"/>
        <v>0</v>
      </c>
      <c r="G7" s="104" t="str">
        <f t="shared" si="1"/>
        <v/>
      </c>
    </row>
    <row r="8" spans="1:7" x14ac:dyDescent="0.2">
      <c r="A8" s="15"/>
      <c r="B8" s="16"/>
      <c r="C8" s="12">
        <f>IF(B8="",0,VLOOKUP('070205'!B8,Cenik!$C$3:$E$873,2,FALSE))</f>
        <v>0</v>
      </c>
      <c r="D8" s="12">
        <f>IF(B8="",0,VLOOKUP('070205'!B8,Cenik!$C$3:$E$873,3,FALSE))</f>
        <v>0</v>
      </c>
      <c r="E8" s="17"/>
      <c r="F8" s="14">
        <f t="shared" si="0"/>
        <v>0</v>
      </c>
      <c r="G8" s="104" t="str">
        <f t="shared" si="1"/>
        <v/>
      </c>
    </row>
    <row r="9" spans="1:7" x14ac:dyDescent="0.2">
      <c r="A9" s="15"/>
      <c r="B9" s="16"/>
      <c r="C9" s="12">
        <f>IF(B9="",0,VLOOKUP('070205'!B9,Cenik!$C$3:$E$873,2,FALSE))</f>
        <v>0</v>
      </c>
      <c r="D9" s="12">
        <f>IF(B9="",0,VLOOKUP('070205'!B9,Cenik!$C$3:$E$873,3,FALSE))</f>
        <v>0</v>
      </c>
      <c r="E9" s="17"/>
      <c r="F9" s="14">
        <f t="shared" si="0"/>
        <v>0</v>
      </c>
      <c r="G9" s="104" t="str">
        <f t="shared" si="1"/>
        <v/>
      </c>
    </row>
    <row r="10" spans="1:7" x14ac:dyDescent="0.2">
      <c r="A10" s="15"/>
      <c r="B10" s="16"/>
      <c r="C10" s="12">
        <f>IF(B10="",0,VLOOKUP('070205'!B10,Cenik!$C$3:$E$873,2,FALSE))</f>
        <v>0</v>
      </c>
      <c r="D10" s="12">
        <f>IF(B10="",0,VLOOKUP('070205'!B10,Cenik!$C$3:$E$873,3,FALSE))</f>
        <v>0</v>
      </c>
      <c r="E10" s="17"/>
      <c r="F10" s="14">
        <f t="shared" si="0"/>
        <v>0</v>
      </c>
      <c r="G10" s="104" t="str">
        <f t="shared" si="1"/>
        <v/>
      </c>
    </row>
    <row r="11" spans="1:7" x14ac:dyDescent="0.2">
      <c r="A11" s="15"/>
      <c r="B11" s="16"/>
      <c r="C11" s="12">
        <f>IF(B11="",0,VLOOKUP('070205'!B11,Cenik!$C$3:$E$873,2,FALSE))</f>
        <v>0</v>
      </c>
      <c r="D11" s="12">
        <f>IF(B11="",0,VLOOKUP('070205'!B11,Cenik!$C$3:$E$873,3,FALSE))</f>
        <v>0</v>
      </c>
      <c r="E11" s="17"/>
      <c r="F11" s="14">
        <f t="shared" si="0"/>
        <v>0</v>
      </c>
      <c r="G11" s="104" t="str">
        <f t="shared" si="1"/>
        <v/>
      </c>
    </row>
    <row r="12" spans="1:7" x14ac:dyDescent="0.2">
      <c r="A12" s="15"/>
      <c r="B12" s="16"/>
      <c r="C12" s="12">
        <f>IF(B12="",0,VLOOKUP('070205'!B12,Cenik!$C$3:$E$873,2,FALSE))</f>
        <v>0</v>
      </c>
      <c r="D12" s="12">
        <f>IF(B12="",0,VLOOKUP('070205'!B12,Cenik!$C$3:$E$873,3,FALSE))</f>
        <v>0</v>
      </c>
      <c r="E12" s="17"/>
      <c r="F12" s="14">
        <f t="shared" si="0"/>
        <v>0</v>
      </c>
      <c r="G12" s="104" t="str">
        <f t="shared" si="1"/>
        <v/>
      </c>
    </row>
    <row r="13" spans="1:7" x14ac:dyDescent="0.2">
      <c r="A13" s="15"/>
      <c r="B13" s="16"/>
      <c r="C13" s="12">
        <f>IF(B13="",0,VLOOKUP('070205'!B13,Cenik!$C$3:$E$873,2,FALSE))</f>
        <v>0</v>
      </c>
      <c r="D13" s="12">
        <f>IF(B13="",0,VLOOKUP('070205'!B13,Cenik!$C$3:$E$873,3,FALSE))</f>
        <v>0</v>
      </c>
      <c r="E13" s="17"/>
      <c r="F13" s="14">
        <f t="shared" si="0"/>
        <v>0</v>
      </c>
      <c r="G13" s="104" t="str">
        <f t="shared" si="1"/>
        <v/>
      </c>
    </row>
    <row r="14" spans="1:7" ht="13.5" thickBot="1" x14ac:dyDescent="0.25">
      <c r="A14" s="15"/>
      <c r="B14" s="16"/>
      <c r="C14" s="12">
        <f>IF(B14="",0,VLOOKUP('070205'!B14,Cenik!$C$3:$E$873,2,FALSE))</f>
        <v>0</v>
      </c>
      <c r="D14" s="12">
        <f>IF(B14="",0,VLOOKUP('070205'!B14,Cenik!$C$3:$E$873,3,FALSE))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IF(B16="",0,VLOOKUP('070205'!B16,Cenik!$C$3:$E$873,2,FALSE))</f>
        <v>0</v>
      </c>
      <c r="D16" s="12">
        <f>IF(B16="",0,VLOOKUP('070205'!B16,Cenik!$C$3:$E$873,3,FALSE))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IF(B17="",0,VLOOKUP('070205'!B17,Cenik!$C$3:$E$873,2,FALSE))</f>
        <v>0</v>
      </c>
      <c r="D17" s="12">
        <f>IF(B17="",0,VLOOKUP('070205'!B17,Cenik!$C$3:$E$873,3,FALSE))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IF(B18="",0,VLOOKUP('070205'!B18,Cenik!$C$3:$E$873,2,FALSE))</f>
        <v>0</v>
      </c>
      <c r="D18" s="12">
        <f>IF(B18="",0,VLOOKUP('070205'!B18,Cenik!$C$3:$E$873,3,FALSE))</f>
        <v>0</v>
      </c>
      <c r="E18" s="22"/>
      <c r="F18" s="20">
        <f t="shared" si="2"/>
        <v>0</v>
      </c>
      <c r="G18" s="104" t="str">
        <f t="shared" si="3"/>
        <v/>
      </c>
    </row>
    <row r="19" spans="1:9" x14ac:dyDescent="0.2">
      <c r="A19" s="15"/>
      <c r="B19" s="21"/>
      <c r="C19" s="12">
        <f>IF(B19="",0,VLOOKUP('070205'!B19,Cenik!$C$3:$E$873,2,FALSE))</f>
        <v>0</v>
      </c>
      <c r="D19" s="12">
        <f>IF(B19="",0,VLOOKUP('070205'!B19,Cenik!$C$3:$E$873,3,FALSE))</f>
        <v>0</v>
      </c>
      <c r="E19" s="22"/>
      <c r="F19" s="20">
        <f t="shared" si="2"/>
        <v>0</v>
      </c>
      <c r="G19" s="104" t="str">
        <f t="shared" si="3"/>
        <v/>
      </c>
    </row>
    <row r="20" spans="1:9" x14ac:dyDescent="0.2">
      <c r="A20" s="15"/>
      <c r="B20" s="21"/>
      <c r="C20" s="12">
        <f>IF(B20="",0,VLOOKUP('070205'!B20,Cenik!$C$3:$E$873,2,FALSE))</f>
        <v>0</v>
      </c>
      <c r="D20" s="12">
        <f>IF(B20="",0,VLOOKUP('070205'!B20,Cenik!$C$3:$E$873,3,FALSE))</f>
        <v>0</v>
      </c>
      <c r="E20" s="22"/>
      <c r="F20" s="20">
        <f t="shared" si="2"/>
        <v>0</v>
      </c>
      <c r="G20" s="104" t="str">
        <f t="shared" si="3"/>
        <v/>
      </c>
    </row>
    <row r="21" spans="1:9" x14ac:dyDescent="0.2">
      <c r="A21" s="15"/>
      <c r="B21" s="21"/>
      <c r="C21" s="12">
        <f>IF(B21="",0,VLOOKUP('070205'!B21,Cenik!$C$3:$E$873,2,FALSE))</f>
        <v>0</v>
      </c>
      <c r="D21" s="12">
        <f>IF(B21="",0,VLOOKUP('070205'!B21,Cenik!$C$3:$E$873,3,FALSE))</f>
        <v>0</v>
      </c>
      <c r="E21" s="22"/>
      <c r="F21" s="20">
        <f t="shared" si="2"/>
        <v>0</v>
      </c>
      <c r="G21" s="104" t="str">
        <f t="shared" si="3"/>
        <v/>
      </c>
    </row>
    <row r="22" spans="1:9" x14ac:dyDescent="0.2">
      <c r="A22" s="15"/>
      <c r="B22" s="21"/>
      <c r="C22" s="12">
        <f>IF(B22="",0,VLOOKUP('070205'!B22,Cenik!$C$3:$E$873,2,FALSE))</f>
        <v>0</v>
      </c>
      <c r="D22" s="12">
        <f>IF(B22="",0,VLOOKUP('070205'!B22,Cenik!$C$3:$E$873,3,FALSE))</f>
        <v>0</v>
      </c>
      <c r="E22" s="22"/>
      <c r="F22" s="20">
        <f t="shared" si="2"/>
        <v>0</v>
      </c>
      <c r="G22" s="104" t="str">
        <f t="shared" si="3"/>
        <v/>
      </c>
    </row>
    <row r="23" spans="1:9" x14ac:dyDescent="0.2">
      <c r="A23" s="15"/>
      <c r="B23" s="21"/>
      <c r="C23" s="12">
        <f>IF(B23="",0,VLOOKUP('070205'!B23,Cenik!$C$3:$E$873,2,FALSE))</f>
        <v>0</v>
      </c>
      <c r="D23" s="12">
        <f>IF(B23="",0,VLOOKUP('070205'!B23,Cenik!$C$3:$E$873,3,FALSE))</f>
        <v>0</v>
      </c>
      <c r="E23" s="22"/>
      <c r="F23" s="20">
        <f t="shared" si="2"/>
        <v>0</v>
      </c>
      <c r="G23" s="104" t="str">
        <f t="shared" si="3"/>
        <v/>
      </c>
    </row>
    <row r="24" spans="1:9" x14ac:dyDescent="0.2">
      <c r="A24" s="15"/>
      <c r="B24" s="21"/>
      <c r="C24" s="12">
        <f>IF(B24="",0,VLOOKUP('070205'!B24,Cenik!$C$3:$E$873,2,FALSE))</f>
        <v>0</v>
      </c>
      <c r="D24" s="12">
        <f>IF(B24="",0,VLOOKUP('070205'!B24,Cenik!$C$3:$E$873,3,FALSE))</f>
        <v>0</v>
      </c>
      <c r="E24" s="22"/>
      <c r="F24" s="20">
        <f t="shared" si="2"/>
        <v>0</v>
      </c>
      <c r="G24" s="104" t="str">
        <f t="shared" si="3"/>
        <v/>
      </c>
    </row>
    <row r="25" spans="1:9" x14ac:dyDescent="0.2">
      <c r="A25" s="15"/>
      <c r="B25" s="21"/>
      <c r="C25" s="12">
        <f>IF(B25="",0,VLOOKUP('070205'!B25,Cenik!$C$3:$E$873,2,FALSE))</f>
        <v>0</v>
      </c>
      <c r="D25" s="12">
        <f>IF(B25="",0,VLOOKUP('070205'!B25,Cenik!$C$3:$E$873,3,FALSE))</f>
        <v>0</v>
      </c>
      <c r="E25" s="22"/>
      <c r="F25" s="20">
        <f t="shared" si="2"/>
        <v>0</v>
      </c>
      <c r="G25" s="104" t="str">
        <f t="shared" si="3"/>
        <v/>
      </c>
    </row>
    <row r="26" spans="1:9" x14ac:dyDescent="0.2">
      <c r="A26" s="15"/>
      <c r="B26" s="21"/>
      <c r="C26" s="12">
        <f>IF(B26="",0,VLOOKUP('070205'!B26,Cenik!$C$3:$E$873,2,FALSE))</f>
        <v>0</v>
      </c>
      <c r="D26" s="12">
        <f>IF(B26="",0,VLOOKUP('070205'!B26,Cenik!$C$3:$E$873,3,FALSE))</f>
        <v>0</v>
      </c>
      <c r="E26" s="22"/>
      <c r="F26" s="20">
        <f t="shared" si="2"/>
        <v>0</v>
      </c>
      <c r="G26" s="104" t="str">
        <f t="shared" si="3"/>
        <v/>
      </c>
    </row>
    <row r="27" spans="1:9" x14ac:dyDescent="0.2">
      <c r="A27" s="15"/>
      <c r="B27" s="21"/>
      <c r="C27" s="12">
        <f>IF(B27="",0,VLOOKUP('070205'!B27,Cenik!$C$3:$E$873,2,FALSE))</f>
        <v>0</v>
      </c>
      <c r="D27" s="12">
        <f>IF(B27="",0,VLOOKUP('070205'!B27,Cenik!$C$3:$E$873,3,FALSE))</f>
        <v>0</v>
      </c>
      <c r="E27" s="22"/>
      <c r="F27" s="20">
        <f t="shared" si="2"/>
        <v>0</v>
      </c>
      <c r="G27" s="104" t="str">
        <f t="shared" si="3"/>
        <v/>
      </c>
    </row>
    <row r="28" spans="1:9" x14ac:dyDescent="0.2">
      <c r="A28" s="15"/>
      <c r="B28" s="21"/>
      <c r="C28" s="12">
        <f>IF(B28="",0,VLOOKUP('070205'!B28,Cenik!$C$3:$E$873,2,FALSE))</f>
        <v>0</v>
      </c>
      <c r="D28" s="12">
        <f>IF(B28="",0,VLOOKUP('070205'!B28,Cenik!$C$3:$E$873,3,FALSE))</f>
        <v>0</v>
      </c>
      <c r="E28" s="22"/>
      <c r="F28" s="20">
        <f t="shared" si="2"/>
        <v>0</v>
      </c>
      <c r="G28" s="104" t="str">
        <f t="shared" si="3"/>
        <v/>
      </c>
    </row>
    <row r="29" spans="1:9" ht="13.5" thickBot="1" x14ac:dyDescent="0.25">
      <c r="A29" s="15"/>
      <c r="B29" s="21"/>
      <c r="C29" s="12">
        <f>IF(B29="",0,VLOOKUP('070205'!B29,Cenik!$C$3:$E$873,2,FALSE))</f>
        <v>0</v>
      </c>
      <c r="D29" s="12">
        <f>IF(B29="",0,VLOOKUP('070205'!B29,Cenik!$C$3:$E$873,3,FALSE))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IF(B31="",0,VLOOKUP('070205'!B31,Cenik!$C$3:$E$873,2,FALSE))</f>
        <v>0</v>
      </c>
      <c r="D31" s="24">
        <f>IF(B31="",0,VLOOKUP('070205'!B31,Cenik!$C$3:$E$873,3,FALSE))</f>
        <v>0</v>
      </c>
      <c r="E31" s="19"/>
      <c r="F31" s="25">
        <f t="shared" ref="F31:F44" si="4">D31*E31</f>
        <v>0</v>
      </c>
      <c r="G31" s="104" t="str">
        <f t="shared" si="3"/>
        <v/>
      </c>
      <c r="I31" s="2"/>
    </row>
    <row r="32" spans="1:9" x14ac:dyDescent="0.2">
      <c r="A32" s="15"/>
      <c r="B32" s="21"/>
      <c r="C32" s="12">
        <f>IF(B32="",0,VLOOKUP('070205'!B32,Cenik!$C$3:$E$873,2,FALSE))</f>
        <v>0</v>
      </c>
      <c r="D32" s="12">
        <f>IF(B32="",0,VLOOKUP('070205'!B32,Cenik!$C$3:$E$873,3,FALSE))</f>
        <v>0</v>
      </c>
      <c r="E32" s="22"/>
      <c r="F32" s="20">
        <f t="shared" si="4"/>
        <v>0</v>
      </c>
      <c r="G32" s="104" t="str">
        <f t="shared" si="3"/>
        <v/>
      </c>
      <c r="I32" s="2"/>
    </row>
    <row r="33" spans="1:7" x14ac:dyDescent="0.2">
      <c r="A33" s="15"/>
      <c r="B33" s="21"/>
      <c r="C33" s="12">
        <f>IF(B33="",0,VLOOKUP('070205'!B33,Cenik!$C$3:$E$873,2,FALSE))</f>
        <v>0</v>
      </c>
      <c r="D33" s="12">
        <f>IF(B33="",0,VLOOKUP('070205'!B33,Cenik!$C$3:$E$873,3,FALSE))</f>
        <v>0</v>
      </c>
      <c r="E33" s="22"/>
      <c r="F33" s="20">
        <f t="shared" si="4"/>
        <v>0</v>
      </c>
      <c r="G33" s="104" t="str">
        <f t="shared" si="3"/>
        <v/>
      </c>
    </row>
    <row r="34" spans="1:7" x14ac:dyDescent="0.2">
      <c r="A34" s="15"/>
      <c r="B34" s="21"/>
      <c r="C34" s="12">
        <f>IF(B34="",0,VLOOKUP('070205'!B34,Cenik!$C$3:$E$873,2,FALSE))</f>
        <v>0</v>
      </c>
      <c r="D34" s="12">
        <f>IF(B34="",0,VLOOKUP('070205'!B34,Cenik!$C$3:$E$873,3,FALSE))</f>
        <v>0</v>
      </c>
      <c r="E34" s="22"/>
      <c r="F34" s="20">
        <f t="shared" si="4"/>
        <v>0</v>
      </c>
      <c r="G34" s="104" t="str">
        <f t="shared" si="3"/>
        <v/>
      </c>
    </row>
    <row r="35" spans="1:7" x14ac:dyDescent="0.2">
      <c r="A35" s="15"/>
      <c r="B35" s="21"/>
      <c r="C35" s="12">
        <f>IF(B35="",0,VLOOKUP('070205'!B35,Cenik!$C$3:$E$873,2,FALSE))</f>
        <v>0</v>
      </c>
      <c r="D35" s="12">
        <f>IF(B35="",0,VLOOKUP('070205'!B35,Cenik!$C$3:$E$873,3,FALSE))</f>
        <v>0</v>
      </c>
      <c r="E35" s="22"/>
      <c r="F35" s="20">
        <f t="shared" si="4"/>
        <v>0</v>
      </c>
      <c r="G35" s="104" t="str">
        <f t="shared" si="3"/>
        <v/>
      </c>
    </row>
    <row r="36" spans="1:7" x14ac:dyDescent="0.2">
      <c r="A36" s="15"/>
      <c r="B36" s="21"/>
      <c r="C36" s="12">
        <f>IF(B36="",0,VLOOKUP('070205'!B36,Cenik!$C$3:$E$873,2,FALSE))</f>
        <v>0</v>
      </c>
      <c r="D36" s="12">
        <f>IF(B36="",0,VLOOKUP('070205'!B36,Cenik!$C$3:$E$873,3,FALSE))</f>
        <v>0</v>
      </c>
      <c r="E36" s="22"/>
      <c r="F36" s="20">
        <f t="shared" si="4"/>
        <v>0</v>
      </c>
      <c r="G36" s="104" t="str">
        <f t="shared" si="3"/>
        <v/>
      </c>
    </row>
    <row r="37" spans="1:7" x14ac:dyDescent="0.2">
      <c r="A37" s="15"/>
      <c r="B37" s="21"/>
      <c r="C37" s="12">
        <f>IF(B37="",0,VLOOKUP('070205'!B37,Cenik!$C$3:$E$873,2,FALSE))</f>
        <v>0</v>
      </c>
      <c r="D37" s="12">
        <f>IF(B37="",0,VLOOKUP('070205'!B37,Cenik!$C$3:$E$873,3,FALSE))</f>
        <v>0</v>
      </c>
      <c r="E37" s="22"/>
      <c r="F37" s="20">
        <f t="shared" si="4"/>
        <v>0</v>
      </c>
      <c r="G37" s="104" t="str">
        <f t="shared" si="3"/>
        <v/>
      </c>
    </row>
    <row r="38" spans="1:7" x14ac:dyDescent="0.2">
      <c r="A38" s="15"/>
      <c r="B38" s="21"/>
      <c r="C38" s="12">
        <f>IF(B38="",0,VLOOKUP('070205'!B38,Cenik!$C$3:$E$873,2,FALSE))</f>
        <v>0</v>
      </c>
      <c r="D38" s="12">
        <f>IF(B38="",0,VLOOKUP('070205'!B38,Cenik!$C$3:$E$873,3,FALSE))</f>
        <v>0</v>
      </c>
      <c r="E38" s="22"/>
      <c r="F38" s="20">
        <f t="shared" si="4"/>
        <v>0</v>
      </c>
      <c r="G38" s="104" t="str">
        <f t="shared" si="3"/>
        <v/>
      </c>
    </row>
    <row r="39" spans="1:7" x14ac:dyDescent="0.2">
      <c r="A39" s="15"/>
      <c r="B39" s="21"/>
      <c r="C39" s="12">
        <f>IF(B39="",0,VLOOKUP('070205'!B39,Cenik!$C$3:$E$873,2,FALSE))</f>
        <v>0</v>
      </c>
      <c r="D39" s="12">
        <f>IF(B39="",0,VLOOKUP('070205'!B39,Cenik!$C$3:$E$873,3,FALSE))</f>
        <v>0</v>
      </c>
      <c r="E39" s="22"/>
      <c r="F39" s="20">
        <f t="shared" si="4"/>
        <v>0</v>
      </c>
      <c r="G39" s="104" t="str">
        <f>IF(E39="","",IF(ISNUMBER(E39),IF(E39=ROUND(E39,6),"","Napaka - poraba mora biti zaokrožena na 6 decimalk!"),"Napaka!"))</f>
        <v/>
      </c>
    </row>
    <row r="40" spans="1:7" x14ac:dyDescent="0.2">
      <c r="A40" s="15"/>
      <c r="B40" s="21"/>
      <c r="C40" s="12">
        <f>IF(B40="",0,VLOOKUP('070205'!B40,Cenik!$C$3:$E$873,2,FALSE))</f>
        <v>0</v>
      </c>
      <c r="D40" s="12">
        <f>IF(B40="",0,VLOOKUP('070205'!B40,Cenik!$C$3:$E$873,3,FALSE))</f>
        <v>0</v>
      </c>
      <c r="E40" s="22"/>
      <c r="F40" s="20">
        <f t="shared" si="4"/>
        <v>0</v>
      </c>
      <c r="G40" s="104" t="str">
        <f t="shared" si="3"/>
        <v/>
      </c>
    </row>
    <row r="41" spans="1:7" x14ac:dyDescent="0.2">
      <c r="A41" s="15"/>
      <c r="B41" s="21"/>
      <c r="C41" s="12">
        <f>IF(B41="",0,VLOOKUP('070205'!B41,Cenik!$C$3:$E$873,2,FALSE))</f>
        <v>0</v>
      </c>
      <c r="D41" s="12">
        <f>IF(B41="",0,VLOOKUP('070205'!B41,Cenik!$C$3:$E$873,3,FALSE))</f>
        <v>0</v>
      </c>
      <c r="E41" s="22"/>
      <c r="F41" s="20">
        <f t="shared" si="4"/>
        <v>0</v>
      </c>
      <c r="G41" s="104" t="str">
        <f t="shared" si="3"/>
        <v/>
      </c>
    </row>
    <row r="42" spans="1:7" x14ac:dyDescent="0.2">
      <c r="A42" s="15"/>
      <c r="B42" s="21"/>
      <c r="C42" s="12">
        <f>IF(B42="",0,VLOOKUP('070205'!B42,Cenik!$C$3:$E$873,2,FALSE))</f>
        <v>0</v>
      </c>
      <c r="D42" s="12">
        <f>IF(B42="",0,VLOOKUP('070205'!B42,Cenik!$C$3:$E$873,3,FALSE))</f>
        <v>0</v>
      </c>
      <c r="E42" s="22"/>
      <c r="F42" s="20">
        <f t="shared" si="4"/>
        <v>0</v>
      </c>
      <c r="G42" s="104" t="str">
        <f t="shared" si="3"/>
        <v/>
      </c>
    </row>
    <row r="43" spans="1:7" x14ac:dyDescent="0.2">
      <c r="A43" s="15"/>
      <c r="B43" s="21"/>
      <c r="C43" s="12">
        <f>IF(B43="",0,VLOOKUP('070205'!B43,Cenik!$C$3:$E$873,2,FALSE))</f>
        <v>0</v>
      </c>
      <c r="D43" s="12">
        <f>IF(B43="",0,VLOOKUP('070205'!B43,Cenik!$C$3:$E$873,3,FALSE))</f>
        <v>0</v>
      </c>
      <c r="E43" s="22"/>
      <c r="F43" s="20">
        <f t="shared" si="4"/>
        <v>0</v>
      </c>
      <c r="G43" s="104" t="str">
        <f t="shared" si="3"/>
        <v/>
      </c>
    </row>
    <row r="44" spans="1:7" ht="13.5" thickBot="1" x14ac:dyDescent="0.25">
      <c r="A44" s="26"/>
      <c r="B44" s="27"/>
      <c r="C44" s="28">
        <f>IF(B44="",0,VLOOKUP('070205'!B44,Cenik!$C$3:$E$873,2,FALSE))</f>
        <v>0</v>
      </c>
      <c r="D44" s="28">
        <f>IF(B44="",0,VLOOKUP('070205'!B44,Cenik!$C$3:$E$873,3,FALSE))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IF(B5="",0,VLOOKUP('070206'!B5,Cenik!$C$3:$E$873,2,FALSE))</f>
        <v>0</v>
      </c>
      <c r="D5" s="12">
        <f>IF(B5="",0,VLOOKUP('070206'!B5,Cenik!$C$3:$E$873,3,FALSE))</f>
        <v>0</v>
      </c>
      <c r="E5" s="13"/>
      <c r="F5" s="14">
        <f t="shared" ref="F5:F14" si="0">D5*E5</f>
        <v>0</v>
      </c>
      <c r="G5" s="104" t="str">
        <f>IF(E5="","",IF(ISNUMBER(E5),IF(E5=ROUND(E5,6),"","Napaka - poraba mora biti zaokrožena na 6 decimalk!"),"Napaka!"))</f>
        <v/>
      </c>
    </row>
    <row r="6" spans="1:7" x14ac:dyDescent="0.2">
      <c r="A6" s="15"/>
      <c r="B6" s="16"/>
      <c r="C6" s="12">
        <f>IF(B6="",0,VLOOKUP('070206'!B6,Cenik!$C$3:$E$873,2,FALSE))</f>
        <v>0</v>
      </c>
      <c r="D6" s="12">
        <f>IF(B6="",0,VLOOKUP('070206'!B6,Cenik!$C$3:$E$873,3,FALSE))</f>
        <v>0</v>
      </c>
      <c r="E6" s="17"/>
      <c r="F6" s="14">
        <f t="shared" si="0"/>
        <v>0</v>
      </c>
      <c r="G6" s="104" t="str">
        <f t="shared" ref="G6:G14" si="1">IF(E6="","",IF(ISNUMBER(E6),IF(E6=ROUND(E6,6),"","Napaka - poraba mora biti zaokrožena na 6 decimalk!"),"Napaka!"))</f>
        <v/>
      </c>
    </row>
    <row r="7" spans="1:7" x14ac:dyDescent="0.2">
      <c r="A7" s="15"/>
      <c r="B7" s="16"/>
      <c r="C7" s="12">
        <f>IF(B7="",0,VLOOKUP('070206'!B7,Cenik!$C$3:$E$873,2,FALSE))</f>
        <v>0</v>
      </c>
      <c r="D7" s="12">
        <f>IF(B7="",0,VLOOKUP('070206'!B7,Cenik!$C$3:$E$873,3,FALSE))</f>
        <v>0</v>
      </c>
      <c r="E7" s="17"/>
      <c r="F7" s="14">
        <f t="shared" si="0"/>
        <v>0</v>
      </c>
      <c r="G7" s="104" t="str">
        <f t="shared" si="1"/>
        <v/>
      </c>
    </row>
    <row r="8" spans="1:7" x14ac:dyDescent="0.2">
      <c r="A8" s="15"/>
      <c r="B8" s="16"/>
      <c r="C8" s="12">
        <f>IF(B8="",0,VLOOKUP('070206'!B8,Cenik!$C$3:$E$873,2,FALSE))</f>
        <v>0</v>
      </c>
      <c r="D8" s="12">
        <f>IF(B8="",0,VLOOKUP('070206'!B8,Cenik!$C$3:$E$873,3,FALSE))</f>
        <v>0</v>
      </c>
      <c r="E8" s="17"/>
      <c r="F8" s="14">
        <f t="shared" si="0"/>
        <v>0</v>
      </c>
      <c r="G8" s="104" t="str">
        <f t="shared" si="1"/>
        <v/>
      </c>
    </row>
    <row r="9" spans="1:7" x14ac:dyDescent="0.2">
      <c r="A9" s="15"/>
      <c r="B9" s="16"/>
      <c r="C9" s="12">
        <f>IF(B9="",0,VLOOKUP('070206'!B9,Cenik!$C$3:$E$873,2,FALSE))</f>
        <v>0</v>
      </c>
      <c r="D9" s="12">
        <f>IF(B9="",0,VLOOKUP('070206'!B9,Cenik!$C$3:$E$873,3,FALSE))</f>
        <v>0</v>
      </c>
      <c r="E9" s="17"/>
      <c r="F9" s="14">
        <f t="shared" si="0"/>
        <v>0</v>
      </c>
      <c r="G9" s="104" t="str">
        <f t="shared" si="1"/>
        <v/>
      </c>
    </row>
    <row r="10" spans="1:7" x14ac:dyDescent="0.2">
      <c r="A10" s="15"/>
      <c r="B10" s="16"/>
      <c r="C10" s="12">
        <f>IF(B10="",0,VLOOKUP('070206'!B10,Cenik!$C$3:$E$873,2,FALSE))</f>
        <v>0</v>
      </c>
      <c r="D10" s="12">
        <f>IF(B10="",0,VLOOKUP('070206'!B10,Cenik!$C$3:$E$873,3,FALSE))</f>
        <v>0</v>
      </c>
      <c r="E10" s="17"/>
      <c r="F10" s="14">
        <f t="shared" si="0"/>
        <v>0</v>
      </c>
      <c r="G10" s="104" t="str">
        <f t="shared" si="1"/>
        <v/>
      </c>
    </row>
    <row r="11" spans="1:7" x14ac:dyDescent="0.2">
      <c r="A11" s="15"/>
      <c r="B11" s="16"/>
      <c r="C11" s="12">
        <f>IF(B11="",0,VLOOKUP('070206'!B11,Cenik!$C$3:$E$873,2,FALSE))</f>
        <v>0</v>
      </c>
      <c r="D11" s="12">
        <f>IF(B11="",0,VLOOKUP('070206'!B11,Cenik!$C$3:$E$873,3,FALSE))</f>
        <v>0</v>
      </c>
      <c r="E11" s="17"/>
      <c r="F11" s="14">
        <f t="shared" si="0"/>
        <v>0</v>
      </c>
      <c r="G11" s="104" t="str">
        <f t="shared" si="1"/>
        <v/>
      </c>
    </row>
    <row r="12" spans="1:7" x14ac:dyDescent="0.2">
      <c r="A12" s="15"/>
      <c r="B12" s="16"/>
      <c r="C12" s="12">
        <f>IF(B12="",0,VLOOKUP('070206'!B12,Cenik!$C$3:$E$873,2,FALSE))</f>
        <v>0</v>
      </c>
      <c r="D12" s="12">
        <f>IF(B12="",0,VLOOKUP('070206'!B12,Cenik!$C$3:$E$873,3,FALSE))</f>
        <v>0</v>
      </c>
      <c r="E12" s="17"/>
      <c r="F12" s="14">
        <f t="shared" si="0"/>
        <v>0</v>
      </c>
      <c r="G12" s="104" t="str">
        <f t="shared" si="1"/>
        <v/>
      </c>
    </row>
    <row r="13" spans="1:7" x14ac:dyDescent="0.2">
      <c r="A13" s="15"/>
      <c r="B13" s="16"/>
      <c r="C13" s="12">
        <f>IF(B13="",0,VLOOKUP('070206'!B13,Cenik!$C$3:$E$873,2,FALSE))</f>
        <v>0</v>
      </c>
      <c r="D13" s="12">
        <f>IF(B13="",0,VLOOKUP('070206'!B13,Cenik!$C$3:$E$873,3,FALSE))</f>
        <v>0</v>
      </c>
      <c r="E13" s="17"/>
      <c r="F13" s="14">
        <f t="shared" si="0"/>
        <v>0</v>
      </c>
      <c r="G13" s="104" t="str">
        <f t="shared" si="1"/>
        <v/>
      </c>
    </row>
    <row r="14" spans="1:7" ht="13.5" thickBot="1" x14ac:dyDescent="0.25">
      <c r="A14" s="15"/>
      <c r="B14" s="16"/>
      <c r="C14" s="12">
        <f>IF(B14="",0,VLOOKUP('070206'!B14,Cenik!$C$3:$E$873,2,FALSE))</f>
        <v>0</v>
      </c>
      <c r="D14" s="12">
        <f>IF(B14="",0,VLOOKUP('070206'!B14,Cenik!$C$3:$E$873,3,FALSE))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IF(B16="",0,VLOOKUP('070206'!B16,Cenik!$C$3:$E$873,2,FALSE))</f>
        <v>0</v>
      </c>
      <c r="D16" s="12">
        <f>IF(B16="",0,VLOOKUP('070206'!B16,Cenik!$C$3:$E$873,3,FALSE))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IF(B17="",0,VLOOKUP('070206'!B17,Cenik!$C$3:$E$873,2,FALSE))</f>
        <v>0</v>
      </c>
      <c r="D17" s="12">
        <f>IF(B17="",0,VLOOKUP('070206'!B17,Cenik!$C$3:$E$873,3,FALSE))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IF(B18="",0,VLOOKUP('070206'!B18,Cenik!$C$3:$E$873,2,FALSE))</f>
        <v>0</v>
      </c>
      <c r="D18" s="12">
        <f>IF(B18="",0,VLOOKUP('070206'!B18,Cenik!$C$3:$E$873,3,FALSE))</f>
        <v>0</v>
      </c>
      <c r="E18" s="22"/>
      <c r="F18" s="20">
        <f t="shared" si="2"/>
        <v>0</v>
      </c>
      <c r="G18" s="104" t="str">
        <f t="shared" si="3"/>
        <v/>
      </c>
    </row>
    <row r="19" spans="1:9" x14ac:dyDescent="0.2">
      <c r="A19" s="15"/>
      <c r="B19" s="21"/>
      <c r="C19" s="12">
        <f>IF(B19="",0,VLOOKUP('070206'!B19,Cenik!$C$3:$E$873,2,FALSE))</f>
        <v>0</v>
      </c>
      <c r="D19" s="12">
        <f>IF(B19="",0,VLOOKUP('070206'!B19,Cenik!$C$3:$E$873,3,FALSE))</f>
        <v>0</v>
      </c>
      <c r="E19" s="22"/>
      <c r="F19" s="20">
        <f t="shared" si="2"/>
        <v>0</v>
      </c>
      <c r="G19" s="104" t="str">
        <f t="shared" si="3"/>
        <v/>
      </c>
    </row>
    <row r="20" spans="1:9" x14ac:dyDescent="0.2">
      <c r="A20" s="15"/>
      <c r="B20" s="21"/>
      <c r="C20" s="12">
        <f>IF(B20="",0,VLOOKUP('070206'!B20,Cenik!$C$3:$E$873,2,FALSE))</f>
        <v>0</v>
      </c>
      <c r="D20" s="12">
        <f>IF(B20="",0,VLOOKUP('070206'!B20,Cenik!$C$3:$E$873,3,FALSE))</f>
        <v>0</v>
      </c>
      <c r="E20" s="22"/>
      <c r="F20" s="20">
        <f t="shared" si="2"/>
        <v>0</v>
      </c>
      <c r="G20" s="104" t="str">
        <f t="shared" si="3"/>
        <v/>
      </c>
    </row>
    <row r="21" spans="1:9" x14ac:dyDescent="0.2">
      <c r="A21" s="15"/>
      <c r="B21" s="21"/>
      <c r="C21" s="12">
        <f>IF(B21="",0,VLOOKUP('070206'!B21,Cenik!$C$3:$E$873,2,FALSE))</f>
        <v>0</v>
      </c>
      <c r="D21" s="12">
        <f>IF(B21="",0,VLOOKUP('070206'!B21,Cenik!$C$3:$E$873,3,FALSE))</f>
        <v>0</v>
      </c>
      <c r="E21" s="22"/>
      <c r="F21" s="20">
        <f t="shared" si="2"/>
        <v>0</v>
      </c>
      <c r="G21" s="104" t="str">
        <f t="shared" si="3"/>
        <v/>
      </c>
    </row>
    <row r="22" spans="1:9" x14ac:dyDescent="0.2">
      <c r="A22" s="15"/>
      <c r="B22" s="21"/>
      <c r="C22" s="12">
        <f>IF(B22="",0,VLOOKUP('070206'!B22,Cenik!$C$3:$E$873,2,FALSE))</f>
        <v>0</v>
      </c>
      <c r="D22" s="12">
        <f>IF(B22="",0,VLOOKUP('070206'!B22,Cenik!$C$3:$E$873,3,FALSE))</f>
        <v>0</v>
      </c>
      <c r="E22" s="22"/>
      <c r="F22" s="20">
        <f t="shared" si="2"/>
        <v>0</v>
      </c>
      <c r="G22" s="104" t="str">
        <f t="shared" si="3"/>
        <v/>
      </c>
    </row>
    <row r="23" spans="1:9" x14ac:dyDescent="0.2">
      <c r="A23" s="15"/>
      <c r="B23" s="21"/>
      <c r="C23" s="12">
        <f>IF(B23="",0,VLOOKUP('070206'!B23,Cenik!$C$3:$E$873,2,FALSE))</f>
        <v>0</v>
      </c>
      <c r="D23" s="12">
        <f>IF(B23="",0,VLOOKUP('070206'!B23,Cenik!$C$3:$E$873,3,FALSE))</f>
        <v>0</v>
      </c>
      <c r="E23" s="22"/>
      <c r="F23" s="20">
        <f t="shared" si="2"/>
        <v>0</v>
      </c>
      <c r="G23" s="104" t="str">
        <f t="shared" si="3"/>
        <v/>
      </c>
    </row>
    <row r="24" spans="1:9" x14ac:dyDescent="0.2">
      <c r="A24" s="15"/>
      <c r="B24" s="21"/>
      <c r="C24" s="12">
        <f>IF(B24="",0,VLOOKUP('070206'!B24,Cenik!$C$3:$E$873,2,FALSE))</f>
        <v>0</v>
      </c>
      <c r="D24" s="12">
        <f>IF(B24="",0,VLOOKUP('070206'!B24,Cenik!$C$3:$E$873,3,FALSE))</f>
        <v>0</v>
      </c>
      <c r="E24" s="22"/>
      <c r="F24" s="20">
        <f t="shared" si="2"/>
        <v>0</v>
      </c>
      <c r="G24" s="104" t="str">
        <f t="shared" si="3"/>
        <v/>
      </c>
    </row>
    <row r="25" spans="1:9" x14ac:dyDescent="0.2">
      <c r="A25" s="15"/>
      <c r="B25" s="21"/>
      <c r="C25" s="12">
        <f>IF(B25="",0,VLOOKUP('070206'!B25,Cenik!$C$3:$E$873,2,FALSE))</f>
        <v>0</v>
      </c>
      <c r="D25" s="12">
        <f>IF(B25="",0,VLOOKUP('070206'!B25,Cenik!$C$3:$E$873,3,FALSE))</f>
        <v>0</v>
      </c>
      <c r="E25" s="22"/>
      <c r="F25" s="20">
        <f t="shared" si="2"/>
        <v>0</v>
      </c>
      <c r="G25" s="104" t="str">
        <f t="shared" si="3"/>
        <v/>
      </c>
    </row>
    <row r="26" spans="1:9" x14ac:dyDescent="0.2">
      <c r="A26" s="15"/>
      <c r="B26" s="21"/>
      <c r="C26" s="12">
        <f>IF(B26="",0,VLOOKUP('070206'!B26,Cenik!$C$3:$E$873,2,FALSE))</f>
        <v>0</v>
      </c>
      <c r="D26" s="12">
        <f>IF(B26="",0,VLOOKUP('070206'!B26,Cenik!$C$3:$E$873,3,FALSE))</f>
        <v>0</v>
      </c>
      <c r="E26" s="22"/>
      <c r="F26" s="20">
        <f t="shared" si="2"/>
        <v>0</v>
      </c>
      <c r="G26" s="104" t="str">
        <f t="shared" si="3"/>
        <v/>
      </c>
    </row>
    <row r="27" spans="1:9" x14ac:dyDescent="0.2">
      <c r="A27" s="15"/>
      <c r="B27" s="21"/>
      <c r="C27" s="12">
        <f>IF(B27="",0,VLOOKUP('070206'!B27,Cenik!$C$3:$E$873,2,FALSE))</f>
        <v>0</v>
      </c>
      <c r="D27" s="12">
        <f>IF(B27="",0,VLOOKUP('070206'!B27,Cenik!$C$3:$E$873,3,FALSE))</f>
        <v>0</v>
      </c>
      <c r="E27" s="22"/>
      <c r="F27" s="20">
        <f t="shared" si="2"/>
        <v>0</v>
      </c>
      <c r="G27" s="104" t="str">
        <f t="shared" si="3"/>
        <v/>
      </c>
    </row>
    <row r="28" spans="1:9" x14ac:dyDescent="0.2">
      <c r="A28" s="15"/>
      <c r="B28" s="21"/>
      <c r="C28" s="12">
        <f>IF(B28="",0,VLOOKUP('070206'!B28,Cenik!$C$3:$E$873,2,FALSE))</f>
        <v>0</v>
      </c>
      <c r="D28" s="12">
        <f>IF(B28="",0,VLOOKUP('070206'!B28,Cenik!$C$3:$E$873,3,FALSE))</f>
        <v>0</v>
      </c>
      <c r="E28" s="22"/>
      <c r="F28" s="20">
        <f t="shared" si="2"/>
        <v>0</v>
      </c>
      <c r="G28" s="104" t="str">
        <f t="shared" si="3"/>
        <v/>
      </c>
    </row>
    <row r="29" spans="1:9" ht="13.5" thickBot="1" x14ac:dyDescent="0.25">
      <c r="A29" s="15"/>
      <c r="B29" s="21"/>
      <c r="C29" s="12">
        <f>IF(B29="",0,VLOOKUP('070206'!B29,Cenik!$C$3:$E$873,2,FALSE))</f>
        <v>0</v>
      </c>
      <c r="D29" s="12">
        <f>IF(B29="",0,VLOOKUP('070206'!B29,Cenik!$C$3:$E$873,3,FALSE))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IF(B31="",0,VLOOKUP('070206'!B31,Cenik!$C$3:$E$873,2,FALSE))</f>
        <v>0</v>
      </c>
      <c r="D31" s="24">
        <f>IF(B31="",0,VLOOKUP('070206'!B31,Cenik!$C$3:$E$873,3,FALSE))</f>
        <v>0</v>
      </c>
      <c r="E31" s="19"/>
      <c r="F31" s="25">
        <f t="shared" ref="F31:F44" si="4">D31*E31</f>
        <v>0</v>
      </c>
      <c r="G31" s="104" t="str">
        <f t="shared" si="3"/>
        <v/>
      </c>
      <c r="I31" s="2"/>
    </row>
    <row r="32" spans="1:9" x14ac:dyDescent="0.2">
      <c r="A32" s="15"/>
      <c r="B32" s="21"/>
      <c r="C32" s="12">
        <f>IF(B32="",0,VLOOKUP('070206'!B32,Cenik!$C$3:$E$873,2,FALSE))</f>
        <v>0</v>
      </c>
      <c r="D32" s="12">
        <f>IF(B32="",0,VLOOKUP('070206'!B32,Cenik!$C$3:$E$873,3,FALSE))</f>
        <v>0</v>
      </c>
      <c r="E32" s="22"/>
      <c r="F32" s="20">
        <f t="shared" si="4"/>
        <v>0</v>
      </c>
      <c r="G32" s="104" t="str">
        <f t="shared" si="3"/>
        <v/>
      </c>
      <c r="I32" s="2"/>
    </row>
    <row r="33" spans="1:7" x14ac:dyDescent="0.2">
      <c r="A33" s="15"/>
      <c r="B33" s="21"/>
      <c r="C33" s="12">
        <f>IF(B33="",0,VLOOKUP('070206'!B33,Cenik!$C$3:$E$873,2,FALSE))</f>
        <v>0</v>
      </c>
      <c r="D33" s="12">
        <f>IF(B33="",0,VLOOKUP('070206'!B33,Cenik!$C$3:$E$873,3,FALSE))</f>
        <v>0</v>
      </c>
      <c r="E33" s="22"/>
      <c r="F33" s="20">
        <f t="shared" si="4"/>
        <v>0</v>
      </c>
      <c r="G33" s="104" t="str">
        <f t="shared" si="3"/>
        <v/>
      </c>
    </row>
    <row r="34" spans="1:7" x14ac:dyDescent="0.2">
      <c r="A34" s="15"/>
      <c r="B34" s="21"/>
      <c r="C34" s="12">
        <f>IF(B34="",0,VLOOKUP('070206'!B34,Cenik!$C$3:$E$873,2,FALSE))</f>
        <v>0</v>
      </c>
      <c r="D34" s="12">
        <f>IF(B34="",0,VLOOKUP('070206'!B34,Cenik!$C$3:$E$873,3,FALSE))</f>
        <v>0</v>
      </c>
      <c r="E34" s="22"/>
      <c r="F34" s="20">
        <f t="shared" si="4"/>
        <v>0</v>
      </c>
      <c r="G34" s="104" t="str">
        <f t="shared" si="3"/>
        <v/>
      </c>
    </row>
    <row r="35" spans="1:7" x14ac:dyDescent="0.2">
      <c r="A35" s="15"/>
      <c r="B35" s="21"/>
      <c r="C35" s="12">
        <f>IF(B35="",0,VLOOKUP('070206'!B35,Cenik!$C$3:$E$873,2,FALSE))</f>
        <v>0</v>
      </c>
      <c r="D35" s="12">
        <f>IF(B35="",0,VLOOKUP('070206'!B35,Cenik!$C$3:$E$873,3,FALSE))</f>
        <v>0</v>
      </c>
      <c r="E35" s="22"/>
      <c r="F35" s="20">
        <f t="shared" si="4"/>
        <v>0</v>
      </c>
      <c r="G35" s="104" t="str">
        <f t="shared" si="3"/>
        <v/>
      </c>
    </row>
    <row r="36" spans="1:7" x14ac:dyDescent="0.2">
      <c r="A36" s="15"/>
      <c r="B36" s="21"/>
      <c r="C36" s="12">
        <f>IF(B36="",0,VLOOKUP('070206'!B36,Cenik!$C$3:$E$873,2,FALSE))</f>
        <v>0</v>
      </c>
      <c r="D36" s="12">
        <f>IF(B36="",0,VLOOKUP('070206'!B36,Cenik!$C$3:$E$873,3,FALSE))</f>
        <v>0</v>
      </c>
      <c r="E36" s="22"/>
      <c r="F36" s="20">
        <f t="shared" si="4"/>
        <v>0</v>
      </c>
      <c r="G36" s="104" t="str">
        <f t="shared" si="3"/>
        <v/>
      </c>
    </row>
    <row r="37" spans="1:7" x14ac:dyDescent="0.2">
      <c r="A37" s="15"/>
      <c r="B37" s="21"/>
      <c r="C37" s="12">
        <f>IF(B37="",0,VLOOKUP('070206'!B37,Cenik!$C$3:$E$873,2,FALSE))</f>
        <v>0</v>
      </c>
      <c r="D37" s="12">
        <f>IF(B37="",0,VLOOKUP('070206'!B37,Cenik!$C$3:$E$873,3,FALSE))</f>
        <v>0</v>
      </c>
      <c r="E37" s="22"/>
      <c r="F37" s="20">
        <f t="shared" si="4"/>
        <v>0</v>
      </c>
      <c r="G37" s="104" t="str">
        <f t="shared" si="3"/>
        <v/>
      </c>
    </row>
    <row r="38" spans="1:7" x14ac:dyDescent="0.2">
      <c r="A38" s="15"/>
      <c r="B38" s="21"/>
      <c r="C38" s="12">
        <f>IF(B38="",0,VLOOKUP('070206'!B38,Cenik!$C$3:$E$873,2,FALSE))</f>
        <v>0</v>
      </c>
      <c r="D38" s="12">
        <f>IF(B38="",0,VLOOKUP('070206'!B38,Cenik!$C$3:$E$873,3,FALSE))</f>
        <v>0</v>
      </c>
      <c r="E38" s="22"/>
      <c r="F38" s="20">
        <f t="shared" si="4"/>
        <v>0</v>
      </c>
      <c r="G38" s="104" t="str">
        <f t="shared" si="3"/>
        <v/>
      </c>
    </row>
    <row r="39" spans="1:7" x14ac:dyDescent="0.2">
      <c r="A39" s="15"/>
      <c r="B39" s="21"/>
      <c r="C39" s="12">
        <f>IF(B39="",0,VLOOKUP('070206'!B39,Cenik!$C$3:$E$873,2,FALSE))</f>
        <v>0</v>
      </c>
      <c r="D39" s="12">
        <f>IF(B39="",0,VLOOKUP('070206'!B39,Cenik!$C$3:$E$873,3,FALSE))</f>
        <v>0</v>
      </c>
      <c r="E39" s="22"/>
      <c r="F39" s="20">
        <f t="shared" si="4"/>
        <v>0</v>
      </c>
      <c r="G39" s="104" t="str">
        <f>IF(E39="","",IF(ISNUMBER(E39),IF(E39=ROUND(E39,6),"","Napaka - poraba mora biti zaokrožena na 6 decimalk!"),"Napaka!"))</f>
        <v/>
      </c>
    </row>
    <row r="40" spans="1:7" x14ac:dyDescent="0.2">
      <c r="A40" s="15"/>
      <c r="B40" s="21"/>
      <c r="C40" s="12">
        <f>IF(B40="",0,VLOOKUP('070206'!B40,Cenik!$C$3:$E$873,2,FALSE))</f>
        <v>0</v>
      </c>
      <c r="D40" s="12">
        <f>IF(B40="",0,VLOOKUP('070206'!B40,Cenik!$C$3:$E$873,3,FALSE))</f>
        <v>0</v>
      </c>
      <c r="E40" s="22"/>
      <c r="F40" s="20">
        <f t="shared" si="4"/>
        <v>0</v>
      </c>
      <c r="G40" s="104" t="str">
        <f t="shared" si="3"/>
        <v/>
      </c>
    </row>
    <row r="41" spans="1:7" x14ac:dyDescent="0.2">
      <c r="A41" s="15"/>
      <c r="B41" s="21"/>
      <c r="C41" s="12">
        <f>IF(B41="",0,VLOOKUP('070206'!B41,Cenik!$C$3:$E$873,2,FALSE))</f>
        <v>0</v>
      </c>
      <c r="D41" s="12">
        <f>IF(B41="",0,VLOOKUP('070206'!B41,Cenik!$C$3:$E$873,3,FALSE))</f>
        <v>0</v>
      </c>
      <c r="E41" s="22"/>
      <c r="F41" s="20">
        <f t="shared" si="4"/>
        <v>0</v>
      </c>
      <c r="G41" s="104" t="str">
        <f t="shared" si="3"/>
        <v/>
      </c>
    </row>
    <row r="42" spans="1:7" x14ac:dyDescent="0.2">
      <c r="A42" s="15"/>
      <c r="B42" s="21"/>
      <c r="C42" s="12">
        <f>IF(B42="",0,VLOOKUP('070206'!B42,Cenik!$C$3:$E$873,2,FALSE))</f>
        <v>0</v>
      </c>
      <c r="D42" s="12">
        <f>IF(B42="",0,VLOOKUP('070206'!B42,Cenik!$C$3:$E$873,3,FALSE))</f>
        <v>0</v>
      </c>
      <c r="E42" s="22"/>
      <c r="F42" s="20">
        <f t="shared" si="4"/>
        <v>0</v>
      </c>
      <c r="G42" s="104" t="str">
        <f t="shared" si="3"/>
        <v/>
      </c>
    </row>
    <row r="43" spans="1:7" x14ac:dyDescent="0.2">
      <c r="A43" s="15"/>
      <c r="B43" s="21"/>
      <c r="C43" s="12">
        <f>IF(B43="",0,VLOOKUP('070206'!B43,Cenik!$C$3:$E$873,2,FALSE))</f>
        <v>0</v>
      </c>
      <c r="D43" s="12">
        <f>IF(B43="",0,VLOOKUP('070206'!B43,Cenik!$C$3:$E$873,3,FALSE))</f>
        <v>0</v>
      </c>
      <c r="E43" s="22"/>
      <c r="F43" s="20">
        <f t="shared" si="4"/>
        <v>0</v>
      </c>
      <c r="G43" s="104" t="str">
        <f t="shared" si="3"/>
        <v/>
      </c>
    </row>
    <row r="44" spans="1:7" ht="13.5" thickBot="1" x14ac:dyDescent="0.25">
      <c r="A44" s="26"/>
      <c r="B44" s="27"/>
      <c r="C44" s="28">
        <f>IF(B44="",0,VLOOKUP('070206'!B44,Cenik!$C$3:$E$873,2,FALSE))</f>
        <v>0</v>
      </c>
      <c r="D44" s="28">
        <f>IF(B44="",0,VLOOKUP('070206'!B44,Cenik!$C$3:$E$873,3,FALSE))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IF(B5="",0,VLOOKUP('070207'!B5,Cenik!$C$3:$E$873,2,FALSE))</f>
        <v>0</v>
      </c>
      <c r="D5" s="12">
        <f>IF(B5="",0,VLOOKUP('070207'!B5,Cenik!$C$3:$E$873,3,FALSE))</f>
        <v>0</v>
      </c>
      <c r="E5" s="13"/>
      <c r="F5" s="14">
        <f t="shared" ref="F5:F14" si="0">D5*E5</f>
        <v>0</v>
      </c>
      <c r="G5" s="104" t="str">
        <f>IF(E5="","",IF(ISNUMBER(E5),IF(E5=ROUND(E5,6),"","Napaka - poraba mora biti zaokrožena na 6 decimalk!"),"Napaka!"))</f>
        <v/>
      </c>
    </row>
    <row r="6" spans="1:7" x14ac:dyDescent="0.2">
      <c r="A6" s="15"/>
      <c r="B6" s="16"/>
      <c r="C6" s="12">
        <f>IF(B6="",0,VLOOKUP('070207'!B6,Cenik!$C$3:$E$873,2,FALSE))</f>
        <v>0</v>
      </c>
      <c r="D6" s="12">
        <f>IF(B6="",0,VLOOKUP('070207'!B6,Cenik!$C$3:$E$873,3,FALSE))</f>
        <v>0</v>
      </c>
      <c r="E6" s="17"/>
      <c r="F6" s="14">
        <f t="shared" si="0"/>
        <v>0</v>
      </c>
      <c r="G6" s="104" t="str">
        <f t="shared" ref="G6:G14" si="1">IF(E6="","",IF(ISNUMBER(E6),IF(E6=ROUND(E6,6),"","Napaka - poraba mora biti zaokrožena na 6 decimalk!"),"Napaka!"))</f>
        <v/>
      </c>
    </row>
    <row r="7" spans="1:7" x14ac:dyDescent="0.2">
      <c r="A7" s="15"/>
      <c r="B7" s="16"/>
      <c r="C7" s="12">
        <f>IF(B7="",0,VLOOKUP('070207'!B7,Cenik!$C$3:$E$873,2,FALSE))</f>
        <v>0</v>
      </c>
      <c r="D7" s="12">
        <f>IF(B7="",0,VLOOKUP('070207'!B7,Cenik!$C$3:$E$873,3,FALSE))</f>
        <v>0</v>
      </c>
      <c r="E7" s="17"/>
      <c r="F7" s="14">
        <f t="shared" si="0"/>
        <v>0</v>
      </c>
      <c r="G7" s="104" t="str">
        <f t="shared" si="1"/>
        <v/>
      </c>
    </row>
    <row r="8" spans="1:7" x14ac:dyDescent="0.2">
      <c r="A8" s="15"/>
      <c r="B8" s="16"/>
      <c r="C8" s="12">
        <f>IF(B8="",0,VLOOKUP('070207'!B8,Cenik!$C$3:$E$873,2,FALSE))</f>
        <v>0</v>
      </c>
      <c r="D8" s="12">
        <f>IF(B8="",0,VLOOKUP('070207'!B8,Cenik!$C$3:$E$873,3,FALSE))</f>
        <v>0</v>
      </c>
      <c r="E8" s="17"/>
      <c r="F8" s="14">
        <f t="shared" si="0"/>
        <v>0</v>
      </c>
      <c r="G8" s="104" t="str">
        <f t="shared" si="1"/>
        <v/>
      </c>
    </row>
    <row r="9" spans="1:7" x14ac:dyDescent="0.2">
      <c r="A9" s="15"/>
      <c r="B9" s="16"/>
      <c r="C9" s="12">
        <f>IF(B9="",0,VLOOKUP('070207'!B9,Cenik!$C$3:$E$873,2,FALSE))</f>
        <v>0</v>
      </c>
      <c r="D9" s="12">
        <f>IF(B9="",0,VLOOKUP('070207'!B9,Cenik!$C$3:$E$873,3,FALSE))</f>
        <v>0</v>
      </c>
      <c r="E9" s="17"/>
      <c r="F9" s="14">
        <f t="shared" si="0"/>
        <v>0</v>
      </c>
      <c r="G9" s="104" t="str">
        <f t="shared" si="1"/>
        <v/>
      </c>
    </row>
    <row r="10" spans="1:7" x14ac:dyDescent="0.2">
      <c r="A10" s="15"/>
      <c r="B10" s="16"/>
      <c r="C10" s="12">
        <f>IF(B10="",0,VLOOKUP('070207'!B10,Cenik!$C$3:$E$873,2,FALSE))</f>
        <v>0</v>
      </c>
      <c r="D10" s="12">
        <f>IF(B10="",0,VLOOKUP('070207'!B10,Cenik!$C$3:$E$873,3,FALSE))</f>
        <v>0</v>
      </c>
      <c r="E10" s="17"/>
      <c r="F10" s="14">
        <f t="shared" si="0"/>
        <v>0</v>
      </c>
      <c r="G10" s="104" t="str">
        <f t="shared" si="1"/>
        <v/>
      </c>
    </row>
    <row r="11" spans="1:7" x14ac:dyDescent="0.2">
      <c r="A11" s="15"/>
      <c r="B11" s="16"/>
      <c r="C11" s="12">
        <f>IF(B11="",0,VLOOKUP('070207'!B11,Cenik!$C$3:$E$873,2,FALSE))</f>
        <v>0</v>
      </c>
      <c r="D11" s="12">
        <f>IF(B11="",0,VLOOKUP('070207'!B11,Cenik!$C$3:$E$873,3,FALSE))</f>
        <v>0</v>
      </c>
      <c r="E11" s="17"/>
      <c r="F11" s="14">
        <f t="shared" si="0"/>
        <v>0</v>
      </c>
      <c r="G11" s="104" t="str">
        <f t="shared" si="1"/>
        <v/>
      </c>
    </row>
    <row r="12" spans="1:7" x14ac:dyDescent="0.2">
      <c r="A12" s="15"/>
      <c r="B12" s="16"/>
      <c r="C12" s="12">
        <f>IF(B12="",0,VLOOKUP('070207'!B12,Cenik!$C$3:$E$873,2,FALSE))</f>
        <v>0</v>
      </c>
      <c r="D12" s="12">
        <f>IF(B12="",0,VLOOKUP('070207'!B12,Cenik!$C$3:$E$873,3,FALSE))</f>
        <v>0</v>
      </c>
      <c r="E12" s="17"/>
      <c r="F12" s="14">
        <f t="shared" si="0"/>
        <v>0</v>
      </c>
      <c r="G12" s="104" t="str">
        <f t="shared" si="1"/>
        <v/>
      </c>
    </row>
    <row r="13" spans="1:7" x14ac:dyDescent="0.2">
      <c r="A13" s="15"/>
      <c r="B13" s="16"/>
      <c r="C13" s="12">
        <f>IF(B13="",0,VLOOKUP('070207'!B13,Cenik!$C$3:$E$873,2,FALSE))</f>
        <v>0</v>
      </c>
      <c r="D13" s="12">
        <f>IF(B13="",0,VLOOKUP('070207'!B13,Cenik!$C$3:$E$873,3,FALSE))</f>
        <v>0</v>
      </c>
      <c r="E13" s="17"/>
      <c r="F13" s="14">
        <f t="shared" si="0"/>
        <v>0</v>
      </c>
      <c r="G13" s="104" t="str">
        <f t="shared" si="1"/>
        <v/>
      </c>
    </row>
    <row r="14" spans="1:7" ht="13.5" thickBot="1" x14ac:dyDescent="0.25">
      <c r="A14" s="15"/>
      <c r="B14" s="16"/>
      <c r="C14" s="12">
        <f>IF(B14="",0,VLOOKUP('070207'!B14,Cenik!$C$3:$E$873,2,FALSE))</f>
        <v>0</v>
      </c>
      <c r="D14" s="12">
        <f>IF(B14="",0,VLOOKUP('070207'!B14,Cenik!$C$3:$E$873,3,FALSE))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IF(B16="",0,VLOOKUP('070207'!B16,Cenik!$C$3:$E$873,2,FALSE))</f>
        <v>0</v>
      </c>
      <c r="D16" s="12">
        <f>IF(B16="",0,VLOOKUP('070207'!B16,Cenik!$C$3:$E$873,3,FALSE))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IF(B17="",0,VLOOKUP('070207'!B17,Cenik!$C$3:$E$873,2,FALSE))</f>
        <v>0</v>
      </c>
      <c r="D17" s="12">
        <f>IF(B17="",0,VLOOKUP('070207'!B17,Cenik!$C$3:$E$873,3,FALSE))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IF(B18="",0,VLOOKUP('070207'!B18,Cenik!$C$3:$E$873,2,FALSE))</f>
        <v>0</v>
      </c>
      <c r="D18" s="12">
        <f>IF(B18="",0,VLOOKUP('070207'!B18,Cenik!$C$3:$E$873,3,FALSE))</f>
        <v>0</v>
      </c>
      <c r="E18" s="22"/>
      <c r="F18" s="20">
        <f t="shared" si="2"/>
        <v>0</v>
      </c>
      <c r="G18" s="104" t="str">
        <f t="shared" si="3"/>
        <v/>
      </c>
    </row>
    <row r="19" spans="1:9" x14ac:dyDescent="0.2">
      <c r="A19" s="15"/>
      <c r="B19" s="21"/>
      <c r="C19" s="12">
        <f>IF(B19="",0,VLOOKUP('070207'!B19,Cenik!$C$3:$E$873,2,FALSE))</f>
        <v>0</v>
      </c>
      <c r="D19" s="12">
        <f>IF(B19="",0,VLOOKUP('070207'!B19,Cenik!$C$3:$E$873,3,FALSE))</f>
        <v>0</v>
      </c>
      <c r="E19" s="22"/>
      <c r="F19" s="20">
        <f t="shared" si="2"/>
        <v>0</v>
      </c>
      <c r="G19" s="104" t="str">
        <f t="shared" si="3"/>
        <v/>
      </c>
    </row>
    <row r="20" spans="1:9" x14ac:dyDescent="0.2">
      <c r="A20" s="15"/>
      <c r="B20" s="21"/>
      <c r="C20" s="12">
        <f>IF(B20="",0,VLOOKUP('070207'!B20,Cenik!$C$3:$E$873,2,FALSE))</f>
        <v>0</v>
      </c>
      <c r="D20" s="12">
        <f>IF(B20="",0,VLOOKUP('070207'!B20,Cenik!$C$3:$E$873,3,FALSE))</f>
        <v>0</v>
      </c>
      <c r="E20" s="22"/>
      <c r="F20" s="20">
        <f t="shared" si="2"/>
        <v>0</v>
      </c>
      <c r="G20" s="104" t="str">
        <f t="shared" si="3"/>
        <v/>
      </c>
    </row>
    <row r="21" spans="1:9" x14ac:dyDescent="0.2">
      <c r="A21" s="15"/>
      <c r="B21" s="21"/>
      <c r="C21" s="12">
        <f>IF(B21="",0,VLOOKUP('070207'!B21,Cenik!$C$3:$E$873,2,FALSE))</f>
        <v>0</v>
      </c>
      <c r="D21" s="12">
        <f>IF(B21="",0,VLOOKUP('070207'!B21,Cenik!$C$3:$E$873,3,FALSE))</f>
        <v>0</v>
      </c>
      <c r="E21" s="22"/>
      <c r="F21" s="20">
        <f t="shared" si="2"/>
        <v>0</v>
      </c>
      <c r="G21" s="104" t="str">
        <f t="shared" si="3"/>
        <v/>
      </c>
    </row>
    <row r="22" spans="1:9" x14ac:dyDescent="0.2">
      <c r="A22" s="15"/>
      <c r="B22" s="21"/>
      <c r="C22" s="12">
        <f>IF(B22="",0,VLOOKUP('070207'!B22,Cenik!$C$3:$E$873,2,FALSE))</f>
        <v>0</v>
      </c>
      <c r="D22" s="12">
        <f>IF(B22="",0,VLOOKUP('070207'!B22,Cenik!$C$3:$E$873,3,FALSE))</f>
        <v>0</v>
      </c>
      <c r="E22" s="22"/>
      <c r="F22" s="20">
        <f t="shared" si="2"/>
        <v>0</v>
      </c>
      <c r="G22" s="104" t="str">
        <f t="shared" si="3"/>
        <v/>
      </c>
    </row>
    <row r="23" spans="1:9" x14ac:dyDescent="0.2">
      <c r="A23" s="15"/>
      <c r="B23" s="21"/>
      <c r="C23" s="12">
        <f>IF(B23="",0,VLOOKUP('070207'!B23,Cenik!$C$3:$E$873,2,FALSE))</f>
        <v>0</v>
      </c>
      <c r="D23" s="12">
        <f>IF(B23="",0,VLOOKUP('070207'!B23,Cenik!$C$3:$E$873,3,FALSE))</f>
        <v>0</v>
      </c>
      <c r="E23" s="22"/>
      <c r="F23" s="20">
        <f t="shared" si="2"/>
        <v>0</v>
      </c>
      <c r="G23" s="104" t="str">
        <f t="shared" si="3"/>
        <v/>
      </c>
    </row>
    <row r="24" spans="1:9" x14ac:dyDescent="0.2">
      <c r="A24" s="15"/>
      <c r="B24" s="21"/>
      <c r="C24" s="12">
        <f>IF(B24="",0,VLOOKUP('070207'!B24,Cenik!$C$3:$E$873,2,FALSE))</f>
        <v>0</v>
      </c>
      <c r="D24" s="12">
        <f>IF(B24="",0,VLOOKUP('070207'!B24,Cenik!$C$3:$E$873,3,FALSE))</f>
        <v>0</v>
      </c>
      <c r="E24" s="22"/>
      <c r="F24" s="20">
        <f t="shared" si="2"/>
        <v>0</v>
      </c>
      <c r="G24" s="104" t="str">
        <f t="shared" si="3"/>
        <v/>
      </c>
    </row>
    <row r="25" spans="1:9" x14ac:dyDescent="0.2">
      <c r="A25" s="15"/>
      <c r="B25" s="21"/>
      <c r="C25" s="12">
        <f>IF(B25="",0,VLOOKUP('070207'!B25,Cenik!$C$3:$E$873,2,FALSE))</f>
        <v>0</v>
      </c>
      <c r="D25" s="12">
        <f>IF(B25="",0,VLOOKUP('070207'!B25,Cenik!$C$3:$E$873,3,FALSE))</f>
        <v>0</v>
      </c>
      <c r="E25" s="22"/>
      <c r="F25" s="20">
        <f t="shared" si="2"/>
        <v>0</v>
      </c>
      <c r="G25" s="104" t="str">
        <f t="shared" si="3"/>
        <v/>
      </c>
    </row>
    <row r="26" spans="1:9" x14ac:dyDescent="0.2">
      <c r="A26" s="15"/>
      <c r="B26" s="21"/>
      <c r="C26" s="12">
        <f>IF(B26="",0,VLOOKUP('070207'!B26,Cenik!$C$3:$E$873,2,FALSE))</f>
        <v>0</v>
      </c>
      <c r="D26" s="12">
        <f>IF(B26="",0,VLOOKUP('070207'!B26,Cenik!$C$3:$E$873,3,FALSE))</f>
        <v>0</v>
      </c>
      <c r="E26" s="22"/>
      <c r="F26" s="20">
        <f t="shared" si="2"/>
        <v>0</v>
      </c>
      <c r="G26" s="104" t="str">
        <f t="shared" si="3"/>
        <v/>
      </c>
    </row>
    <row r="27" spans="1:9" x14ac:dyDescent="0.2">
      <c r="A27" s="15"/>
      <c r="B27" s="21"/>
      <c r="C27" s="12">
        <f>IF(B27="",0,VLOOKUP('070207'!B27,Cenik!$C$3:$E$873,2,FALSE))</f>
        <v>0</v>
      </c>
      <c r="D27" s="12">
        <f>IF(B27="",0,VLOOKUP('070207'!B27,Cenik!$C$3:$E$873,3,FALSE))</f>
        <v>0</v>
      </c>
      <c r="E27" s="22"/>
      <c r="F27" s="20">
        <f t="shared" si="2"/>
        <v>0</v>
      </c>
      <c r="G27" s="104" t="str">
        <f t="shared" si="3"/>
        <v/>
      </c>
    </row>
    <row r="28" spans="1:9" x14ac:dyDescent="0.2">
      <c r="A28" s="15"/>
      <c r="B28" s="21"/>
      <c r="C28" s="12">
        <f>IF(B28="",0,VLOOKUP('070207'!B28,Cenik!$C$3:$E$873,2,FALSE))</f>
        <v>0</v>
      </c>
      <c r="D28" s="12">
        <f>IF(B28="",0,VLOOKUP('070207'!B28,Cenik!$C$3:$E$873,3,FALSE))</f>
        <v>0</v>
      </c>
      <c r="E28" s="22"/>
      <c r="F28" s="20">
        <f t="shared" si="2"/>
        <v>0</v>
      </c>
      <c r="G28" s="104" t="str">
        <f t="shared" si="3"/>
        <v/>
      </c>
    </row>
    <row r="29" spans="1:9" ht="13.5" thickBot="1" x14ac:dyDescent="0.25">
      <c r="A29" s="15"/>
      <c r="B29" s="21"/>
      <c r="C29" s="12">
        <f>IF(B29="",0,VLOOKUP('070207'!B29,Cenik!$C$3:$E$873,2,FALSE))</f>
        <v>0</v>
      </c>
      <c r="D29" s="12">
        <f>IF(B29="",0,VLOOKUP('070207'!B29,Cenik!$C$3:$E$873,3,FALSE))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IF(B31="",0,VLOOKUP('070207'!B31,Cenik!$C$3:$E$873,2,FALSE))</f>
        <v>0</v>
      </c>
      <c r="D31" s="24">
        <f>IF(B31="",0,VLOOKUP('070207'!B31,Cenik!$C$3:$E$873,3,FALSE))</f>
        <v>0</v>
      </c>
      <c r="E31" s="19"/>
      <c r="F31" s="25">
        <f t="shared" ref="F31:F44" si="4">D31*E31</f>
        <v>0</v>
      </c>
      <c r="G31" s="104" t="str">
        <f t="shared" si="3"/>
        <v/>
      </c>
      <c r="I31" s="2"/>
    </row>
    <row r="32" spans="1:9" x14ac:dyDescent="0.2">
      <c r="A32" s="15"/>
      <c r="B32" s="21"/>
      <c r="C32" s="12">
        <f>IF(B32="",0,VLOOKUP('070207'!B32,Cenik!$C$3:$E$873,2,FALSE))</f>
        <v>0</v>
      </c>
      <c r="D32" s="12">
        <f>IF(B32="",0,VLOOKUP('070207'!B32,Cenik!$C$3:$E$873,3,FALSE))</f>
        <v>0</v>
      </c>
      <c r="E32" s="22"/>
      <c r="F32" s="20">
        <f t="shared" si="4"/>
        <v>0</v>
      </c>
      <c r="G32" s="104" t="str">
        <f t="shared" si="3"/>
        <v/>
      </c>
      <c r="I32" s="2"/>
    </row>
    <row r="33" spans="1:7" x14ac:dyDescent="0.2">
      <c r="A33" s="15"/>
      <c r="B33" s="21"/>
      <c r="C33" s="12">
        <f>IF(B33="",0,VLOOKUP('070207'!B33,Cenik!$C$3:$E$873,2,FALSE))</f>
        <v>0</v>
      </c>
      <c r="D33" s="12">
        <f>IF(B33="",0,VLOOKUP('070207'!B33,Cenik!$C$3:$E$873,3,FALSE))</f>
        <v>0</v>
      </c>
      <c r="E33" s="22"/>
      <c r="F33" s="20">
        <f t="shared" si="4"/>
        <v>0</v>
      </c>
      <c r="G33" s="104" t="str">
        <f t="shared" si="3"/>
        <v/>
      </c>
    </row>
    <row r="34" spans="1:7" x14ac:dyDescent="0.2">
      <c r="A34" s="15"/>
      <c r="B34" s="21"/>
      <c r="C34" s="12">
        <f>IF(B34="",0,VLOOKUP('070207'!B34,Cenik!$C$3:$E$873,2,FALSE))</f>
        <v>0</v>
      </c>
      <c r="D34" s="12">
        <f>IF(B34="",0,VLOOKUP('070207'!B34,Cenik!$C$3:$E$873,3,FALSE))</f>
        <v>0</v>
      </c>
      <c r="E34" s="22"/>
      <c r="F34" s="20">
        <f t="shared" si="4"/>
        <v>0</v>
      </c>
      <c r="G34" s="104" t="str">
        <f t="shared" si="3"/>
        <v/>
      </c>
    </row>
    <row r="35" spans="1:7" x14ac:dyDescent="0.2">
      <c r="A35" s="15"/>
      <c r="B35" s="21"/>
      <c r="C35" s="12">
        <f>IF(B35="",0,VLOOKUP('070207'!B35,Cenik!$C$3:$E$873,2,FALSE))</f>
        <v>0</v>
      </c>
      <c r="D35" s="12">
        <f>IF(B35="",0,VLOOKUP('070207'!B35,Cenik!$C$3:$E$873,3,FALSE))</f>
        <v>0</v>
      </c>
      <c r="E35" s="22"/>
      <c r="F35" s="20">
        <f t="shared" si="4"/>
        <v>0</v>
      </c>
      <c r="G35" s="104" t="str">
        <f t="shared" si="3"/>
        <v/>
      </c>
    </row>
    <row r="36" spans="1:7" x14ac:dyDescent="0.2">
      <c r="A36" s="15"/>
      <c r="B36" s="21"/>
      <c r="C36" s="12">
        <f>IF(B36="",0,VLOOKUP('070207'!B36,Cenik!$C$3:$E$873,2,FALSE))</f>
        <v>0</v>
      </c>
      <c r="D36" s="12">
        <f>IF(B36="",0,VLOOKUP('070207'!B36,Cenik!$C$3:$E$873,3,FALSE))</f>
        <v>0</v>
      </c>
      <c r="E36" s="22"/>
      <c r="F36" s="20">
        <f t="shared" si="4"/>
        <v>0</v>
      </c>
      <c r="G36" s="104" t="str">
        <f t="shared" si="3"/>
        <v/>
      </c>
    </row>
    <row r="37" spans="1:7" x14ac:dyDescent="0.2">
      <c r="A37" s="15"/>
      <c r="B37" s="21"/>
      <c r="C37" s="12">
        <f>IF(B37="",0,VLOOKUP('070207'!B37,Cenik!$C$3:$E$873,2,FALSE))</f>
        <v>0</v>
      </c>
      <c r="D37" s="12">
        <f>IF(B37="",0,VLOOKUP('070207'!B37,Cenik!$C$3:$E$873,3,FALSE))</f>
        <v>0</v>
      </c>
      <c r="E37" s="22"/>
      <c r="F37" s="20">
        <f t="shared" si="4"/>
        <v>0</v>
      </c>
      <c r="G37" s="104" t="str">
        <f t="shared" si="3"/>
        <v/>
      </c>
    </row>
    <row r="38" spans="1:7" x14ac:dyDescent="0.2">
      <c r="A38" s="15"/>
      <c r="B38" s="21"/>
      <c r="C38" s="12">
        <f>IF(B38="",0,VLOOKUP('070207'!B38,Cenik!$C$3:$E$873,2,FALSE))</f>
        <v>0</v>
      </c>
      <c r="D38" s="12">
        <f>IF(B38="",0,VLOOKUP('070207'!B38,Cenik!$C$3:$E$873,3,FALSE))</f>
        <v>0</v>
      </c>
      <c r="E38" s="22"/>
      <c r="F38" s="20">
        <f t="shared" si="4"/>
        <v>0</v>
      </c>
      <c r="G38" s="104" t="str">
        <f t="shared" si="3"/>
        <v/>
      </c>
    </row>
    <row r="39" spans="1:7" x14ac:dyDescent="0.2">
      <c r="A39" s="15"/>
      <c r="B39" s="21"/>
      <c r="C39" s="12">
        <f>IF(B39="",0,VLOOKUP('070207'!B39,Cenik!$C$3:$E$873,2,FALSE))</f>
        <v>0</v>
      </c>
      <c r="D39" s="12">
        <f>IF(B39="",0,VLOOKUP('070207'!B39,Cenik!$C$3:$E$873,3,FALSE))</f>
        <v>0</v>
      </c>
      <c r="E39" s="22"/>
      <c r="F39" s="20">
        <f t="shared" si="4"/>
        <v>0</v>
      </c>
      <c r="G39" s="104" t="str">
        <f>IF(E39="","",IF(ISNUMBER(E39),IF(E39=ROUND(E39,6),"","Napaka - poraba mora biti zaokrožena na 6 decimalk!"),"Napaka!"))</f>
        <v/>
      </c>
    </row>
    <row r="40" spans="1:7" x14ac:dyDescent="0.2">
      <c r="A40" s="15"/>
      <c r="B40" s="21"/>
      <c r="C40" s="12">
        <f>IF(B40="",0,VLOOKUP('070207'!B40,Cenik!$C$3:$E$873,2,FALSE))</f>
        <v>0</v>
      </c>
      <c r="D40" s="12">
        <f>IF(B40="",0,VLOOKUP('070207'!B40,Cenik!$C$3:$E$873,3,FALSE))</f>
        <v>0</v>
      </c>
      <c r="E40" s="22"/>
      <c r="F40" s="20">
        <f t="shared" si="4"/>
        <v>0</v>
      </c>
      <c r="G40" s="104" t="str">
        <f t="shared" si="3"/>
        <v/>
      </c>
    </row>
    <row r="41" spans="1:7" x14ac:dyDescent="0.2">
      <c r="A41" s="15"/>
      <c r="B41" s="21"/>
      <c r="C41" s="12">
        <f>IF(B41="",0,VLOOKUP('070207'!B41,Cenik!$C$3:$E$873,2,FALSE))</f>
        <v>0</v>
      </c>
      <c r="D41" s="12">
        <f>IF(B41="",0,VLOOKUP('070207'!B41,Cenik!$C$3:$E$873,3,FALSE))</f>
        <v>0</v>
      </c>
      <c r="E41" s="22"/>
      <c r="F41" s="20">
        <f t="shared" si="4"/>
        <v>0</v>
      </c>
      <c r="G41" s="104" t="str">
        <f t="shared" si="3"/>
        <v/>
      </c>
    </row>
    <row r="42" spans="1:7" x14ac:dyDescent="0.2">
      <c r="A42" s="15"/>
      <c r="B42" s="21"/>
      <c r="C42" s="12">
        <f>IF(B42="",0,VLOOKUP('070207'!B42,Cenik!$C$3:$E$873,2,FALSE))</f>
        <v>0</v>
      </c>
      <c r="D42" s="12">
        <f>IF(B42="",0,VLOOKUP('070207'!B42,Cenik!$C$3:$E$873,3,FALSE))</f>
        <v>0</v>
      </c>
      <c r="E42" s="22"/>
      <c r="F42" s="20">
        <f t="shared" si="4"/>
        <v>0</v>
      </c>
      <c r="G42" s="104" t="str">
        <f t="shared" si="3"/>
        <v/>
      </c>
    </row>
    <row r="43" spans="1:7" x14ac:dyDescent="0.2">
      <c r="A43" s="15"/>
      <c r="B43" s="21"/>
      <c r="C43" s="12">
        <f>IF(B43="",0,VLOOKUP('070207'!B43,Cenik!$C$3:$E$873,2,FALSE))</f>
        <v>0</v>
      </c>
      <c r="D43" s="12">
        <f>IF(B43="",0,VLOOKUP('070207'!B43,Cenik!$C$3:$E$873,3,FALSE))</f>
        <v>0</v>
      </c>
      <c r="E43" s="22"/>
      <c r="F43" s="20">
        <f t="shared" si="4"/>
        <v>0</v>
      </c>
      <c r="G43" s="104" t="str">
        <f t="shared" si="3"/>
        <v/>
      </c>
    </row>
    <row r="44" spans="1:7" ht="13.5" thickBot="1" x14ac:dyDescent="0.25">
      <c r="A44" s="26"/>
      <c r="B44" s="27"/>
      <c r="C44" s="28">
        <f>IF(B44="",0,VLOOKUP('070207'!B44,Cenik!$C$3:$E$873,2,FALSE))</f>
        <v>0</v>
      </c>
      <c r="D44" s="28">
        <f>IF(B44="",0,VLOOKUP('070207'!B44,Cenik!$C$3:$E$873,3,FALSE))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IF(B5="",0,VLOOKUP('070208'!B5,Cenik!$C$3:$E$873,2,FALSE))</f>
        <v>0</v>
      </c>
      <c r="D5" s="12">
        <f>IF(B5="",0,VLOOKUP('070208'!B5,Cenik!$C$3:$E$873,3,FALSE))</f>
        <v>0</v>
      </c>
      <c r="E5" s="13"/>
      <c r="F5" s="14">
        <f t="shared" ref="F5:F14" si="0">D5*E5</f>
        <v>0</v>
      </c>
      <c r="G5" s="104" t="str">
        <f>IF(E5="","",IF(ISNUMBER(E5),IF(E5=ROUND(E5,6),"","Napaka - poraba mora biti zaokrožena na 6 decimalk!"),"Napaka!"))</f>
        <v/>
      </c>
    </row>
    <row r="6" spans="1:7" x14ac:dyDescent="0.2">
      <c r="A6" s="15"/>
      <c r="B6" s="16"/>
      <c r="C6" s="12">
        <f>IF(B6="",0,VLOOKUP('070208'!B6,Cenik!$C$3:$E$873,2,FALSE))</f>
        <v>0</v>
      </c>
      <c r="D6" s="12">
        <f>IF(B6="",0,VLOOKUP('070208'!B6,Cenik!$C$3:$E$873,3,FALSE))</f>
        <v>0</v>
      </c>
      <c r="E6" s="17"/>
      <c r="F6" s="14">
        <f t="shared" si="0"/>
        <v>0</v>
      </c>
      <c r="G6" s="104" t="str">
        <f t="shared" ref="G6:G14" si="1">IF(E6="","",IF(ISNUMBER(E6),IF(E6=ROUND(E6,6),"","Napaka - poraba mora biti zaokrožena na 6 decimalk!"),"Napaka!"))</f>
        <v/>
      </c>
    </row>
    <row r="7" spans="1:7" x14ac:dyDescent="0.2">
      <c r="A7" s="15"/>
      <c r="B7" s="16"/>
      <c r="C7" s="12">
        <f>IF(B7="",0,VLOOKUP('070208'!B7,Cenik!$C$3:$E$873,2,FALSE))</f>
        <v>0</v>
      </c>
      <c r="D7" s="12">
        <f>IF(B7="",0,VLOOKUP('070208'!B7,Cenik!$C$3:$E$873,3,FALSE))</f>
        <v>0</v>
      </c>
      <c r="E7" s="17"/>
      <c r="F7" s="14">
        <f t="shared" si="0"/>
        <v>0</v>
      </c>
      <c r="G7" s="104" t="str">
        <f t="shared" si="1"/>
        <v/>
      </c>
    </row>
    <row r="8" spans="1:7" x14ac:dyDescent="0.2">
      <c r="A8" s="15"/>
      <c r="B8" s="16"/>
      <c r="C8" s="12">
        <f>IF(B8="",0,VLOOKUP('070208'!B8,Cenik!$C$3:$E$873,2,FALSE))</f>
        <v>0</v>
      </c>
      <c r="D8" s="12">
        <f>IF(B8="",0,VLOOKUP('070208'!B8,Cenik!$C$3:$E$873,3,FALSE))</f>
        <v>0</v>
      </c>
      <c r="E8" s="17"/>
      <c r="F8" s="14">
        <f t="shared" si="0"/>
        <v>0</v>
      </c>
      <c r="G8" s="104" t="str">
        <f t="shared" si="1"/>
        <v/>
      </c>
    </row>
    <row r="9" spans="1:7" x14ac:dyDescent="0.2">
      <c r="A9" s="15"/>
      <c r="B9" s="16"/>
      <c r="C9" s="12">
        <f>IF(B9="",0,VLOOKUP('070208'!B9,Cenik!$C$3:$E$873,2,FALSE))</f>
        <v>0</v>
      </c>
      <c r="D9" s="12">
        <f>IF(B9="",0,VLOOKUP('070208'!B9,Cenik!$C$3:$E$873,3,FALSE))</f>
        <v>0</v>
      </c>
      <c r="E9" s="17"/>
      <c r="F9" s="14">
        <f t="shared" si="0"/>
        <v>0</v>
      </c>
      <c r="G9" s="104" t="str">
        <f t="shared" si="1"/>
        <v/>
      </c>
    </row>
    <row r="10" spans="1:7" x14ac:dyDescent="0.2">
      <c r="A10" s="15"/>
      <c r="B10" s="16"/>
      <c r="C10" s="12">
        <f>IF(B10="",0,VLOOKUP('070208'!B10,Cenik!$C$3:$E$873,2,FALSE))</f>
        <v>0</v>
      </c>
      <c r="D10" s="12">
        <f>IF(B10="",0,VLOOKUP('070208'!B10,Cenik!$C$3:$E$873,3,FALSE))</f>
        <v>0</v>
      </c>
      <c r="E10" s="17"/>
      <c r="F10" s="14">
        <f t="shared" si="0"/>
        <v>0</v>
      </c>
      <c r="G10" s="104" t="str">
        <f t="shared" si="1"/>
        <v/>
      </c>
    </row>
    <row r="11" spans="1:7" x14ac:dyDescent="0.2">
      <c r="A11" s="15"/>
      <c r="B11" s="16"/>
      <c r="C11" s="12">
        <f>IF(B11="",0,VLOOKUP('070208'!B11,Cenik!$C$3:$E$873,2,FALSE))</f>
        <v>0</v>
      </c>
      <c r="D11" s="12">
        <f>IF(B11="",0,VLOOKUP('070208'!B11,Cenik!$C$3:$E$873,3,FALSE))</f>
        <v>0</v>
      </c>
      <c r="E11" s="17"/>
      <c r="F11" s="14">
        <f t="shared" si="0"/>
        <v>0</v>
      </c>
      <c r="G11" s="104" t="str">
        <f t="shared" si="1"/>
        <v/>
      </c>
    </row>
    <row r="12" spans="1:7" x14ac:dyDescent="0.2">
      <c r="A12" s="15"/>
      <c r="B12" s="16"/>
      <c r="C12" s="12">
        <f>IF(B12="",0,VLOOKUP('070208'!B12,Cenik!$C$3:$E$873,2,FALSE))</f>
        <v>0</v>
      </c>
      <c r="D12" s="12">
        <f>IF(B12="",0,VLOOKUP('070208'!B12,Cenik!$C$3:$E$873,3,FALSE))</f>
        <v>0</v>
      </c>
      <c r="E12" s="17"/>
      <c r="F12" s="14">
        <f t="shared" si="0"/>
        <v>0</v>
      </c>
      <c r="G12" s="104" t="str">
        <f t="shared" si="1"/>
        <v/>
      </c>
    </row>
    <row r="13" spans="1:7" x14ac:dyDescent="0.2">
      <c r="A13" s="15"/>
      <c r="B13" s="16"/>
      <c r="C13" s="12">
        <f>IF(B13="",0,VLOOKUP('070208'!B13,Cenik!$C$3:$E$873,2,FALSE))</f>
        <v>0</v>
      </c>
      <c r="D13" s="12">
        <f>IF(B13="",0,VLOOKUP('070208'!B13,Cenik!$C$3:$E$873,3,FALSE))</f>
        <v>0</v>
      </c>
      <c r="E13" s="17"/>
      <c r="F13" s="14">
        <f t="shared" si="0"/>
        <v>0</v>
      </c>
      <c r="G13" s="104" t="str">
        <f t="shared" si="1"/>
        <v/>
      </c>
    </row>
    <row r="14" spans="1:7" ht="13.5" thickBot="1" x14ac:dyDescent="0.25">
      <c r="A14" s="15"/>
      <c r="B14" s="16"/>
      <c r="C14" s="12">
        <f>IF(B14="",0,VLOOKUP('070208'!B14,Cenik!$C$3:$E$873,2,FALSE))</f>
        <v>0</v>
      </c>
      <c r="D14" s="12">
        <f>IF(B14="",0,VLOOKUP('070208'!B14,Cenik!$C$3:$E$873,3,FALSE))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IF(B16="",0,VLOOKUP('070208'!B16,Cenik!$C$3:$E$873,2,FALSE))</f>
        <v>0</v>
      </c>
      <c r="D16" s="12">
        <f>IF(B16="",0,VLOOKUP('070208'!B16,Cenik!$C$3:$E$873,3,FALSE))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IF(B17="",0,VLOOKUP('070208'!B17,Cenik!$C$3:$E$873,2,FALSE))</f>
        <v>0</v>
      </c>
      <c r="D17" s="12">
        <f>IF(B17="",0,VLOOKUP('070208'!B17,Cenik!$C$3:$E$873,3,FALSE))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IF(B18="",0,VLOOKUP('070208'!B18,Cenik!$C$3:$E$873,2,FALSE))</f>
        <v>0</v>
      </c>
      <c r="D18" s="12">
        <f>IF(B18="",0,VLOOKUP('070208'!B18,Cenik!$C$3:$E$873,3,FALSE))</f>
        <v>0</v>
      </c>
      <c r="E18" s="22"/>
      <c r="F18" s="20">
        <f t="shared" si="2"/>
        <v>0</v>
      </c>
      <c r="G18" s="104" t="str">
        <f t="shared" si="3"/>
        <v/>
      </c>
    </row>
    <row r="19" spans="1:9" x14ac:dyDescent="0.2">
      <c r="A19" s="15"/>
      <c r="B19" s="21"/>
      <c r="C19" s="12">
        <f>IF(B19="",0,VLOOKUP('070208'!B19,Cenik!$C$3:$E$873,2,FALSE))</f>
        <v>0</v>
      </c>
      <c r="D19" s="12">
        <f>IF(B19="",0,VLOOKUP('070208'!B19,Cenik!$C$3:$E$873,3,FALSE))</f>
        <v>0</v>
      </c>
      <c r="E19" s="22"/>
      <c r="F19" s="20">
        <f t="shared" si="2"/>
        <v>0</v>
      </c>
      <c r="G19" s="104" t="str">
        <f t="shared" si="3"/>
        <v/>
      </c>
    </row>
    <row r="20" spans="1:9" x14ac:dyDescent="0.2">
      <c r="A20" s="15"/>
      <c r="B20" s="21"/>
      <c r="C20" s="12">
        <f>IF(B20="",0,VLOOKUP('070208'!B20,Cenik!$C$3:$E$873,2,FALSE))</f>
        <v>0</v>
      </c>
      <c r="D20" s="12">
        <f>IF(B20="",0,VLOOKUP('070208'!B20,Cenik!$C$3:$E$873,3,FALSE))</f>
        <v>0</v>
      </c>
      <c r="E20" s="22"/>
      <c r="F20" s="20">
        <f t="shared" si="2"/>
        <v>0</v>
      </c>
      <c r="G20" s="104" t="str">
        <f t="shared" si="3"/>
        <v/>
      </c>
    </row>
    <row r="21" spans="1:9" x14ac:dyDescent="0.2">
      <c r="A21" s="15"/>
      <c r="B21" s="21"/>
      <c r="C21" s="12">
        <f>IF(B21="",0,VLOOKUP('070208'!B21,Cenik!$C$3:$E$873,2,FALSE))</f>
        <v>0</v>
      </c>
      <c r="D21" s="12">
        <f>IF(B21="",0,VLOOKUP('070208'!B21,Cenik!$C$3:$E$873,3,FALSE))</f>
        <v>0</v>
      </c>
      <c r="E21" s="22"/>
      <c r="F21" s="20">
        <f t="shared" si="2"/>
        <v>0</v>
      </c>
      <c r="G21" s="104" t="str">
        <f t="shared" si="3"/>
        <v/>
      </c>
    </row>
    <row r="22" spans="1:9" x14ac:dyDescent="0.2">
      <c r="A22" s="15"/>
      <c r="B22" s="21"/>
      <c r="C22" s="12">
        <f>IF(B22="",0,VLOOKUP('070208'!B22,Cenik!$C$3:$E$873,2,FALSE))</f>
        <v>0</v>
      </c>
      <c r="D22" s="12">
        <f>IF(B22="",0,VLOOKUP('070208'!B22,Cenik!$C$3:$E$873,3,FALSE))</f>
        <v>0</v>
      </c>
      <c r="E22" s="22"/>
      <c r="F22" s="20">
        <f t="shared" si="2"/>
        <v>0</v>
      </c>
      <c r="G22" s="104" t="str">
        <f t="shared" si="3"/>
        <v/>
      </c>
    </row>
    <row r="23" spans="1:9" x14ac:dyDescent="0.2">
      <c r="A23" s="15"/>
      <c r="B23" s="21"/>
      <c r="C23" s="12">
        <f>IF(B23="",0,VLOOKUP('070208'!B23,Cenik!$C$3:$E$873,2,FALSE))</f>
        <v>0</v>
      </c>
      <c r="D23" s="12">
        <f>IF(B23="",0,VLOOKUP('070208'!B23,Cenik!$C$3:$E$873,3,FALSE))</f>
        <v>0</v>
      </c>
      <c r="E23" s="22"/>
      <c r="F23" s="20">
        <f t="shared" si="2"/>
        <v>0</v>
      </c>
      <c r="G23" s="104" t="str">
        <f t="shared" si="3"/>
        <v/>
      </c>
    </row>
    <row r="24" spans="1:9" x14ac:dyDescent="0.2">
      <c r="A24" s="15"/>
      <c r="B24" s="21"/>
      <c r="C24" s="12">
        <f>IF(B24="",0,VLOOKUP('070208'!B24,Cenik!$C$3:$E$873,2,FALSE))</f>
        <v>0</v>
      </c>
      <c r="D24" s="12">
        <f>IF(B24="",0,VLOOKUP('070208'!B24,Cenik!$C$3:$E$873,3,FALSE))</f>
        <v>0</v>
      </c>
      <c r="E24" s="22"/>
      <c r="F24" s="20">
        <f t="shared" si="2"/>
        <v>0</v>
      </c>
      <c r="G24" s="104" t="str">
        <f t="shared" si="3"/>
        <v/>
      </c>
    </row>
    <row r="25" spans="1:9" x14ac:dyDescent="0.2">
      <c r="A25" s="15"/>
      <c r="B25" s="21"/>
      <c r="C25" s="12">
        <f>IF(B25="",0,VLOOKUP('070208'!B25,Cenik!$C$3:$E$873,2,FALSE))</f>
        <v>0</v>
      </c>
      <c r="D25" s="12">
        <f>IF(B25="",0,VLOOKUP('070208'!B25,Cenik!$C$3:$E$873,3,FALSE))</f>
        <v>0</v>
      </c>
      <c r="E25" s="22"/>
      <c r="F25" s="20">
        <f t="shared" si="2"/>
        <v>0</v>
      </c>
      <c r="G25" s="104" t="str">
        <f t="shared" si="3"/>
        <v/>
      </c>
    </row>
    <row r="26" spans="1:9" x14ac:dyDescent="0.2">
      <c r="A26" s="15"/>
      <c r="B26" s="21"/>
      <c r="C26" s="12">
        <f>IF(B26="",0,VLOOKUP('070208'!B26,Cenik!$C$3:$E$873,2,FALSE))</f>
        <v>0</v>
      </c>
      <c r="D26" s="12">
        <f>IF(B26="",0,VLOOKUP('070208'!B26,Cenik!$C$3:$E$873,3,FALSE))</f>
        <v>0</v>
      </c>
      <c r="E26" s="22"/>
      <c r="F26" s="20">
        <f t="shared" si="2"/>
        <v>0</v>
      </c>
      <c r="G26" s="104" t="str">
        <f t="shared" si="3"/>
        <v/>
      </c>
    </row>
    <row r="27" spans="1:9" x14ac:dyDescent="0.2">
      <c r="A27" s="15"/>
      <c r="B27" s="21"/>
      <c r="C27" s="12">
        <f>IF(B27="",0,VLOOKUP('070208'!B27,Cenik!$C$3:$E$873,2,FALSE))</f>
        <v>0</v>
      </c>
      <c r="D27" s="12">
        <f>IF(B27="",0,VLOOKUP('070208'!B27,Cenik!$C$3:$E$873,3,FALSE))</f>
        <v>0</v>
      </c>
      <c r="E27" s="22"/>
      <c r="F27" s="20">
        <f t="shared" si="2"/>
        <v>0</v>
      </c>
      <c r="G27" s="104" t="str">
        <f t="shared" si="3"/>
        <v/>
      </c>
    </row>
    <row r="28" spans="1:9" x14ac:dyDescent="0.2">
      <c r="A28" s="15"/>
      <c r="B28" s="21"/>
      <c r="C28" s="12">
        <f>IF(B28="",0,VLOOKUP('070208'!B28,Cenik!$C$3:$E$873,2,FALSE))</f>
        <v>0</v>
      </c>
      <c r="D28" s="12">
        <f>IF(B28="",0,VLOOKUP('070208'!B28,Cenik!$C$3:$E$873,3,FALSE))</f>
        <v>0</v>
      </c>
      <c r="E28" s="22"/>
      <c r="F28" s="20">
        <f t="shared" si="2"/>
        <v>0</v>
      </c>
      <c r="G28" s="104" t="str">
        <f t="shared" si="3"/>
        <v/>
      </c>
    </row>
    <row r="29" spans="1:9" ht="13.5" thickBot="1" x14ac:dyDescent="0.25">
      <c r="A29" s="15"/>
      <c r="B29" s="21"/>
      <c r="C29" s="12">
        <f>IF(B29="",0,VLOOKUP('070208'!B29,Cenik!$C$3:$E$873,2,FALSE))</f>
        <v>0</v>
      </c>
      <c r="D29" s="12">
        <f>IF(B29="",0,VLOOKUP('070208'!B29,Cenik!$C$3:$E$873,3,FALSE))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IF(B31="",0,VLOOKUP('070208'!B31,Cenik!$C$3:$E$873,2,FALSE))</f>
        <v>0</v>
      </c>
      <c r="D31" s="24">
        <f>IF(B31="",0,VLOOKUP('070208'!B31,Cenik!$C$3:$E$873,3,FALSE))</f>
        <v>0</v>
      </c>
      <c r="E31" s="19"/>
      <c r="F31" s="25">
        <f t="shared" ref="F31:F44" si="4">D31*E31</f>
        <v>0</v>
      </c>
      <c r="G31" s="104" t="str">
        <f t="shared" si="3"/>
        <v/>
      </c>
      <c r="I31" s="2"/>
    </row>
    <row r="32" spans="1:9" x14ac:dyDescent="0.2">
      <c r="A32" s="15"/>
      <c r="B32" s="21"/>
      <c r="C32" s="12">
        <f>IF(B32="",0,VLOOKUP('070208'!B32,Cenik!$C$3:$E$873,2,FALSE))</f>
        <v>0</v>
      </c>
      <c r="D32" s="12">
        <f>IF(B32="",0,VLOOKUP('070208'!B32,Cenik!$C$3:$E$873,3,FALSE))</f>
        <v>0</v>
      </c>
      <c r="E32" s="22"/>
      <c r="F32" s="20">
        <f t="shared" si="4"/>
        <v>0</v>
      </c>
      <c r="G32" s="104" t="str">
        <f t="shared" si="3"/>
        <v/>
      </c>
      <c r="I32" s="2"/>
    </row>
    <row r="33" spans="1:7" x14ac:dyDescent="0.2">
      <c r="A33" s="15"/>
      <c r="B33" s="21"/>
      <c r="C33" s="12">
        <f>IF(B33="",0,VLOOKUP('070208'!B33,Cenik!$C$3:$E$873,2,FALSE))</f>
        <v>0</v>
      </c>
      <c r="D33" s="12">
        <f>IF(B33="",0,VLOOKUP('070208'!B33,Cenik!$C$3:$E$873,3,FALSE))</f>
        <v>0</v>
      </c>
      <c r="E33" s="22"/>
      <c r="F33" s="20">
        <f t="shared" si="4"/>
        <v>0</v>
      </c>
      <c r="G33" s="104" t="str">
        <f t="shared" si="3"/>
        <v/>
      </c>
    </row>
    <row r="34" spans="1:7" x14ac:dyDescent="0.2">
      <c r="A34" s="15"/>
      <c r="B34" s="21"/>
      <c r="C34" s="12">
        <f>IF(B34="",0,VLOOKUP('070208'!B34,Cenik!$C$3:$E$873,2,FALSE))</f>
        <v>0</v>
      </c>
      <c r="D34" s="12">
        <f>IF(B34="",0,VLOOKUP('070208'!B34,Cenik!$C$3:$E$873,3,FALSE))</f>
        <v>0</v>
      </c>
      <c r="E34" s="22"/>
      <c r="F34" s="20">
        <f t="shared" si="4"/>
        <v>0</v>
      </c>
      <c r="G34" s="104" t="str">
        <f t="shared" si="3"/>
        <v/>
      </c>
    </row>
    <row r="35" spans="1:7" x14ac:dyDescent="0.2">
      <c r="A35" s="15"/>
      <c r="B35" s="21"/>
      <c r="C35" s="12">
        <f>IF(B35="",0,VLOOKUP('070208'!B35,Cenik!$C$3:$E$873,2,FALSE))</f>
        <v>0</v>
      </c>
      <c r="D35" s="12">
        <f>IF(B35="",0,VLOOKUP('070208'!B35,Cenik!$C$3:$E$873,3,FALSE))</f>
        <v>0</v>
      </c>
      <c r="E35" s="22"/>
      <c r="F35" s="20">
        <f t="shared" si="4"/>
        <v>0</v>
      </c>
      <c r="G35" s="104" t="str">
        <f t="shared" si="3"/>
        <v/>
      </c>
    </row>
    <row r="36" spans="1:7" x14ac:dyDescent="0.2">
      <c r="A36" s="15"/>
      <c r="B36" s="21"/>
      <c r="C36" s="12">
        <f>IF(B36="",0,VLOOKUP('070208'!B36,Cenik!$C$3:$E$873,2,FALSE))</f>
        <v>0</v>
      </c>
      <c r="D36" s="12">
        <f>IF(B36="",0,VLOOKUP('070208'!B36,Cenik!$C$3:$E$873,3,FALSE))</f>
        <v>0</v>
      </c>
      <c r="E36" s="22"/>
      <c r="F36" s="20">
        <f t="shared" si="4"/>
        <v>0</v>
      </c>
      <c r="G36" s="104" t="str">
        <f t="shared" si="3"/>
        <v/>
      </c>
    </row>
    <row r="37" spans="1:7" x14ac:dyDescent="0.2">
      <c r="A37" s="15"/>
      <c r="B37" s="21"/>
      <c r="C37" s="12">
        <f>IF(B37="",0,VLOOKUP('070208'!B37,Cenik!$C$3:$E$873,2,FALSE))</f>
        <v>0</v>
      </c>
      <c r="D37" s="12">
        <f>IF(B37="",0,VLOOKUP('070208'!B37,Cenik!$C$3:$E$873,3,FALSE))</f>
        <v>0</v>
      </c>
      <c r="E37" s="22"/>
      <c r="F37" s="20">
        <f t="shared" si="4"/>
        <v>0</v>
      </c>
      <c r="G37" s="104" t="str">
        <f t="shared" si="3"/>
        <v/>
      </c>
    </row>
    <row r="38" spans="1:7" x14ac:dyDescent="0.2">
      <c r="A38" s="15"/>
      <c r="B38" s="21"/>
      <c r="C38" s="12">
        <f>IF(B38="",0,VLOOKUP('070208'!B38,Cenik!$C$3:$E$873,2,FALSE))</f>
        <v>0</v>
      </c>
      <c r="D38" s="12">
        <f>IF(B38="",0,VLOOKUP('070208'!B38,Cenik!$C$3:$E$873,3,FALSE))</f>
        <v>0</v>
      </c>
      <c r="E38" s="22"/>
      <c r="F38" s="20">
        <f t="shared" si="4"/>
        <v>0</v>
      </c>
      <c r="G38" s="104" t="str">
        <f t="shared" si="3"/>
        <v/>
      </c>
    </row>
    <row r="39" spans="1:7" x14ac:dyDescent="0.2">
      <c r="A39" s="15"/>
      <c r="B39" s="21"/>
      <c r="C39" s="12">
        <f>IF(B39="",0,VLOOKUP('070208'!B39,Cenik!$C$3:$E$873,2,FALSE))</f>
        <v>0</v>
      </c>
      <c r="D39" s="12">
        <f>IF(B39="",0,VLOOKUP('070208'!B39,Cenik!$C$3:$E$873,3,FALSE))</f>
        <v>0</v>
      </c>
      <c r="E39" s="22"/>
      <c r="F39" s="20">
        <f t="shared" si="4"/>
        <v>0</v>
      </c>
      <c r="G39" s="104" t="str">
        <f>IF(E39="","",IF(ISNUMBER(E39),IF(E39=ROUND(E39,6),"","Napaka - poraba mora biti zaokrožena na 6 decimalk!"),"Napaka!"))</f>
        <v/>
      </c>
    </row>
    <row r="40" spans="1:7" x14ac:dyDescent="0.2">
      <c r="A40" s="15"/>
      <c r="B40" s="21"/>
      <c r="C40" s="12">
        <f>IF(B40="",0,VLOOKUP('070208'!B40,Cenik!$C$3:$E$873,2,FALSE))</f>
        <v>0</v>
      </c>
      <c r="D40" s="12">
        <f>IF(B40="",0,VLOOKUP('070208'!B40,Cenik!$C$3:$E$873,3,FALSE))</f>
        <v>0</v>
      </c>
      <c r="E40" s="22"/>
      <c r="F40" s="20">
        <f t="shared" si="4"/>
        <v>0</v>
      </c>
      <c r="G40" s="104" t="str">
        <f t="shared" si="3"/>
        <v/>
      </c>
    </row>
    <row r="41" spans="1:7" x14ac:dyDescent="0.2">
      <c r="A41" s="15"/>
      <c r="B41" s="21"/>
      <c r="C41" s="12">
        <f>IF(B41="",0,VLOOKUP('070208'!B41,Cenik!$C$3:$E$873,2,FALSE))</f>
        <v>0</v>
      </c>
      <c r="D41" s="12">
        <f>IF(B41="",0,VLOOKUP('070208'!B41,Cenik!$C$3:$E$873,3,FALSE))</f>
        <v>0</v>
      </c>
      <c r="E41" s="22"/>
      <c r="F41" s="20">
        <f t="shared" si="4"/>
        <v>0</v>
      </c>
      <c r="G41" s="104" t="str">
        <f t="shared" si="3"/>
        <v/>
      </c>
    </row>
    <row r="42" spans="1:7" x14ac:dyDescent="0.2">
      <c r="A42" s="15"/>
      <c r="B42" s="21"/>
      <c r="C42" s="12">
        <f>IF(B42="",0,VLOOKUP('070208'!B42,Cenik!$C$3:$E$873,2,FALSE))</f>
        <v>0</v>
      </c>
      <c r="D42" s="12">
        <f>IF(B42="",0,VLOOKUP('070208'!B42,Cenik!$C$3:$E$873,3,FALSE))</f>
        <v>0</v>
      </c>
      <c r="E42" s="22"/>
      <c r="F42" s="20">
        <f t="shared" si="4"/>
        <v>0</v>
      </c>
      <c r="G42" s="104" t="str">
        <f t="shared" si="3"/>
        <v/>
      </c>
    </row>
    <row r="43" spans="1:7" x14ac:dyDescent="0.2">
      <c r="A43" s="15"/>
      <c r="B43" s="21"/>
      <c r="C43" s="12">
        <f>IF(B43="",0,VLOOKUP('070208'!B43,Cenik!$C$3:$E$873,2,FALSE))</f>
        <v>0</v>
      </c>
      <c r="D43" s="12">
        <f>IF(B43="",0,VLOOKUP('070208'!B43,Cenik!$C$3:$E$873,3,FALSE))</f>
        <v>0</v>
      </c>
      <c r="E43" s="22"/>
      <c r="F43" s="20">
        <f t="shared" si="4"/>
        <v>0</v>
      </c>
      <c r="G43" s="104" t="str">
        <f t="shared" si="3"/>
        <v/>
      </c>
    </row>
    <row r="44" spans="1:7" ht="13.5" thickBot="1" x14ac:dyDescent="0.25">
      <c r="A44" s="26"/>
      <c r="B44" s="27"/>
      <c r="C44" s="28">
        <f>IF(B44="",0,VLOOKUP('070208'!B44,Cenik!$C$3:$E$873,2,FALSE))</f>
        <v>0</v>
      </c>
      <c r="D44" s="28">
        <f>IF(B44="",0,VLOOKUP('070208'!B44,Cenik!$C$3:$E$873,3,FALSE))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IF(B5="",0,VLOOKUP('070301'!B5,Cenik!$C$3:$E$873,2,FALSE))</f>
        <v>0</v>
      </c>
      <c r="D5" s="12">
        <f>IF(B5="",0,VLOOKUP('070301'!B5,Cenik!$C$3:$E$873,3,FALSE))</f>
        <v>0</v>
      </c>
      <c r="E5" s="13"/>
      <c r="F5" s="14">
        <f t="shared" ref="F5:F14" si="0">D5*E5</f>
        <v>0</v>
      </c>
      <c r="G5" s="104" t="str">
        <f>IF(E5="","",IF(ISNUMBER(E5),IF(E5=ROUND(E5,6),"","Napaka - poraba mora biti zaokrožena na 6 decimalk!"),"Napaka!"))</f>
        <v/>
      </c>
    </row>
    <row r="6" spans="1:7" x14ac:dyDescent="0.2">
      <c r="A6" s="15"/>
      <c r="B6" s="16"/>
      <c r="C6" s="12">
        <f>IF(B6="",0,VLOOKUP('070301'!B6,Cenik!$C$3:$E$873,2,FALSE))</f>
        <v>0</v>
      </c>
      <c r="D6" s="12">
        <f>IF(B6="",0,VLOOKUP('070301'!B6,Cenik!$C$3:$E$873,3,FALSE))</f>
        <v>0</v>
      </c>
      <c r="E6" s="17"/>
      <c r="F6" s="14">
        <f t="shared" si="0"/>
        <v>0</v>
      </c>
      <c r="G6" s="104" t="str">
        <f t="shared" ref="G6:G14" si="1">IF(E6="","",IF(ISNUMBER(E6),IF(E6=ROUND(E6,6),"","Napaka - poraba mora biti zaokrožena na 6 decimalk!"),"Napaka!"))</f>
        <v/>
      </c>
    </row>
    <row r="7" spans="1:7" x14ac:dyDescent="0.2">
      <c r="A7" s="15"/>
      <c r="B7" s="16"/>
      <c r="C7" s="12">
        <f>IF(B7="",0,VLOOKUP('070301'!B7,Cenik!$C$3:$E$873,2,FALSE))</f>
        <v>0</v>
      </c>
      <c r="D7" s="12">
        <f>IF(B7="",0,VLOOKUP('070301'!B7,Cenik!$C$3:$E$873,3,FALSE))</f>
        <v>0</v>
      </c>
      <c r="E7" s="17"/>
      <c r="F7" s="14">
        <f t="shared" si="0"/>
        <v>0</v>
      </c>
      <c r="G7" s="104" t="str">
        <f t="shared" si="1"/>
        <v/>
      </c>
    </row>
    <row r="8" spans="1:7" x14ac:dyDescent="0.2">
      <c r="A8" s="15"/>
      <c r="B8" s="16"/>
      <c r="C8" s="12">
        <f>IF(B8="",0,VLOOKUP('070301'!B8,Cenik!$C$3:$E$873,2,FALSE))</f>
        <v>0</v>
      </c>
      <c r="D8" s="12">
        <f>IF(B8="",0,VLOOKUP('070301'!B8,Cenik!$C$3:$E$873,3,FALSE))</f>
        <v>0</v>
      </c>
      <c r="E8" s="17"/>
      <c r="F8" s="14">
        <f t="shared" si="0"/>
        <v>0</v>
      </c>
      <c r="G8" s="104" t="str">
        <f t="shared" si="1"/>
        <v/>
      </c>
    </row>
    <row r="9" spans="1:7" x14ac:dyDescent="0.2">
      <c r="A9" s="15"/>
      <c r="B9" s="16"/>
      <c r="C9" s="12">
        <f>IF(B9="",0,VLOOKUP('070301'!B9,Cenik!$C$3:$E$873,2,FALSE))</f>
        <v>0</v>
      </c>
      <c r="D9" s="12">
        <f>IF(B9="",0,VLOOKUP('070301'!B9,Cenik!$C$3:$E$873,3,FALSE))</f>
        <v>0</v>
      </c>
      <c r="E9" s="17"/>
      <c r="F9" s="14">
        <f t="shared" si="0"/>
        <v>0</v>
      </c>
      <c r="G9" s="104" t="str">
        <f t="shared" si="1"/>
        <v/>
      </c>
    </row>
    <row r="10" spans="1:7" x14ac:dyDescent="0.2">
      <c r="A10" s="15"/>
      <c r="B10" s="16"/>
      <c r="C10" s="12">
        <f>IF(B10="",0,VLOOKUP('070301'!B10,Cenik!$C$3:$E$873,2,FALSE))</f>
        <v>0</v>
      </c>
      <c r="D10" s="12">
        <f>IF(B10="",0,VLOOKUP('070301'!B10,Cenik!$C$3:$E$873,3,FALSE))</f>
        <v>0</v>
      </c>
      <c r="E10" s="17"/>
      <c r="F10" s="14">
        <f t="shared" si="0"/>
        <v>0</v>
      </c>
      <c r="G10" s="104" t="str">
        <f t="shared" si="1"/>
        <v/>
      </c>
    </row>
    <row r="11" spans="1:7" x14ac:dyDescent="0.2">
      <c r="A11" s="15"/>
      <c r="B11" s="16"/>
      <c r="C11" s="12">
        <f>IF(B11="",0,VLOOKUP('070301'!B11,Cenik!$C$3:$E$873,2,FALSE))</f>
        <v>0</v>
      </c>
      <c r="D11" s="12">
        <f>IF(B11="",0,VLOOKUP('070301'!B11,Cenik!$C$3:$E$873,3,FALSE))</f>
        <v>0</v>
      </c>
      <c r="E11" s="17"/>
      <c r="F11" s="14">
        <f t="shared" si="0"/>
        <v>0</v>
      </c>
      <c r="G11" s="104" t="str">
        <f t="shared" si="1"/>
        <v/>
      </c>
    </row>
    <row r="12" spans="1:7" x14ac:dyDescent="0.2">
      <c r="A12" s="15"/>
      <c r="B12" s="16"/>
      <c r="C12" s="12">
        <f>IF(B12="",0,VLOOKUP('070301'!B12,Cenik!$C$3:$E$873,2,FALSE))</f>
        <v>0</v>
      </c>
      <c r="D12" s="12">
        <f>IF(B12="",0,VLOOKUP('070301'!B12,Cenik!$C$3:$E$873,3,FALSE))</f>
        <v>0</v>
      </c>
      <c r="E12" s="17"/>
      <c r="F12" s="14">
        <f t="shared" si="0"/>
        <v>0</v>
      </c>
      <c r="G12" s="104" t="str">
        <f t="shared" si="1"/>
        <v/>
      </c>
    </row>
    <row r="13" spans="1:7" x14ac:dyDescent="0.2">
      <c r="A13" s="15"/>
      <c r="B13" s="16"/>
      <c r="C13" s="12">
        <f>IF(B13="",0,VLOOKUP('070301'!B13,Cenik!$C$3:$E$873,2,FALSE))</f>
        <v>0</v>
      </c>
      <c r="D13" s="12">
        <f>IF(B13="",0,VLOOKUP('070301'!B13,Cenik!$C$3:$E$873,3,FALSE))</f>
        <v>0</v>
      </c>
      <c r="E13" s="17"/>
      <c r="F13" s="14">
        <f t="shared" si="0"/>
        <v>0</v>
      </c>
      <c r="G13" s="104" t="str">
        <f t="shared" si="1"/>
        <v/>
      </c>
    </row>
    <row r="14" spans="1:7" ht="13.5" thickBot="1" x14ac:dyDescent="0.25">
      <c r="A14" s="15"/>
      <c r="B14" s="16"/>
      <c r="C14" s="12">
        <f>IF(B14="",0,VLOOKUP('070301'!B14,Cenik!$C$3:$E$873,2,FALSE))</f>
        <v>0</v>
      </c>
      <c r="D14" s="12">
        <f>IF(B14="",0,VLOOKUP('070301'!B14,Cenik!$C$3:$E$873,3,FALSE))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IF(B16="",0,VLOOKUP('070301'!B16,Cenik!$C$3:$E$873,2,FALSE))</f>
        <v>0</v>
      </c>
      <c r="D16" s="12">
        <f>IF(B16="",0,VLOOKUP('070301'!B16,Cenik!$C$3:$E$873,3,FALSE))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IF(B17="",0,VLOOKUP('070301'!B17,Cenik!$C$3:$E$873,2,FALSE))</f>
        <v>0</v>
      </c>
      <c r="D17" s="12">
        <f>IF(B17="",0,VLOOKUP('070301'!B17,Cenik!$C$3:$E$873,3,FALSE))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IF(B18="",0,VLOOKUP('070301'!B18,Cenik!$C$3:$E$873,2,FALSE))</f>
        <v>0</v>
      </c>
      <c r="D18" s="12">
        <f>IF(B18="",0,VLOOKUP('070301'!B18,Cenik!$C$3:$E$873,3,FALSE))</f>
        <v>0</v>
      </c>
      <c r="E18" s="22"/>
      <c r="F18" s="20">
        <f t="shared" si="2"/>
        <v>0</v>
      </c>
      <c r="G18" s="104" t="str">
        <f t="shared" si="3"/>
        <v/>
      </c>
    </row>
    <row r="19" spans="1:9" x14ac:dyDescent="0.2">
      <c r="A19" s="15"/>
      <c r="B19" s="21"/>
      <c r="C19" s="12">
        <f>IF(B19="",0,VLOOKUP('070301'!B19,Cenik!$C$3:$E$873,2,FALSE))</f>
        <v>0</v>
      </c>
      <c r="D19" s="12">
        <f>IF(B19="",0,VLOOKUP('070301'!B19,Cenik!$C$3:$E$873,3,FALSE))</f>
        <v>0</v>
      </c>
      <c r="E19" s="22"/>
      <c r="F19" s="20">
        <f t="shared" si="2"/>
        <v>0</v>
      </c>
      <c r="G19" s="104" t="str">
        <f t="shared" si="3"/>
        <v/>
      </c>
    </row>
    <row r="20" spans="1:9" x14ac:dyDescent="0.2">
      <c r="A20" s="15"/>
      <c r="B20" s="21"/>
      <c r="C20" s="12">
        <f>IF(B20="",0,VLOOKUP('070301'!B20,Cenik!$C$3:$E$873,2,FALSE))</f>
        <v>0</v>
      </c>
      <c r="D20" s="12">
        <f>IF(B20="",0,VLOOKUP('070301'!B20,Cenik!$C$3:$E$873,3,FALSE))</f>
        <v>0</v>
      </c>
      <c r="E20" s="22"/>
      <c r="F20" s="20">
        <f t="shared" si="2"/>
        <v>0</v>
      </c>
      <c r="G20" s="104" t="str">
        <f t="shared" si="3"/>
        <v/>
      </c>
    </row>
    <row r="21" spans="1:9" x14ac:dyDescent="0.2">
      <c r="A21" s="15"/>
      <c r="B21" s="21"/>
      <c r="C21" s="12">
        <f>IF(B21="",0,VLOOKUP('070301'!B21,Cenik!$C$3:$E$873,2,FALSE))</f>
        <v>0</v>
      </c>
      <c r="D21" s="12">
        <f>IF(B21="",0,VLOOKUP('070301'!B21,Cenik!$C$3:$E$873,3,FALSE))</f>
        <v>0</v>
      </c>
      <c r="E21" s="22"/>
      <c r="F21" s="20">
        <f t="shared" si="2"/>
        <v>0</v>
      </c>
      <c r="G21" s="104" t="str">
        <f t="shared" si="3"/>
        <v/>
      </c>
    </row>
    <row r="22" spans="1:9" x14ac:dyDescent="0.2">
      <c r="A22" s="15"/>
      <c r="B22" s="21"/>
      <c r="C22" s="12">
        <f>IF(B22="",0,VLOOKUP('070301'!B22,Cenik!$C$3:$E$873,2,FALSE))</f>
        <v>0</v>
      </c>
      <c r="D22" s="12">
        <f>IF(B22="",0,VLOOKUP('070301'!B22,Cenik!$C$3:$E$873,3,FALSE))</f>
        <v>0</v>
      </c>
      <c r="E22" s="22"/>
      <c r="F22" s="20">
        <f t="shared" si="2"/>
        <v>0</v>
      </c>
      <c r="G22" s="104" t="str">
        <f t="shared" si="3"/>
        <v/>
      </c>
    </row>
    <row r="23" spans="1:9" x14ac:dyDescent="0.2">
      <c r="A23" s="15"/>
      <c r="B23" s="21"/>
      <c r="C23" s="12">
        <f>IF(B23="",0,VLOOKUP('070301'!B23,Cenik!$C$3:$E$873,2,FALSE))</f>
        <v>0</v>
      </c>
      <c r="D23" s="12">
        <f>IF(B23="",0,VLOOKUP('070301'!B23,Cenik!$C$3:$E$873,3,FALSE))</f>
        <v>0</v>
      </c>
      <c r="E23" s="22"/>
      <c r="F23" s="20">
        <f t="shared" si="2"/>
        <v>0</v>
      </c>
      <c r="G23" s="104" t="str">
        <f t="shared" si="3"/>
        <v/>
      </c>
    </row>
    <row r="24" spans="1:9" x14ac:dyDescent="0.2">
      <c r="A24" s="15"/>
      <c r="B24" s="21"/>
      <c r="C24" s="12">
        <f>IF(B24="",0,VLOOKUP('070301'!B24,Cenik!$C$3:$E$873,2,FALSE))</f>
        <v>0</v>
      </c>
      <c r="D24" s="12">
        <f>IF(B24="",0,VLOOKUP('070301'!B24,Cenik!$C$3:$E$873,3,FALSE))</f>
        <v>0</v>
      </c>
      <c r="E24" s="22"/>
      <c r="F24" s="20">
        <f t="shared" si="2"/>
        <v>0</v>
      </c>
      <c r="G24" s="104" t="str">
        <f t="shared" si="3"/>
        <v/>
      </c>
    </row>
    <row r="25" spans="1:9" x14ac:dyDescent="0.2">
      <c r="A25" s="15"/>
      <c r="B25" s="21"/>
      <c r="C25" s="12">
        <f>IF(B25="",0,VLOOKUP('070301'!B25,Cenik!$C$3:$E$873,2,FALSE))</f>
        <v>0</v>
      </c>
      <c r="D25" s="12">
        <f>IF(B25="",0,VLOOKUP('070301'!B25,Cenik!$C$3:$E$873,3,FALSE))</f>
        <v>0</v>
      </c>
      <c r="E25" s="22"/>
      <c r="F25" s="20">
        <f t="shared" si="2"/>
        <v>0</v>
      </c>
      <c r="G25" s="104" t="str">
        <f t="shared" si="3"/>
        <v/>
      </c>
    </row>
    <row r="26" spans="1:9" x14ac:dyDescent="0.2">
      <c r="A26" s="15"/>
      <c r="B26" s="21"/>
      <c r="C26" s="12">
        <f>IF(B26="",0,VLOOKUP('070301'!B26,Cenik!$C$3:$E$873,2,FALSE))</f>
        <v>0</v>
      </c>
      <c r="D26" s="12">
        <f>IF(B26="",0,VLOOKUP('070301'!B26,Cenik!$C$3:$E$873,3,FALSE))</f>
        <v>0</v>
      </c>
      <c r="E26" s="22"/>
      <c r="F26" s="20">
        <f t="shared" si="2"/>
        <v>0</v>
      </c>
      <c r="G26" s="104" t="str">
        <f t="shared" si="3"/>
        <v/>
      </c>
    </row>
    <row r="27" spans="1:9" x14ac:dyDescent="0.2">
      <c r="A27" s="15"/>
      <c r="B27" s="21"/>
      <c r="C27" s="12">
        <f>IF(B27="",0,VLOOKUP('070301'!B27,Cenik!$C$3:$E$873,2,FALSE))</f>
        <v>0</v>
      </c>
      <c r="D27" s="12">
        <f>IF(B27="",0,VLOOKUP('070301'!B27,Cenik!$C$3:$E$873,3,FALSE))</f>
        <v>0</v>
      </c>
      <c r="E27" s="22"/>
      <c r="F27" s="20">
        <f t="shared" si="2"/>
        <v>0</v>
      </c>
      <c r="G27" s="104" t="str">
        <f t="shared" si="3"/>
        <v/>
      </c>
    </row>
    <row r="28" spans="1:9" x14ac:dyDescent="0.2">
      <c r="A28" s="15"/>
      <c r="B28" s="21"/>
      <c r="C28" s="12">
        <f>IF(B28="",0,VLOOKUP('070301'!B28,Cenik!$C$3:$E$873,2,FALSE))</f>
        <v>0</v>
      </c>
      <c r="D28" s="12">
        <f>IF(B28="",0,VLOOKUP('070301'!B28,Cenik!$C$3:$E$873,3,FALSE))</f>
        <v>0</v>
      </c>
      <c r="E28" s="22"/>
      <c r="F28" s="20">
        <f t="shared" si="2"/>
        <v>0</v>
      </c>
      <c r="G28" s="104" t="str">
        <f t="shared" si="3"/>
        <v/>
      </c>
    </row>
    <row r="29" spans="1:9" ht="13.5" thickBot="1" x14ac:dyDescent="0.25">
      <c r="A29" s="15"/>
      <c r="B29" s="21"/>
      <c r="C29" s="12">
        <f>IF(B29="",0,VLOOKUP('070301'!B29,Cenik!$C$3:$E$873,2,FALSE))</f>
        <v>0</v>
      </c>
      <c r="D29" s="12">
        <f>IF(B29="",0,VLOOKUP('070301'!B29,Cenik!$C$3:$E$873,3,FALSE))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IF(B31="",0,VLOOKUP('070301'!B31,Cenik!$C$3:$E$873,2,FALSE))</f>
        <v>0</v>
      </c>
      <c r="D31" s="24">
        <f>IF(B31="",0,VLOOKUP('070301'!B31,Cenik!$C$3:$E$873,3,FALSE))</f>
        <v>0</v>
      </c>
      <c r="E31" s="19"/>
      <c r="F31" s="25">
        <f t="shared" ref="F31:F44" si="4">D31*E31</f>
        <v>0</v>
      </c>
      <c r="G31" s="104" t="str">
        <f t="shared" si="3"/>
        <v/>
      </c>
      <c r="I31" s="2"/>
    </row>
    <row r="32" spans="1:9" x14ac:dyDescent="0.2">
      <c r="A32" s="15"/>
      <c r="B32" s="21"/>
      <c r="C32" s="12">
        <f>IF(B32="",0,VLOOKUP('070301'!B32,Cenik!$C$3:$E$873,2,FALSE))</f>
        <v>0</v>
      </c>
      <c r="D32" s="12">
        <f>IF(B32="",0,VLOOKUP('070301'!B32,Cenik!$C$3:$E$873,3,FALSE))</f>
        <v>0</v>
      </c>
      <c r="E32" s="22"/>
      <c r="F32" s="20">
        <f t="shared" si="4"/>
        <v>0</v>
      </c>
      <c r="G32" s="104" t="str">
        <f t="shared" si="3"/>
        <v/>
      </c>
      <c r="I32" s="2"/>
    </row>
    <row r="33" spans="1:7" x14ac:dyDescent="0.2">
      <c r="A33" s="15"/>
      <c r="B33" s="21"/>
      <c r="C33" s="12">
        <f>IF(B33="",0,VLOOKUP('070301'!B33,Cenik!$C$3:$E$873,2,FALSE))</f>
        <v>0</v>
      </c>
      <c r="D33" s="12">
        <f>IF(B33="",0,VLOOKUP('070301'!B33,Cenik!$C$3:$E$873,3,FALSE))</f>
        <v>0</v>
      </c>
      <c r="E33" s="22"/>
      <c r="F33" s="20">
        <f t="shared" si="4"/>
        <v>0</v>
      </c>
      <c r="G33" s="104" t="str">
        <f t="shared" si="3"/>
        <v/>
      </c>
    </row>
    <row r="34" spans="1:7" x14ac:dyDescent="0.2">
      <c r="A34" s="15"/>
      <c r="B34" s="21"/>
      <c r="C34" s="12">
        <f>IF(B34="",0,VLOOKUP('070301'!B34,Cenik!$C$3:$E$873,2,FALSE))</f>
        <v>0</v>
      </c>
      <c r="D34" s="12">
        <f>IF(B34="",0,VLOOKUP('070301'!B34,Cenik!$C$3:$E$873,3,FALSE))</f>
        <v>0</v>
      </c>
      <c r="E34" s="22"/>
      <c r="F34" s="20">
        <f t="shared" si="4"/>
        <v>0</v>
      </c>
      <c r="G34" s="104" t="str">
        <f t="shared" si="3"/>
        <v/>
      </c>
    </row>
    <row r="35" spans="1:7" x14ac:dyDescent="0.2">
      <c r="A35" s="15"/>
      <c r="B35" s="21"/>
      <c r="C35" s="12">
        <f>IF(B35="",0,VLOOKUP('070301'!B35,Cenik!$C$3:$E$873,2,FALSE))</f>
        <v>0</v>
      </c>
      <c r="D35" s="12">
        <f>IF(B35="",0,VLOOKUP('070301'!B35,Cenik!$C$3:$E$873,3,FALSE))</f>
        <v>0</v>
      </c>
      <c r="E35" s="22"/>
      <c r="F35" s="20">
        <f t="shared" si="4"/>
        <v>0</v>
      </c>
      <c r="G35" s="104" t="str">
        <f t="shared" si="3"/>
        <v/>
      </c>
    </row>
    <row r="36" spans="1:7" x14ac:dyDescent="0.2">
      <c r="A36" s="15"/>
      <c r="B36" s="21"/>
      <c r="C36" s="12">
        <f>IF(B36="",0,VLOOKUP('070301'!B36,Cenik!$C$3:$E$873,2,FALSE))</f>
        <v>0</v>
      </c>
      <c r="D36" s="12">
        <f>IF(B36="",0,VLOOKUP('070301'!B36,Cenik!$C$3:$E$873,3,FALSE))</f>
        <v>0</v>
      </c>
      <c r="E36" s="22"/>
      <c r="F36" s="20">
        <f t="shared" si="4"/>
        <v>0</v>
      </c>
      <c r="G36" s="104" t="str">
        <f t="shared" si="3"/>
        <v/>
      </c>
    </row>
    <row r="37" spans="1:7" x14ac:dyDescent="0.2">
      <c r="A37" s="15"/>
      <c r="B37" s="21"/>
      <c r="C37" s="12">
        <f>IF(B37="",0,VLOOKUP('070301'!B37,Cenik!$C$3:$E$873,2,FALSE))</f>
        <v>0</v>
      </c>
      <c r="D37" s="12">
        <f>IF(B37="",0,VLOOKUP('070301'!B37,Cenik!$C$3:$E$873,3,FALSE))</f>
        <v>0</v>
      </c>
      <c r="E37" s="22"/>
      <c r="F37" s="20">
        <f t="shared" si="4"/>
        <v>0</v>
      </c>
      <c r="G37" s="104" t="str">
        <f t="shared" si="3"/>
        <v/>
      </c>
    </row>
    <row r="38" spans="1:7" x14ac:dyDescent="0.2">
      <c r="A38" s="15"/>
      <c r="B38" s="21"/>
      <c r="C38" s="12">
        <f>IF(B38="",0,VLOOKUP('070301'!B38,Cenik!$C$3:$E$873,2,FALSE))</f>
        <v>0</v>
      </c>
      <c r="D38" s="12">
        <f>IF(B38="",0,VLOOKUP('070301'!B38,Cenik!$C$3:$E$873,3,FALSE))</f>
        <v>0</v>
      </c>
      <c r="E38" s="22"/>
      <c r="F38" s="20">
        <f t="shared" si="4"/>
        <v>0</v>
      </c>
      <c r="G38" s="104" t="str">
        <f t="shared" si="3"/>
        <v/>
      </c>
    </row>
    <row r="39" spans="1:7" x14ac:dyDescent="0.2">
      <c r="A39" s="15"/>
      <c r="B39" s="21"/>
      <c r="C39" s="12">
        <f>IF(B39="",0,VLOOKUP('070301'!B39,Cenik!$C$3:$E$873,2,FALSE))</f>
        <v>0</v>
      </c>
      <c r="D39" s="12">
        <f>IF(B39="",0,VLOOKUP('070301'!B39,Cenik!$C$3:$E$873,3,FALSE))</f>
        <v>0</v>
      </c>
      <c r="E39" s="22"/>
      <c r="F39" s="20">
        <f t="shared" si="4"/>
        <v>0</v>
      </c>
      <c r="G39" s="104" t="str">
        <f>IF(E39="","",IF(ISNUMBER(E39),IF(E39=ROUND(E39,6),"","Napaka - poraba mora biti zaokrožena na 6 decimalk!"),"Napaka!"))</f>
        <v/>
      </c>
    </row>
    <row r="40" spans="1:7" x14ac:dyDescent="0.2">
      <c r="A40" s="15"/>
      <c r="B40" s="21"/>
      <c r="C40" s="12">
        <f>IF(B40="",0,VLOOKUP('070301'!B40,Cenik!$C$3:$E$873,2,FALSE))</f>
        <v>0</v>
      </c>
      <c r="D40" s="12">
        <f>IF(B40="",0,VLOOKUP('070301'!B40,Cenik!$C$3:$E$873,3,FALSE))</f>
        <v>0</v>
      </c>
      <c r="E40" s="22"/>
      <c r="F40" s="20">
        <f t="shared" si="4"/>
        <v>0</v>
      </c>
      <c r="G40" s="104" t="str">
        <f t="shared" si="3"/>
        <v/>
      </c>
    </row>
    <row r="41" spans="1:7" x14ac:dyDescent="0.2">
      <c r="A41" s="15"/>
      <c r="B41" s="21"/>
      <c r="C41" s="12">
        <f>IF(B41="",0,VLOOKUP('070301'!B41,Cenik!$C$3:$E$873,2,FALSE))</f>
        <v>0</v>
      </c>
      <c r="D41" s="12">
        <f>IF(B41="",0,VLOOKUP('070301'!B41,Cenik!$C$3:$E$873,3,FALSE))</f>
        <v>0</v>
      </c>
      <c r="E41" s="22"/>
      <c r="F41" s="20">
        <f t="shared" si="4"/>
        <v>0</v>
      </c>
      <c r="G41" s="104" t="str">
        <f t="shared" si="3"/>
        <v/>
      </c>
    </row>
    <row r="42" spans="1:7" x14ac:dyDescent="0.2">
      <c r="A42" s="15"/>
      <c r="B42" s="21"/>
      <c r="C42" s="12">
        <f>IF(B42="",0,VLOOKUP('070301'!B42,Cenik!$C$3:$E$873,2,FALSE))</f>
        <v>0</v>
      </c>
      <c r="D42" s="12">
        <f>IF(B42="",0,VLOOKUP('070301'!B42,Cenik!$C$3:$E$873,3,FALSE))</f>
        <v>0</v>
      </c>
      <c r="E42" s="22"/>
      <c r="F42" s="20">
        <f t="shared" si="4"/>
        <v>0</v>
      </c>
      <c r="G42" s="104" t="str">
        <f t="shared" si="3"/>
        <v/>
      </c>
    </row>
    <row r="43" spans="1:7" x14ac:dyDescent="0.2">
      <c r="A43" s="15"/>
      <c r="B43" s="21"/>
      <c r="C43" s="12">
        <f>IF(B43="",0,VLOOKUP('070301'!B43,Cenik!$C$3:$E$873,2,FALSE))</f>
        <v>0</v>
      </c>
      <c r="D43" s="12">
        <f>IF(B43="",0,VLOOKUP('070301'!B43,Cenik!$C$3:$E$873,3,FALSE))</f>
        <v>0</v>
      </c>
      <c r="E43" s="22"/>
      <c r="F43" s="20">
        <f t="shared" si="4"/>
        <v>0</v>
      </c>
      <c r="G43" s="104" t="str">
        <f t="shared" si="3"/>
        <v/>
      </c>
    </row>
    <row r="44" spans="1:7" ht="13.5" thickBot="1" x14ac:dyDescent="0.25">
      <c r="A44" s="26"/>
      <c r="B44" s="27"/>
      <c r="C44" s="28">
        <f>IF(B44="",0,VLOOKUP('070301'!B44,Cenik!$C$3:$E$873,2,FALSE))</f>
        <v>0</v>
      </c>
      <c r="D44" s="28">
        <f>IF(B44="",0,VLOOKUP('070301'!B44,Cenik!$C$3:$E$873,3,FALSE))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IF(B5="",0,VLOOKUP('070302'!B5,Cenik!$C$3:$E$873,2,FALSE))</f>
        <v>0</v>
      </c>
      <c r="D5" s="12">
        <f>IF(B5="",0,VLOOKUP('070302'!B5,Cenik!$C$3:$E$873,3,FALSE))</f>
        <v>0</v>
      </c>
      <c r="E5" s="13"/>
      <c r="F5" s="14">
        <f t="shared" ref="F5:F14" si="0">D5*E5</f>
        <v>0</v>
      </c>
      <c r="G5" s="104" t="str">
        <f>IF(E5="","",IF(ISNUMBER(E5),IF(E5=ROUND(E5,6),"","Napaka - poraba mora biti zaokrožena na 6 decimalk!"),"Napaka!"))</f>
        <v/>
      </c>
    </row>
    <row r="6" spans="1:7" x14ac:dyDescent="0.2">
      <c r="A6" s="15"/>
      <c r="B6" s="16"/>
      <c r="C6" s="12">
        <f>IF(B6="",0,VLOOKUP('070302'!B6,Cenik!$C$3:$E$873,2,FALSE))</f>
        <v>0</v>
      </c>
      <c r="D6" s="12">
        <f>IF(B6="",0,VLOOKUP('070302'!B6,Cenik!$C$3:$E$873,3,FALSE))</f>
        <v>0</v>
      </c>
      <c r="E6" s="17"/>
      <c r="F6" s="14">
        <f t="shared" si="0"/>
        <v>0</v>
      </c>
      <c r="G6" s="104" t="str">
        <f t="shared" ref="G6:G14" si="1">IF(E6="","",IF(ISNUMBER(E6),IF(E6=ROUND(E6,6),"","Napaka - poraba mora biti zaokrožena na 6 decimalk!"),"Napaka!"))</f>
        <v/>
      </c>
    </row>
    <row r="7" spans="1:7" x14ac:dyDescent="0.2">
      <c r="A7" s="15"/>
      <c r="B7" s="16"/>
      <c r="C7" s="12">
        <f>IF(B7="",0,VLOOKUP('070302'!B7,Cenik!$C$3:$E$873,2,FALSE))</f>
        <v>0</v>
      </c>
      <c r="D7" s="12">
        <f>IF(B7="",0,VLOOKUP('070302'!B7,Cenik!$C$3:$E$873,3,FALSE))</f>
        <v>0</v>
      </c>
      <c r="E7" s="17"/>
      <c r="F7" s="14">
        <f t="shared" si="0"/>
        <v>0</v>
      </c>
      <c r="G7" s="104" t="str">
        <f t="shared" si="1"/>
        <v/>
      </c>
    </row>
    <row r="8" spans="1:7" x14ac:dyDescent="0.2">
      <c r="A8" s="15"/>
      <c r="B8" s="16"/>
      <c r="C8" s="12">
        <f>IF(B8="",0,VLOOKUP('070302'!B8,Cenik!$C$3:$E$873,2,FALSE))</f>
        <v>0</v>
      </c>
      <c r="D8" s="12">
        <f>IF(B8="",0,VLOOKUP('070302'!B8,Cenik!$C$3:$E$873,3,FALSE))</f>
        <v>0</v>
      </c>
      <c r="E8" s="17"/>
      <c r="F8" s="14">
        <f t="shared" si="0"/>
        <v>0</v>
      </c>
      <c r="G8" s="104" t="str">
        <f t="shared" si="1"/>
        <v/>
      </c>
    </row>
    <row r="9" spans="1:7" x14ac:dyDescent="0.2">
      <c r="A9" s="15"/>
      <c r="B9" s="16"/>
      <c r="C9" s="12">
        <f>IF(B9="",0,VLOOKUP('070302'!B9,Cenik!$C$3:$E$873,2,FALSE))</f>
        <v>0</v>
      </c>
      <c r="D9" s="12">
        <f>IF(B9="",0,VLOOKUP('070302'!B9,Cenik!$C$3:$E$873,3,FALSE))</f>
        <v>0</v>
      </c>
      <c r="E9" s="17"/>
      <c r="F9" s="14">
        <f t="shared" si="0"/>
        <v>0</v>
      </c>
      <c r="G9" s="104" t="str">
        <f t="shared" si="1"/>
        <v/>
      </c>
    </row>
    <row r="10" spans="1:7" x14ac:dyDescent="0.2">
      <c r="A10" s="15"/>
      <c r="B10" s="16"/>
      <c r="C10" s="12">
        <f>IF(B10="",0,VLOOKUP('070302'!B10,Cenik!$C$3:$E$873,2,FALSE))</f>
        <v>0</v>
      </c>
      <c r="D10" s="12">
        <f>IF(B10="",0,VLOOKUP('070302'!B10,Cenik!$C$3:$E$873,3,FALSE))</f>
        <v>0</v>
      </c>
      <c r="E10" s="17"/>
      <c r="F10" s="14">
        <f t="shared" si="0"/>
        <v>0</v>
      </c>
      <c r="G10" s="104" t="str">
        <f t="shared" si="1"/>
        <v/>
      </c>
    </row>
    <row r="11" spans="1:7" x14ac:dyDescent="0.2">
      <c r="A11" s="15"/>
      <c r="B11" s="16"/>
      <c r="C11" s="12">
        <f>IF(B11="",0,VLOOKUP('070302'!B11,Cenik!$C$3:$E$873,2,FALSE))</f>
        <v>0</v>
      </c>
      <c r="D11" s="12">
        <f>IF(B11="",0,VLOOKUP('070302'!B11,Cenik!$C$3:$E$873,3,FALSE))</f>
        <v>0</v>
      </c>
      <c r="E11" s="17"/>
      <c r="F11" s="14">
        <f t="shared" si="0"/>
        <v>0</v>
      </c>
      <c r="G11" s="104" t="str">
        <f t="shared" si="1"/>
        <v/>
      </c>
    </row>
    <row r="12" spans="1:7" x14ac:dyDescent="0.2">
      <c r="A12" s="15"/>
      <c r="B12" s="16"/>
      <c r="C12" s="12">
        <f>IF(B12="",0,VLOOKUP('070302'!B12,Cenik!$C$3:$E$873,2,FALSE))</f>
        <v>0</v>
      </c>
      <c r="D12" s="12">
        <f>IF(B12="",0,VLOOKUP('070302'!B12,Cenik!$C$3:$E$873,3,FALSE))</f>
        <v>0</v>
      </c>
      <c r="E12" s="17"/>
      <c r="F12" s="14">
        <f t="shared" si="0"/>
        <v>0</v>
      </c>
      <c r="G12" s="104" t="str">
        <f t="shared" si="1"/>
        <v/>
      </c>
    </row>
    <row r="13" spans="1:7" x14ac:dyDescent="0.2">
      <c r="A13" s="15"/>
      <c r="B13" s="16"/>
      <c r="C13" s="12">
        <f>IF(B13="",0,VLOOKUP('070302'!B13,Cenik!$C$3:$E$873,2,FALSE))</f>
        <v>0</v>
      </c>
      <c r="D13" s="12">
        <f>IF(B13="",0,VLOOKUP('070302'!B13,Cenik!$C$3:$E$873,3,FALSE))</f>
        <v>0</v>
      </c>
      <c r="E13" s="17"/>
      <c r="F13" s="14">
        <f t="shared" si="0"/>
        <v>0</v>
      </c>
      <c r="G13" s="104" t="str">
        <f t="shared" si="1"/>
        <v/>
      </c>
    </row>
    <row r="14" spans="1:7" ht="13.5" thickBot="1" x14ac:dyDescent="0.25">
      <c r="A14" s="15"/>
      <c r="B14" s="16"/>
      <c r="C14" s="12">
        <f>IF(B14="",0,VLOOKUP('070302'!B14,Cenik!$C$3:$E$873,2,FALSE))</f>
        <v>0</v>
      </c>
      <c r="D14" s="12">
        <f>IF(B14="",0,VLOOKUP('070302'!B14,Cenik!$C$3:$E$873,3,FALSE))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IF(B16="",0,VLOOKUP('070302'!B16,Cenik!$C$3:$E$873,2,FALSE))</f>
        <v>0</v>
      </c>
      <c r="D16" s="12">
        <f>IF(B16="",0,VLOOKUP('070302'!B16,Cenik!$C$3:$E$873,3,FALSE))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IF(B17="",0,VLOOKUP('070302'!B17,Cenik!$C$3:$E$873,2,FALSE))</f>
        <v>0</v>
      </c>
      <c r="D17" s="12">
        <f>IF(B17="",0,VLOOKUP('070302'!B17,Cenik!$C$3:$E$873,3,FALSE))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IF(B18="",0,VLOOKUP('070302'!B18,Cenik!$C$3:$E$873,2,FALSE))</f>
        <v>0</v>
      </c>
      <c r="D18" s="12">
        <f>IF(B18="",0,VLOOKUP('070302'!B18,Cenik!$C$3:$E$873,3,FALSE))</f>
        <v>0</v>
      </c>
      <c r="E18" s="22"/>
      <c r="F18" s="20">
        <f t="shared" si="2"/>
        <v>0</v>
      </c>
      <c r="G18" s="104" t="str">
        <f t="shared" si="3"/>
        <v/>
      </c>
    </row>
    <row r="19" spans="1:9" x14ac:dyDescent="0.2">
      <c r="A19" s="15"/>
      <c r="B19" s="21"/>
      <c r="C19" s="12">
        <f>IF(B19="",0,VLOOKUP('070302'!B19,Cenik!$C$3:$E$873,2,FALSE))</f>
        <v>0</v>
      </c>
      <c r="D19" s="12">
        <f>IF(B19="",0,VLOOKUP('070302'!B19,Cenik!$C$3:$E$873,3,FALSE))</f>
        <v>0</v>
      </c>
      <c r="E19" s="22"/>
      <c r="F19" s="20">
        <f t="shared" si="2"/>
        <v>0</v>
      </c>
      <c r="G19" s="104" t="str">
        <f t="shared" si="3"/>
        <v/>
      </c>
    </row>
    <row r="20" spans="1:9" x14ac:dyDescent="0.2">
      <c r="A20" s="15"/>
      <c r="B20" s="21"/>
      <c r="C20" s="12">
        <f>IF(B20="",0,VLOOKUP('070302'!B20,Cenik!$C$3:$E$873,2,FALSE))</f>
        <v>0</v>
      </c>
      <c r="D20" s="12">
        <f>IF(B20="",0,VLOOKUP('070302'!B20,Cenik!$C$3:$E$873,3,FALSE))</f>
        <v>0</v>
      </c>
      <c r="E20" s="22"/>
      <c r="F20" s="20">
        <f t="shared" si="2"/>
        <v>0</v>
      </c>
      <c r="G20" s="104" t="str">
        <f t="shared" si="3"/>
        <v/>
      </c>
    </row>
    <row r="21" spans="1:9" x14ac:dyDescent="0.2">
      <c r="A21" s="15"/>
      <c r="B21" s="21"/>
      <c r="C21" s="12">
        <f>IF(B21="",0,VLOOKUP('070302'!B21,Cenik!$C$3:$E$873,2,FALSE))</f>
        <v>0</v>
      </c>
      <c r="D21" s="12">
        <f>IF(B21="",0,VLOOKUP('070302'!B21,Cenik!$C$3:$E$873,3,FALSE))</f>
        <v>0</v>
      </c>
      <c r="E21" s="22"/>
      <c r="F21" s="20">
        <f t="shared" si="2"/>
        <v>0</v>
      </c>
      <c r="G21" s="104" t="str">
        <f t="shared" si="3"/>
        <v/>
      </c>
    </row>
    <row r="22" spans="1:9" x14ac:dyDescent="0.2">
      <c r="A22" s="15"/>
      <c r="B22" s="21"/>
      <c r="C22" s="12">
        <f>IF(B22="",0,VLOOKUP('070302'!B22,Cenik!$C$3:$E$873,2,FALSE))</f>
        <v>0</v>
      </c>
      <c r="D22" s="12">
        <f>IF(B22="",0,VLOOKUP('070302'!B22,Cenik!$C$3:$E$873,3,FALSE))</f>
        <v>0</v>
      </c>
      <c r="E22" s="22"/>
      <c r="F22" s="20">
        <f t="shared" si="2"/>
        <v>0</v>
      </c>
      <c r="G22" s="104" t="str">
        <f t="shared" si="3"/>
        <v/>
      </c>
    </row>
    <row r="23" spans="1:9" x14ac:dyDescent="0.2">
      <c r="A23" s="15"/>
      <c r="B23" s="21"/>
      <c r="C23" s="12">
        <f>IF(B23="",0,VLOOKUP('070302'!B23,Cenik!$C$3:$E$873,2,FALSE))</f>
        <v>0</v>
      </c>
      <c r="D23" s="12">
        <f>IF(B23="",0,VLOOKUP('070302'!B23,Cenik!$C$3:$E$873,3,FALSE))</f>
        <v>0</v>
      </c>
      <c r="E23" s="22"/>
      <c r="F23" s="20">
        <f t="shared" si="2"/>
        <v>0</v>
      </c>
      <c r="G23" s="104" t="str">
        <f t="shared" si="3"/>
        <v/>
      </c>
    </row>
    <row r="24" spans="1:9" x14ac:dyDescent="0.2">
      <c r="A24" s="15"/>
      <c r="B24" s="21"/>
      <c r="C24" s="12">
        <f>IF(B24="",0,VLOOKUP('070302'!B24,Cenik!$C$3:$E$873,2,FALSE))</f>
        <v>0</v>
      </c>
      <c r="D24" s="12">
        <f>IF(B24="",0,VLOOKUP('070302'!B24,Cenik!$C$3:$E$873,3,FALSE))</f>
        <v>0</v>
      </c>
      <c r="E24" s="22"/>
      <c r="F24" s="20">
        <f t="shared" si="2"/>
        <v>0</v>
      </c>
      <c r="G24" s="104" t="str">
        <f t="shared" si="3"/>
        <v/>
      </c>
    </row>
    <row r="25" spans="1:9" x14ac:dyDescent="0.2">
      <c r="A25" s="15"/>
      <c r="B25" s="21"/>
      <c r="C25" s="12">
        <f>IF(B25="",0,VLOOKUP('070302'!B25,Cenik!$C$3:$E$873,2,FALSE))</f>
        <v>0</v>
      </c>
      <c r="D25" s="12">
        <f>IF(B25="",0,VLOOKUP('070302'!B25,Cenik!$C$3:$E$873,3,FALSE))</f>
        <v>0</v>
      </c>
      <c r="E25" s="22"/>
      <c r="F25" s="20">
        <f t="shared" si="2"/>
        <v>0</v>
      </c>
      <c r="G25" s="104" t="str">
        <f t="shared" si="3"/>
        <v/>
      </c>
    </row>
    <row r="26" spans="1:9" x14ac:dyDescent="0.2">
      <c r="A26" s="15"/>
      <c r="B26" s="21"/>
      <c r="C26" s="12">
        <f>IF(B26="",0,VLOOKUP('070302'!B26,Cenik!$C$3:$E$873,2,FALSE))</f>
        <v>0</v>
      </c>
      <c r="D26" s="12">
        <f>IF(B26="",0,VLOOKUP('070302'!B26,Cenik!$C$3:$E$873,3,FALSE))</f>
        <v>0</v>
      </c>
      <c r="E26" s="22"/>
      <c r="F26" s="20">
        <f t="shared" si="2"/>
        <v>0</v>
      </c>
      <c r="G26" s="104" t="str">
        <f t="shared" si="3"/>
        <v/>
      </c>
    </row>
    <row r="27" spans="1:9" x14ac:dyDescent="0.2">
      <c r="A27" s="15"/>
      <c r="B27" s="21"/>
      <c r="C27" s="12">
        <f>IF(B27="",0,VLOOKUP('070302'!B27,Cenik!$C$3:$E$873,2,FALSE))</f>
        <v>0</v>
      </c>
      <c r="D27" s="12">
        <f>IF(B27="",0,VLOOKUP('070302'!B27,Cenik!$C$3:$E$873,3,FALSE))</f>
        <v>0</v>
      </c>
      <c r="E27" s="22"/>
      <c r="F27" s="20">
        <f t="shared" si="2"/>
        <v>0</v>
      </c>
      <c r="G27" s="104" t="str">
        <f t="shared" si="3"/>
        <v/>
      </c>
    </row>
    <row r="28" spans="1:9" x14ac:dyDescent="0.2">
      <c r="A28" s="15"/>
      <c r="B28" s="21"/>
      <c r="C28" s="12">
        <f>IF(B28="",0,VLOOKUP('070302'!B28,Cenik!$C$3:$E$873,2,FALSE))</f>
        <v>0</v>
      </c>
      <c r="D28" s="12">
        <f>IF(B28="",0,VLOOKUP('070302'!B28,Cenik!$C$3:$E$873,3,FALSE))</f>
        <v>0</v>
      </c>
      <c r="E28" s="22"/>
      <c r="F28" s="20">
        <f t="shared" si="2"/>
        <v>0</v>
      </c>
      <c r="G28" s="104" t="str">
        <f t="shared" si="3"/>
        <v/>
      </c>
    </row>
    <row r="29" spans="1:9" ht="13.5" thickBot="1" x14ac:dyDescent="0.25">
      <c r="A29" s="15"/>
      <c r="B29" s="21"/>
      <c r="C29" s="12">
        <f>IF(B29="",0,VLOOKUP('070302'!B29,Cenik!$C$3:$E$873,2,FALSE))</f>
        <v>0</v>
      </c>
      <c r="D29" s="12">
        <f>IF(B29="",0,VLOOKUP('070302'!B29,Cenik!$C$3:$E$873,3,FALSE))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IF(B31="",0,VLOOKUP('070302'!B31,Cenik!$C$3:$E$873,2,FALSE))</f>
        <v>0</v>
      </c>
      <c r="D31" s="24">
        <f>IF(B31="",0,VLOOKUP('070302'!B31,Cenik!$C$3:$E$873,3,FALSE))</f>
        <v>0</v>
      </c>
      <c r="E31" s="19"/>
      <c r="F31" s="25">
        <f t="shared" ref="F31:F44" si="4">D31*E31</f>
        <v>0</v>
      </c>
      <c r="G31" s="104" t="str">
        <f t="shared" si="3"/>
        <v/>
      </c>
      <c r="I31" s="2"/>
    </row>
    <row r="32" spans="1:9" x14ac:dyDescent="0.2">
      <c r="A32" s="15"/>
      <c r="B32" s="21"/>
      <c r="C32" s="12">
        <f>IF(B32="",0,VLOOKUP('070302'!B32,Cenik!$C$3:$E$873,2,FALSE))</f>
        <v>0</v>
      </c>
      <c r="D32" s="12">
        <f>IF(B32="",0,VLOOKUP('070302'!B32,Cenik!$C$3:$E$873,3,FALSE))</f>
        <v>0</v>
      </c>
      <c r="E32" s="22"/>
      <c r="F32" s="20">
        <f t="shared" si="4"/>
        <v>0</v>
      </c>
      <c r="G32" s="104" t="str">
        <f t="shared" si="3"/>
        <v/>
      </c>
      <c r="I32" s="2"/>
    </row>
    <row r="33" spans="1:7" x14ac:dyDescent="0.2">
      <c r="A33" s="15"/>
      <c r="B33" s="21"/>
      <c r="C33" s="12">
        <f>IF(B33="",0,VLOOKUP('070302'!B33,Cenik!$C$3:$E$873,2,FALSE))</f>
        <v>0</v>
      </c>
      <c r="D33" s="12">
        <f>IF(B33="",0,VLOOKUP('070302'!B33,Cenik!$C$3:$E$873,3,FALSE))</f>
        <v>0</v>
      </c>
      <c r="E33" s="22"/>
      <c r="F33" s="20">
        <f t="shared" si="4"/>
        <v>0</v>
      </c>
      <c r="G33" s="104" t="str">
        <f t="shared" si="3"/>
        <v/>
      </c>
    </row>
    <row r="34" spans="1:7" x14ac:dyDescent="0.2">
      <c r="A34" s="15"/>
      <c r="B34" s="21"/>
      <c r="C34" s="12">
        <f>IF(B34="",0,VLOOKUP('070302'!B34,Cenik!$C$3:$E$873,2,FALSE))</f>
        <v>0</v>
      </c>
      <c r="D34" s="12">
        <f>IF(B34="",0,VLOOKUP('070302'!B34,Cenik!$C$3:$E$873,3,FALSE))</f>
        <v>0</v>
      </c>
      <c r="E34" s="22"/>
      <c r="F34" s="20">
        <f t="shared" si="4"/>
        <v>0</v>
      </c>
      <c r="G34" s="104" t="str">
        <f t="shared" si="3"/>
        <v/>
      </c>
    </row>
    <row r="35" spans="1:7" x14ac:dyDescent="0.2">
      <c r="A35" s="15"/>
      <c r="B35" s="21"/>
      <c r="C35" s="12">
        <f>IF(B35="",0,VLOOKUP('070302'!B35,Cenik!$C$3:$E$873,2,FALSE))</f>
        <v>0</v>
      </c>
      <c r="D35" s="12">
        <f>IF(B35="",0,VLOOKUP('070302'!B35,Cenik!$C$3:$E$873,3,FALSE))</f>
        <v>0</v>
      </c>
      <c r="E35" s="22"/>
      <c r="F35" s="20">
        <f t="shared" si="4"/>
        <v>0</v>
      </c>
      <c r="G35" s="104" t="str">
        <f t="shared" si="3"/>
        <v/>
      </c>
    </row>
    <row r="36" spans="1:7" x14ac:dyDescent="0.2">
      <c r="A36" s="15"/>
      <c r="B36" s="21"/>
      <c r="C36" s="12">
        <f>IF(B36="",0,VLOOKUP('070302'!B36,Cenik!$C$3:$E$873,2,FALSE))</f>
        <v>0</v>
      </c>
      <c r="D36" s="12">
        <f>IF(B36="",0,VLOOKUP('070302'!B36,Cenik!$C$3:$E$873,3,FALSE))</f>
        <v>0</v>
      </c>
      <c r="E36" s="22"/>
      <c r="F36" s="20">
        <f t="shared" si="4"/>
        <v>0</v>
      </c>
      <c r="G36" s="104" t="str">
        <f t="shared" si="3"/>
        <v/>
      </c>
    </row>
    <row r="37" spans="1:7" x14ac:dyDescent="0.2">
      <c r="A37" s="15"/>
      <c r="B37" s="21"/>
      <c r="C37" s="12">
        <f>IF(B37="",0,VLOOKUP('070302'!B37,Cenik!$C$3:$E$873,2,FALSE))</f>
        <v>0</v>
      </c>
      <c r="D37" s="12">
        <f>IF(B37="",0,VLOOKUP('070302'!B37,Cenik!$C$3:$E$873,3,FALSE))</f>
        <v>0</v>
      </c>
      <c r="E37" s="22"/>
      <c r="F37" s="20">
        <f t="shared" si="4"/>
        <v>0</v>
      </c>
      <c r="G37" s="104" t="str">
        <f t="shared" si="3"/>
        <v/>
      </c>
    </row>
    <row r="38" spans="1:7" x14ac:dyDescent="0.2">
      <c r="A38" s="15"/>
      <c r="B38" s="21"/>
      <c r="C38" s="12">
        <f>IF(B38="",0,VLOOKUP('070302'!B38,Cenik!$C$3:$E$873,2,FALSE))</f>
        <v>0</v>
      </c>
      <c r="D38" s="12">
        <f>IF(B38="",0,VLOOKUP('070302'!B38,Cenik!$C$3:$E$873,3,FALSE))</f>
        <v>0</v>
      </c>
      <c r="E38" s="22"/>
      <c r="F38" s="20">
        <f t="shared" si="4"/>
        <v>0</v>
      </c>
      <c r="G38" s="104" t="str">
        <f t="shared" si="3"/>
        <v/>
      </c>
    </row>
    <row r="39" spans="1:7" x14ac:dyDescent="0.2">
      <c r="A39" s="15"/>
      <c r="B39" s="21"/>
      <c r="C39" s="12">
        <f>IF(B39="",0,VLOOKUP('070302'!B39,Cenik!$C$3:$E$873,2,FALSE))</f>
        <v>0</v>
      </c>
      <c r="D39" s="12">
        <f>IF(B39="",0,VLOOKUP('070302'!B39,Cenik!$C$3:$E$873,3,FALSE))</f>
        <v>0</v>
      </c>
      <c r="E39" s="22"/>
      <c r="F39" s="20">
        <f t="shared" si="4"/>
        <v>0</v>
      </c>
      <c r="G39" s="104" t="str">
        <f>IF(E39="","",IF(ISNUMBER(E39),IF(E39=ROUND(E39,6),"","Napaka - poraba mora biti zaokrožena na 6 decimalk!"),"Napaka!"))</f>
        <v/>
      </c>
    </row>
    <row r="40" spans="1:7" x14ac:dyDescent="0.2">
      <c r="A40" s="15"/>
      <c r="B40" s="21"/>
      <c r="C40" s="12">
        <f>IF(B40="",0,VLOOKUP('070302'!B40,Cenik!$C$3:$E$873,2,FALSE))</f>
        <v>0</v>
      </c>
      <c r="D40" s="12">
        <f>IF(B40="",0,VLOOKUP('070302'!B40,Cenik!$C$3:$E$873,3,FALSE))</f>
        <v>0</v>
      </c>
      <c r="E40" s="22"/>
      <c r="F40" s="20">
        <f t="shared" si="4"/>
        <v>0</v>
      </c>
      <c r="G40" s="104" t="str">
        <f t="shared" si="3"/>
        <v/>
      </c>
    </row>
    <row r="41" spans="1:7" x14ac:dyDescent="0.2">
      <c r="A41" s="15"/>
      <c r="B41" s="21"/>
      <c r="C41" s="12">
        <f>IF(B41="",0,VLOOKUP('070302'!B41,Cenik!$C$3:$E$873,2,FALSE))</f>
        <v>0</v>
      </c>
      <c r="D41" s="12">
        <f>IF(B41="",0,VLOOKUP('070302'!B41,Cenik!$C$3:$E$873,3,FALSE))</f>
        <v>0</v>
      </c>
      <c r="E41" s="22"/>
      <c r="F41" s="20">
        <f t="shared" si="4"/>
        <v>0</v>
      </c>
      <c r="G41" s="104" t="str">
        <f t="shared" si="3"/>
        <v/>
      </c>
    </row>
    <row r="42" spans="1:7" x14ac:dyDescent="0.2">
      <c r="A42" s="15"/>
      <c r="B42" s="21"/>
      <c r="C42" s="12">
        <f>IF(B42="",0,VLOOKUP('070302'!B42,Cenik!$C$3:$E$873,2,FALSE))</f>
        <v>0</v>
      </c>
      <c r="D42" s="12">
        <f>IF(B42="",0,VLOOKUP('070302'!B42,Cenik!$C$3:$E$873,3,FALSE))</f>
        <v>0</v>
      </c>
      <c r="E42" s="22"/>
      <c r="F42" s="20">
        <f t="shared" si="4"/>
        <v>0</v>
      </c>
      <c r="G42" s="104" t="str">
        <f t="shared" si="3"/>
        <v/>
      </c>
    </row>
    <row r="43" spans="1:7" x14ac:dyDescent="0.2">
      <c r="A43" s="15"/>
      <c r="B43" s="21"/>
      <c r="C43" s="12">
        <f>IF(B43="",0,VLOOKUP('070302'!B43,Cenik!$C$3:$E$873,2,FALSE))</f>
        <v>0</v>
      </c>
      <c r="D43" s="12">
        <f>IF(B43="",0,VLOOKUP('070302'!B43,Cenik!$C$3:$E$873,3,FALSE))</f>
        <v>0</v>
      </c>
      <c r="E43" s="22"/>
      <c r="F43" s="20">
        <f t="shared" si="4"/>
        <v>0</v>
      </c>
      <c r="G43" s="104" t="str">
        <f t="shared" si="3"/>
        <v/>
      </c>
    </row>
    <row r="44" spans="1:7" ht="13.5" thickBot="1" x14ac:dyDescent="0.25">
      <c r="A44" s="26"/>
      <c r="B44" s="27"/>
      <c r="C44" s="28">
        <f>IF(B44="",0,VLOOKUP('070302'!B44,Cenik!$C$3:$E$873,2,FALSE))</f>
        <v>0</v>
      </c>
      <c r="D44" s="28">
        <f>IF(B44="",0,VLOOKUP('070302'!B44,Cenik!$C$3:$E$873,3,FALSE))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IF(B5="",0,VLOOKUP('070303'!B5,Cenik!$C$3:$E$873,2,FALSE))</f>
        <v>0</v>
      </c>
      <c r="D5" s="12">
        <f>IF(B5="",0,VLOOKUP('070303'!B5,Cenik!$C$3:$E$873,3,FALSE))</f>
        <v>0</v>
      </c>
      <c r="E5" s="13"/>
      <c r="F5" s="14">
        <f t="shared" ref="F5:F14" si="0">D5*E5</f>
        <v>0</v>
      </c>
      <c r="G5" s="104" t="str">
        <f>IF(E5="","",IF(ISNUMBER(E5),IF(E5=ROUND(E5,6),"","Napaka - poraba mora biti zaokrožena na 6 decimalk!"),"Napaka!"))</f>
        <v/>
      </c>
    </row>
    <row r="6" spans="1:7" x14ac:dyDescent="0.2">
      <c r="A6" s="15"/>
      <c r="B6" s="16"/>
      <c r="C6" s="12">
        <f>IF(B6="",0,VLOOKUP('070303'!B6,Cenik!$C$3:$E$873,2,FALSE))</f>
        <v>0</v>
      </c>
      <c r="D6" s="12">
        <f>IF(B6="",0,VLOOKUP('070303'!B6,Cenik!$C$3:$E$873,3,FALSE))</f>
        <v>0</v>
      </c>
      <c r="E6" s="17"/>
      <c r="F6" s="14">
        <f t="shared" si="0"/>
        <v>0</v>
      </c>
      <c r="G6" s="104" t="str">
        <f t="shared" ref="G6:G14" si="1">IF(E6="","",IF(ISNUMBER(E6),IF(E6=ROUND(E6,6),"","Napaka - poraba mora biti zaokrožena na 6 decimalk!"),"Napaka!"))</f>
        <v/>
      </c>
    </row>
    <row r="7" spans="1:7" x14ac:dyDescent="0.2">
      <c r="A7" s="15"/>
      <c r="B7" s="16"/>
      <c r="C7" s="12">
        <f>IF(B7="",0,VLOOKUP('070303'!B7,Cenik!$C$3:$E$873,2,FALSE))</f>
        <v>0</v>
      </c>
      <c r="D7" s="12">
        <f>IF(B7="",0,VLOOKUP('070303'!B7,Cenik!$C$3:$E$873,3,FALSE))</f>
        <v>0</v>
      </c>
      <c r="E7" s="17"/>
      <c r="F7" s="14">
        <f t="shared" si="0"/>
        <v>0</v>
      </c>
      <c r="G7" s="104" t="str">
        <f t="shared" si="1"/>
        <v/>
      </c>
    </row>
    <row r="8" spans="1:7" x14ac:dyDescent="0.2">
      <c r="A8" s="15"/>
      <c r="B8" s="16"/>
      <c r="C8" s="12">
        <f>IF(B8="",0,VLOOKUP('070303'!B8,Cenik!$C$3:$E$873,2,FALSE))</f>
        <v>0</v>
      </c>
      <c r="D8" s="12">
        <f>IF(B8="",0,VLOOKUP('070303'!B8,Cenik!$C$3:$E$873,3,FALSE))</f>
        <v>0</v>
      </c>
      <c r="E8" s="17"/>
      <c r="F8" s="14">
        <f t="shared" si="0"/>
        <v>0</v>
      </c>
      <c r="G8" s="104" t="str">
        <f t="shared" si="1"/>
        <v/>
      </c>
    </row>
    <row r="9" spans="1:7" x14ac:dyDescent="0.2">
      <c r="A9" s="15"/>
      <c r="B9" s="16"/>
      <c r="C9" s="12">
        <f>IF(B9="",0,VLOOKUP('070303'!B9,Cenik!$C$3:$E$873,2,FALSE))</f>
        <v>0</v>
      </c>
      <c r="D9" s="12">
        <f>IF(B9="",0,VLOOKUP('070303'!B9,Cenik!$C$3:$E$873,3,FALSE))</f>
        <v>0</v>
      </c>
      <c r="E9" s="17"/>
      <c r="F9" s="14">
        <f t="shared" si="0"/>
        <v>0</v>
      </c>
      <c r="G9" s="104" t="str">
        <f t="shared" si="1"/>
        <v/>
      </c>
    </row>
    <row r="10" spans="1:7" x14ac:dyDescent="0.2">
      <c r="A10" s="15"/>
      <c r="B10" s="16"/>
      <c r="C10" s="12">
        <f>IF(B10="",0,VLOOKUP('070303'!B10,Cenik!$C$3:$E$873,2,FALSE))</f>
        <v>0</v>
      </c>
      <c r="D10" s="12">
        <f>IF(B10="",0,VLOOKUP('070303'!B10,Cenik!$C$3:$E$873,3,FALSE))</f>
        <v>0</v>
      </c>
      <c r="E10" s="17"/>
      <c r="F10" s="14">
        <f t="shared" si="0"/>
        <v>0</v>
      </c>
      <c r="G10" s="104" t="str">
        <f t="shared" si="1"/>
        <v/>
      </c>
    </row>
    <row r="11" spans="1:7" x14ac:dyDescent="0.2">
      <c r="A11" s="15"/>
      <c r="B11" s="16"/>
      <c r="C11" s="12">
        <f>IF(B11="",0,VLOOKUP('070303'!B11,Cenik!$C$3:$E$873,2,FALSE))</f>
        <v>0</v>
      </c>
      <c r="D11" s="12">
        <f>IF(B11="",0,VLOOKUP('070303'!B11,Cenik!$C$3:$E$873,3,FALSE))</f>
        <v>0</v>
      </c>
      <c r="E11" s="17"/>
      <c r="F11" s="14">
        <f t="shared" si="0"/>
        <v>0</v>
      </c>
      <c r="G11" s="104" t="str">
        <f t="shared" si="1"/>
        <v/>
      </c>
    </row>
    <row r="12" spans="1:7" x14ac:dyDescent="0.2">
      <c r="A12" s="15"/>
      <c r="B12" s="16"/>
      <c r="C12" s="12">
        <f>IF(B12="",0,VLOOKUP('070303'!B12,Cenik!$C$3:$E$873,2,FALSE))</f>
        <v>0</v>
      </c>
      <c r="D12" s="12">
        <f>IF(B12="",0,VLOOKUP('070303'!B12,Cenik!$C$3:$E$873,3,FALSE))</f>
        <v>0</v>
      </c>
      <c r="E12" s="17"/>
      <c r="F12" s="14">
        <f t="shared" si="0"/>
        <v>0</v>
      </c>
      <c r="G12" s="104" t="str">
        <f t="shared" si="1"/>
        <v/>
      </c>
    </row>
    <row r="13" spans="1:7" x14ac:dyDescent="0.2">
      <c r="A13" s="15"/>
      <c r="B13" s="16"/>
      <c r="C13" s="12">
        <f>IF(B13="",0,VLOOKUP('070303'!B13,Cenik!$C$3:$E$873,2,FALSE))</f>
        <v>0</v>
      </c>
      <c r="D13" s="12">
        <f>IF(B13="",0,VLOOKUP('070303'!B13,Cenik!$C$3:$E$873,3,FALSE))</f>
        <v>0</v>
      </c>
      <c r="E13" s="17"/>
      <c r="F13" s="14">
        <f t="shared" si="0"/>
        <v>0</v>
      </c>
      <c r="G13" s="104" t="str">
        <f t="shared" si="1"/>
        <v/>
      </c>
    </row>
    <row r="14" spans="1:7" ht="13.5" thickBot="1" x14ac:dyDescent="0.25">
      <c r="A14" s="15"/>
      <c r="B14" s="16"/>
      <c r="C14" s="12">
        <f>IF(B14="",0,VLOOKUP('070303'!B14,Cenik!$C$3:$E$873,2,FALSE))</f>
        <v>0</v>
      </c>
      <c r="D14" s="12">
        <f>IF(B14="",0,VLOOKUP('070303'!B14,Cenik!$C$3:$E$873,3,FALSE))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IF(B16="",0,VLOOKUP('070303'!B16,Cenik!$C$3:$E$873,2,FALSE))</f>
        <v>0</v>
      </c>
      <c r="D16" s="12">
        <f>IF(B16="",0,VLOOKUP('070303'!B16,Cenik!$C$3:$E$873,3,FALSE))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IF(B17="",0,VLOOKUP('070303'!B17,Cenik!$C$3:$E$873,2,FALSE))</f>
        <v>0</v>
      </c>
      <c r="D17" s="12">
        <f>IF(B17="",0,VLOOKUP('070303'!B17,Cenik!$C$3:$E$873,3,FALSE))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IF(B18="",0,VLOOKUP('070303'!B18,Cenik!$C$3:$E$873,2,FALSE))</f>
        <v>0</v>
      </c>
      <c r="D18" s="12">
        <f>IF(B18="",0,VLOOKUP('070303'!B18,Cenik!$C$3:$E$873,3,FALSE))</f>
        <v>0</v>
      </c>
      <c r="E18" s="22"/>
      <c r="F18" s="20">
        <f t="shared" si="2"/>
        <v>0</v>
      </c>
      <c r="G18" s="104" t="str">
        <f t="shared" si="3"/>
        <v/>
      </c>
    </row>
    <row r="19" spans="1:9" x14ac:dyDescent="0.2">
      <c r="A19" s="15"/>
      <c r="B19" s="21"/>
      <c r="C19" s="12">
        <f>IF(B19="",0,VLOOKUP('070303'!B19,Cenik!$C$3:$E$873,2,FALSE))</f>
        <v>0</v>
      </c>
      <c r="D19" s="12">
        <f>IF(B19="",0,VLOOKUP('070303'!B19,Cenik!$C$3:$E$873,3,FALSE))</f>
        <v>0</v>
      </c>
      <c r="E19" s="22"/>
      <c r="F19" s="20">
        <f t="shared" si="2"/>
        <v>0</v>
      </c>
      <c r="G19" s="104" t="str">
        <f t="shared" si="3"/>
        <v/>
      </c>
    </row>
    <row r="20" spans="1:9" x14ac:dyDescent="0.2">
      <c r="A20" s="15"/>
      <c r="B20" s="21"/>
      <c r="C20" s="12">
        <f>IF(B20="",0,VLOOKUP('070303'!B20,Cenik!$C$3:$E$873,2,FALSE))</f>
        <v>0</v>
      </c>
      <c r="D20" s="12">
        <f>IF(B20="",0,VLOOKUP('070303'!B20,Cenik!$C$3:$E$873,3,FALSE))</f>
        <v>0</v>
      </c>
      <c r="E20" s="22"/>
      <c r="F20" s="20">
        <f t="shared" si="2"/>
        <v>0</v>
      </c>
      <c r="G20" s="104" t="str">
        <f t="shared" si="3"/>
        <v/>
      </c>
    </row>
    <row r="21" spans="1:9" x14ac:dyDescent="0.2">
      <c r="A21" s="15"/>
      <c r="B21" s="21"/>
      <c r="C21" s="12">
        <f>IF(B21="",0,VLOOKUP('070303'!B21,Cenik!$C$3:$E$873,2,FALSE))</f>
        <v>0</v>
      </c>
      <c r="D21" s="12">
        <f>IF(B21="",0,VLOOKUP('070303'!B21,Cenik!$C$3:$E$873,3,FALSE))</f>
        <v>0</v>
      </c>
      <c r="E21" s="22"/>
      <c r="F21" s="20">
        <f t="shared" si="2"/>
        <v>0</v>
      </c>
      <c r="G21" s="104" t="str">
        <f t="shared" si="3"/>
        <v/>
      </c>
    </row>
    <row r="22" spans="1:9" x14ac:dyDescent="0.2">
      <c r="A22" s="15"/>
      <c r="B22" s="21"/>
      <c r="C22" s="12">
        <f>IF(B22="",0,VLOOKUP('070303'!B22,Cenik!$C$3:$E$873,2,FALSE))</f>
        <v>0</v>
      </c>
      <c r="D22" s="12">
        <f>IF(B22="",0,VLOOKUP('070303'!B22,Cenik!$C$3:$E$873,3,FALSE))</f>
        <v>0</v>
      </c>
      <c r="E22" s="22"/>
      <c r="F22" s="20">
        <f t="shared" si="2"/>
        <v>0</v>
      </c>
      <c r="G22" s="104" t="str">
        <f t="shared" si="3"/>
        <v/>
      </c>
    </row>
    <row r="23" spans="1:9" x14ac:dyDescent="0.2">
      <c r="A23" s="15"/>
      <c r="B23" s="21"/>
      <c r="C23" s="12">
        <f>IF(B23="",0,VLOOKUP('070303'!B23,Cenik!$C$3:$E$873,2,FALSE))</f>
        <v>0</v>
      </c>
      <c r="D23" s="12">
        <f>IF(B23="",0,VLOOKUP('070303'!B23,Cenik!$C$3:$E$873,3,FALSE))</f>
        <v>0</v>
      </c>
      <c r="E23" s="22"/>
      <c r="F23" s="20">
        <f t="shared" si="2"/>
        <v>0</v>
      </c>
      <c r="G23" s="104" t="str">
        <f t="shared" si="3"/>
        <v/>
      </c>
    </row>
    <row r="24" spans="1:9" x14ac:dyDescent="0.2">
      <c r="A24" s="15"/>
      <c r="B24" s="21"/>
      <c r="C24" s="12">
        <f>IF(B24="",0,VLOOKUP('070303'!B24,Cenik!$C$3:$E$873,2,FALSE))</f>
        <v>0</v>
      </c>
      <c r="D24" s="12">
        <f>IF(B24="",0,VLOOKUP('070303'!B24,Cenik!$C$3:$E$873,3,FALSE))</f>
        <v>0</v>
      </c>
      <c r="E24" s="22"/>
      <c r="F24" s="20">
        <f t="shared" si="2"/>
        <v>0</v>
      </c>
      <c r="G24" s="104" t="str">
        <f t="shared" si="3"/>
        <v/>
      </c>
    </row>
    <row r="25" spans="1:9" x14ac:dyDescent="0.2">
      <c r="A25" s="15"/>
      <c r="B25" s="21"/>
      <c r="C25" s="12">
        <f>IF(B25="",0,VLOOKUP('070303'!B25,Cenik!$C$3:$E$873,2,FALSE))</f>
        <v>0</v>
      </c>
      <c r="D25" s="12">
        <f>IF(B25="",0,VLOOKUP('070303'!B25,Cenik!$C$3:$E$873,3,FALSE))</f>
        <v>0</v>
      </c>
      <c r="E25" s="22"/>
      <c r="F25" s="20">
        <f t="shared" si="2"/>
        <v>0</v>
      </c>
      <c r="G25" s="104" t="str">
        <f t="shared" si="3"/>
        <v/>
      </c>
    </row>
    <row r="26" spans="1:9" x14ac:dyDescent="0.2">
      <c r="A26" s="15"/>
      <c r="B26" s="21"/>
      <c r="C26" s="12">
        <f>IF(B26="",0,VLOOKUP('070303'!B26,Cenik!$C$3:$E$873,2,FALSE))</f>
        <v>0</v>
      </c>
      <c r="D26" s="12">
        <f>IF(B26="",0,VLOOKUP('070303'!B26,Cenik!$C$3:$E$873,3,FALSE))</f>
        <v>0</v>
      </c>
      <c r="E26" s="22"/>
      <c r="F26" s="20">
        <f t="shared" si="2"/>
        <v>0</v>
      </c>
      <c r="G26" s="104" t="str">
        <f t="shared" si="3"/>
        <v/>
      </c>
    </row>
    <row r="27" spans="1:9" x14ac:dyDescent="0.2">
      <c r="A27" s="15"/>
      <c r="B27" s="21"/>
      <c r="C27" s="12">
        <f>IF(B27="",0,VLOOKUP('070303'!B27,Cenik!$C$3:$E$873,2,FALSE))</f>
        <v>0</v>
      </c>
      <c r="D27" s="12">
        <f>IF(B27="",0,VLOOKUP('070303'!B27,Cenik!$C$3:$E$873,3,FALSE))</f>
        <v>0</v>
      </c>
      <c r="E27" s="22"/>
      <c r="F27" s="20">
        <f t="shared" si="2"/>
        <v>0</v>
      </c>
      <c r="G27" s="104" t="str">
        <f t="shared" si="3"/>
        <v/>
      </c>
    </row>
    <row r="28" spans="1:9" x14ac:dyDescent="0.2">
      <c r="A28" s="15"/>
      <c r="B28" s="21"/>
      <c r="C28" s="12">
        <f>IF(B28="",0,VLOOKUP('070303'!B28,Cenik!$C$3:$E$873,2,FALSE))</f>
        <v>0</v>
      </c>
      <c r="D28" s="12">
        <f>IF(B28="",0,VLOOKUP('070303'!B28,Cenik!$C$3:$E$873,3,FALSE))</f>
        <v>0</v>
      </c>
      <c r="E28" s="22"/>
      <c r="F28" s="20">
        <f t="shared" si="2"/>
        <v>0</v>
      </c>
      <c r="G28" s="104" t="str">
        <f t="shared" si="3"/>
        <v/>
      </c>
    </row>
    <row r="29" spans="1:9" ht="13.5" thickBot="1" x14ac:dyDescent="0.25">
      <c r="A29" s="15"/>
      <c r="B29" s="21"/>
      <c r="C29" s="12">
        <f>IF(B29="",0,VLOOKUP('070303'!B29,Cenik!$C$3:$E$873,2,FALSE))</f>
        <v>0</v>
      </c>
      <c r="D29" s="12">
        <f>IF(B29="",0,VLOOKUP('070303'!B29,Cenik!$C$3:$E$873,3,FALSE))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IF(B31="",0,VLOOKUP('070303'!B31,Cenik!$C$3:$E$873,2,FALSE))</f>
        <v>0</v>
      </c>
      <c r="D31" s="24">
        <f>IF(B31="",0,VLOOKUP('070303'!B31,Cenik!$C$3:$E$873,3,FALSE))</f>
        <v>0</v>
      </c>
      <c r="E31" s="19"/>
      <c r="F31" s="25">
        <f t="shared" ref="F31:F44" si="4">D31*E31</f>
        <v>0</v>
      </c>
      <c r="G31" s="104" t="str">
        <f t="shared" si="3"/>
        <v/>
      </c>
      <c r="I31" s="2"/>
    </row>
    <row r="32" spans="1:9" x14ac:dyDescent="0.2">
      <c r="A32" s="15"/>
      <c r="B32" s="21"/>
      <c r="C32" s="12">
        <f>IF(B32="",0,VLOOKUP('070303'!B32,Cenik!$C$3:$E$873,2,FALSE))</f>
        <v>0</v>
      </c>
      <c r="D32" s="12">
        <f>IF(B32="",0,VLOOKUP('070303'!B32,Cenik!$C$3:$E$873,3,FALSE))</f>
        <v>0</v>
      </c>
      <c r="E32" s="22"/>
      <c r="F32" s="20">
        <f t="shared" si="4"/>
        <v>0</v>
      </c>
      <c r="G32" s="104" t="str">
        <f t="shared" si="3"/>
        <v/>
      </c>
      <c r="I32" s="2"/>
    </row>
    <row r="33" spans="1:7" x14ac:dyDescent="0.2">
      <c r="A33" s="15"/>
      <c r="B33" s="21"/>
      <c r="C33" s="12">
        <f>IF(B33="",0,VLOOKUP('070303'!B33,Cenik!$C$3:$E$873,2,FALSE))</f>
        <v>0</v>
      </c>
      <c r="D33" s="12">
        <f>IF(B33="",0,VLOOKUP('070303'!B33,Cenik!$C$3:$E$873,3,FALSE))</f>
        <v>0</v>
      </c>
      <c r="E33" s="22"/>
      <c r="F33" s="20">
        <f t="shared" si="4"/>
        <v>0</v>
      </c>
      <c r="G33" s="104" t="str">
        <f t="shared" si="3"/>
        <v/>
      </c>
    </row>
    <row r="34" spans="1:7" x14ac:dyDescent="0.2">
      <c r="A34" s="15"/>
      <c r="B34" s="21"/>
      <c r="C34" s="12">
        <f>IF(B34="",0,VLOOKUP('070303'!B34,Cenik!$C$3:$E$873,2,FALSE))</f>
        <v>0</v>
      </c>
      <c r="D34" s="12">
        <f>IF(B34="",0,VLOOKUP('070303'!B34,Cenik!$C$3:$E$873,3,FALSE))</f>
        <v>0</v>
      </c>
      <c r="E34" s="22"/>
      <c r="F34" s="20">
        <f t="shared" si="4"/>
        <v>0</v>
      </c>
      <c r="G34" s="104" t="str">
        <f t="shared" si="3"/>
        <v/>
      </c>
    </row>
    <row r="35" spans="1:7" x14ac:dyDescent="0.2">
      <c r="A35" s="15"/>
      <c r="B35" s="21"/>
      <c r="C35" s="12">
        <f>IF(B35="",0,VLOOKUP('070303'!B35,Cenik!$C$3:$E$873,2,FALSE))</f>
        <v>0</v>
      </c>
      <c r="D35" s="12">
        <f>IF(B35="",0,VLOOKUP('070303'!B35,Cenik!$C$3:$E$873,3,FALSE))</f>
        <v>0</v>
      </c>
      <c r="E35" s="22"/>
      <c r="F35" s="20">
        <f t="shared" si="4"/>
        <v>0</v>
      </c>
      <c r="G35" s="104" t="str">
        <f t="shared" si="3"/>
        <v/>
      </c>
    </row>
    <row r="36" spans="1:7" x14ac:dyDescent="0.2">
      <c r="A36" s="15"/>
      <c r="B36" s="21"/>
      <c r="C36" s="12">
        <f>IF(B36="",0,VLOOKUP('070303'!B36,Cenik!$C$3:$E$873,2,FALSE))</f>
        <v>0</v>
      </c>
      <c r="D36" s="12">
        <f>IF(B36="",0,VLOOKUP('070303'!B36,Cenik!$C$3:$E$873,3,FALSE))</f>
        <v>0</v>
      </c>
      <c r="E36" s="22"/>
      <c r="F36" s="20">
        <f t="shared" si="4"/>
        <v>0</v>
      </c>
      <c r="G36" s="104" t="str">
        <f t="shared" si="3"/>
        <v/>
      </c>
    </row>
    <row r="37" spans="1:7" x14ac:dyDescent="0.2">
      <c r="A37" s="15"/>
      <c r="B37" s="21"/>
      <c r="C37" s="12">
        <f>IF(B37="",0,VLOOKUP('070303'!B37,Cenik!$C$3:$E$873,2,FALSE))</f>
        <v>0</v>
      </c>
      <c r="D37" s="12">
        <f>IF(B37="",0,VLOOKUP('070303'!B37,Cenik!$C$3:$E$873,3,FALSE))</f>
        <v>0</v>
      </c>
      <c r="E37" s="22"/>
      <c r="F37" s="20">
        <f t="shared" si="4"/>
        <v>0</v>
      </c>
      <c r="G37" s="104" t="str">
        <f t="shared" si="3"/>
        <v/>
      </c>
    </row>
    <row r="38" spans="1:7" x14ac:dyDescent="0.2">
      <c r="A38" s="15"/>
      <c r="B38" s="21"/>
      <c r="C38" s="12">
        <f>IF(B38="",0,VLOOKUP('070303'!B38,Cenik!$C$3:$E$873,2,FALSE))</f>
        <v>0</v>
      </c>
      <c r="D38" s="12">
        <f>IF(B38="",0,VLOOKUP('070303'!B38,Cenik!$C$3:$E$873,3,FALSE))</f>
        <v>0</v>
      </c>
      <c r="E38" s="22"/>
      <c r="F38" s="20">
        <f t="shared" si="4"/>
        <v>0</v>
      </c>
      <c r="G38" s="104" t="str">
        <f t="shared" si="3"/>
        <v/>
      </c>
    </row>
    <row r="39" spans="1:7" x14ac:dyDescent="0.2">
      <c r="A39" s="15"/>
      <c r="B39" s="21"/>
      <c r="C39" s="12">
        <f>IF(B39="",0,VLOOKUP('070303'!B39,Cenik!$C$3:$E$873,2,FALSE))</f>
        <v>0</v>
      </c>
      <c r="D39" s="12">
        <f>IF(B39="",0,VLOOKUP('070303'!B39,Cenik!$C$3:$E$873,3,FALSE))</f>
        <v>0</v>
      </c>
      <c r="E39" s="22"/>
      <c r="F39" s="20">
        <f t="shared" si="4"/>
        <v>0</v>
      </c>
      <c r="G39" s="104" t="str">
        <f>IF(E39="","",IF(ISNUMBER(E39),IF(E39=ROUND(E39,6),"","Napaka - poraba mora biti zaokrožena na 6 decimalk!"),"Napaka!"))</f>
        <v/>
      </c>
    </row>
    <row r="40" spans="1:7" x14ac:dyDescent="0.2">
      <c r="A40" s="15"/>
      <c r="B40" s="21"/>
      <c r="C40" s="12">
        <f>IF(B40="",0,VLOOKUP('070303'!B40,Cenik!$C$3:$E$873,2,FALSE))</f>
        <v>0</v>
      </c>
      <c r="D40" s="12">
        <f>IF(B40="",0,VLOOKUP('070303'!B40,Cenik!$C$3:$E$873,3,FALSE))</f>
        <v>0</v>
      </c>
      <c r="E40" s="22"/>
      <c r="F40" s="20">
        <f t="shared" si="4"/>
        <v>0</v>
      </c>
      <c r="G40" s="104" t="str">
        <f t="shared" si="3"/>
        <v/>
      </c>
    </row>
    <row r="41" spans="1:7" x14ac:dyDescent="0.2">
      <c r="A41" s="15"/>
      <c r="B41" s="21"/>
      <c r="C41" s="12">
        <f>IF(B41="",0,VLOOKUP('070303'!B41,Cenik!$C$3:$E$873,2,FALSE))</f>
        <v>0</v>
      </c>
      <c r="D41" s="12">
        <f>IF(B41="",0,VLOOKUP('070303'!B41,Cenik!$C$3:$E$873,3,FALSE))</f>
        <v>0</v>
      </c>
      <c r="E41" s="22"/>
      <c r="F41" s="20">
        <f t="shared" si="4"/>
        <v>0</v>
      </c>
      <c r="G41" s="104" t="str">
        <f t="shared" si="3"/>
        <v/>
      </c>
    </row>
    <row r="42" spans="1:7" x14ac:dyDescent="0.2">
      <c r="A42" s="15"/>
      <c r="B42" s="21"/>
      <c r="C42" s="12">
        <f>IF(B42="",0,VLOOKUP('070303'!B42,Cenik!$C$3:$E$873,2,FALSE))</f>
        <v>0</v>
      </c>
      <c r="D42" s="12">
        <f>IF(B42="",0,VLOOKUP('070303'!B42,Cenik!$C$3:$E$873,3,FALSE))</f>
        <v>0</v>
      </c>
      <c r="E42" s="22"/>
      <c r="F42" s="20">
        <f t="shared" si="4"/>
        <v>0</v>
      </c>
      <c r="G42" s="104" t="str">
        <f t="shared" si="3"/>
        <v/>
      </c>
    </row>
    <row r="43" spans="1:7" x14ac:dyDescent="0.2">
      <c r="A43" s="15"/>
      <c r="B43" s="21"/>
      <c r="C43" s="12">
        <f>IF(B43="",0,VLOOKUP('070303'!B43,Cenik!$C$3:$E$873,2,FALSE))</f>
        <v>0</v>
      </c>
      <c r="D43" s="12">
        <f>IF(B43="",0,VLOOKUP('070303'!B43,Cenik!$C$3:$E$873,3,FALSE))</f>
        <v>0</v>
      </c>
      <c r="E43" s="22"/>
      <c r="F43" s="20">
        <f t="shared" si="4"/>
        <v>0</v>
      </c>
      <c r="G43" s="104" t="str">
        <f t="shared" si="3"/>
        <v/>
      </c>
    </row>
    <row r="44" spans="1:7" ht="13.5" thickBot="1" x14ac:dyDescent="0.25">
      <c r="A44" s="26"/>
      <c r="B44" s="27"/>
      <c r="C44" s="28">
        <f>IF(B44="",0,VLOOKUP('070303'!B44,Cenik!$C$3:$E$873,2,FALSE))</f>
        <v>0</v>
      </c>
      <c r="D44" s="28">
        <f>IF(B44="",0,VLOOKUP('070303'!B44,Cenik!$C$3:$E$873,3,FALSE))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IF(B5="",0,VLOOKUP('070304'!B5,Cenik!$C$3:$E$873,2,FALSE))</f>
        <v>0</v>
      </c>
      <c r="D5" s="12">
        <f>IF(B5="",0,VLOOKUP('070304'!B5,Cenik!$C$3:$E$873,3,FALSE))</f>
        <v>0</v>
      </c>
      <c r="E5" s="13"/>
      <c r="F5" s="14">
        <f t="shared" ref="F5:F14" si="0">D5*E5</f>
        <v>0</v>
      </c>
      <c r="G5" s="104" t="str">
        <f>IF(E5="","",IF(ISNUMBER(E5),IF(E5=ROUND(E5,6),"","Napaka - poraba mora biti zaokrožena na 6 decimalk!"),"Napaka!"))</f>
        <v/>
      </c>
    </row>
    <row r="6" spans="1:7" x14ac:dyDescent="0.2">
      <c r="A6" s="15"/>
      <c r="B6" s="16"/>
      <c r="C6" s="12">
        <f>IF(B6="",0,VLOOKUP('070304'!B6,Cenik!$C$3:$E$873,2,FALSE))</f>
        <v>0</v>
      </c>
      <c r="D6" s="12">
        <f>IF(B6="",0,VLOOKUP('070304'!B6,Cenik!$C$3:$E$873,3,FALSE))</f>
        <v>0</v>
      </c>
      <c r="E6" s="17"/>
      <c r="F6" s="14">
        <f t="shared" si="0"/>
        <v>0</v>
      </c>
      <c r="G6" s="104" t="str">
        <f t="shared" ref="G6:G14" si="1">IF(E6="","",IF(ISNUMBER(E6),IF(E6=ROUND(E6,6),"","Napaka - poraba mora biti zaokrožena na 6 decimalk!"),"Napaka!"))</f>
        <v/>
      </c>
    </row>
    <row r="7" spans="1:7" x14ac:dyDescent="0.2">
      <c r="A7" s="15"/>
      <c r="B7" s="16"/>
      <c r="C7" s="12">
        <f>IF(B7="",0,VLOOKUP('070304'!B7,Cenik!$C$3:$E$873,2,FALSE))</f>
        <v>0</v>
      </c>
      <c r="D7" s="12">
        <f>IF(B7="",0,VLOOKUP('070304'!B7,Cenik!$C$3:$E$873,3,FALSE))</f>
        <v>0</v>
      </c>
      <c r="E7" s="17"/>
      <c r="F7" s="14">
        <f t="shared" si="0"/>
        <v>0</v>
      </c>
      <c r="G7" s="104" t="str">
        <f t="shared" si="1"/>
        <v/>
      </c>
    </row>
    <row r="8" spans="1:7" x14ac:dyDescent="0.2">
      <c r="A8" s="15"/>
      <c r="B8" s="16"/>
      <c r="C8" s="12">
        <f>IF(B8="",0,VLOOKUP('070304'!B8,Cenik!$C$3:$E$873,2,FALSE))</f>
        <v>0</v>
      </c>
      <c r="D8" s="12">
        <f>IF(B8="",0,VLOOKUP('070304'!B8,Cenik!$C$3:$E$873,3,FALSE))</f>
        <v>0</v>
      </c>
      <c r="E8" s="17"/>
      <c r="F8" s="14">
        <f t="shared" si="0"/>
        <v>0</v>
      </c>
      <c r="G8" s="104" t="str">
        <f t="shared" si="1"/>
        <v/>
      </c>
    </row>
    <row r="9" spans="1:7" x14ac:dyDescent="0.2">
      <c r="A9" s="15"/>
      <c r="B9" s="16"/>
      <c r="C9" s="12">
        <f>IF(B9="",0,VLOOKUP('070304'!B9,Cenik!$C$3:$E$873,2,FALSE))</f>
        <v>0</v>
      </c>
      <c r="D9" s="12">
        <f>IF(B9="",0,VLOOKUP('070304'!B9,Cenik!$C$3:$E$873,3,FALSE))</f>
        <v>0</v>
      </c>
      <c r="E9" s="17"/>
      <c r="F9" s="14">
        <f t="shared" si="0"/>
        <v>0</v>
      </c>
      <c r="G9" s="104" t="str">
        <f t="shared" si="1"/>
        <v/>
      </c>
    </row>
    <row r="10" spans="1:7" x14ac:dyDescent="0.2">
      <c r="A10" s="15"/>
      <c r="B10" s="16"/>
      <c r="C10" s="12">
        <f>IF(B10="",0,VLOOKUP('070304'!B10,Cenik!$C$3:$E$873,2,FALSE))</f>
        <v>0</v>
      </c>
      <c r="D10" s="12">
        <f>IF(B10="",0,VLOOKUP('070304'!B10,Cenik!$C$3:$E$873,3,FALSE))</f>
        <v>0</v>
      </c>
      <c r="E10" s="17"/>
      <c r="F10" s="14">
        <f t="shared" si="0"/>
        <v>0</v>
      </c>
      <c r="G10" s="104" t="str">
        <f t="shared" si="1"/>
        <v/>
      </c>
    </row>
    <row r="11" spans="1:7" x14ac:dyDescent="0.2">
      <c r="A11" s="15"/>
      <c r="B11" s="16"/>
      <c r="C11" s="12">
        <f>IF(B11="",0,VLOOKUP('070304'!B11,Cenik!$C$3:$E$873,2,FALSE))</f>
        <v>0</v>
      </c>
      <c r="D11" s="12">
        <f>IF(B11="",0,VLOOKUP('070304'!B11,Cenik!$C$3:$E$873,3,FALSE))</f>
        <v>0</v>
      </c>
      <c r="E11" s="17"/>
      <c r="F11" s="14">
        <f t="shared" si="0"/>
        <v>0</v>
      </c>
      <c r="G11" s="104" t="str">
        <f t="shared" si="1"/>
        <v/>
      </c>
    </row>
    <row r="12" spans="1:7" x14ac:dyDescent="0.2">
      <c r="A12" s="15"/>
      <c r="B12" s="16"/>
      <c r="C12" s="12">
        <f>IF(B12="",0,VLOOKUP('070304'!B12,Cenik!$C$3:$E$873,2,FALSE))</f>
        <v>0</v>
      </c>
      <c r="D12" s="12">
        <f>IF(B12="",0,VLOOKUP('070304'!B12,Cenik!$C$3:$E$873,3,FALSE))</f>
        <v>0</v>
      </c>
      <c r="E12" s="17"/>
      <c r="F12" s="14">
        <f t="shared" si="0"/>
        <v>0</v>
      </c>
      <c r="G12" s="104" t="str">
        <f t="shared" si="1"/>
        <v/>
      </c>
    </row>
    <row r="13" spans="1:7" x14ac:dyDescent="0.2">
      <c r="A13" s="15"/>
      <c r="B13" s="16"/>
      <c r="C13" s="12">
        <f>IF(B13="",0,VLOOKUP('070304'!B13,Cenik!$C$3:$E$873,2,FALSE))</f>
        <v>0</v>
      </c>
      <c r="D13" s="12">
        <f>IF(B13="",0,VLOOKUP('070304'!B13,Cenik!$C$3:$E$873,3,FALSE))</f>
        <v>0</v>
      </c>
      <c r="E13" s="17"/>
      <c r="F13" s="14">
        <f t="shared" si="0"/>
        <v>0</v>
      </c>
      <c r="G13" s="104" t="str">
        <f t="shared" si="1"/>
        <v/>
      </c>
    </row>
    <row r="14" spans="1:7" ht="13.5" thickBot="1" x14ac:dyDescent="0.25">
      <c r="A14" s="15"/>
      <c r="B14" s="16"/>
      <c r="C14" s="12">
        <f>IF(B14="",0,VLOOKUP('070304'!B14,Cenik!$C$3:$E$873,2,FALSE))</f>
        <v>0</v>
      </c>
      <c r="D14" s="12">
        <f>IF(B14="",0,VLOOKUP('070304'!B14,Cenik!$C$3:$E$873,3,FALSE))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IF(B16="",0,VLOOKUP('070304'!B16,Cenik!$C$3:$E$873,2,FALSE))</f>
        <v>0</v>
      </c>
      <c r="D16" s="12">
        <f>IF(B16="",0,VLOOKUP('070304'!B16,Cenik!$C$3:$E$873,3,FALSE))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IF(B17="",0,VLOOKUP('070304'!B17,Cenik!$C$3:$E$873,2,FALSE))</f>
        <v>0</v>
      </c>
      <c r="D17" s="12">
        <f>IF(B17="",0,VLOOKUP('070304'!B17,Cenik!$C$3:$E$873,3,FALSE))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IF(B18="",0,VLOOKUP('070304'!B18,Cenik!$C$3:$E$873,2,FALSE))</f>
        <v>0</v>
      </c>
      <c r="D18" s="12">
        <f>IF(B18="",0,VLOOKUP('070304'!B18,Cenik!$C$3:$E$873,3,FALSE))</f>
        <v>0</v>
      </c>
      <c r="E18" s="22"/>
      <c r="F18" s="20">
        <f t="shared" si="2"/>
        <v>0</v>
      </c>
      <c r="G18" s="104" t="str">
        <f t="shared" si="3"/>
        <v/>
      </c>
    </row>
    <row r="19" spans="1:9" x14ac:dyDescent="0.2">
      <c r="A19" s="15"/>
      <c r="B19" s="21"/>
      <c r="C19" s="12">
        <f>IF(B19="",0,VLOOKUP('070304'!B19,Cenik!$C$3:$E$873,2,FALSE))</f>
        <v>0</v>
      </c>
      <c r="D19" s="12">
        <f>IF(B19="",0,VLOOKUP('070304'!B19,Cenik!$C$3:$E$873,3,FALSE))</f>
        <v>0</v>
      </c>
      <c r="E19" s="22"/>
      <c r="F19" s="20">
        <f t="shared" si="2"/>
        <v>0</v>
      </c>
      <c r="G19" s="104" t="str">
        <f t="shared" si="3"/>
        <v/>
      </c>
    </row>
    <row r="20" spans="1:9" x14ac:dyDescent="0.2">
      <c r="A20" s="15"/>
      <c r="B20" s="21"/>
      <c r="C20" s="12">
        <f>IF(B20="",0,VLOOKUP('070304'!B20,Cenik!$C$3:$E$873,2,FALSE))</f>
        <v>0</v>
      </c>
      <c r="D20" s="12">
        <f>IF(B20="",0,VLOOKUP('070304'!B20,Cenik!$C$3:$E$873,3,FALSE))</f>
        <v>0</v>
      </c>
      <c r="E20" s="22"/>
      <c r="F20" s="20">
        <f t="shared" si="2"/>
        <v>0</v>
      </c>
      <c r="G20" s="104" t="str">
        <f t="shared" si="3"/>
        <v/>
      </c>
    </row>
    <row r="21" spans="1:9" x14ac:dyDescent="0.2">
      <c r="A21" s="15"/>
      <c r="B21" s="21"/>
      <c r="C21" s="12">
        <f>IF(B21="",0,VLOOKUP('070304'!B21,Cenik!$C$3:$E$873,2,FALSE))</f>
        <v>0</v>
      </c>
      <c r="D21" s="12">
        <f>IF(B21="",0,VLOOKUP('070304'!B21,Cenik!$C$3:$E$873,3,FALSE))</f>
        <v>0</v>
      </c>
      <c r="E21" s="22"/>
      <c r="F21" s="20">
        <f t="shared" si="2"/>
        <v>0</v>
      </c>
      <c r="G21" s="104" t="str">
        <f t="shared" si="3"/>
        <v/>
      </c>
    </row>
    <row r="22" spans="1:9" x14ac:dyDescent="0.2">
      <c r="A22" s="15"/>
      <c r="B22" s="21"/>
      <c r="C22" s="12">
        <f>IF(B22="",0,VLOOKUP('070304'!B22,Cenik!$C$3:$E$873,2,FALSE))</f>
        <v>0</v>
      </c>
      <c r="D22" s="12">
        <f>IF(B22="",0,VLOOKUP('070304'!B22,Cenik!$C$3:$E$873,3,FALSE))</f>
        <v>0</v>
      </c>
      <c r="E22" s="22"/>
      <c r="F22" s="20">
        <f t="shared" si="2"/>
        <v>0</v>
      </c>
      <c r="G22" s="104" t="str">
        <f t="shared" si="3"/>
        <v/>
      </c>
    </row>
    <row r="23" spans="1:9" x14ac:dyDescent="0.2">
      <c r="A23" s="15"/>
      <c r="B23" s="21"/>
      <c r="C23" s="12">
        <f>IF(B23="",0,VLOOKUP('070304'!B23,Cenik!$C$3:$E$873,2,FALSE))</f>
        <v>0</v>
      </c>
      <c r="D23" s="12">
        <f>IF(B23="",0,VLOOKUP('070304'!B23,Cenik!$C$3:$E$873,3,FALSE))</f>
        <v>0</v>
      </c>
      <c r="E23" s="22"/>
      <c r="F23" s="20">
        <f t="shared" si="2"/>
        <v>0</v>
      </c>
      <c r="G23" s="104" t="str">
        <f t="shared" si="3"/>
        <v/>
      </c>
    </row>
    <row r="24" spans="1:9" x14ac:dyDescent="0.2">
      <c r="A24" s="15"/>
      <c r="B24" s="21"/>
      <c r="C24" s="12">
        <f>IF(B24="",0,VLOOKUP('070304'!B24,Cenik!$C$3:$E$873,2,FALSE))</f>
        <v>0</v>
      </c>
      <c r="D24" s="12">
        <f>IF(B24="",0,VLOOKUP('070304'!B24,Cenik!$C$3:$E$873,3,FALSE))</f>
        <v>0</v>
      </c>
      <c r="E24" s="22"/>
      <c r="F24" s="20">
        <f t="shared" si="2"/>
        <v>0</v>
      </c>
      <c r="G24" s="104" t="str">
        <f t="shared" si="3"/>
        <v/>
      </c>
    </row>
    <row r="25" spans="1:9" x14ac:dyDescent="0.2">
      <c r="A25" s="15"/>
      <c r="B25" s="21"/>
      <c r="C25" s="12">
        <f>IF(B25="",0,VLOOKUP('070304'!B25,Cenik!$C$3:$E$873,2,FALSE))</f>
        <v>0</v>
      </c>
      <c r="D25" s="12">
        <f>IF(B25="",0,VLOOKUP('070304'!B25,Cenik!$C$3:$E$873,3,FALSE))</f>
        <v>0</v>
      </c>
      <c r="E25" s="22"/>
      <c r="F25" s="20">
        <f t="shared" si="2"/>
        <v>0</v>
      </c>
      <c r="G25" s="104" t="str">
        <f t="shared" si="3"/>
        <v/>
      </c>
    </row>
    <row r="26" spans="1:9" x14ac:dyDescent="0.2">
      <c r="A26" s="15"/>
      <c r="B26" s="21"/>
      <c r="C26" s="12">
        <f>IF(B26="",0,VLOOKUP('070304'!B26,Cenik!$C$3:$E$873,2,FALSE))</f>
        <v>0</v>
      </c>
      <c r="D26" s="12">
        <f>IF(B26="",0,VLOOKUP('070304'!B26,Cenik!$C$3:$E$873,3,FALSE))</f>
        <v>0</v>
      </c>
      <c r="E26" s="22"/>
      <c r="F26" s="20">
        <f t="shared" si="2"/>
        <v>0</v>
      </c>
      <c r="G26" s="104" t="str">
        <f t="shared" si="3"/>
        <v/>
      </c>
    </row>
    <row r="27" spans="1:9" x14ac:dyDescent="0.2">
      <c r="A27" s="15"/>
      <c r="B27" s="21"/>
      <c r="C27" s="12">
        <f>IF(B27="",0,VLOOKUP('070304'!B27,Cenik!$C$3:$E$873,2,FALSE))</f>
        <v>0</v>
      </c>
      <c r="D27" s="12">
        <f>IF(B27="",0,VLOOKUP('070304'!B27,Cenik!$C$3:$E$873,3,FALSE))</f>
        <v>0</v>
      </c>
      <c r="E27" s="22"/>
      <c r="F27" s="20">
        <f t="shared" si="2"/>
        <v>0</v>
      </c>
      <c r="G27" s="104" t="str">
        <f t="shared" si="3"/>
        <v/>
      </c>
    </row>
    <row r="28" spans="1:9" x14ac:dyDescent="0.2">
      <c r="A28" s="15"/>
      <c r="B28" s="21"/>
      <c r="C28" s="12">
        <f>IF(B28="",0,VLOOKUP('070304'!B28,Cenik!$C$3:$E$873,2,FALSE))</f>
        <v>0</v>
      </c>
      <c r="D28" s="12">
        <f>IF(B28="",0,VLOOKUP('070304'!B28,Cenik!$C$3:$E$873,3,FALSE))</f>
        <v>0</v>
      </c>
      <c r="E28" s="22"/>
      <c r="F28" s="20">
        <f t="shared" si="2"/>
        <v>0</v>
      </c>
      <c r="G28" s="104" t="str">
        <f t="shared" si="3"/>
        <v/>
      </c>
    </row>
    <row r="29" spans="1:9" ht="13.5" thickBot="1" x14ac:dyDescent="0.25">
      <c r="A29" s="15"/>
      <c r="B29" s="21"/>
      <c r="C29" s="12">
        <f>IF(B29="",0,VLOOKUP('070304'!B29,Cenik!$C$3:$E$873,2,FALSE))</f>
        <v>0</v>
      </c>
      <c r="D29" s="12">
        <f>IF(B29="",0,VLOOKUP('070304'!B29,Cenik!$C$3:$E$873,3,FALSE))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IF(B31="",0,VLOOKUP('070304'!B31,Cenik!$C$3:$E$873,2,FALSE))</f>
        <v>0</v>
      </c>
      <c r="D31" s="24">
        <f>IF(B31="",0,VLOOKUP('070304'!B31,Cenik!$C$3:$E$873,3,FALSE))</f>
        <v>0</v>
      </c>
      <c r="E31" s="19"/>
      <c r="F31" s="25">
        <f t="shared" ref="F31:F44" si="4">D31*E31</f>
        <v>0</v>
      </c>
      <c r="G31" s="104" t="str">
        <f t="shared" si="3"/>
        <v/>
      </c>
      <c r="I31" s="2"/>
    </row>
    <row r="32" spans="1:9" x14ac:dyDescent="0.2">
      <c r="A32" s="15"/>
      <c r="B32" s="21"/>
      <c r="C32" s="12">
        <f>IF(B32="",0,VLOOKUP('070304'!B32,Cenik!$C$3:$E$873,2,FALSE))</f>
        <v>0</v>
      </c>
      <c r="D32" s="12">
        <f>IF(B32="",0,VLOOKUP('070304'!B32,Cenik!$C$3:$E$873,3,FALSE))</f>
        <v>0</v>
      </c>
      <c r="E32" s="22"/>
      <c r="F32" s="20">
        <f t="shared" si="4"/>
        <v>0</v>
      </c>
      <c r="G32" s="104" t="str">
        <f t="shared" si="3"/>
        <v/>
      </c>
      <c r="I32" s="2"/>
    </row>
    <row r="33" spans="1:7" x14ac:dyDescent="0.2">
      <c r="A33" s="15"/>
      <c r="B33" s="21"/>
      <c r="C33" s="12">
        <f>IF(B33="",0,VLOOKUP('070304'!B33,Cenik!$C$3:$E$873,2,FALSE))</f>
        <v>0</v>
      </c>
      <c r="D33" s="12">
        <f>IF(B33="",0,VLOOKUP('070304'!B33,Cenik!$C$3:$E$873,3,FALSE))</f>
        <v>0</v>
      </c>
      <c r="E33" s="22"/>
      <c r="F33" s="20">
        <f t="shared" si="4"/>
        <v>0</v>
      </c>
      <c r="G33" s="104" t="str">
        <f t="shared" si="3"/>
        <v/>
      </c>
    </row>
    <row r="34" spans="1:7" x14ac:dyDescent="0.2">
      <c r="A34" s="15"/>
      <c r="B34" s="21"/>
      <c r="C34" s="12">
        <f>IF(B34="",0,VLOOKUP('070304'!B34,Cenik!$C$3:$E$873,2,FALSE))</f>
        <v>0</v>
      </c>
      <c r="D34" s="12">
        <f>IF(B34="",0,VLOOKUP('070304'!B34,Cenik!$C$3:$E$873,3,FALSE))</f>
        <v>0</v>
      </c>
      <c r="E34" s="22"/>
      <c r="F34" s="20">
        <f t="shared" si="4"/>
        <v>0</v>
      </c>
      <c r="G34" s="104" t="str">
        <f t="shared" si="3"/>
        <v/>
      </c>
    </row>
    <row r="35" spans="1:7" x14ac:dyDescent="0.2">
      <c r="A35" s="15"/>
      <c r="B35" s="21"/>
      <c r="C35" s="12">
        <f>IF(B35="",0,VLOOKUP('070304'!B35,Cenik!$C$3:$E$873,2,FALSE))</f>
        <v>0</v>
      </c>
      <c r="D35" s="12">
        <f>IF(B35="",0,VLOOKUP('070304'!B35,Cenik!$C$3:$E$873,3,FALSE))</f>
        <v>0</v>
      </c>
      <c r="E35" s="22"/>
      <c r="F35" s="20">
        <f t="shared" si="4"/>
        <v>0</v>
      </c>
      <c r="G35" s="104" t="str">
        <f t="shared" si="3"/>
        <v/>
      </c>
    </row>
    <row r="36" spans="1:7" x14ac:dyDescent="0.2">
      <c r="A36" s="15"/>
      <c r="B36" s="21"/>
      <c r="C36" s="12">
        <f>IF(B36="",0,VLOOKUP('070304'!B36,Cenik!$C$3:$E$873,2,FALSE))</f>
        <v>0</v>
      </c>
      <c r="D36" s="12">
        <f>IF(B36="",0,VLOOKUP('070304'!B36,Cenik!$C$3:$E$873,3,FALSE))</f>
        <v>0</v>
      </c>
      <c r="E36" s="22"/>
      <c r="F36" s="20">
        <f t="shared" si="4"/>
        <v>0</v>
      </c>
      <c r="G36" s="104" t="str">
        <f t="shared" si="3"/>
        <v/>
      </c>
    </row>
    <row r="37" spans="1:7" x14ac:dyDescent="0.2">
      <c r="A37" s="15"/>
      <c r="B37" s="21"/>
      <c r="C37" s="12">
        <f>IF(B37="",0,VLOOKUP('070304'!B37,Cenik!$C$3:$E$873,2,FALSE))</f>
        <v>0</v>
      </c>
      <c r="D37" s="12">
        <f>IF(B37="",0,VLOOKUP('070304'!B37,Cenik!$C$3:$E$873,3,FALSE))</f>
        <v>0</v>
      </c>
      <c r="E37" s="22"/>
      <c r="F37" s="20">
        <f t="shared" si="4"/>
        <v>0</v>
      </c>
      <c r="G37" s="104" t="str">
        <f t="shared" si="3"/>
        <v/>
      </c>
    </row>
    <row r="38" spans="1:7" x14ac:dyDescent="0.2">
      <c r="A38" s="15"/>
      <c r="B38" s="21"/>
      <c r="C38" s="12">
        <f>IF(B38="",0,VLOOKUP('070304'!B38,Cenik!$C$3:$E$873,2,FALSE))</f>
        <v>0</v>
      </c>
      <c r="D38" s="12">
        <f>IF(B38="",0,VLOOKUP('070304'!B38,Cenik!$C$3:$E$873,3,FALSE))</f>
        <v>0</v>
      </c>
      <c r="E38" s="22"/>
      <c r="F38" s="20">
        <f t="shared" si="4"/>
        <v>0</v>
      </c>
      <c r="G38" s="104" t="str">
        <f t="shared" si="3"/>
        <v/>
      </c>
    </row>
    <row r="39" spans="1:7" x14ac:dyDescent="0.2">
      <c r="A39" s="15"/>
      <c r="B39" s="21"/>
      <c r="C39" s="12">
        <f>IF(B39="",0,VLOOKUP('070304'!B39,Cenik!$C$3:$E$873,2,FALSE))</f>
        <v>0</v>
      </c>
      <c r="D39" s="12">
        <f>IF(B39="",0,VLOOKUP('070304'!B39,Cenik!$C$3:$E$873,3,FALSE))</f>
        <v>0</v>
      </c>
      <c r="E39" s="22"/>
      <c r="F39" s="20">
        <f t="shared" si="4"/>
        <v>0</v>
      </c>
      <c r="G39" s="104" t="str">
        <f>IF(E39="","",IF(ISNUMBER(E39),IF(E39=ROUND(E39,6),"","Napaka - poraba mora biti zaokrožena na 6 decimalk!"),"Napaka!"))</f>
        <v/>
      </c>
    </row>
    <row r="40" spans="1:7" x14ac:dyDescent="0.2">
      <c r="A40" s="15"/>
      <c r="B40" s="21"/>
      <c r="C40" s="12">
        <f>IF(B40="",0,VLOOKUP('070304'!B40,Cenik!$C$3:$E$873,2,FALSE))</f>
        <v>0</v>
      </c>
      <c r="D40" s="12">
        <f>IF(B40="",0,VLOOKUP('070304'!B40,Cenik!$C$3:$E$873,3,FALSE))</f>
        <v>0</v>
      </c>
      <c r="E40" s="22"/>
      <c r="F40" s="20">
        <f t="shared" si="4"/>
        <v>0</v>
      </c>
      <c r="G40" s="104" t="str">
        <f t="shared" si="3"/>
        <v/>
      </c>
    </row>
    <row r="41" spans="1:7" x14ac:dyDescent="0.2">
      <c r="A41" s="15"/>
      <c r="B41" s="21"/>
      <c r="C41" s="12">
        <f>IF(B41="",0,VLOOKUP('070304'!B41,Cenik!$C$3:$E$873,2,FALSE))</f>
        <v>0</v>
      </c>
      <c r="D41" s="12">
        <f>IF(B41="",0,VLOOKUP('070304'!B41,Cenik!$C$3:$E$873,3,FALSE))</f>
        <v>0</v>
      </c>
      <c r="E41" s="22"/>
      <c r="F41" s="20">
        <f t="shared" si="4"/>
        <v>0</v>
      </c>
      <c r="G41" s="104" t="str">
        <f t="shared" si="3"/>
        <v/>
      </c>
    </row>
    <row r="42" spans="1:7" x14ac:dyDescent="0.2">
      <c r="A42" s="15"/>
      <c r="B42" s="21"/>
      <c r="C42" s="12">
        <f>IF(B42="",0,VLOOKUP('070304'!B42,Cenik!$C$3:$E$873,2,FALSE))</f>
        <v>0</v>
      </c>
      <c r="D42" s="12">
        <f>IF(B42="",0,VLOOKUP('070304'!B42,Cenik!$C$3:$E$873,3,FALSE))</f>
        <v>0</v>
      </c>
      <c r="E42" s="22"/>
      <c r="F42" s="20">
        <f t="shared" si="4"/>
        <v>0</v>
      </c>
      <c r="G42" s="104" t="str">
        <f t="shared" si="3"/>
        <v/>
      </c>
    </row>
    <row r="43" spans="1:7" x14ac:dyDescent="0.2">
      <c r="A43" s="15"/>
      <c r="B43" s="21"/>
      <c r="C43" s="12">
        <f>IF(B43="",0,VLOOKUP('070304'!B43,Cenik!$C$3:$E$873,2,FALSE))</f>
        <v>0</v>
      </c>
      <c r="D43" s="12">
        <f>IF(B43="",0,VLOOKUP('070304'!B43,Cenik!$C$3:$E$873,3,FALSE))</f>
        <v>0</v>
      </c>
      <c r="E43" s="22"/>
      <c r="F43" s="20">
        <f t="shared" si="4"/>
        <v>0</v>
      </c>
      <c r="G43" s="104" t="str">
        <f t="shared" si="3"/>
        <v/>
      </c>
    </row>
    <row r="44" spans="1:7" ht="13.5" thickBot="1" x14ac:dyDescent="0.25">
      <c r="A44" s="26"/>
      <c r="B44" s="27"/>
      <c r="C44" s="28">
        <f>IF(B44="",0,VLOOKUP('070304'!B44,Cenik!$C$3:$E$873,2,FALSE))</f>
        <v>0</v>
      </c>
      <c r="D44" s="28">
        <f>IF(B44="",0,VLOOKUP('070304'!B44,Cenik!$C$3:$E$873,3,FALSE))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IF(B5="",0,VLOOKUP('070305'!B5,Cenik!$C$3:$E$873,2,FALSE))</f>
        <v>0</v>
      </c>
      <c r="D5" s="12">
        <f>IF(B5="",0,VLOOKUP('070305'!B5,Cenik!$C$3:$E$873,3,FALSE))</f>
        <v>0</v>
      </c>
      <c r="E5" s="13"/>
      <c r="F5" s="14">
        <f t="shared" ref="F5:F14" si="0">D5*E5</f>
        <v>0</v>
      </c>
      <c r="G5" s="104" t="str">
        <f>IF(E5="","",IF(ISNUMBER(E5),IF(E5=ROUND(E5,6),"","Napaka - poraba mora biti zaokrožena na 6 decimalk!"),"Napaka!"))</f>
        <v/>
      </c>
    </row>
    <row r="6" spans="1:7" x14ac:dyDescent="0.2">
      <c r="A6" s="15"/>
      <c r="B6" s="16"/>
      <c r="C6" s="12">
        <f>IF(B6="",0,VLOOKUP('070305'!B6,Cenik!$C$3:$E$873,2,FALSE))</f>
        <v>0</v>
      </c>
      <c r="D6" s="12">
        <f>IF(B6="",0,VLOOKUP('070305'!B6,Cenik!$C$3:$E$873,3,FALSE))</f>
        <v>0</v>
      </c>
      <c r="E6" s="17"/>
      <c r="F6" s="14">
        <f t="shared" si="0"/>
        <v>0</v>
      </c>
      <c r="G6" s="104" t="str">
        <f t="shared" ref="G6:G14" si="1">IF(E6="","",IF(ISNUMBER(E6),IF(E6=ROUND(E6,6),"","Napaka - poraba mora biti zaokrožena na 6 decimalk!"),"Napaka!"))</f>
        <v/>
      </c>
    </row>
    <row r="7" spans="1:7" x14ac:dyDescent="0.2">
      <c r="A7" s="15"/>
      <c r="B7" s="16"/>
      <c r="C7" s="12">
        <f>IF(B7="",0,VLOOKUP('070305'!B7,Cenik!$C$3:$E$873,2,FALSE))</f>
        <v>0</v>
      </c>
      <c r="D7" s="12">
        <f>IF(B7="",0,VLOOKUP('070305'!B7,Cenik!$C$3:$E$873,3,FALSE))</f>
        <v>0</v>
      </c>
      <c r="E7" s="17"/>
      <c r="F7" s="14">
        <f t="shared" si="0"/>
        <v>0</v>
      </c>
      <c r="G7" s="104" t="str">
        <f t="shared" si="1"/>
        <v/>
      </c>
    </row>
    <row r="8" spans="1:7" x14ac:dyDescent="0.2">
      <c r="A8" s="15"/>
      <c r="B8" s="16"/>
      <c r="C8" s="12">
        <f>IF(B8="",0,VLOOKUP('070305'!B8,Cenik!$C$3:$E$873,2,FALSE))</f>
        <v>0</v>
      </c>
      <c r="D8" s="12">
        <f>IF(B8="",0,VLOOKUP('070305'!B8,Cenik!$C$3:$E$873,3,FALSE))</f>
        <v>0</v>
      </c>
      <c r="E8" s="17"/>
      <c r="F8" s="14">
        <f t="shared" si="0"/>
        <v>0</v>
      </c>
      <c r="G8" s="104" t="str">
        <f t="shared" si="1"/>
        <v/>
      </c>
    </row>
    <row r="9" spans="1:7" x14ac:dyDescent="0.2">
      <c r="A9" s="15"/>
      <c r="B9" s="16"/>
      <c r="C9" s="12">
        <f>IF(B9="",0,VLOOKUP('070305'!B9,Cenik!$C$3:$E$873,2,FALSE))</f>
        <v>0</v>
      </c>
      <c r="D9" s="12">
        <f>IF(B9="",0,VLOOKUP('070305'!B9,Cenik!$C$3:$E$873,3,FALSE))</f>
        <v>0</v>
      </c>
      <c r="E9" s="17"/>
      <c r="F9" s="14">
        <f t="shared" si="0"/>
        <v>0</v>
      </c>
      <c r="G9" s="104" t="str">
        <f t="shared" si="1"/>
        <v/>
      </c>
    </row>
    <row r="10" spans="1:7" x14ac:dyDescent="0.2">
      <c r="A10" s="15"/>
      <c r="B10" s="16"/>
      <c r="C10" s="12">
        <f>IF(B10="",0,VLOOKUP('070305'!B10,Cenik!$C$3:$E$873,2,FALSE))</f>
        <v>0</v>
      </c>
      <c r="D10" s="12">
        <f>IF(B10="",0,VLOOKUP('070305'!B10,Cenik!$C$3:$E$873,3,FALSE))</f>
        <v>0</v>
      </c>
      <c r="E10" s="17"/>
      <c r="F10" s="14">
        <f t="shared" si="0"/>
        <v>0</v>
      </c>
      <c r="G10" s="104" t="str">
        <f t="shared" si="1"/>
        <v/>
      </c>
    </row>
    <row r="11" spans="1:7" x14ac:dyDescent="0.2">
      <c r="A11" s="15"/>
      <c r="B11" s="16"/>
      <c r="C11" s="12">
        <f>IF(B11="",0,VLOOKUP('070305'!B11,Cenik!$C$3:$E$873,2,FALSE))</f>
        <v>0</v>
      </c>
      <c r="D11" s="12">
        <f>IF(B11="",0,VLOOKUP('070305'!B11,Cenik!$C$3:$E$873,3,FALSE))</f>
        <v>0</v>
      </c>
      <c r="E11" s="17"/>
      <c r="F11" s="14">
        <f t="shared" si="0"/>
        <v>0</v>
      </c>
      <c r="G11" s="104" t="str">
        <f t="shared" si="1"/>
        <v/>
      </c>
    </row>
    <row r="12" spans="1:7" x14ac:dyDescent="0.2">
      <c r="A12" s="15"/>
      <c r="B12" s="16"/>
      <c r="C12" s="12">
        <f>IF(B12="",0,VLOOKUP('070305'!B12,Cenik!$C$3:$E$873,2,FALSE))</f>
        <v>0</v>
      </c>
      <c r="D12" s="12">
        <f>IF(B12="",0,VLOOKUP('070305'!B12,Cenik!$C$3:$E$873,3,FALSE))</f>
        <v>0</v>
      </c>
      <c r="E12" s="17"/>
      <c r="F12" s="14">
        <f t="shared" si="0"/>
        <v>0</v>
      </c>
      <c r="G12" s="104" t="str">
        <f t="shared" si="1"/>
        <v/>
      </c>
    </row>
    <row r="13" spans="1:7" x14ac:dyDescent="0.2">
      <c r="A13" s="15"/>
      <c r="B13" s="16"/>
      <c r="C13" s="12">
        <f>IF(B13="",0,VLOOKUP('070305'!B13,Cenik!$C$3:$E$873,2,FALSE))</f>
        <v>0</v>
      </c>
      <c r="D13" s="12">
        <f>IF(B13="",0,VLOOKUP('070305'!B13,Cenik!$C$3:$E$873,3,FALSE))</f>
        <v>0</v>
      </c>
      <c r="E13" s="17"/>
      <c r="F13" s="14">
        <f t="shared" si="0"/>
        <v>0</v>
      </c>
      <c r="G13" s="104" t="str">
        <f t="shared" si="1"/>
        <v/>
      </c>
    </row>
    <row r="14" spans="1:7" ht="13.5" thickBot="1" x14ac:dyDescent="0.25">
      <c r="A14" s="15"/>
      <c r="B14" s="16"/>
      <c r="C14" s="12">
        <f>IF(B14="",0,VLOOKUP('070305'!B14,Cenik!$C$3:$E$873,2,FALSE))</f>
        <v>0</v>
      </c>
      <c r="D14" s="12">
        <f>IF(B14="",0,VLOOKUP('070305'!B14,Cenik!$C$3:$E$873,3,FALSE))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IF(B16="",0,VLOOKUP('070305'!B16,Cenik!$C$3:$E$873,2,FALSE))</f>
        <v>0</v>
      </c>
      <c r="D16" s="12">
        <f>IF(B16="",0,VLOOKUP('070305'!B16,Cenik!$C$3:$E$873,3,FALSE))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IF(B17="",0,VLOOKUP('070305'!B17,Cenik!$C$3:$E$873,2,FALSE))</f>
        <v>0</v>
      </c>
      <c r="D17" s="12">
        <f>IF(B17="",0,VLOOKUP('070305'!B17,Cenik!$C$3:$E$873,3,FALSE))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IF(B18="",0,VLOOKUP('070305'!B18,Cenik!$C$3:$E$873,2,FALSE))</f>
        <v>0</v>
      </c>
      <c r="D18" s="12">
        <f>IF(B18="",0,VLOOKUP('070305'!B18,Cenik!$C$3:$E$873,3,FALSE))</f>
        <v>0</v>
      </c>
      <c r="E18" s="22"/>
      <c r="F18" s="20">
        <f t="shared" si="2"/>
        <v>0</v>
      </c>
      <c r="G18" s="104" t="str">
        <f t="shared" si="3"/>
        <v/>
      </c>
    </row>
    <row r="19" spans="1:9" x14ac:dyDescent="0.2">
      <c r="A19" s="15"/>
      <c r="B19" s="21"/>
      <c r="C19" s="12">
        <f>IF(B19="",0,VLOOKUP('070305'!B19,Cenik!$C$3:$E$873,2,FALSE))</f>
        <v>0</v>
      </c>
      <c r="D19" s="12">
        <f>IF(B19="",0,VLOOKUP('070305'!B19,Cenik!$C$3:$E$873,3,FALSE))</f>
        <v>0</v>
      </c>
      <c r="E19" s="22"/>
      <c r="F19" s="20">
        <f t="shared" si="2"/>
        <v>0</v>
      </c>
      <c r="G19" s="104" t="str">
        <f t="shared" si="3"/>
        <v/>
      </c>
    </row>
    <row r="20" spans="1:9" x14ac:dyDescent="0.2">
      <c r="A20" s="15"/>
      <c r="B20" s="21"/>
      <c r="C20" s="12">
        <f>IF(B20="",0,VLOOKUP('070305'!B20,Cenik!$C$3:$E$873,2,FALSE))</f>
        <v>0</v>
      </c>
      <c r="D20" s="12">
        <f>IF(B20="",0,VLOOKUP('070305'!B20,Cenik!$C$3:$E$873,3,FALSE))</f>
        <v>0</v>
      </c>
      <c r="E20" s="22"/>
      <c r="F20" s="20">
        <f t="shared" si="2"/>
        <v>0</v>
      </c>
      <c r="G20" s="104" t="str">
        <f t="shared" si="3"/>
        <v/>
      </c>
    </row>
    <row r="21" spans="1:9" x14ac:dyDescent="0.2">
      <c r="A21" s="15"/>
      <c r="B21" s="21"/>
      <c r="C21" s="12">
        <f>IF(B21="",0,VLOOKUP('070305'!B21,Cenik!$C$3:$E$873,2,FALSE))</f>
        <v>0</v>
      </c>
      <c r="D21" s="12">
        <f>IF(B21="",0,VLOOKUP('070305'!B21,Cenik!$C$3:$E$873,3,FALSE))</f>
        <v>0</v>
      </c>
      <c r="E21" s="22"/>
      <c r="F21" s="20">
        <f t="shared" si="2"/>
        <v>0</v>
      </c>
      <c r="G21" s="104" t="str">
        <f t="shared" si="3"/>
        <v/>
      </c>
    </row>
    <row r="22" spans="1:9" x14ac:dyDescent="0.2">
      <c r="A22" s="15"/>
      <c r="B22" s="21"/>
      <c r="C22" s="12">
        <f>IF(B22="",0,VLOOKUP('070305'!B22,Cenik!$C$3:$E$873,2,FALSE))</f>
        <v>0</v>
      </c>
      <c r="D22" s="12">
        <f>IF(B22="",0,VLOOKUP('070305'!B22,Cenik!$C$3:$E$873,3,FALSE))</f>
        <v>0</v>
      </c>
      <c r="E22" s="22"/>
      <c r="F22" s="20">
        <f t="shared" si="2"/>
        <v>0</v>
      </c>
      <c r="G22" s="104" t="str">
        <f t="shared" si="3"/>
        <v/>
      </c>
    </row>
    <row r="23" spans="1:9" x14ac:dyDescent="0.2">
      <c r="A23" s="15"/>
      <c r="B23" s="21"/>
      <c r="C23" s="12">
        <f>IF(B23="",0,VLOOKUP('070305'!B23,Cenik!$C$3:$E$873,2,FALSE))</f>
        <v>0</v>
      </c>
      <c r="D23" s="12">
        <f>IF(B23="",0,VLOOKUP('070305'!B23,Cenik!$C$3:$E$873,3,FALSE))</f>
        <v>0</v>
      </c>
      <c r="E23" s="22"/>
      <c r="F23" s="20">
        <f t="shared" si="2"/>
        <v>0</v>
      </c>
      <c r="G23" s="104" t="str">
        <f t="shared" si="3"/>
        <v/>
      </c>
    </row>
    <row r="24" spans="1:9" x14ac:dyDescent="0.2">
      <c r="A24" s="15"/>
      <c r="B24" s="21"/>
      <c r="C24" s="12">
        <f>IF(B24="",0,VLOOKUP('070305'!B24,Cenik!$C$3:$E$873,2,FALSE))</f>
        <v>0</v>
      </c>
      <c r="D24" s="12">
        <f>IF(B24="",0,VLOOKUP('070305'!B24,Cenik!$C$3:$E$873,3,FALSE))</f>
        <v>0</v>
      </c>
      <c r="E24" s="22"/>
      <c r="F24" s="20">
        <f t="shared" si="2"/>
        <v>0</v>
      </c>
      <c r="G24" s="104" t="str">
        <f t="shared" si="3"/>
        <v/>
      </c>
    </row>
    <row r="25" spans="1:9" x14ac:dyDescent="0.2">
      <c r="A25" s="15"/>
      <c r="B25" s="21"/>
      <c r="C25" s="12">
        <f>IF(B25="",0,VLOOKUP('070305'!B25,Cenik!$C$3:$E$873,2,FALSE))</f>
        <v>0</v>
      </c>
      <c r="D25" s="12">
        <f>IF(B25="",0,VLOOKUP('070305'!B25,Cenik!$C$3:$E$873,3,FALSE))</f>
        <v>0</v>
      </c>
      <c r="E25" s="22"/>
      <c r="F25" s="20">
        <f t="shared" si="2"/>
        <v>0</v>
      </c>
      <c r="G25" s="104" t="str">
        <f t="shared" si="3"/>
        <v/>
      </c>
    </row>
    <row r="26" spans="1:9" x14ac:dyDescent="0.2">
      <c r="A26" s="15"/>
      <c r="B26" s="21"/>
      <c r="C26" s="12">
        <f>IF(B26="",0,VLOOKUP('070305'!B26,Cenik!$C$3:$E$873,2,FALSE))</f>
        <v>0</v>
      </c>
      <c r="D26" s="12">
        <f>IF(B26="",0,VLOOKUP('070305'!B26,Cenik!$C$3:$E$873,3,FALSE))</f>
        <v>0</v>
      </c>
      <c r="E26" s="22"/>
      <c r="F26" s="20">
        <f t="shared" si="2"/>
        <v>0</v>
      </c>
      <c r="G26" s="104" t="str">
        <f t="shared" si="3"/>
        <v/>
      </c>
    </row>
    <row r="27" spans="1:9" x14ac:dyDescent="0.2">
      <c r="A27" s="15"/>
      <c r="B27" s="21"/>
      <c r="C27" s="12">
        <f>IF(B27="",0,VLOOKUP('070305'!B27,Cenik!$C$3:$E$873,2,FALSE))</f>
        <v>0</v>
      </c>
      <c r="D27" s="12">
        <f>IF(B27="",0,VLOOKUP('070305'!B27,Cenik!$C$3:$E$873,3,FALSE))</f>
        <v>0</v>
      </c>
      <c r="E27" s="22"/>
      <c r="F27" s="20">
        <f t="shared" si="2"/>
        <v>0</v>
      </c>
      <c r="G27" s="104" t="str">
        <f t="shared" si="3"/>
        <v/>
      </c>
    </row>
    <row r="28" spans="1:9" x14ac:dyDescent="0.2">
      <c r="A28" s="15"/>
      <c r="B28" s="21"/>
      <c r="C28" s="12">
        <f>IF(B28="",0,VLOOKUP('070305'!B28,Cenik!$C$3:$E$873,2,FALSE))</f>
        <v>0</v>
      </c>
      <c r="D28" s="12">
        <f>IF(B28="",0,VLOOKUP('070305'!B28,Cenik!$C$3:$E$873,3,FALSE))</f>
        <v>0</v>
      </c>
      <c r="E28" s="22"/>
      <c r="F28" s="20">
        <f t="shared" si="2"/>
        <v>0</v>
      </c>
      <c r="G28" s="104" t="str">
        <f t="shared" si="3"/>
        <v/>
      </c>
    </row>
    <row r="29" spans="1:9" ht="13.5" thickBot="1" x14ac:dyDescent="0.25">
      <c r="A29" s="15"/>
      <c r="B29" s="21"/>
      <c r="C29" s="12">
        <f>IF(B29="",0,VLOOKUP('070305'!B29,Cenik!$C$3:$E$873,2,FALSE))</f>
        <v>0</v>
      </c>
      <c r="D29" s="12">
        <f>IF(B29="",0,VLOOKUP('070305'!B29,Cenik!$C$3:$E$873,3,FALSE))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IF(B31="",0,VLOOKUP('070305'!B31,Cenik!$C$3:$E$873,2,FALSE))</f>
        <v>0</v>
      </c>
      <c r="D31" s="24">
        <f>IF(B31="",0,VLOOKUP('070305'!B31,Cenik!$C$3:$E$873,3,FALSE))</f>
        <v>0</v>
      </c>
      <c r="E31" s="19"/>
      <c r="F31" s="25">
        <f t="shared" ref="F31:F44" si="4">D31*E31</f>
        <v>0</v>
      </c>
      <c r="G31" s="104" t="str">
        <f t="shared" si="3"/>
        <v/>
      </c>
      <c r="I31" s="2"/>
    </row>
    <row r="32" spans="1:9" x14ac:dyDescent="0.2">
      <c r="A32" s="15"/>
      <c r="B32" s="21"/>
      <c r="C32" s="12">
        <f>IF(B32="",0,VLOOKUP('070305'!B32,Cenik!$C$3:$E$873,2,FALSE))</f>
        <v>0</v>
      </c>
      <c r="D32" s="12">
        <f>IF(B32="",0,VLOOKUP('070305'!B32,Cenik!$C$3:$E$873,3,FALSE))</f>
        <v>0</v>
      </c>
      <c r="E32" s="22"/>
      <c r="F32" s="20">
        <f t="shared" si="4"/>
        <v>0</v>
      </c>
      <c r="G32" s="104" t="str">
        <f t="shared" si="3"/>
        <v/>
      </c>
      <c r="I32" s="2"/>
    </row>
    <row r="33" spans="1:7" x14ac:dyDescent="0.2">
      <c r="A33" s="15"/>
      <c r="B33" s="21"/>
      <c r="C33" s="12">
        <f>IF(B33="",0,VLOOKUP('070305'!B33,Cenik!$C$3:$E$873,2,FALSE))</f>
        <v>0</v>
      </c>
      <c r="D33" s="12">
        <f>IF(B33="",0,VLOOKUP('070305'!B33,Cenik!$C$3:$E$873,3,FALSE))</f>
        <v>0</v>
      </c>
      <c r="E33" s="22"/>
      <c r="F33" s="20">
        <f t="shared" si="4"/>
        <v>0</v>
      </c>
      <c r="G33" s="104" t="str">
        <f t="shared" si="3"/>
        <v/>
      </c>
    </row>
    <row r="34" spans="1:7" x14ac:dyDescent="0.2">
      <c r="A34" s="15"/>
      <c r="B34" s="21"/>
      <c r="C34" s="12">
        <f>IF(B34="",0,VLOOKUP('070305'!B34,Cenik!$C$3:$E$873,2,FALSE))</f>
        <v>0</v>
      </c>
      <c r="D34" s="12">
        <f>IF(B34="",0,VLOOKUP('070305'!B34,Cenik!$C$3:$E$873,3,FALSE))</f>
        <v>0</v>
      </c>
      <c r="E34" s="22"/>
      <c r="F34" s="20">
        <f t="shared" si="4"/>
        <v>0</v>
      </c>
      <c r="G34" s="104" t="str">
        <f t="shared" si="3"/>
        <v/>
      </c>
    </row>
    <row r="35" spans="1:7" x14ac:dyDescent="0.2">
      <c r="A35" s="15"/>
      <c r="B35" s="21"/>
      <c r="C35" s="12">
        <f>IF(B35="",0,VLOOKUP('070305'!B35,Cenik!$C$3:$E$873,2,FALSE))</f>
        <v>0</v>
      </c>
      <c r="D35" s="12">
        <f>IF(B35="",0,VLOOKUP('070305'!B35,Cenik!$C$3:$E$873,3,FALSE))</f>
        <v>0</v>
      </c>
      <c r="E35" s="22"/>
      <c r="F35" s="20">
        <f t="shared" si="4"/>
        <v>0</v>
      </c>
      <c r="G35" s="104" t="str">
        <f t="shared" si="3"/>
        <v/>
      </c>
    </row>
    <row r="36" spans="1:7" x14ac:dyDescent="0.2">
      <c r="A36" s="15"/>
      <c r="B36" s="21"/>
      <c r="C36" s="12">
        <f>IF(B36="",0,VLOOKUP('070305'!B36,Cenik!$C$3:$E$873,2,FALSE))</f>
        <v>0</v>
      </c>
      <c r="D36" s="12">
        <f>IF(B36="",0,VLOOKUP('070305'!B36,Cenik!$C$3:$E$873,3,FALSE))</f>
        <v>0</v>
      </c>
      <c r="E36" s="22"/>
      <c r="F36" s="20">
        <f t="shared" si="4"/>
        <v>0</v>
      </c>
      <c r="G36" s="104" t="str">
        <f t="shared" si="3"/>
        <v/>
      </c>
    </row>
    <row r="37" spans="1:7" x14ac:dyDescent="0.2">
      <c r="A37" s="15"/>
      <c r="B37" s="21"/>
      <c r="C37" s="12">
        <f>IF(B37="",0,VLOOKUP('070305'!B37,Cenik!$C$3:$E$873,2,FALSE))</f>
        <v>0</v>
      </c>
      <c r="D37" s="12">
        <f>IF(B37="",0,VLOOKUP('070305'!B37,Cenik!$C$3:$E$873,3,FALSE))</f>
        <v>0</v>
      </c>
      <c r="E37" s="22"/>
      <c r="F37" s="20">
        <f t="shared" si="4"/>
        <v>0</v>
      </c>
      <c r="G37" s="104" t="str">
        <f t="shared" si="3"/>
        <v/>
      </c>
    </row>
    <row r="38" spans="1:7" x14ac:dyDescent="0.2">
      <c r="A38" s="15"/>
      <c r="B38" s="21"/>
      <c r="C38" s="12">
        <f>IF(B38="",0,VLOOKUP('070305'!B38,Cenik!$C$3:$E$873,2,FALSE))</f>
        <v>0</v>
      </c>
      <c r="D38" s="12">
        <f>IF(B38="",0,VLOOKUP('070305'!B38,Cenik!$C$3:$E$873,3,FALSE))</f>
        <v>0</v>
      </c>
      <c r="E38" s="22"/>
      <c r="F38" s="20">
        <f t="shared" si="4"/>
        <v>0</v>
      </c>
      <c r="G38" s="104" t="str">
        <f t="shared" si="3"/>
        <v/>
      </c>
    </row>
    <row r="39" spans="1:7" x14ac:dyDescent="0.2">
      <c r="A39" s="15"/>
      <c r="B39" s="21"/>
      <c r="C39" s="12">
        <f>IF(B39="",0,VLOOKUP('070305'!B39,Cenik!$C$3:$E$873,2,FALSE))</f>
        <v>0</v>
      </c>
      <c r="D39" s="12">
        <f>IF(B39="",0,VLOOKUP('070305'!B39,Cenik!$C$3:$E$873,3,FALSE))</f>
        <v>0</v>
      </c>
      <c r="E39" s="22"/>
      <c r="F39" s="20">
        <f t="shared" si="4"/>
        <v>0</v>
      </c>
      <c r="G39" s="104" t="str">
        <f>IF(E39="","",IF(ISNUMBER(E39),IF(E39=ROUND(E39,6),"","Napaka - poraba mora biti zaokrožena na 6 decimalk!"),"Napaka!"))</f>
        <v/>
      </c>
    </row>
    <row r="40" spans="1:7" x14ac:dyDescent="0.2">
      <c r="A40" s="15"/>
      <c r="B40" s="21"/>
      <c r="C40" s="12">
        <f>IF(B40="",0,VLOOKUP('070305'!B40,Cenik!$C$3:$E$873,2,FALSE))</f>
        <v>0</v>
      </c>
      <c r="D40" s="12">
        <f>IF(B40="",0,VLOOKUP('070305'!B40,Cenik!$C$3:$E$873,3,FALSE))</f>
        <v>0</v>
      </c>
      <c r="E40" s="22"/>
      <c r="F40" s="20">
        <f t="shared" si="4"/>
        <v>0</v>
      </c>
      <c r="G40" s="104" t="str">
        <f t="shared" si="3"/>
        <v/>
      </c>
    </row>
    <row r="41" spans="1:7" x14ac:dyDescent="0.2">
      <c r="A41" s="15"/>
      <c r="B41" s="21"/>
      <c r="C41" s="12">
        <f>IF(B41="",0,VLOOKUP('070305'!B41,Cenik!$C$3:$E$873,2,FALSE))</f>
        <v>0</v>
      </c>
      <c r="D41" s="12">
        <f>IF(B41="",0,VLOOKUP('070305'!B41,Cenik!$C$3:$E$873,3,FALSE))</f>
        <v>0</v>
      </c>
      <c r="E41" s="22"/>
      <c r="F41" s="20">
        <f t="shared" si="4"/>
        <v>0</v>
      </c>
      <c r="G41" s="104" t="str">
        <f t="shared" si="3"/>
        <v/>
      </c>
    </row>
    <row r="42" spans="1:7" x14ac:dyDescent="0.2">
      <c r="A42" s="15"/>
      <c r="B42" s="21"/>
      <c r="C42" s="12">
        <f>IF(B42="",0,VLOOKUP('070305'!B42,Cenik!$C$3:$E$873,2,FALSE))</f>
        <v>0</v>
      </c>
      <c r="D42" s="12">
        <f>IF(B42="",0,VLOOKUP('070305'!B42,Cenik!$C$3:$E$873,3,FALSE))</f>
        <v>0</v>
      </c>
      <c r="E42" s="22"/>
      <c r="F42" s="20">
        <f t="shared" si="4"/>
        <v>0</v>
      </c>
      <c r="G42" s="104" t="str">
        <f t="shared" si="3"/>
        <v/>
      </c>
    </row>
    <row r="43" spans="1:7" x14ac:dyDescent="0.2">
      <c r="A43" s="15"/>
      <c r="B43" s="21"/>
      <c r="C43" s="12">
        <f>IF(B43="",0,VLOOKUP('070305'!B43,Cenik!$C$3:$E$873,2,FALSE))</f>
        <v>0</v>
      </c>
      <c r="D43" s="12">
        <f>IF(B43="",0,VLOOKUP('070305'!B43,Cenik!$C$3:$E$873,3,FALSE))</f>
        <v>0</v>
      </c>
      <c r="E43" s="22"/>
      <c r="F43" s="20">
        <f t="shared" si="4"/>
        <v>0</v>
      </c>
      <c r="G43" s="104" t="str">
        <f t="shared" si="3"/>
        <v/>
      </c>
    </row>
    <row r="44" spans="1:7" ht="13.5" thickBot="1" x14ac:dyDescent="0.25">
      <c r="A44" s="26"/>
      <c r="B44" s="27"/>
      <c r="C44" s="28">
        <f>IF(B44="",0,VLOOKUP('070305'!B44,Cenik!$C$3:$E$873,2,FALSE))</f>
        <v>0</v>
      </c>
      <c r="D44" s="28">
        <f>IF(B44="",0,VLOOKUP('070305'!B44,Cenik!$C$3:$E$873,3,FALSE))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312</vt:i4>
      </vt:variant>
      <vt:variant>
        <vt:lpstr>Named Ranges</vt:lpstr>
      </vt:variant>
      <vt:variant>
        <vt:i4>10</vt:i4>
      </vt:variant>
    </vt:vector>
  </HeadingPairs>
  <TitlesOfParts>
    <vt:vector size="322" baseType="lpstr">
      <vt:lpstr>Cenik</vt:lpstr>
      <vt:lpstr>Popis del-OBMOCJE 2</vt:lpstr>
      <vt:lpstr>Stroski rezije-OBMOCJE 2</vt:lpstr>
      <vt:lpstr>Rekapitulacija-OBMOCJE 2</vt:lpstr>
      <vt:lpstr>010101</vt:lpstr>
      <vt:lpstr>010201</vt:lpstr>
      <vt:lpstr>020101</vt:lpstr>
      <vt:lpstr>020102</vt:lpstr>
      <vt:lpstr>020201</vt:lpstr>
      <vt:lpstr>020301</vt:lpstr>
      <vt:lpstr>020302</vt:lpstr>
      <vt:lpstr>020401</vt:lpstr>
      <vt:lpstr>020501</vt:lpstr>
      <vt:lpstr>020502</vt:lpstr>
      <vt:lpstr>020601</vt:lpstr>
      <vt:lpstr>020701</vt:lpstr>
      <vt:lpstr>020801</vt:lpstr>
      <vt:lpstr>020901</vt:lpstr>
      <vt:lpstr>021001</vt:lpstr>
      <vt:lpstr>021002</vt:lpstr>
      <vt:lpstr>021003</vt:lpstr>
      <vt:lpstr>021004</vt:lpstr>
      <vt:lpstr>021005</vt:lpstr>
      <vt:lpstr>021101</vt:lpstr>
      <vt:lpstr>021102</vt:lpstr>
      <vt:lpstr>021103</vt:lpstr>
      <vt:lpstr>021104</vt:lpstr>
      <vt:lpstr>021105</vt:lpstr>
      <vt:lpstr>021106</vt:lpstr>
      <vt:lpstr>021107</vt:lpstr>
      <vt:lpstr>021108</vt:lpstr>
      <vt:lpstr>021109</vt:lpstr>
      <vt:lpstr>021201</vt:lpstr>
      <vt:lpstr>021202</vt:lpstr>
      <vt:lpstr>021203</vt:lpstr>
      <vt:lpstr>021204</vt:lpstr>
      <vt:lpstr>021205</vt:lpstr>
      <vt:lpstr>021206</vt:lpstr>
      <vt:lpstr>021207</vt:lpstr>
      <vt:lpstr>021301</vt:lpstr>
      <vt:lpstr>021302</vt:lpstr>
      <vt:lpstr>021303</vt:lpstr>
      <vt:lpstr>021304</vt:lpstr>
      <vt:lpstr>021305</vt:lpstr>
      <vt:lpstr>021306</vt:lpstr>
      <vt:lpstr>021307</vt:lpstr>
      <vt:lpstr>021308</vt:lpstr>
      <vt:lpstr>021309</vt:lpstr>
      <vt:lpstr>021310</vt:lpstr>
      <vt:lpstr>021311</vt:lpstr>
      <vt:lpstr>021312</vt:lpstr>
      <vt:lpstr>021313</vt:lpstr>
      <vt:lpstr>021314</vt:lpstr>
      <vt:lpstr>021315</vt:lpstr>
      <vt:lpstr>021316</vt:lpstr>
      <vt:lpstr>021401</vt:lpstr>
      <vt:lpstr>021402</vt:lpstr>
      <vt:lpstr>021403</vt:lpstr>
      <vt:lpstr>030101</vt:lpstr>
      <vt:lpstr>030201</vt:lpstr>
      <vt:lpstr>030202</vt:lpstr>
      <vt:lpstr>040101</vt:lpstr>
      <vt:lpstr>040102</vt:lpstr>
      <vt:lpstr>040201</vt:lpstr>
      <vt:lpstr>050101</vt:lpstr>
      <vt:lpstr>050102</vt:lpstr>
      <vt:lpstr>050201</vt:lpstr>
      <vt:lpstr>050202</vt:lpstr>
      <vt:lpstr>050301</vt:lpstr>
      <vt:lpstr>050401</vt:lpstr>
      <vt:lpstr>050402</vt:lpstr>
      <vt:lpstr>050403</vt:lpstr>
      <vt:lpstr>050404</vt:lpstr>
      <vt:lpstr>050501</vt:lpstr>
      <vt:lpstr>050502</vt:lpstr>
      <vt:lpstr>050601</vt:lpstr>
      <vt:lpstr>050602</vt:lpstr>
      <vt:lpstr>050801</vt:lpstr>
      <vt:lpstr>050802</vt:lpstr>
      <vt:lpstr>050901</vt:lpstr>
      <vt:lpstr>060101</vt:lpstr>
      <vt:lpstr>060201</vt:lpstr>
      <vt:lpstr>060301</vt:lpstr>
      <vt:lpstr>060401</vt:lpstr>
      <vt:lpstr>060501</vt:lpstr>
      <vt:lpstr>070101</vt:lpstr>
      <vt:lpstr>070201</vt:lpstr>
      <vt:lpstr>070202</vt:lpstr>
      <vt:lpstr>070203</vt:lpstr>
      <vt:lpstr>070204</vt:lpstr>
      <vt:lpstr>070205</vt:lpstr>
      <vt:lpstr>070206</vt:lpstr>
      <vt:lpstr>070207</vt:lpstr>
      <vt:lpstr>070208</vt:lpstr>
      <vt:lpstr>070301</vt:lpstr>
      <vt:lpstr>070302</vt:lpstr>
      <vt:lpstr>070303</vt:lpstr>
      <vt:lpstr>070304</vt:lpstr>
      <vt:lpstr>070305</vt:lpstr>
      <vt:lpstr>070306</vt:lpstr>
      <vt:lpstr>070307</vt:lpstr>
      <vt:lpstr>070401</vt:lpstr>
      <vt:lpstr>070402</vt:lpstr>
      <vt:lpstr>070403</vt:lpstr>
      <vt:lpstr>070404</vt:lpstr>
      <vt:lpstr>070405</vt:lpstr>
      <vt:lpstr>070406</vt:lpstr>
      <vt:lpstr>070501</vt:lpstr>
      <vt:lpstr>070502</vt:lpstr>
      <vt:lpstr>070503</vt:lpstr>
      <vt:lpstr>070504</vt:lpstr>
      <vt:lpstr>070505</vt:lpstr>
      <vt:lpstr>070506</vt:lpstr>
      <vt:lpstr>070507</vt:lpstr>
      <vt:lpstr>070508</vt:lpstr>
      <vt:lpstr>070509</vt:lpstr>
      <vt:lpstr>070510</vt:lpstr>
      <vt:lpstr>070511</vt:lpstr>
      <vt:lpstr>070512</vt:lpstr>
      <vt:lpstr>070601</vt:lpstr>
      <vt:lpstr>070602</vt:lpstr>
      <vt:lpstr>070603</vt:lpstr>
      <vt:lpstr>070604</vt:lpstr>
      <vt:lpstr>070701</vt:lpstr>
      <vt:lpstr>070702</vt:lpstr>
      <vt:lpstr>071001</vt:lpstr>
      <vt:lpstr>071101</vt:lpstr>
      <vt:lpstr>071102</vt:lpstr>
      <vt:lpstr>071103</vt:lpstr>
      <vt:lpstr>071104</vt:lpstr>
      <vt:lpstr>071105</vt:lpstr>
      <vt:lpstr>071106</vt:lpstr>
      <vt:lpstr>071107</vt:lpstr>
      <vt:lpstr>071108</vt:lpstr>
      <vt:lpstr>071109</vt:lpstr>
      <vt:lpstr>071110</vt:lpstr>
      <vt:lpstr>071201</vt:lpstr>
      <vt:lpstr>071202</vt:lpstr>
      <vt:lpstr>071203</vt:lpstr>
      <vt:lpstr>071204</vt:lpstr>
      <vt:lpstr>071205</vt:lpstr>
      <vt:lpstr>071206</vt:lpstr>
      <vt:lpstr>071207</vt:lpstr>
      <vt:lpstr>071211</vt:lpstr>
      <vt:lpstr>071212</vt:lpstr>
      <vt:lpstr>071213</vt:lpstr>
      <vt:lpstr>071214</vt:lpstr>
      <vt:lpstr>071215</vt:lpstr>
      <vt:lpstr>071216</vt:lpstr>
      <vt:lpstr>071301</vt:lpstr>
      <vt:lpstr>071401</vt:lpstr>
      <vt:lpstr>071402</vt:lpstr>
      <vt:lpstr>071403</vt:lpstr>
      <vt:lpstr>071404</vt:lpstr>
      <vt:lpstr>071405</vt:lpstr>
      <vt:lpstr>072101</vt:lpstr>
      <vt:lpstr>072102</vt:lpstr>
      <vt:lpstr>072103</vt:lpstr>
      <vt:lpstr>072104</vt:lpstr>
      <vt:lpstr>072105</vt:lpstr>
      <vt:lpstr>072106</vt:lpstr>
      <vt:lpstr>072107</vt:lpstr>
      <vt:lpstr>072108</vt:lpstr>
      <vt:lpstr>072109</vt:lpstr>
      <vt:lpstr>072110</vt:lpstr>
      <vt:lpstr>072111</vt:lpstr>
      <vt:lpstr>072112</vt:lpstr>
      <vt:lpstr>072113</vt:lpstr>
      <vt:lpstr>072114</vt:lpstr>
      <vt:lpstr>072115</vt:lpstr>
      <vt:lpstr>072116</vt:lpstr>
      <vt:lpstr>072117</vt:lpstr>
      <vt:lpstr>072201</vt:lpstr>
      <vt:lpstr>072202</vt:lpstr>
      <vt:lpstr>072203</vt:lpstr>
      <vt:lpstr>072204</vt:lpstr>
      <vt:lpstr>072205</vt:lpstr>
      <vt:lpstr>072206</vt:lpstr>
      <vt:lpstr>072207</vt:lpstr>
      <vt:lpstr>072208</vt:lpstr>
      <vt:lpstr>072301</vt:lpstr>
      <vt:lpstr>072302</vt:lpstr>
      <vt:lpstr>072303</vt:lpstr>
      <vt:lpstr>072304</vt:lpstr>
      <vt:lpstr>072305</vt:lpstr>
      <vt:lpstr>072306</vt:lpstr>
      <vt:lpstr>072307</vt:lpstr>
      <vt:lpstr>072401</vt:lpstr>
      <vt:lpstr>072402</vt:lpstr>
      <vt:lpstr>072403</vt:lpstr>
      <vt:lpstr>072404</vt:lpstr>
      <vt:lpstr>072405</vt:lpstr>
      <vt:lpstr>072406</vt:lpstr>
      <vt:lpstr>072407</vt:lpstr>
      <vt:lpstr>072408</vt:lpstr>
      <vt:lpstr>072409</vt:lpstr>
      <vt:lpstr>072410</vt:lpstr>
      <vt:lpstr>072411</vt:lpstr>
      <vt:lpstr>072412</vt:lpstr>
      <vt:lpstr>072413</vt:lpstr>
      <vt:lpstr>072414</vt:lpstr>
      <vt:lpstr>072415</vt:lpstr>
      <vt:lpstr>072416</vt:lpstr>
      <vt:lpstr>072417</vt:lpstr>
      <vt:lpstr>072418</vt:lpstr>
      <vt:lpstr>072501</vt:lpstr>
      <vt:lpstr>072502</vt:lpstr>
      <vt:lpstr>072503</vt:lpstr>
      <vt:lpstr>072504</vt:lpstr>
      <vt:lpstr>072505</vt:lpstr>
      <vt:lpstr>072506</vt:lpstr>
      <vt:lpstr>072507</vt:lpstr>
      <vt:lpstr>072508</vt:lpstr>
      <vt:lpstr>072601</vt:lpstr>
      <vt:lpstr>072602</vt:lpstr>
      <vt:lpstr>072603</vt:lpstr>
      <vt:lpstr>072604</vt:lpstr>
      <vt:lpstr>072701</vt:lpstr>
      <vt:lpstr>072702</vt:lpstr>
      <vt:lpstr>072703</vt:lpstr>
      <vt:lpstr>072704</vt:lpstr>
      <vt:lpstr>072705</vt:lpstr>
      <vt:lpstr>072706</vt:lpstr>
      <vt:lpstr>072707</vt:lpstr>
      <vt:lpstr>072708</vt:lpstr>
      <vt:lpstr>072709</vt:lpstr>
      <vt:lpstr>072710</vt:lpstr>
      <vt:lpstr>072711</vt:lpstr>
      <vt:lpstr>072712</vt:lpstr>
      <vt:lpstr>090101</vt:lpstr>
      <vt:lpstr>090102</vt:lpstr>
      <vt:lpstr>090201</vt:lpstr>
      <vt:lpstr>090301</vt:lpstr>
      <vt:lpstr>120101</vt:lpstr>
      <vt:lpstr>160101</vt:lpstr>
      <vt:lpstr>160102</vt:lpstr>
      <vt:lpstr>160103</vt:lpstr>
      <vt:lpstr>160104</vt:lpstr>
      <vt:lpstr>160201</vt:lpstr>
      <vt:lpstr>160301</vt:lpstr>
      <vt:lpstr>160302</vt:lpstr>
      <vt:lpstr>160501</vt:lpstr>
      <vt:lpstr>160502</vt:lpstr>
      <vt:lpstr>160503</vt:lpstr>
      <vt:lpstr>160504</vt:lpstr>
      <vt:lpstr>160601</vt:lpstr>
      <vt:lpstr>160602</vt:lpstr>
      <vt:lpstr>160603</vt:lpstr>
      <vt:lpstr>160604</vt:lpstr>
      <vt:lpstr>160605</vt:lpstr>
      <vt:lpstr>160606</vt:lpstr>
      <vt:lpstr>160607</vt:lpstr>
      <vt:lpstr>160608</vt:lpstr>
      <vt:lpstr>170101</vt:lpstr>
      <vt:lpstr>170102</vt:lpstr>
      <vt:lpstr>170103</vt:lpstr>
      <vt:lpstr>170201</vt:lpstr>
      <vt:lpstr>170202</vt:lpstr>
      <vt:lpstr>170203</vt:lpstr>
      <vt:lpstr>170204</vt:lpstr>
      <vt:lpstr>170205</vt:lpstr>
      <vt:lpstr>170206</vt:lpstr>
      <vt:lpstr>170207</vt:lpstr>
      <vt:lpstr>170301</vt:lpstr>
      <vt:lpstr>170302</vt:lpstr>
      <vt:lpstr>170303</vt:lpstr>
      <vt:lpstr>170304</vt:lpstr>
      <vt:lpstr>170305</vt:lpstr>
      <vt:lpstr>170306</vt:lpstr>
      <vt:lpstr>170307</vt:lpstr>
      <vt:lpstr>170308</vt:lpstr>
      <vt:lpstr>170309</vt:lpstr>
      <vt:lpstr>170310</vt:lpstr>
      <vt:lpstr>170311</vt:lpstr>
      <vt:lpstr>170312</vt:lpstr>
      <vt:lpstr>170313</vt:lpstr>
      <vt:lpstr>170314</vt:lpstr>
      <vt:lpstr>170315</vt:lpstr>
      <vt:lpstr>170316</vt:lpstr>
      <vt:lpstr>170317</vt:lpstr>
      <vt:lpstr>170318</vt:lpstr>
      <vt:lpstr>170319</vt:lpstr>
      <vt:lpstr>170320</vt:lpstr>
      <vt:lpstr>170321</vt:lpstr>
      <vt:lpstr>170401</vt:lpstr>
      <vt:lpstr>170402</vt:lpstr>
      <vt:lpstr>170501</vt:lpstr>
      <vt:lpstr>170601</vt:lpstr>
      <vt:lpstr>170602</vt:lpstr>
      <vt:lpstr>170603</vt:lpstr>
      <vt:lpstr>170604</vt:lpstr>
      <vt:lpstr>170605</vt:lpstr>
      <vt:lpstr>170606</vt:lpstr>
      <vt:lpstr>170607</vt:lpstr>
      <vt:lpstr>170608</vt:lpstr>
      <vt:lpstr>170609</vt:lpstr>
      <vt:lpstr>170701</vt:lpstr>
      <vt:lpstr>170702</vt:lpstr>
      <vt:lpstr>170703</vt:lpstr>
      <vt:lpstr>170704</vt:lpstr>
      <vt:lpstr>170801</vt:lpstr>
      <vt:lpstr>170802</vt:lpstr>
      <vt:lpstr>180101</vt:lpstr>
      <vt:lpstr>180102</vt:lpstr>
      <vt:lpstr>180201</vt:lpstr>
      <vt:lpstr>180202</vt:lpstr>
      <vt:lpstr>180203</vt:lpstr>
      <vt:lpstr>180204</vt:lpstr>
      <vt:lpstr>180205</vt:lpstr>
      <vt:lpstr>180206</vt:lpstr>
      <vt:lpstr>180207</vt:lpstr>
      <vt:lpstr>180208</vt:lpstr>
      <vt:lpstr>Delo</vt:lpstr>
      <vt:lpstr>Material</vt:lpstr>
      <vt:lpstr>Oprema</vt:lpstr>
      <vt:lpstr>Cenik!Print_Area</vt:lpstr>
      <vt:lpstr>'Popis del-OBMOCJE 2'!Print_Area</vt:lpstr>
      <vt:lpstr>'Rekapitulacija-OBMOCJE 2'!Print_Area</vt:lpstr>
      <vt:lpstr>'Stroski rezije-OBMOCJE 2'!Print_Area</vt:lpstr>
      <vt:lpstr>Cenik!Print_Titles</vt:lpstr>
      <vt:lpstr>'Popis del-OBMOCJE 2'!Print_Titles</vt:lpstr>
      <vt:lpstr>'Stroski rezije-OBMOCJE 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natasak</dc:creator>
  <cp:lastModifiedBy>abc</cp:lastModifiedBy>
  <cp:lastPrinted>2021-07-20T09:53:52Z</cp:lastPrinted>
  <dcterms:created xsi:type="dcterms:W3CDTF">2014-02-10T12:31:57Z</dcterms:created>
  <dcterms:modified xsi:type="dcterms:W3CDTF">2021-10-01T08:40:41Z</dcterms:modified>
</cp:coreProperties>
</file>